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8_{33C5CF8D-CA72-4EC9-9395-5DD96EB8213C}" xr6:coauthVersionLast="47" xr6:coauthVersionMax="47" xr10:uidLastSave="{00000000-0000-0000-0000-000000000000}"/>
  <bookViews>
    <workbookView xWindow="28680" yWindow="-120" windowWidth="29040" windowHeight="15840" xr2:uid="{8D57A293-7945-4726-8EA8-CBD086AC3167}"/>
  </bookViews>
  <sheets>
    <sheet name="raw-Orig" sheetId="1" r:id="rId1"/>
  </sheets>
  <externalReferences>
    <externalReference r:id="rId2"/>
  </externalReferences>
  <definedNames>
    <definedName name="_xlnm._FilterDatabase" localSheetId="0" hidden="1">'raw-Orig'!$A$1:$EY$451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X451" i="1" l="1"/>
  <c r="EN451" i="1"/>
  <c r="DX451" i="1"/>
  <c r="Q451" i="1"/>
  <c r="N451" i="1" s="1"/>
  <c r="P451" i="1"/>
  <c r="O451" i="1"/>
  <c r="E451" i="1"/>
  <c r="D451" i="1"/>
  <c r="C451" i="1"/>
  <c r="EX450" i="1"/>
  <c r="EN450" i="1"/>
  <c r="DX450" i="1"/>
  <c r="Q450" i="1"/>
  <c r="P450" i="1"/>
  <c r="O450" i="1"/>
  <c r="N450" i="1" s="1"/>
  <c r="E450" i="1"/>
  <c r="D450" i="1"/>
  <c r="C450" i="1"/>
  <c r="EX449" i="1"/>
  <c r="EN449" i="1"/>
  <c r="DX449" i="1"/>
  <c r="Q449" i="1"/>
  <c r="P449" i="1"/>
  <c r="O449" i="1"/>
  <c r="N449" i="1" s="1"/>
  <c r="E449" i="1"/>
  <c r="D449" i="1"/>
  <c r="C449" i="1"/>
  <c r="EX448" i="1"/>
  <c r="EN448" i="1"/>
  <c r="DX448" i="1"/>
  <c r="Q448" i="1"/>
  <c r="P448" i="1"/>
  <c r="O448" i="1"/>
  <c r="N448" i="1" s="1"/>
  <c r="E448" i="1"/>
  <c r="D448" i="1"/>
  <c r="C448" i="1"/>
  <c r="EX447" i="1"/>
  <c r="EN447" i="1"/>
  <c r="DX447" i="1"/>
  <c r="Q447" i="1"/>
  <c r="P447" i="1"/>
  <c r="O447" i="1"/>
  <c r="N447" i="1" s="1"/>
  <c r="E447" i="1"/>
  <c r="D447" i="1"/>
  <c r="C447" i="1"/>
  <c r="EX446" i="1"/>
  <c r="EN446" i="1"/>
  <c r="DX446" i="1"/>
  <c r="Q446" i="1"/>
  <c r="P446" i="1"/>
  <c r="O446" i="1"/>
  <c r="N446" i="1" s="1"/>
  <c r="E446" i="1"/>
  <c r="D446" i="1"/>
  <c r="C446" i="1"/>
  <c r="EX445" i="1"/>
  <c r="EN445" i="1"/>
  <c r="DX445" i="1"/>
  <c r="Q445" i="1"/>
  <c r="P445" i="1"/>
  <c r="O445" i="1"/>
  <c r="N445" i="1" s="1"/>
  <c r="E445" i="1"/>
  <c r="D445" i="1"/>
  <c r="C445" i="1"/>
  <c r="EX444" i="1"/>
  <c r="EN444" i="1"/>
  <c r="DX444" i="1"/>
  <c r="Q444" i="1"/>
  <c r="P444" i="1"/>
  <c r="O444" i="1"/>
  <c r="N444" i="1" s="1"/>
  <c r="E444" i="1"/>
  <c r="D444" i="1"/>
  <c r="C444" i="1"/>
  <c r="EX443" i="1"/>
  <c r="EN443" i="1"/>
  <c r="DX443" i="1"/>
  <c r="Q443" i="1"/>
  <c r="P443" i="1"/>
  <c r="O443" i="1"/>
  <c r="N443" i="1" s="1"/>
  <c r="E443" i="1"/>
  <c r="D443" i="1"/>
  <c r="C443" i="1"/>
  <c r="EX442" i="1"/>
  <c r="EN442" i="1"/>
  <c r="DX442" i="1"/>
  <c r="Q442" i="1"/>
  <c r="P442" i="1"/>
  <c r="O442" i="1"/>
  <c r="N442" i="1" s="1"/>
  <c r="E442" i="1"/>
  <c r="D442" i="1"/>
  <c r="C442" i="1"/>
  <c r="EX441" i="1"/>
  <c r="EN441" i="1"/>
  <c r="DX441" i="1"/>
  <c r="Q441" i="1"/>
  <c r="P441" i="1"/>
  <c r="O441" i="1"/>
  <c r="N441" i="1" s="1"/>
  <c r="E441" i="1"/>
  <c r="D441" i="1"/>
  <c r="C441" i="1"/>
  <c r="EX440" i="1"/>
  <c r="EN440" i="1"/>
  <c r="DX440" i="1"/>
  <c r="Q440" i="1"/>
  <c r="P440" i="1"/>
  <c r="O440" i="1"/>
  <c r="N440" i="1" s="1"/>
  <c r="E440" i="1"/>
  <c r="D440" i="1"/>
  <c r="C440" i="1"/>
  <c r="EX439" i="1"/>
  <c r="EN439" i="1"/>
  <c r="DX439" i="1"/>
  <c r="Q439" i="1"/>
  <c r="P439" i="1"/>
  <c r="O439" i="1"/>
  <c r="N439" i="1" s="1"/>
  <c r="E439" i="1"/>
  <c r="D439" i="1"/>
  <c r="C439" i="1"/>
  <c r="EX438" i="1"/>
  <c r="EN438" i="1"/>
  <c r="DX438" i="1"/>
  <c r="Q438" i="1"/>
  <c r="P438" i="1"/>
  <c r="O438" i="1"/>
  <c r="N438" i="1" s="1"/>
  <c r="E438" i="1"/>
  <c r="D438" i="1"/>
  <c r="C438" i="1"/>
  <c r="EX437" i="1"/>
  <c r="EN437" i="1"/>
  <c r="DX437" i="1"/>
  <c r="Q437" i="1"/>
  <c r="P437" i="1"/>
  <c r="O437" i="1"/>
  <c r="N437" i="1" s="1"/>
  <c r="E437" i="1"/>
  <c r="D437" i="1"/>
  <c r="C437" i="1"/>
  <c r="EX436" i="1"/>
  <c r="EN436" i="1"/>
  <c r="DX436" i="1"/>
  <c r="Q436" i="1"/>
  <c r="P436" i="1"/>
  <c r="O436" i="1"/>
  <c r="N436" i="1" s="1"/>
  <c r="E436" i="1"/>
  <c r="D436" i="1"/>
  <c r="C436" i="1"/>
  <c r="EX435" i="1"/>
  <c r="EN435" i="1"/>
  <c r="DX435" i="1"/>
  <c r="Q435" i="1"/>
  <c r="P435" i="1"/>
  <c r="O435" i="1"/>
  <c r="N435" i="1" s="1"/>
  <c r="E435" i="1"/>
  <c r="D435" i="1"/>
  <c r="C435" i="1"/>
  <c r="EX434" i="1"/>
  <c r="EN434" i="1"/>
  <c r="DX434" i="1"/>
  <c r="Q434" i="1"/>
  <c r="P434" i="1"/>
  <c r="O434" i="1"/>
  <c r="N434" i="1" s="1"/>
  <c r="E434" i="1"/>
  <c r="D434" i="1"/>
  <c r="C434" i="1"/>
  <c r="EX433" i="1"/>
  <c r="EN433" i="1"/>
  <c r="DX433" i="1"/>
  <c r="Q433" i="1"/>
  <c r="P433" i="1"/>
  <c r="O433" i="1"/>
  <c r="N433" i="1" s="1"/>
  <c r="E433" i="1"/>
  <c r="D433" i="1"/>
  <c r="C433" i="1"/>
  <c r="EX432" i="1"/>
  <c r="EN432" i="1"/>
  <c r="DX432" i="1"/>
  <c r="Q432" i="1"/>
  <c r="P432" i="1"/>
  <c r="O432" i="1"/>
  <c r="N432" i="1" s="1"/>
  <c r="E432" i="1"/>
  <c r="D432" i="1"/>
  <c r="C432" i="1"/>
  <c r="EX431" i="1"/>
  <c r="EN431" i="1"/>
  <c r="DX431" i="1"/>
  <c r="Q431" i="1"/>
  <c r="P431" i="1"/>
  <c r="O431" i="1"/>
  <c r="N431" i="1" s="1"/>
  <c r="E431" i="1"/>
  <c r="D431" i="1"/>
  <c r="C431" i="1"/>
  <c r="EX430" i="1"/>
  <c r="EN430" i="1"/>
  <c r="DX430" i="1"/>
  <c r="Q430" i="1"/>
  <c r="P430" i="1"/>
  <c r="O430" i="1"/>
  <c r="N430" i="1" s="1"/>
  <c r="E430" i="1"/>
  <c r="D430" i="1"/>
  <c r="C430" i="1"/>
  <c r="EX429" i="1"/>
  <c r="EN429" i="1"/>
  <c r="DX429" i="1"/>
  <c r="Q429" i="1"/>
  <c r="P429" i="1"/>
  <c r="O429" i="1"/>
  <c r="N429" i="1" s="1"/>
  <c r="E429" i="1"/>
  <c r="D429" i="1"/>
  <c r="C429" i="1"/>
  <c r="EX428" i="1"/>
  <c r="EN428" i="1"/>
  <c r="DX428" i="1"/>
  <c r="Q428" i="1"/>
  <c r="P428" i="1"/>
  <c r="O428" i="1"/>
  <c r="N428" i="1" s="1"/>
  <c r="E428" i="1"/>
  <c r="D428" i="1"/>
  <c r="C428" i="1"/>
  <c r="EX427" i="1"/>
  <c r="EN427" i="1"/>
  <c r="DX427" i="1"/>
  <c r="Q427" i="1"/>
  <c r="P427" i="1"/>
  <c r="O427" i="1"/>
  <c r="N427" i="1" s="1"/>
  <c r="E427" i="1"/>
  <c r="D427" i="1"/>
  <c r="C427" i="1"/>
  <c r="EX426" i="1"/>
  <c r="EN426" i="1"/>
  <c r="DX426" i="1"/>
  <c r="Q426" i="1"/>
  <c r="P426" i="1"/>
  <c r="O426" i="1"/>
  <c r="N426" i="1" s="1"/>
  <c r="E426" i="1"/>
  <c r="D426" i="1"/>
  <c r="C426" i="1"/>
  <c r="EX425" i="1"/>
  <c r="EN425" i="1"/>
  <c r="DX425" i="1"/>
  <c r="Q425" i="1"/>
  <c r="P425" i="1"/>
  <c r="O425" i="1"/>
  <c r="N425" i="1" s="1"/>
  <c r="E425" i="1"/>
  <c r="D425" i="1"/>
  <c r="C425" i="1"/>
  <c r="EX424" i="1"/>
  <c r="EN424" i="1"/>
  <c r="DX424" i="1"/>
  <c r="Q424" i="1"/>
  <c r="P424" i="1"/>
  <c r="O424" i="1"/>
  <c r="N424" i="1" s="1"/>
  <c r="E424" i="1"/>
  <c r="D424" i="1"/>
  <c r="C424" i="1"/>
  <c r="EX423" i="1"/>
  <c r="EN423" i="1"/>
  <c r="DX423" i="1"/>
  <c r="Q423" i="1"/>
  <c r="P423" i="1"/>
  <c r="O423" i="1"/>
  <c r="N423" i="1" s="1"/>
  <c r="E423" i="1"/>
  <c r="D423" i="1"/>
  <c r="C423" i="1"/>
  <c r="EX422" i="1"/>
  <c r="EN422" i="1"/>
  <c r="DX422" i="1"/>
  <c r="Q422" i="1"/>
  <c r="P422" i="1"/>
  <c r="O422" i="1"/>
  <c r="N422" i="1" s="1"/>
  <c r="E422" i="1"/>
  <c r="D422" i="1"/>
  <c r="C422" i="1"/>
  <c r="EX421" i="1"/>
  <c r="EN421" i="1"/>
  <c r="DX421" i="1"/>
  <c r="Q421" i="1"/>
  <c r="P421" i="1"/>
  <c r="O421" i="1"/>
  <c r="N421" i="1" s="1"/>
  <c r="E421" i="1"/>
  <c r="D421" i="1"/>
  <c r="C421" i="1"/>
  <c r="EX420" i="1"/>
  <c r="EN420" i="1"/>
  <c r="DX420" i="1"/>
  <c r="Q420" i="1"/>
  <c r="P420" i="1"/>
  <c r="O420" i="1"/>
  <c r="N420" i="1" s="1"/>
  <c r="E420" i="1"/>
  <c r="D420" i="1"/>
  <c r="C420" i="1"/>
  <c r="EX419" i="1"/>
  <c r="EN419" i="1"/>
  <c r="DX419" i="1"/>
  <c r="Q419" i="1"/>
  <c r="P419" i="1"/>
  <c r="O419" i="1"/>
  <c r="N419" i="1" s="1"/>
  <c r="E419" i="1"/>
  <c r="D419" i="1"/>
  <c r="C419" i="1"/>
  <c r="EX418" i="1"/>
  <c r="EN418" i="1"/>
  <c r="DX418" i="1"/>
  <c r="Q418" i="1"/>
  <c r="P418" i="1"/>
  <c r="O418" i="1"/>
  <c r="N418" i="1" s="1"/>
  <c r="E418" i="1"/>
  <c r="D418" i="1"/>
  <c r="C418" i="1"/>
  <c r="EX417" i="1"/>
  <c r="EN417" i="1"/>
  <c r="DX417" i="1"/>
  <c r="Q417" i="1"/>
  <c r="P417" i="1"/>
  <c r="O417" i="1"/>
  <c r="N417" i="1" s="1"/>
  <c r="E417" i="1"/>
  <c r="D417" i="1"/>
  <c r="C417" i="1"/>
  <c r="EX416" i="1"/>
  <c r="EN416" i="1"/>
  <c r="DX416" i="1"/>
  <c r="Q416" i="1"/>
  <c r="P416" i="1"/>
  <c r="O416" i="1"/>
  <c r="N416" i="1" s="1"/>
  <c r="E416" i="1"/>
  <c r="D416" i="1"/>
  <c r="C416" i="1"/>
  <c r="EX415" i="1"/>
  <c r="EN415" i="1"/>
  <c r="DX415" i="1"/>
  <c r="Q415" i="1"/>
  <c r="P415" i="1"/>
  <c r="O415" i="1"/>
  <c r="N415" i="1" s="1"/>
  <c r="E415" i="1"/>
  <c r="D415" i="1"/>
  <c r="C415" i="1"/>
  <c r="EX414" i="1"/>
  <c r="EN414" i="1"/>
  <c r="DX414" i="1"/>
  <c r="Q414" i="1"/>
  <c r="P414" i="1"/>
  <c r="O414" i="1"/>
  <c r="N414" i="1" s="1"/>
  <c r="E414" i="1"/>
  <c r="D414" i="1"/>
  <c r="C414" i="1"/>
  <c r="EX413" i="1"/>
  <c r="EN413" i="1"/>
  <c r="DX413" i="1"/>
  <c r="Q413" i="1"/>
  <c r="P413" i="1"/>
  <c r="O413" i="1"/>
  <c r="N413" i="1" s="1"/>
  <c r="E413" i="1"/>
  <c r="D413" i="1"/>
  <c r="C413" i="1"/>
  <c r="EX412" i="1"/>
  <c r="EN412" i="1"/>
  <c r="DX412" i="1"/>
  <c r="Q412" i="1"/>
  <c r="P412" i="1"/>
  <c r="O412" i="1"/>
  <c r="N412" i="1" s="1"/>
  <c r="E412" i="1"/>
  <c r="D412" i="1"/>
  <c r="C412" i="1"/>
  <c r="EX411" i="1"/>
  <c r="EN411" i="1"/>
  <c r="DX411" i="1"/>
  <c r="Q411" i="1"/>
  <c r="P411" i="1"/>
  <c r="O411" i="1"/>
  <c r="N411" i="1" s="1"/>
  <c r="E411" i="1"/>
  <c r="D411" i="1"/>
  <c r="C411" i="1"/>
  <c r="EX410" i="1"/>
  <c r="EN410" i="1"/>
  <c r="DX410" i="1"/>
  <c r="Q410" i="1"/>
  <c r="P410" i="1"/>
  <c r="O410" i="1"/>
  <c r="N410" i="1" s="1"/>
  <c r="E410" i="1"/>
  <c r="D410" i="1"/>
  <c r="C410" i="1"/>
  <c r="EX409" i="1"/>
  <c r="EN409" i="1"/>
  <c r="DX409" i="1"/>
  <c r="Q409" i="1"/>
  <c r="P409" i="1"/>
  <c r="O409" i="1"/>
  <c r="N409" i="1" s="1"/>
  <c r="E409" i="1"/>
  <c r="D409" i="1"/>
  <c r="C409" i="1"/>
  <c r="EX408" i="1"/>
  <c r="EN408" i="1"/>
  <c r="DX408" i="1"/>
  <c r="Q408" i="1"/>
  <c r="P408" i="1"/>
  <c r="O408" i="1"/>
  <c r="N408" i="1" s="1"/>
  <c r="E408" i="1"/>
  <c r="D408" i="1"/>
  <c r="C408" i="1"/>
  <c r="EX407" i="1"/>
  <c r="EN407" i="1"/>
  <c r="DX407" i="1"/>
  <c r="Q407" i="1"/>
  <c r="P407" i="1"/>
  <c r="O407" i="1"/>
  <c r="N407" i="1" s="1"/>
  <c r="E407" i="1"/>
  <c r="D407" i="1"/>
  <c r="C407" i="1"/>
  <c r="EX406" i="1"/>
  <c r="EN406" i="1"/>
  <c r="DX406" i="1"/>
  <c r="Q406" i="1"/>
  <c r="P406" i="1"/>
  <c r="O406" i="1"/>
  <c r="N406" i="1" s="1"/>
  <c r="E406" i="1"/>
  <c r="D406" i="1"/>
  <c r="C406" i="1"/>
  <c r="EX405" i="1"/>
  <c r="EN405" i="1"/>
  <c r="DX405" i="1"/>
  <c r="Q405" i="1"/>
  <c r="P405" i="1"/>
  <c r="O405" i="1"/>
  <c r="N405" i="1" s="1"/>
  <c r="E405" i="1"/>
  <c r="D405" i="1"/>
  <c r="C405" i="1"/>
  <c r="EX404" i="1"/>
  <c r="EN404" i="1"/>
  <c r="DX404" i="1"/>
  <c r="Q404" i="1"/>
  <c r="P404" i="1"/>
  <c r="O404" i="1"/>
  <c r="N404" i="1" s="1"/>
  <c r="E404" i="1"/>
  <c r="D404" i="1"/>
  <c r="C404" i="1"/>
  <c r="EX403" i="1"/>
  <c r="EN403" i="1"/>
  <c r="DX403" i="1"/>
  <c r="Q403" i="1"/>
  <c r="P403" i="1"/>
  <c r="O403" i="1"/>
  <c r="N403" i="1" s="1"/>
  <c r="E403" i="1"/>
  <c r="D403" i="1"/>
  <c r="C403" i="1"/>
  <c r="EX402" i="1"/>
  <c r="EN402" i="1"/>
  <c r="DX402" i="1"/>
  <c r="Q402" i="1"/>
  <c r="P402" i="1"/>
  <c r="O402" i="1"/>
  <c r="N402" i="1" s="1"/>
  <c r="E402" i="1"/>
  <c r="D402" i="1"/>
  <c r="C402" i="1"/>
  <c r="EX401" i="1"/>
  <c r="EN401" i="1"/>
  <c r="DX401" i="1"/>
  <c r="Q401" i="1"/>
  <c r="P401" i="1"/>
  <c r="O401" i="1"/>
  <c r="N401" i="1" s="1"/>
  <c r="E401" i="1"/>
  <c r="D401" i="1"/>
  <c r="C401" i="1"/>
  <c r="EX400" i="1"/>
  <c r="EN400" i="1"/>
  <c r="DX400" i="1"/>
  <c r="Q400" i="1"/>
  <c r="P400" i="1"/>
  <c r="O400" i="1"/>
  <c r="N400" i="1" s="1"/>
  <c r="E400" i="1"/>
  <c r="D400" i="1"/>
  <c r="C400" i="1"/>
  <c r="EX399" i="1"/>
  <c r="EN399" i="1"/>
  <c r="DX399" i="1"/>
  <c r="Q399" i="1"/>
  <c r="P399" i="1"/>
  <c r="O399" i="1"/>
  <c r="N399" i="1" s="1"/>
  <c r="E399" i="1"/>
  <c r="D399" i="1"/>
  <c r="C399" i="1"/>
  <c r="EX398" i="1"/>
  <c r="EN398" i="1"/>
  <c r="DX398" i="1"/>
  <c r="Q398" i="1"/>
  <c r="P398" i="1"/>
  <c r="O398" i="1"/>
  <c r="N398" i="1" s="1"/>
  <c r="E398" i="1"/>
  <c r="D398" i="1"/>
  <c r="C398" i="1"/>
  <c r="EX397" i="1"/>
  <c r="EN397" i="1"/>
  <c r="DX397" i="1"/>
  <c r="Q397" i="1"/>
  <c r="P397" i="1"/>
  <c r="O397" i="1"/>
  <c r="N397" i="1" s="1"/>
  <c r="E397" i="1"/>
  <c r="D397" i="1"/>
  <c r="C397" i="1"/>
  <c r="EX396" i="1"/>
  <c r="EN396" i="1"/>
  <c r="DX396" i="1"/>
  <c r="Q396" i="1"/>
  <c r="P396" i="1"/>
  <c r="O396" i="1"/>
  <c r="N396" i="1" s="1"/>
  <c r="E396" i="1"/>
  <c r="D396" i="1"/>
  <c r="C396" i="1"/>
  <c r="EX395" i="1"/>
  <c r="EN395" i="1"/>
  <c r="DX395" i="1"/>
  <c r="Q395" i="1"/>
  <c r="P395" i="1"/>
  <c r="O395" i="1"/>
  <c r="N395" i="1" s="1"/>
  <c r="E395" i="1"/>
  <c r="D395" i="1"/>
  <c r="C395" i="1"/>
  <c r="EX394" i="1"/>
  <c r="EN394" i="1"/>
  <c r="DX394" i="1"/>
  <c r="Q394" i="1"/>
  <c r="P394" i="1"/>
  <c r="O394" i="1"/>
  <c r="N394" i="1" s="1"/>
  <c r="E394" i="1"/>
  <c r="D394" i="1"/>
  <c r="C394" i="1"/>
  <c r="EX393" i="1"/>
  <c r="EN393" i="1"/>
  <c r="DX393" i="1"/>
  <c r="Q393" i="1"/>
  <c r="P393" i="1"/>
  <c r="O393" i="1"/>
  <c r="N393" i="1" s="1"/>
  <c r="E393" i="1"/>
  <c r="D393" i="1"/>
  <c r="C393" i="1"/>
  <c r="EX392" i="1"/>
  <c r="EN392" i="1"/>
  <c r="DX392" i="1"/>
  <c r="Q392" i="1"/>
  <c r="P392" i="1"/>
  <c r="O392" i="1"/>
  <c r="N392" i="1" s="1"/>
  <c r="E392" i="1"/>
  <c r="D392" i="1"/>
  <c r="C392" i="1"/>
  <c r="EX391" i="1"/>
  <c r="EN391" i="1"/>
  <c r="DX391" i="1"/>
  <c r="Q391" i="1"/>
  <c r="P391" i="1"/>
  <c r="O391" i="1"/>
  <c r="N391" i="1" s="1"/>
  <c r="E391" i="1"/>
  <c r="D391" i="1"/>
  <c r="C391" i="1"/>
  <c r="EX390" i="1"/>
  <c r="EN390" i="1"/>
  <c r="DX390" i="1"/>
  <c r="Q390" i="1"/>
  <c r="P390" i="1"/>
  <c r="O390" i="1"/>
  <c r="N390" i="1" s="1"/>
  <c r="E390" i="1"/>
  <c r="D390" i="1"/>
  <c r="C390" i="1"/>
  <c r="EX389" i="1"/>
  <c r="EN389" i="1"/>
  <c r="DX389" i="1"/>
  <c r="Q389" i="1"/>
  <c r="P389" i="1"/>
  <c r="O389" i="1"/>
  <c r="N389" i="1" s="1"/>
  <c r="EX388" i="1"/>
  <c r="EN388" i="1"/>
  <c r="DX388" i="1"/>
  <c r="Q388" i="1"/>
  <c r="P388" i="1"/>
  <c r="N388" i="1" s="1"/>
  <c r="O388" i="1"/>
  <c r="E388" i="1"/>
  <c r="D388" i="1"/>
  <c r="C388" i="1"/>
  <c r="EX387" i="1"/>
  <c r="EN387" i="1"/>
  <c r="DX387" i="1"/>
  <c r="Q387" i="1"/>
  <c r="P387" i="1"/>
  <c r="N387" i="1" s="1"/>
  <c r="O387" i="1"/>
  <c r="E387" i="1"/>
  <c r="D387" i="1"/>
  <c r="C387" i="1"/>
  <c r="EX386" i="1"/>
  <c r="EN386" i="1"/>
  <c r="DX386" i="1"/>
  <c r="Q386" i="1"/>
  <c r="P386" i="1"/>
  <c r="N386" i="1" s="1"/>
  <c r="O386" i="1"/>
  <c r="E386" i="1"/>
  <c r="D386" i="1"/>
  <c r="C386" i="1"/>
  <c r="EX385" i="1"/>
  <c r="EN385" i="1"/>
  <c r="DX385" i="1"/>
  <c r="Q385" i="1"/>
  <c r="P385" i="1"/>
  <c r="O385" i="1"/>
  <c r="N385" i="1"/>
  <c r="E385" i="1"/>
  <c r="D385" i="1"/>
  <c r="C385" i="1"/>
  <c r="EX384" i="1"/>
  <c r="EN384" i="1"/>
  <c r="DX384" i="1"/>
  <c r="Q384" i="1"/>
  <c r="P384" i="1"/>
  <c r="N384" i="1" s="1"/>
  <c r="O384" i="1"/>
  <c r="E384" i="1"/>
  <c r="D384" i="1"/>
  <c r="C384" i="1"/>
  <c r="EX383" i="1"/>
  <c r="EN383" i="1"/>
  <c r="DX383" i="1"/>
  <c r="Q383" i="1"/>
  <c r="P383" i="1"/>
  <c r="N383" i="1" s="1"/>
  <c r="O383" i="1"/>
  <c r="E383" i="1"/>
  <c r="D383" i="1"/>
  <c r="C383" i="1"/>
  <c r="EX382" i="1"/>
  <c r="EN382" i="1"/>
  <c r="DX382" i="1"/>
  <c r="Q382" i="1"/>
  <c r="P382" i="1"/>
  <c r="N382" i="1" s="1"/>
  <c r="O382" i="1"/>
  <c r="E382" i="1"/>
  <c r="D382" i="1"/>
  <c r="C382" i="1"/>
  <c r="EX381" i="1"/>
  <c r="EN381" i="1"/>
  <c r="DX381" i="1"/>
  <c r="Q381" i="1"/>
  <c r="P381" i="1"/>
  <c r="O381" i="1"/>
  <c r="N381" i="1"/>
  <c r="E381" i="1"/>
  <c r="D381" i="1"/>
  <c r="C381" i="1"/>
  <c r="EX380" i="1"/>
  <c r="EN380" i="1"/>
  <c r="DX380" i="1"/>
  <c r="Q380" i="1"/>
  <c r="P380" i="1"/>
  <c r="N380" i="1" s="1"/>
  <c r="O380" i="1"/>
  <c r="E380" i="1"/>
  <c r="D380" i="1"/>
  <c r="C380" i="1"/>
  <c r="EX379" i="1"/>
  <c r="EN379" i="1"/>
  <c r="DX379" i="1"/>
  <c r="Q379" i="1"/>
  <c r="P379" i="1"/>
  <c r="N379" i="1" s="1"/>
  <c r="O379" i="1"/>
  <c r="E379" i="1"/>
  <c r="D379" i="1"/>
  <c r="C379" i="1"/>
  <c r="EX378" i="1"/>
  <c r="EN378" i="1"/>
  <c r="DX378" i="1"/>
  <c r="Q378" i="1"/>
  <c r="P378" i="1"/>
  <c r="N378" i="1" s="1"/>
  <c r="O378" i="1"/>
  <c r="E378" i="1"/>
  <c r="D378" i="1"/>
  <c r="C378" i="1"/>
  <c r="EX377" i="1"/>
  <c r="EN377" i="1"/>
  <c r="DX377" i="1"/>
  <c r="Q377" i="1"/>
  <c r="P377" i="1"/>
  <c r="O377" i="1"/>
  <c r="N377" i="1"/>
  <c r="E377" i="1"/>
  <c r="D377" i="1"/>
  <c r="C377" i="1"/>
  <c r="EX376" i="1"/>
  <c r="EN376" i="1"/>
  <c r="DX376" i="1"/>
  <c r="Q376" i="1"/>
  <c r="P376" i="1"/>
  <c r="N376" i="1" s="1"/>
  <c r="O376" i="1"/>
  <c r="E376" i="1"/>
  <c r="D376" i="1"/>
  <c r="C376" i="1"/>
  <c r="EX375" i="1"/>
  <c r="EN375" i="1"/>
  <c r="DX375" i="1"/>
  <c r="Q375" i="1"/>
  <c r="P375" i="1"/>
  <c r="N375" i="1" s="1"/>
  <c r="O375" i="1"/>
  <c r="E375" i="1"/>
  <c r="D375" i="1"/>
  <c r="C375" i="1"/>
  <c r="EX374" i="1"/>
  <c r="EN374" i="1"/>
  <c r="DX374" i="1"/>
  <c r="Q374" i="1"/>
  <c r="P374" i="1"/>
  <c r="N374" i="1" s="1"/>
  <c r="O374" i="1"/>
  <c r="E374" i="1"/>
  <c r="D374" i="1"/>
  <c r="C374" i="1"/>
  <c r="EX373" i="1"/>
  <c r="EN373" i="1"/>
  <c r="DX373" i="1"/>
  <c r="Q373" i="1"/>
  <c r="P373" i="1"/>
  <c r="O373" i="1"/>
  <c r="N373" i="1"/>
  <c r="E373" i="1"/>
  <c r="D373" i="1"/>
  <c r="C373" i="1"/>
  <c r="EX372" i="1"/>
  <c r="EN372" i="1"/>
  <c r="DX372" i="1"/>
  <c r="Q372" i="1"/>
  <c r="P372" i="1"/>
  <c r="N372" i="1" s="1"/>
  <c r="O372" i="1"/>
  <c r="E372" i="1"/>
  <c r="D372" i="1"/>
  <c r="C372" i="1"/>
  <c r="EX371" i="1"/>
  <c r="EN371" i="1"/>
  <c r="DX371" i="1"/>
  <c r="Q371" i="1"/>
  <c r="P371" i="1"/>
  <c r="N371" i="1" s="1"/>
  <c r="O371" i="1"/>
  <c r="E371" i="1"/>
  <c r="D371" i="1"/>
  <c r="C371" i="1"/>
  <c r="EX370" i="1"/>
  <c r="EN370" i="1"/>
  <c r="DX370" i="1"/>
  <c r="Q370" i="1"/>
  <c r="P370" i="1"/>
  <c r="N370" i="1" s="1"/>
  <c r="O370" i="1"/>
  <c r="E370" i="1"/>
  <c r="D370" i="1"/>
  <c r="C370" i="1"/>
  <c r="EX369" i="1"/>
  <c r="EN369" i="1"/>
  <c r="DX369" i="1"/>
  <c r="Q369" i="1"/>
  <c r="P369" i="1"/>
  <c r="O369" i="1"/>
  <c r="N369" i="1"/>
  <c r="E369" i="1"/>
  <c r="D369" i="1"/>
  <c r="C369" i="1"/>
  <c r="EX368" i="1"/>
  <c r="EN368" i="1"/>
  <c r="DX368" i="1"/>
  <c r="Q368" i="1"/>
  <c r="P368" i="1"/>
  <c r="N368" i="1" s="1"/>
  <c r="O368" i="1"/>
  <c r="E368" i="1"/>
  <c r="D368" i="1"/>
  <c r="C368" i="1"/>
  <c r="EX367" i="1"/>
  <c r="EN367" i="1"/>
  <c r="DX367" i="1"/>
  <c r="Q367" i="1"/>
  <c r="P367" i="1"/>
  <c r="N367" i="1" s="1"/>
  <c r="O367" i="1"/>
  <c r="E367" i="1"/>
  <c r="D367" i="1"/>
  <c r="C367" i="1"/>
  <c r="EX366" i="1"/>
  <c r="EN366" i="1"/>
  <c r="DX366" i="1"/>
  <c r="Q366" i="1"/>
  <c r="P366" i="1"/>
  <c r="N366" i="1" s="1"/>
  <c r="O366" i="1"/>
  <c r="E366" i="1"/>
  <c r="D366" i="1"/>
  <c r="C366" i="1"/>
  <c r="EX365" i="1"/>
  <c r="EN365" i="1"/>
  <c r="DX365" i="1"/>
  <c r="Q365" i="1"/>
  <c r="P365" i="1"/>
  <c r="O365" i="1"/>
  <c r="N365" i="1"/>
  <c r="E365" i="1"/>
  <c r="D365" i="1"/>
  <c r="C365" i="1"/>
  <c r="EX364" i="1"/>
  <c r="EN364" i="1"/>
  <c r="DX364" i="1"/>
  <c r="Q364" i="1"/>
  <c r="P364" i="1"/>
  <c r="N364" i="1" s="1"/>
  <c r="O364" i="1"/>
  <c r="E364" i="1"/>
  <c r="D364" i="1"/>
  <c r="C364" i="1"/>
  <c r="EX363" i="1"/>
  <c r="EN363" i="1"/>
  <c r="DX363" i="1"/>
  <c r="Q363" i="1"/>
  <c r="P363" i="1"/>
  <c r="N363" i="1" s="1"/>
  <c r="O363" i="1"/>
  <c r="E363" i="1"/>
  <c r="D363" i="1"/>
  <c r="C363" i="1"/>
  <c r="EX362" i="1"/>
  <c r="EN362" i="1"/>
  <c r="DX362" i="1"/>
  <c r="Q362" i="1"/>
  <c r="P362" i="1"/>
  <c r="N362" i="1" s="1"/>
  <c r="O362" i="1"/>
  <c r="E362" i="1"/>
  <c r="D362" i="1"/>
  <c r="C362" i="1"/>
  <c r="EX361" i="1"/>
  <c r="EN361" i="1"/>
  <c r="DX361" i="1"/>
  <c r="Q361" i="1"/>
  <c r="P361" i="1"/>
  <c r="O361" i="1"/>
  <c r="N361" i="1"/>
  <c r="E361" i="1"/>
  <c r="D361" i="1"/>
  <c r="C361" i="1"/>
  <c r="EX360" i="1"/>
  <c r="EN360" i="1"/>
  <c r="DX360" i="1"/>
  <c r="Q360" i="1"/>
  <c r="P360" i="1"/>
  <c r="N360" i="1" s="1"/>
  <c r="O360" i="1"/>
  <c r="E360" i="1"/>
  <c r="D360" i="1"/>
  <c r="C360" i="1"/>
  <c r="EX359" i="1"/>
  <c r="EN359" i="1"/>
  <c r="DX359" i="1"/>
  <c r="Q359" i="1"/>
  <c r="P359" i="1"/>
  <c r="N359" i="1" s="1"/>
  <c r="O359" i="1"/>
  <c r="E359" i="1"/>
  <c r="D359" i="1"/>
  <c r="C359" i="1"/>
  <c r="EX358" i="1"/>
  <c r="EN358" i="1"/>
  <c r="DX358" i="1"/>
  <c r="Q358" i="1"/>
  <c r="P358" i="1"/>
  <c r="N358" i="1" s="1"/>
  <c r="O358" i="1"/>
  <c r="E358" i="1"/>
  <c r="D358" i="1"/>
  <c r="C358" i="1"/>
  <c r="EX357" i="1"/>
  <c r="EN357" i="1"/>
  <c r="DX357" i="1"/>
  <c r="Q357" i="1"/>
  <c r="P357" i="1"/>
  <c r="O357" i="1"/>
  <c r="N357" i="1"/>
  <c r="E357" i="1"/>
  <c r="D357" i="1"/>
  <c r="C357" i="1"/>
  <c r="EX356" i="1"/>
  <c r="EN356" i="1"/>
  <c r="DX356" i="1"/>
  <c r="Q356" i="1"/>
  <c r="P356" i="1"/>
  <c r="N356" i="1" s="1"/>
  <c r="O356" i="1"/>
  <c r="E356" i="1"/>
  <c r="D356" i="1"/>
  <c r="C356" i="1"/>
  <c r="EX355" i="1"/>
  <c r="EN355" i="1"/>
  <c r="DX355" i="1"/>
  <c r="Q355" i="1"/>
  <c r="P355" i="1"/>
  <c r="N355" i="1" s="1"/>
  <c r="O355" i="1"/>
  <c r="E355" i="1"/>
  <c r="D355" i="1"/>
  <c r="C355" i="1"/>
  <c r="EX354" i="1"/>
  <c r="EN354" i="1"/>
  <c r="DX354" i="1"/>
  <c r="Q354" i="1"/>
  <c r="P354" i="1"/>
  <c r="N354" i="1" s="1"/>
  <c r="O354" i="1"/>
  <c r="E354" i="1"/>
  <c r="D354" i="1"/>
  <c r="C354" i="1"/>
  <c r="EX353" i="1"/>
  <c r="EN353" i="1"/>
  <c r="DX353" i="1"/>
  <c r="Q353" i="1"/>
  <c r="P353" i="1"/>
  <c r="O353" i="1"/>
  <c r="N353" i="1"/>
  <c r="E353" i="1"/>
  <c r="D353" i="1"/>
  <c r="C353" i="1"/>
  <c r="EX352" i="1"/>
  <c r="EN352" i="1"/>
  <c r="DX352" i="1"/>
  <c r="Q352" i="1"/>
  <c r="P352" i="1"/>
  <c r="N352" i="1" s="1"/>
  <c r="O352" i="1"/>
  <c r="E352" i="1"/>
  <c r="D352" i="1"/>
  <c r="C352" i="1"/>
  <c r="EX351" i="1"/>
  <c r="EN351" i="1"/>
  <c r="DX351" i="1"/>
  <c r="Q351" i="1"/>
  <c r="P351" i="1"/>
  <c r="N351" i="1" s="1"/>
  <c r="O351" i="1"/>
  <c r="E351" i="1"/>
  <c r="D351" i="1"/>
  <c r="C351" i="1"/>
  <c r="EX350" i="1"/>
  <c r="EN350" i="1"/>
  <c r="DX350" i="1"/>
  <c r="Q350" i="1"/>
  <c r="P350" i="1"/>
  <c r="N350" i="1" s="1"/>
  <c r="O350" i="1"/>
  <c r="E350" i="1"/>
  <c r="D350" i="1"/>
  <c r="C350" i="1"/>
  <c r="EX349" i="1"/>
  <c r="EN349" i="1"/>
  <c r="DX349" i="1"/>
  <c r="Q349" i="1"/>
  <c r="P349" i="1"/>
  <c r="O349" i="1"/>
  <c r="N349" i="1"/>
  <c r="E349" i="1"/>
  <c r="D349" i="1"/>
  <c r="C349" i="1"/>
  <c r="EX348" i="1"/>
  <c r="EN348" i="1"/>
  <c r="DX348" i="1"/>
  <c r="Q348" i="1"/>
  <c r="P348" i="1"/>
  <c r="N348" i="1" s="1"/>
  <c r="O348" i="1"/>
  <c r="EX347" i="1"/>
  <c r="EN347" i="1"/>
  <c r="DX347" i="1"/>
  <c r="Q347" i="1"/>
  <c r="P347" i="1"/>
  <c r="O347" i="1"/>
  <c r="N347" i="1" s="1"/>
  <c r="EX346" i="1"/>
  <c r="EN346" i="1"/>
  <c r="DX346" i="1"/>
  <c r="Q346" i="1"/>
  <c r="P346" i="1"/>
  <c r="O346" i="1"/>
  <c r="N346" i="1"/>
  <c r="EX345" i="1"/>
  <c r="EN345" i="1"/>
  <c r="DX345" i="1"/>
  <c r="Q345" i="1"/>
  <c r="P345" i="1"/>
  <c r="O345" i="1"/>
  <c r="N345" i="1" s="1"/>
  <c r="E345" i="1"/>
  <c r="D345" i="1"/>
  <c r="C345" i="1"/>
  <c r="EX344" i="1"/>
  <c r="EN344" i="1"/>
  <c r="DX344" i="1"/>
  <c r="Q344" i="1"/>
  <c r="P344" i="1"/>
  <c r="O344" i="1"/>
  <c r="N344" i="1" s="1"/>
  <c r="E344" i="1"/>
  <c r="D344" i="1"/>
  <c r="C344" i="1"/>
  <c r="EX343" i="1"/>
  <c r="EN343" i="1"/>
  <c r="DX343" i="1"/>
  <c r="Q343" i="1"/>
  <c r="P343" i="1"/>
  <c r="O343" i="1"/>
  <c r="E343" i="1"/>
  <c r="D343" i="1"/>
  <c r="C343" i="1"/>
  <c r="EX342" i="1"/>
  <c r="EN342" i="1"/>
  <c r="DX342" i="1"/>
  <c r="Q342" i="1"/>
  <c r="P342" i="1"/>
  <c r="O342" i="1"/>
  <c r="N342" i="1" s="1"/>
  <c r="E342" i="1"/>
  <c r="D342" i="1"/>
  <c r="C342" i="1"/>
  <c r="EX341" i="1"/>
  <c r="EN341" i="1"/>
  <c r="DX341" i="1"/>
  <c r="Q341" i="1"/>
  <c r="P341" i="1"/>
  <c r="O341" i="1"/>
  <c r="N341" i="1" s="1"/>
  <c r="E341" i="1"/>
  <c r="D341" i="1"/>
  <c r="C341" i="1"/>
  <c r="EX340" i="1"/>
  <c r="EN340" i="1"/>
  <c r="DX340" i="1"/>
  <c r="Q340" i="1"/>
  <c r="P340" i="1"/>
  <c r="O340" i="1"/>
  <c r="N340" i="1" s="1"/>
  <c r="E340" i="1"/>
  <c r="D340" i="1"/>
  <c r="C340" i="1"/>
  <c r="EX339" i="1"/>
  <c r="EN339" i="1"/>
  <c r="DX339" i="1"/>
  <c r="Q339" i="1"/>
  <c r="P339" i="1"/>
  <c r="O339" i="1"/>
  <c r="E339" i="1"/>
  <c r="D339" i="1"/>
  <c r="C339" i="1"/>
  <c r="EX338" i="1"/>
  <c r="EN338" i="1"/>
  <c r="DX338" i="1"/>
  <c r="Q338" i="1"/>
  <c r="P338" i="1"/>
  <c r="O338" i="1"/>
  <c r="N338" i="1" s="1"/>
  <c r="E338" i="1"/>
  <c r="D338" i="1"/>
  <c r="C338" i="1"/>
  <c r="EX337" i="1"/>
  <c r="EN337" i="1"/>
  <c r="DX337" i="1"/>
  <c r="Q337" i="1"/>
  <c r="P337" i="1"/>
  <c r="O337" i="1"/>
  <c r="N337" i="1" s="1"/>
  <c r="E337" i="1"/>
  <c r="D337" i="1"/>
  <c r="C337" i="1"/>
  <c r="EX336" i="1"/>
  <c r="EN336" i="1"/>
  <c r="DX336" i="1"/>
  <c r="Q336" i="1"/>
  <c r="P336" i="1"/>
  <c r="O336" i="1"/>
  <c r="N336" i="1" s="1"/>
  <c r="E336" i="1"/>
  <c r="D336" i="1"/>
  <c r="C336" i="1"/>
  <c r="EX335" i="1"/>
  <c r="EN335" i="1"/>
  <c r="DX335" i="1"/>
  <c r="Q335" i="1"/>
  <c r="P335" i="1"/>
  <c r="O335" i="1"/>
  <c r="E335" i="1"/>
  <c r="D335" i="1"/>
  <c r="C335" i="1"/>
  <c r="EX334" i="1"/>
  <c r="EN334" i="1"/>
  <c r="DX334" i="1"/>
  <c r="Q334" i="1"/>
  <c r="P334" i="1"/>
  <c r="O334" i="1"/>
  <c r="N334" i="1" s="1"/>
  <c r="E334" i="1"/>
  <c r="D334" i="1"/>
  <c r="C334" i="1"/>
  <c r="EX333" i="1"/>
  <c r="EN333" i="1"/>
  <c r="DX333" i="1"/>
  <c r="Q333" i="1"/>
  <c r="P333" i="1"/>
  <c r="O333" i="1"/>
  <c r="N333" i="1" s="1"/>
  <c r="E333" i="1"/>
  <c r="D333" i="1"/>
  <c r="C333" i="1"/>
  <c r="EX332" i="1"/>
  <c r="EN332" i="1"/>
  <c r="DX332" i="1"/>
  <c r="Q332" i="1"/>
  <c r="P332" i="1"/>
  <c r="O332" i="1"/>
  <c r="N332" i="1" s="1"/>
  <c r="E332" i="1"/>
  <c r="D332" i="1"/>
  <c r="C332" i="1"/>
  <c r="EX331" i="1"/>
  <c r="EN331" i="1"/>
  <c r="DX331" i="1"/>
  <c r="Q331" i="1"/>
  <c r="P331" i="1"/>
  <c r="O331" i="1"/>
  <c r="E331" i="1"/>
  <c r="D331" i="1"/>
  <c r="C331" i="1"/>
  <c r="EX330" i="1"/>
  <c r="EN330" i="1"/>
  <c r="DX330" i="1"/>
  <c r="Q330" i="1"/>
  <c r="P330" i="1"/>
  <c r="O330" i="1"/>
  <c r="N330" i="1" s="1"/>
  <c r="E330" i="1"/>
  <c r="D330" i="1"/>
  <c r="C330" i="1"/>
  <c r="EX329" i="1"/>
  <c r="EN329" i="1"/>
  <c r="DX329" i="1"/>
  <c r="Q329" i="1"/>
  <c r="P329" i="1"/>
  <c r="O329" i="1"/>
  <c r="N329" i="1" s="1"/>
  <c r="E329" i="1"/>
  <c r="D329" i="1"/>
  <c r="C329" i="1"/>
  <c r="EX328" i="1"/>
  <c r="EN328" i="1"/>
  <c r="DX328" i="1"/>
  <c r="Q328" i="1"/>
  <c r="P328" i="1"/>
  <c r="O328" i="1"/>
  <c r="N328" i="1" s="1"/>
  <c r="E328" i="1"/>
  <c r="D328" i="1"/>
  <c r="C328" i="1"/>
  <c r="EX327" i="1"/>
  <c r="EN327" i="1"/>
  <c r="DX327" i="1"/>
  <c r="Q327" i="1"/>
  <c r="P327" i="1"/>
  <c r="O327" i="1"/>
  <c r="E327" i="1"/>
  <c r="D327" i="1"/>
  <c r="C327" i="1"/>
  <c r="EX326" i="1"/>
  <c r="EN326" i="1"/>
  <c r="DX326" i="1"/>
  <c r="Q326" i="1"/>
  <c r="P326" i="1"/>
  <c r="O326" i="1"/>
  <c r="N326" i="1" s="1"/>
  <c r="E326" i="1"/>
  <c r="D326" i="1"/>
  <c r="C326" i="1"/>
  <c r="EX325" i="1"/>
  <c r="EN325" i="1"/>
  <c r="DX325" i="1"/>
  <c r="Q325" i="1"/>
  <c r="P325" i="1"/>
  <c r="O325" i="1"/>
  <c r="N325" i="1" s="1"/>
  <c r="E325" i="1"/>
  <c r="D325" i="1"/>
  <c r="C325" i="1"/>
  <c r="EX324" i="1"/>
  <c r="EN324" i="1"/>
  <c r="DX324" i="1"/>
  <c r="Q324" i="1"/>
  <c r="P324" i="1"/>
  <c r="O324" i="1"/>
  <c r="N324" i="1" s="1"/>
  <c r="E324" i="1"/>
  <c r="D324" i="1"/>
  <c r="C324" i="1"/>
  <c r="EX323" i="1"/>
  <c r="EN323" i="1"/>
  <c r="DX323" i="1"/>
  <c r="Q323" i="1"/>
  <c r="P323" i="1"/>
  <c r="O323" i="1"/>
  <c r="E323" i="1"/>
  <c r="D323" i="1"/>
  <c r="C323" i="1"/>
  <c r="EX322" i="1"/>
  <c r="EN322" i="1"/>
  <c r="DX322" i="1"/>
  <c r="Q322" i="1"/>
  <c r="P322" i="1"/>
  <c r="O322" i="1"/>
  <c r="N322" i="1" s="1"/>
  <c r="E322" i="1"/>
  <c r="D322" i="1"/>
  <c r="C322" i="1"/>
  <c r="EX321" i="1"/>
  <c r="EN321" i="1"/>
  <c r="DX321" i="1"/>
  <c r="Q321" i="1"/>
  <c r="P321" i="1"/>
  <c r="O321" i="1"/>
  <c r="N321" i="1" s="1"/>
  <c r="E321" i="1"/>
  <c r="D321" i="1"/>
  <c r="C321" i="1"/>
  <c r="EX320" i="1"/>
  <c r="EN320" i="1"/>
  <c r="DX320" i="1"/>
  <c r="Q320" i="1"/>
  <c r="P320" i="1"/>
  <c r="O320" i="1"/>
  <c r="N320" i="1" s="1"/>
  <c r="E320" i="1"/>
  <c r="D320" i="1"/>
  <c r="C320" i="1"/>
  <c r="EX319" i="1"/>
  <c r="EN319" i="1"/>
  <c r="DX319" i="1"/>
  <c r="Q319" i="1"/>
  <c r="P319" i="1"/>
  <c r="O319" i="1"/>
  <c r="E319" i="1"/>
  <c r="D319" i="1"/>
  <c r="C319" i="1"/>
  <c r="EX318" i="1"/>
  <c r="EN318" i="1"/>
  <c r="DX318" i="1"/>
  <c r="Q318" i="1"/>
  <c r="P318" i="1"/>
  <c r="O318" i="1"/>
  <c r="N318" i="1" s="1"/>
  <c r="E318" i="1"/>
  <c r="D318" i="1"/>
  <c r="C318" i="1"/>
  <c r="EX317" i="1"/>
  <c r="EN317" i="1"/>
  <c r="DX317" i="1"/>
  <c r="Q317" i="1"/>
  <c r="P317" i="1"/>
  <c r="O317" i="1"/>
  <c r="N317" i="1" s="1"/>
  <c r="E317" i="1"/>
  <c r="D317" i="1"/>
  <c r="C317" i="1"/>
  <c r="EX316" i="1"/>
  <c r="EN316" i="1"/>
  <c r="DX316" i="1"/>
  <c r="Q316" i="1"/>
  <c r="P316" i="1"/>
  <c r="O316" i="1"/>
  <c r="N316" i="1" s="1"/>
  <c r="E316" i="1"/>
  <c r="D316" i="1"/>
  <c r="C316" i="1"/>
  <c r="EX315" i="1"/>
  <c r="EN315" i="1"/>
  <c r="DX315" i="1"/>
  <c r="Q315" i="1"/>
  <c r="P315" i="1"/>
  <c r="O315" i="1"/>
  <c r="E315" i="1"/>
  <c r="D315" i="1"/>
  <c r="C315" i="1"/>
  <c r="EX314" i="1"/>
  <c r="EN314" i="1"/>
  <c r="DX314" i="1"/>
  <c r="Q314" i="1"/>
  <c r="P314" i="1"/>
  <c r="O314" i="1"/>
  <c r="N314" i="1" s="1"/>
  <c r="E314" i="1"/>
  <c r="D314" i="1"/>
  <c r="C314" i="1"/>
  <c r="EX313" i="1"/>
  <c r="EN313" i="1"/>
  <c r="DX313" i="1"/>
  <c r="Q313" i="1"/>
  <c r="P313" i="1"/>
  <c r="O313" i="1"/>
  <c r="N313" i="1" s="1"/>
  <c r="E313" i="1"/>
  <c r="D313" i="1"/>
  <c r="C313" i="1"/>
  <c r="EX312" i="1"/>
  <c r="EN312" i="1"/>
  <c r="DX312" i="1"/>
  <c r="Q312" i="1"/>
  <c r="P312" i="1"/>
  <c r="O312" i="1"/>
  <c r="N312" i="1" s="1"/>
  <c r="E312" i="1"/>
  <c r="D312" i="1"/>
  <c r="C312" i="1"/>
  <c r="EX311" i="1"/>
  <c r="EN311" i="1"/>
  <c r="DX311" i="1"/>
  <c r="Q311" i="1"/>
  <c r="P311" i="1"/>
  <c r="O311" i="1"/>
  <c r="E311" i="1"/>
  <c r="D311" i="1"/>
  <c r="C311" i="1"/>
  <c r="EX310" i="1"/>
  <c r="EN310" i="1"/>
  <c r="DX310" i="1"/>
  <c r="Q310" i="1"/>
  <c r="P310" i="1"/>
  <c r="O310" i="1"/>
  <c r="N310" i="1" s="1"/>
  <c r="E310" i="1"/>
  <c r="D310" i="1"/>
  <c r="C310" i="1"/>
  <c r="EX309" i="1"/>
  <c r="EN309" i="1"/>
  <c r="DX309" i="1"/>
  <c r="Q309" i="1"/>
  <c r="P309" i="1"/>
  <c r="O309" i="1"/>
  <c r="N309" i="1" s="1"/>
  <c r="E309" i="1"/>
  <c r="D309" i="1"/>
  <c r="C309" i="1"/>
  <c r="EX308" i="1"/>
  <c r="EN308" i="1"/>
  <c r="DX308" i="1"/>
  <c r="Q308" i="1"/>
  <c r="P308" i="1"/>
  <c r="O308" i="1"/>
  <c r="N308" i="1" s="1"/>
  <c r="E308" i="1"/>
  <c r="D308" i="1"/>
  <c r="C308" i="1"/>
  <c r="EX307" i="1"/>
  <c r="EN307" i="1"/>
  <c r="DX307" i="1"/>
  <c r="Q307" i="1"/>
  <c r="P307" i="1"/>
  <c r="O307" i="1"/>
  <c r="EX306" i="1"/>
  <c r="EN306" i="1"/>
  <c r="DX306" i="1"/>
  <c r="Q306" i="1"/>
  <c r="P306" i="1"/>
  <c r="N306" i="1" s="1"/>
  <c r="O306" i="1"/>
  <c r="EX305" i="1"/>
  <c r="EN305" i="1"/>
  <c r="DX305" i="1"/>
  <c r="Q305" i="1"/>
  <c r="P305" i="1"/>
  <c r="O305" i="1"/>
  <c r="N305" i="1" s="1"/>
  <c r="E305" i="1"/>
  <c r="D305" i="1"/>
  <c r="C305" i="1"/>
  <c r="EX304" i="1"/>
  <c r="EN304" i="1"/>
  <c r="DX304" i="1"/>
  <c r="Q304" i="1"/>
  <c r="P304" i="1"/>
  <c r="O304" i="1"/>
  <c r="E304" i="1"/>
  <c r="D304" i="1"/>
  <c r="C304" i="1"/>
  <c r="EX303" i="1"/>
  <c r="EN303" i="1"/>
  <c r="DX303" i="1"/>
  <c r="Q303" i="1"/>
  <c r="P303" i="1"/>
  <c r="O303" i="1"/>
  <c r="N303" i="1" s="1"/>
  <c r="E303" i="1"/>
  <c r="D303" i="1"/>
  <c r="C303" i="1"/>
  <c r="EX302" i="1"/>
  <c r="EN302" i="1"/>
  <c r="DX302" i="1"/>
  <c r="Q302" i="1"/>
  <c r="P302" i="1"/>
  <c r="O302" i="1"/>
  <c r="N302" i="1" s="1"/>
  <c r="E302" i="1"/>
  <c r="D302" i="1"/>
  <c r="C302" i="1"/>
  <c r="EX301" i="1"/>
  <c r="EN301" i="1"/>
  <c r="DX301" i="1"/>
  <c r="Q301" i="1"/>
  <c r="P301" i="1"/>
  <c r="O301" i="1"/>
  <c r="N301" i="1" s="1"/>
  <c r="E301" i="1"/>
  <c r="D301" i="1"/>
  <c r="C301" i="1"/>
  <c r="EX300" i="1"/>
  <c r="EN300" i="1"/>
  <c r="DX300" i="1"/>
  <c r="Q300" i="1"/>
  <c r="P300" i="1"/>
  <c r="O300" i="1"/>
  <c r="E300" i="1"/>
  <c r="D300" i="1"/>
  <c r="C300" i="1"/>
  <c r="EX299" i="1"/>
  <c r="EN299" i="1"/>
  <c r="DX299" i="1"/>
  <c r="Q299" i="1"/>
  <c r="P299" i="1"/>
  <c r="O299" i="1"/>
  <c r="N299" i="1" s="1"/>
  <c r="E299" i="1"/>
  <c r="D299" i="1"/>
  <c r="C299" i="1"/>
  <c r="EX298" i="1"/>
  <c r="EN298" i="1"/>
  <c r="DX298" i="1"/>
  <c r="Q298" i="1"/>
  <c r="P298" i="1"/>
  <c r="O298" i="1"/>
  <c r="N298" i="1" s="1"/>
  <c r="E298" i="1"/>
  <c r="D298" i="1"/>
  <c r="C298" i="1"/>
  <c r="EX297" i="1"/>
  <c r="EN297" i="1"/>
  <c r="DX297" i="1"/>
  <c r="Q297" i="1"/>
  <c r="P297" i="1"/>
  <c r="O297" i="1"/>
  <c r="N297" i="1" s="1"/>
  <c r="E297" i="1"/>
  <c r="D297" i="1"/>
  <c r="C297" i="1"/>
  <c r="EX296" i="1"/>
  <c r="EN296" i="1"/>
  <c r="DX296" i="1"/>
  <c r="Q296" i="1"/>
  <c r="P296" i="1"/>
  <c r="O296" i="1"/>
  <c r="E296" i="1"/>
  <c r="D296" i="1"/>
  <c r="C296" i="1"/>
  <c r="EX295" i="1"/>
  <c r="EN295" i="1"/>
  <c r="DX295" i="1"/>
  <c r="Q295" i="1"/>
  <c r="P295" i="1"/>
  <c r="O295" i="1"/>
  <c r="N295" i="1" s="1"/>
  <c r="E295" i="1"/>
  <c r="D295" i="1"/>
  <c r="C295" i="1"/>
  <c r="EX294" i="1"/>
  <c r="EN294" i="1"/>
  <c r="DX294" i="1"/>
  <c r="Q294" i="1"/>
  <c r="P294" i="1"/>
  <c r="O294" i="1"/>
  <c r="N294" i="1" s="1"/>
  <c r="E294" i="1"/>
  <c r="D294" i="1"/>
  <c r="C294" i="1"/>
  <c r="EX293" i="1"/>
  <c r="EN293" i="1"/>
  <c r="DX293" i="1"/>
  <c r="Q293" i="1"/>
  <c r="P293" i="1"/>
  <c r="O293" i="1"/>
  <c r="N293" i="1" s="1"/>
  <c r="E293" i="1"/>
  <c r="D293" i="1"/>
  <c r="C293" i="1"/>
  <c r="EX292" i="1"/>
  <c r="EN292" i="1"/>
  <c r="DX292" i="1"/>
  <c r="Q292" i="1"/>
  <c r="P292" i="1"/>
  <c r="O292" i="1"/>
  <c r="E292" i="1"/>
  <c r="D292" i="1"/>
  <c r="C292" i="1"/>
  <c r="EX291" i="1"/>
  <c r="EN291" i="1"/>
  <c r="DX291" i="1"/>
  <c r="Q291" i="1"/>
  <c r="P291" i="1"/>
  <c r="O291" i="1"/>
  <c r="N291" i="1" s="1"/>
  <c r="E291" i="1"/>
  <c r="D291" i="1"/>
  <c r="C291" i="1"/>
  <c r="EX290" i="1"/>
  <c r="EN290" i="1"/>
  <c r="DX290" i="1"/>
  <c r="Q290" i="1"/>
  <c r="P290" i="1"/>
  <c r="O290" i="1"/>
  <c r="N290" i="1" s="1"/>
  <c r="E290" i="1"/>
  <c r="D290" i="1"/>
  <c r="C290" i="1"/>
  <c r="EX289" i="1"/>
  <c r="EN289" i="1"/>
  <c r="DX289" i="1"/>
  <c r="Q289" i="1"/>
  <c r="P289" i="1"/>
  <c r="O289" i="1"/>
  <c r="N289" i="1" s="1"/>
  <c r="E289" i="1"/>
  <c r="D289" i="1"/>
  <c r="C289" i="1"/>
  <c r="EX288" i="1"/>
  <c r="EN288" i="1"/>
  <c r="DX288" i="1"/>
  <c r="Q288" i="1"/>
  <c r="P288" i="1"/>
  <c r="O288" i="1"/>
  <c r="E288" i="1"/>
  <c r="D288" i="1"/>
  <c r="C288" i="1"/>
  <c r="EX287" i="1"/>
  <c r="EN287" i="1"/>
  <c r="DX287" i="1"/>
  <c r="Q287" i="1"/>
  <c r="P287" i="1"/>
  <c r="O287" i="1"/>
  <c r="N287" i="1" s="1"/>
  <c r="E287" i="1"/>
  <c r="D287" i="1"/>
  <c r="C287" i="1"/>
  <c r="EX286" i="1"/>
  <c r="EN286" i="1"/>
  <c r="DX286" i="1"/>
  <c r="Q286" i="1"/>
  <c r="P286" i="1"/>
  <c r="O286" i="1"/>
  <c r="N286" i="1" s="1"/>
  <c r="E286" i="1"/>
  <c r="D286" i="1"/>
  <c r="C286" i="1"/>
  <c r="EX285" i="1"/>
  <c r="EN285" i="1"/>
  <c r="DX285" i="1"/>
  <c r="Q285" i="1"/>
  <c r="P285" i="1"/>
  <c r="O285" i="1"/>
  <c r="N285" i="1" s="1"/>
  <c r="E285" i="1"/>
  <c r="D285" i="1"/>
  <c r="C285" i="1"/>
  <c r="EX284" i="1"/>
  <c r="EN284" i="1"/>
  <c r="DX284" i="1"/>
  <c r="Q284" i="1"/>
  <c r="P284" i="1"/>
  <c r="O284" i="1"/>
  <c r="E284" i="1"/>
  <c r="D284" i="1"/>
  <c r="C284" i="1"/>
  <c r="EX283" i="1"/>
  <c r="EN283" i="1"/>
  <c r="DX283" i="1"/>
  <c r="Q283" i="1"/>
  <c r="P283" i="1"/>
  <c r="O283" i="1"/>
  <c r="N283" i="1" s="1"/>
  <c r="E283" i="1"/>
  <c r="D283" i="1"/>
  <c r="C283" i="1"/>
  <c r="EX282" i="1"/>
  <c r="EN282" i="1"/>
  <c r="DX282" i="1"/>
  <c r="Q282" i="1"/>
  <c r="P282" i="1"/>
  <c r="O282" i="1"/>
  <c r="N282" i="1" s="1"/>
  <c r="E282" i="1"/>
  <c r="D282" i="1"/>
  <c r="C282" i="1"/>
  <c r="EX281" i="1"/>
  <c r="EN281" i="1"/>
  <c r="DX281" i="1"/>
  <c r="Q281" i="1"/>
  <c r="P281" i="1"/>
  <c r="O281" i="1"/>
  <c r="N281" i="1" s="1"/>
  <c r="E281" i="1"/>
  <c r="D281" i="1"/>
  <c r="C281" i="1"/>
  <c r="EX280" i="1"/>
  <c r="EN280" i="1"/>
  <c r="DX280" i="1"/>
  <c r="Q280" i="1"/>
  <c r="P280" i="1"/>
  <c r="O280" i="1"/>
  <c r="E280" i="1"/>
  <c r="D280" i="1"/>
  <c r="C280" i="1"/>
  <c r="EX279" i="1"/>
  <c r="EN279" i="1"/>
  <c r="DX279" i="1"/>
  <c r="Q279" i="1"/>
  <c r="P279" i="1"/>
  <c r="O279" i="1"/>
  <c r="N279" i="1" s="1"/>
  <c r="E279" i="1"/>
  <c r="D279" i="1"/>
  <c r="C279" i="1"/>
  <c r="EX278" i="1"/>
  <c r="EN278" i="1"/>
  <c r="DX278" i="1"/>
  <c r="Q278" i="1"/>
  <c r="P278" i="1"/>
  <c r="O278" i="1"/>
  <c r="N278" i="1" s="1"/>
  <c r="E278" i="1"/>
  <c r="D278" i="1"/>
  <c r="C278" i="1"/>
  <c r="EX277" i="1"/>
  <c r="EN277" i="1"/>
  <c r="DX277" i="1"/>
  <c r="Q277" i="1"/>
  <c r="P277" i="1"/>
  <c r="O277" i="1"/>
  <c r="N277" i="1" s="1"/>
  <c r="E277" i="1"/>
  <c r="D277" i="1"/>
  <c r="C277" i="1"/>
  <c r="EX276" i="1"/>
  <c r="EN276" i="1"/>
  <c r="DX276" i="1"/>
  <c r="Q276" i="1"/>
  <c r="P276" i="1"/>
  <c r="O276" i="1"/>
  <c r="E276" i="1"/>
  <c r="D276" i="1"/>
  <c r="C276" i="1"/>
  <c r="EX275" i="1"/>
  <c r="EN275" i="1"/>
  <c r="DX275" i="1"/>
  <c r="Q275" i="1"/>
  <c r="P275" i="1"/>
  <c r="O275" i="1"/>
  <c r="N275" i="1" s="1"/>
  <c r="E275" i="1"/>
  <c r="D275" i="1"/>
  <c r="C275" i="1"/>
  <c r="EX274" i="1"/>
  <c r="EN274" i="1"/>
  <c r="DX274" i="1"/>
  <c r="Q274" i="1"/>
  <c r="P274" i="1"/>
  <c r="O274" i="1"/>
  <c r="N274" i="1" s="1"/>
  <c r="E274" i="1"/>
  <c r="D274" i="1"/>
  <c r="C274" i="1"/>
  <c r="EX273" i="1"/>
  <c r="EN273" i="1"/>
  <c r="DX273" i="1"/>
  <c r="Q273" i="1"/>
  <c r="P273" i="1"/>
  <c r="O273" i="1"/>
  <c r="N273" i="1" s="1"/>
  <c r="E273" i="1"/>
  <c r="D273" i="1"/>
  <c r="C273" i="1"/>
  <c r="EX272" i="1"/>
  <c r="EN272" i="1"/>
  <c r="DX272" i="1"/>
  <c r="Q272" i="1"/>
  <c r="P272" i="1"/>
  <c r="O272" i="1"/>
  <c r="E272" i="1"/>
  <c r="D272" i="1"/>
  <c r="C272" i="1"/>
  <c r="EX271" i="1"/>
  <c r="EN271" i="1"/>
  <c r="DX271" i="1"/>
  <c r="Q271" i="1"/>
  <c r="P271" i="1"/>
  <c r="O271" i="1"/>
  <c r="N271" i="1" s="1"/>
  <c r="EX270" i="1"/>
  <c r="EN270" i="1"/>
  <c r="DX270" i="1"/>
  <c r="Q270" i="1"/>
  <c r="P270" i="1"/>
  <c r="N270" i="1" s="1"/>
  <c r="O270" i="1"/>
  <c r="E270" i="1"/>
  <c r="D270" i="1"/>
  <c r="C270" i="1"/>
  <c r="EX269" i="1"/>
  <c r="EN269" i="1"/>
  <c r="DX269" i="1"/>
  <c r="Q269" i="1"/>
  <c r="P269" i="1"/>
  <c r="N269" i="1" s="1"/>
  <c r="O269" i="1"/>
  <c r="E269" i="1"/>
  <c r="D269" i="1"/>
  <c r="C269" i="1"/>
  <c r="EX268" i="1"/>
  <c r="EN268" i="1"/>
  <c r="DX268" i="1"/>
  <c r="Q268" i="1"/>
  <c r="P268" i="1"/>
  <c r="O268" i="1"/>
  <c r="N268" i="1"/>
  <c r="E268" i="1"/>
  <c r="D268" i="1"/>
  <c r="C268" i="1"/>
  <c r="EX267" i="1"/>
  <c r="EN267" i="1"/>
  <c r="DX267" i="1"/>
  <c r="Q267" i="1"/>
  <c r="P267" i="1"/>
  <c r="N267" i="1" s="1"/>
  <c r="O267" i="1"/>
  <c r="E267" i="1"/>
  <c r="D267" i="1"/>
  <c r="C267" i="1"/>
  <c r="EX266" i="1"/>
  <c r="EN266" i="1"/>
  <c r="DX266" i="1"/>
  <c r="Q266" i="1"/>
  <c r="P266" i="1"/>
  <c r="N266" i="1" s="1"/>
  <c r="O266" i="1"/>
  <c r="E266" i="1"/>
  <c r="D266" i="1"/>
  <c r="C266" i="1"/>
  <c r="EX265" i="1"/>
  <c r="EN265" i="1"/>
  <c r="DX265" i="1"/>
  <c r="Q265" i="1"/>
  <c r="P265" i="1"/>
  <c r="N265" i="1" s="1"/>
  <c r="O265" i="1"/>
  <c r="E265" i="1"/>
  <c r="D265" i="1"/>
  <c r="C265" i="1"/>
  <c r="EX264" i="1"/>
  <c r="EN264" i="1"/>
  <c r="DX264" i="1"/>
  <c r="Q264" i="1"/>
  <c r="P264" i="1"/>
  <c r="O264" i="1"/>
  <c r="N264" i="1"/>
  <c r="E264" i="1"/>
  <c r="D264" i="1"/>
  <c r="C264" i="1"/>
  <c r="EX263" i="1"/>
  <c r="EN263" i="1"/>
  <c r="DX263" i="1"/>
  <c r="Q263" i="1"/>
  <c r="P263" i="1"/>
  <c r="N263" i="1" s="1"/>
  <c r="O263" i="1"/>
  <c r="E263" i="1"/>
  <c r="D263" i="1"/>
  <c r="C263" i="1"/>
  <c r="EX262" i="1"/>
  <c r="EN262" i="1"/>
  <c r="DX262" i="1"/>
  <c r="Q262" i="1"/>
  <c r="P262" i="1"/>
  <c r="N262" i="1" s="1"/>
  <c r="O262" i="1"/>
  <c r="E262" i="1"/>
  <c r="D262" i="1"/>
  <c r="C262" i="1"/>
  <c r="EX261" i="1"/>
  <c r="EN261" i="1"/>
  <c r="DX261" i="1"/>
  <c r="Q261" i="1"/>
  <c r="P261" i="1"/>
  <c r="N261" i="1" s="1"/>
  <c r="O261" i="1"/>
  <c r="E261" i="1"/>
  <c r="D261" i="1"/>
  <c r="C261" i="1"/>
  <c r="EX260" i="1"/>
  <c r="EN260" i="1"/>
  <c r="DX260" i="1"/>
  <c r="Q260" i="1"/>
  <c r="P260" i="1"/>
  <c r="O260" i="1"/>
  <c r="N260" i="1"/>
  <c r="E260" i="1"/>
  <c r="D260" i="1"/>
  <c r="C260" i="1"/>
  <c r="EX259" i="1"/>
  <c r="EN259" i="1"/>
  <c r="DX259" i="1"/>
  <c r="Q259" i="1"/>
  <c r="P259" i="1"/>
  <c r="N259" i="1" s="1"/>
  <c r="O259" i="1"/>
  <c r="E259" i="1"/>
  <c r="D259" i="1"/>
  <c r="C259" i="1"/>
  <c r="EX258" i="1"/>
  <c r="EN258" i="1"/>
  <c r="DX258" i="1"/>
  <c r="Q258" i="1"/>
  <c r="P258" i="1"/>
  <c r="N258" i="1" s="1"/>
  <c r="O258" i="1"/>
  <c r="E258" i="1"/>
  <c r="D258" i="1"/>
  <c r="C258" i="1"/>
  <c r="EX257" i="1"/>
  <c r="EN257" i="1"/>
  <c r="DX257" i="1"/>
  <c r="Q257" i="1"/>
  <c r="P257" i="1"/>
  <c r="N257" i="1" s="1"/>
  <c r="O257" i="1"/>
  <c r="E257" i="1"/>
  <c r="D257" i="1"/>
  <c r="C257" i="1"/>
  <c r="EX256" i="1"/>
  <c r="EN256" i="1"/>
  <c r="DX256" i="1"/>
  <c r="Q256" i="1"/>
  <c r="P256" i="1"/>
  <c r="O256" i="1"/>
  <c r="N256" i="1"/>
  <c r="E256" i="1"/>
  <c r="D256" i="1"/>
  <c r="C256" i="1"/>
  <c r="EX255" i="1"/>
  <c r="EN255" i="1"/>
  <c r="DX255" i="1"/>
  <c r="Q255" i="1"/>
  <c r="P255" i="1"/>
  <c r="N255" i="1" s="1"/>
  <c r="O255" i="1"/>
  <c r="E255" i="1"/>
  <c r="D255" i="1"/>
  <c r="C255" i="1"/>
  <c r="EX254" i="1"/>
  <c r="EN254" i="1"/>
  <c r="DX254" i="1"/>
  <c r="Q254" i="1"/>
  <c r="P254" i="1"/>
  <c r="N254" i="1" s="1"/>
  <c r="O254" i="1"/>
  <c r="E254" i="1"/>
  <c r="D254" i="1"/>
  <c r="C254" i="1"/>
  <c r="EX253" i="1"/>
  <c r="EN253" i="1"/>
  <c r="DX253" i="1"/>
  <c r="Q253" i="1"/>
  <c r="P253" i="1"/>
  <c r="N253" i="1" s="1"/>
  <c r="O253" i="1"/>
  <c r="E253" i="1"/>
  <c r="D253" i="1"/>
  <c r="C253" i="1"/>
  <c r="EX252" i="1"/>
  <c r="EN252" i="1"/>
  <c r="DX252" i="1"/>
  <c r="Q252" i="1"/>
  <c r="P252" i="1"/>
  <c r="O252" i="1"/>
  <c r="N252" i="1"/>
  <c r="E252" i="1"/>
  <c r="D252" i="1"/>
  <c r="C252" i="1"/>
  <c r="EX251" i="1"/>
  <c r="EN251" i="1"/>
  <c r="DX251" i="1"/>
  <c r="Q251" i="1"/>
  <c r="P251" i="1"/>
  <c r="N251" i="1" s="1"/>
  <c r="O251" i="1"/>
  <c r="E251" i="1"/>
  <c r="D251" i="1"/>
  <c r="C251" i="1"/>
  <c r="EX250" i="1"/>
  <c r="EN250" i="1"/>
  <c r="DX250" i="1"/>
  <c r="Q250" i="1"/>
  <c r="P250" i="1"/>
  <c r="N250" i="1" s="1"/>
  <c r="O250" i="1"/>
  <c r="E250" i="1"/>
  <c r="D250" i="1"/>
  <c r="C250" i="1"/>
  <c r="EX249" i="1"/>
  <c r="EN249" i="1"/>
  <c r="DX249" i="1"/>
  <c r="Q249" i="1"/>
  <c r="P249" i="1"/>
  <c r="N249" i="1" s="1"/>
  <c r="O249" i="1"/>
  <c r="E249" i="1"/>
  <c r="D249" i="1"/>
  <c r="C249" i="1"/>
  <c r="EX248" i="1"/>
  <c r="EN248" i="1"/>
  <c r="DX248" i="1"/>
  <c r="Q248" i="1"/>
  <c r="P248" i="1"/>
  <c r="O248" i="1"/>
  <c r="N248" i="1"/>
  <c r="E248" i="1"/>
  <c r="D248" i="1"/>
  <c r="C248" i="1"/>
  <c r="EX247" i="1"/>
  <c r="EN247" i="1"/>
  <c r="DX247" i="1"/>
  <c r="Q247" i="1"/>
  <c r="P247" i="1"/>
  <c r="N247" i="1" s="1"/>
  <c r="O247" i="1"/>
  <c r="E247" i="1"/>
  <c r="D247" i="1"/>
  <c r="C247" i="1"/>
  <c r="EX246" i="1"/>
  <c r="EN246" i="1"/>
  <c r="DX246" i="1"/>
  <c r="Q246" i="1"/>
  <c r="P246" i="1"/>
  <c r="N246" i="1" s="1"/>
  <c r="O246" i="1"/>
  <c r="E246" i="1"/>
  <c r="D246" i="1"/>
  <c r="C246" i="1"/>
  <c r="EX245" i="1"/>
  <c r="EN245" i="1"/>
  <c r="DX245" i="1"/>
  <c r="Q245" i="1"/>
  <c r="P245" i="1"/>
  <c r="N245" i="1" s="1"/>
  <c r="O245" i="1"/>
  <c r="E245" i="1"/>
  <c r="D245" i="1"/>
  <c r="C245" i="1"/>
  <c r="EX244" i="1"/>
  <c r="EN244" i="1"/>
  <c r="DX244" i="1"/>
  <c r="Q244" i="1"/>
  <c r="P244" i="1"/>
  <c r="O244" i="1"/>
  <c r="N244" i="1"/>
  <c r="E244" i="1"/>
  <c r="D244" i="1"/>
  <c r="C244" i="1"/>
  <c r="EX243" i="1"/>
  <c r="EN243" i="1"/>
  <c r="DX243" i="1"/>
  <c r="Q243" i="1"/>
  <c r="P243" i="1"/>
  <c r="N243" i="1" s="1"/>
  <c r="O243" i="1"/>
  <c r="E243" i="1"/>
  <c r="D243" i="1"/>
  <c r="C243" i="1"/>
  <c r="EX242" i="1"/>
  <c r="EN242" i="1"/>
  <c r="DX242" i="1"/>
  <c r="Q242" i="1"/>
  <c r="P242" i="1"/>
  <c r="N242" i="1" s="1"/>
  <c r="O242" i="1"/>
  <c r="E242" i="1"/>
  <c r="D242" i="1"/>
  <c r="C242" i="1"/>
  <c r="EX241" i="1"/>
  <c r="EN241" i="1"/>
  <c r="DX241" i="1"/>
  <c r="Q241" i="1"/>
  <c r="P241" i="1"/>
  <c r="N241" i="1" s="1"/>
  <c r="O241" i="1"/>
  <c r="E241" i="1"/>
  <c r="D241" i="1"/>
  <c r="C241" i="1"/>
  <c r="EX240" i="1"/>
  <c r="EN240" i="1"/>
  <c r="DX240" i="1"/>
  <c r="Q240" i="1"/>
  <c r="P240" i="1"/>
  <c r="O240" i="1"/>
  <c r="N240" i="1"/>
  <c r="E240" i="1"/>
  <c r="D240" i="1"/>
  <c r="C240" i="1"/>
  <c r="EX239" i="1"/>
  <c r="EN239" i="1"/>
  <c r="DX239" i="1"/>
  <c r="Q239" i="1"/>
  <c r="P239" i="1"/>
  <c r="N239" i="1" s="1"/>
  <c r="O239" i="1"/>
  <c r="E239" i="1"/>
  <c r="D239" i="1"/>
  <c r="C239" i="1"/>
  <c r="EX238" i="1"/>
  <c r="EN238" i="1"/>
  <c r="DX238" i="1"/>
  <c r="Q238" i="1"/>
  <c r="P238" i="1"/>
  <c r="N238" i="1" s="1"/>
  <c r="O238" i="1"/>
  <c r="E238" i="1"/>
  <c r="D238" i="1"/>
  <c r="C238" i="1"/>
  <c r="EX237" i="1"/>
  <c r="EN237" i="1"/>
  <c r="DX237" i="1"/>
  <c r="Q237" i="1"/>
  <c r="P237" i="1"/>
  <c r="N237" i="1" s="1"/>
  <c r="O237" i="1"/>
  <c r="E237" i="1"/>
  <c r="D237" i="1"/>
  <c r="C237" i="1"/>
  <c r="EX236" i="1"/>
  <c r="EN236" i="1"/>
  <c r="DX236" i="1"/>
  <c r="Q236" i="1"/>
  <c r="P236" i="1"/>
  <c r="O236" i="1"/>
  <c r="N236" i="1"/>
  <c r="E236" i="1"/>
  <c r="D236" i="1"/>
  <c r="C236" i="1"/>
  <c r="EX235" i="1"/>
  <c r="EN235" i="1"/>
  <c r="DX235" i="1"/>
  <c r="Q235" i="1"/>
  <c r="P235" i="1"/>
  <c r="N235" i="1" s="1"/>
  <c r="O235" i="1"/>
  <c r="E235" i="1"/>
  <c r="D235" i="1"/>
  <c r="C235" i="1"/>
  <c r="EX234" i="1"/>
  <c r="EN234" i="1"/>
  <c r="DX234" i="1"/>
  <c r="Q234" i="1"/>
  <c r="P234" i="1"/>
  <c r="N234" i="1" s="1"/>
  <c r="O234" i="1"/>
  <c r="E234" i="1"/>
  <c r="D234" i="1"/>
  <c r="C234" i="1"/>
  <c r="EX233" i="1"/>
  <c r="EN233" i="1"/>
  <c r="DX233" i="1"/>
  <c r="Q233" i="1"/>
  <c r="P233" i="1"/>
  <c r="N233" i="1" s="1"/>
  <c r="O233" i="1"/>
  <c r="E233" i="1"/>
  <c r="D233" i="1"/>
  <c r="C233" i="1"/>
  <c r="EX232" i="1"/>
  <c r="EN232" i="1"/>
  <c r="DX232" i="1"/>
  <c r="Q232" i="1"/>
  <c r="P232" i="1"/>
  <c r="O232" i="1"/>
  <c r="N232" i="1"/>
  <c r="E232" i="1"/>
  <c r="D232" i="1"/>
  <c r="C232" i="1"/>
  <c r="EX231" i="1"/>
  <c r="EN231" i="1"/>
  <c r="DX231" i="1"/>
  <c r="Q231" i="1"/>
  <c r="P231" i="1"/>
  <c r="N231" i="1" s="1"/>
  <c r="O231" i="1"/>
  <c r="E231" i="1"/>
  <c r="D231" i="1"/>
  <c r="C231" i="1"/>
  <c r="EX230" i="1"/>
  <c r="EN230" i="1"/>
  <c r="DX230" i="1"/>
  <c r="Q230" i="1"/>
  <c r="P230" i="1"/>
  <c r="N230" i="1" s="1"/>
  <c r="O230" i="1"/>
  <c r="E230" i="1"/>
  <c r="D230" i="1"/>
  <c r="C230" i="1"/>
  <c r="EX229" i="1"/>
  <c r="EN229" i="1"/>
  <c r="DX229" i="1"/>
  <c r="Q229" i="1"/>
  <c r="P229" i="1"/>
  <c r="N229" i="1" s="1"/>
  <c r="O229" i="1"/>
  <c r="E229" i="1"/>
  <c r="D229" i="1"/>
  <c r="C229" i="1"/>
  <c r="EX228" i="1"/>
  <c r="EN228" i="1"/>
  <c r="DX228" i="1"/>
  <c r="Q228" i="1"/>
  <c r="P228" i="1"/>
  <c r="O228" i="1"/>
  <c r="N228" i="1"/>
  <c r="E228" i="1"/>
  <c r="D228" i="1"/>
  <c r="C228" i="1"/>
  <c r="EX227" i="1"/>
  <c r="EN227" i="1"/>
  <c r="DX227" i="1"/>
  <c r="Q227" i="1"/>
  <c r="P227" i="1"/>
  <c r="N227" i="1" s="1"/>
  <c r="O227" i="1"/>
  <c r="E227" i="1"/>
  <c r="D227" i="1"/>
  <c r="C227" i="1"/>
  <c r="EX226" i="1"/>
  <c r="EN226" i="1"/>
  <c r="DX226" i="1"/>
  <c r="Q226" i="1"/>
  <c r="P226" i="1"/>
  <c r="N226" i="1" s="1"/>
  <c r="O226" i="1"/>
  <c r="E226" i="1"/>
  <c r="D226" i="1"/>
  <c r="C226" i="1"/>
  <c r="EX225" i="1"/>
  <c r="EN225" i="1"/>
  <c r="DX225" i="1"/>
  <c r="Q225" i="1"/>
  <c r="P225" i="1"/>
  <c r="N225" i="1" s="1"/>
  <c r="O225" i="1"/>
  <c r="E225" i="1"/>
  <c r="D225" i="1"/>
  <c r="C225" i="1"/>
  <c r="EX224" i="1"/>
  <c r="EN224" i="1"/>
  <c r="DX224" i="1"/>
  <c r="Q224" i="1"/>
  <c r="P224" i="1"/>
  <c r="O224" i="1"/>
  <c r="N224" i="1"/>
  <c r="E224" i="1"/>
  <c r="D224" i="1"/>
  <c r="C224" i="1"/>
  <c r="EX223" i="1"/>
  <c r="EN223" i="1"/>
  <c r="DX223" i="1"/>
  <c r="Q223" i="1"/>
  <c r="P223" i="1"/>
  <c r="N223" i="1" s="1"/>
  <c r="O223" i="1"/>
  <c r="E223" i="1"/>
  <c r="D223" i="1"/>
  <c r="C223" i="1"/>
  <c r="EX222" i="1"/>
  <c r="EN222" i="1"/>
  <c r="DX222" i="1"/>
  <c r="Q222" i="1"/>
  <c r="P222" i="1"/>
  <c r="O222" i="1"/>
  <c r="N222" i="1" s="1"/>
  <c r="E222" i="1"/>
  <c r="D222" i="1"/>
  <c r="C222" i="1"/>
  <c r="EX221" i="1"/>
  <c r="EN221" i="1"/>
  <c r="DX221" i="1"/>
  <c r="Q221" i="1"/>
  <c r="P221" i="1"/>
  <c r="N221" i="1" s="1"/>
  <c r="O221" i="1"/>
  <c r="E221" i="1"/>
  <c r="D221" i="1"/>
  <c r="C221" i="1"/>
  <c r="EX220" i="1"/>
  <c r="EN220" i="1"/>
  <c r="DX220" i="1"/>
  <c r="Q220" i="1"/>
  <c r="P220" i="1"/>
  <c r="O220" i="1"/>
  <c r="N220" i="1"/>
  <c r="E220" i="1"/>
  <c r="D220" i="1"/>
  <c r="C220" i="1"/>
  <c r="EX219" i="1"/>
  <c r="EN219" i="1"/>
  <c r="DX219" i="1"/>
  <c r="Q219" i="1"/>
  <c r="P219" i="1"/>
  <c r="N219" i="1" s="1"/>
  <c r="O219" i="1"/>
  <c r="E219" i="1"/>
  <c r="D219" i="1"/>
  <c r="C219" i="1"/>
  <c r="EX218" i="1"/>
  <c r="EN218" i="1"/>
  <c r="DX218" i="1"/>
  <c r="Q218" i="1"/>
  <c r="P218" i="1"/>
  <c r="O218" i="1"/>
  <c r="N218" i="1" s="1"/>
  <c r="E218" i="1"/>
  <c r="D218" i="1"/>
  <c r="C218" i="1"/>
  <c r="EX217" i="1"/>
  <c r="EN217" i="1"/>
  <c r="DX217" i="1"/>
  <c r="Q217" i="1"/>
  <c r="P217" i="1"/>
  <c r="N217" i="1" s="1"/>
  <c r="O217" i="1"/>
  <c r="E217" i="1"/>
  <c r="D217" i="1"/>
  <c r="C217" i="1"/>
  <c r="EX216" i="1"/>
  <c r="EN216" i="1"/>
  <c r="DX216" i="1"/>
  <c r="Q216" i="1"/>
  <c r="P216" i="1"/>
  <c r="O216" i="1"/>
  <c r="N216" i="1"/>
  <c r="E216" i="1"/>
  <c r="D216" i="1"/>
  <c r="C216" i="1"/>
  <c r="EX215" i="1"/>
  <c r="EN215" i="1"/>
  <c r="DX215" i="1"/>
  <c r="Q215" i="1"/>
  <c r="P215" i="1"/>
  <c r="N215" i="1" s="1"/>
  <c r="O215" i="1"/>
  <c r="E215" i="1"/>
  <c r="D215" i="1"/>
  <c r="C215" i="1"/>
  <c r="EX214" i="1"/>
  <c r="EN214" i="1"/>
  <c r="DX214" i="1"/>
  <c r="Q214" i="1"/>
  <c r="P214" i="1"/>
  <c r="O214" i="1"/>
  <c r="N214" i="1" s="1"/>
  <c r="EX213" i="1"/>
  <c r="EN213" i="1"/>
  <c r="DX213" i="1"/>
  <c r="Q213" i="1"/>
  <c r="P213" i="1"/>
  <c r="O213" i="1"/>
  <c r="E213" i="1"/>
  <c r="D213" i="1"/>
  <c r="C213" i="1"/>
  <c r="EX212" i="1"/>
  <c r="EN212" i="1"/>
  <c r="DX212" i="1"/>
  <c r="Q212" i="1"/>
  <c r="P212" i="1"/>
  <c r="O212" i="1"/>
  <c r="N212" i="1" s="1"/>
  <c r="E212" i="1"/>
  <c r="D212" i="1"/>
  <c r="C212" i="1"/>
  <c r="EX211" i="1"/>
  <c r="EN211" i="1"/>
  <c r="DX211" i="1"/>
  <c r="Q211" i="1"/>
  <c r="P211" i="1"/>
  <c r="O211" i="1"/>
  <c r="N211" i="1" s="1"/>
  <c r="E211" i="1"/>
  <c r="D211" i="1"/>
  <c r="C211" i="1"/>
  <c r="EX210" i="1"/>
  <c r="EN210" i="1"/>
  <c r="DX210" i="1"/>
  <c r="Q210" i="1"/>
  <c r="P210" i="1"/>
  <c r="O210" i="1"/>
  <c r="N210" i="1" s="1"/>
  <c r="E210" i="1"/>
  <c r="D210" i="1"/>
  <c r="C210" i="1"/>
  <c r="EX209" i="1"/>
  <c r="EN209" i="1"/>
  <c r="DX209" i="1"/>
  <c r="Q209" i="1"/>
  <c r="P209" i="1"/>
  <c r="O209" i="1"/>
  <c r="N209" i="1" s="1"/>
  <c r="E209" i="1"/>
  <c r="D209" i="1"/>
  <c r="C209" i="1"/>
  <c r="EX208" i="1"/>
  <c r="EN208" i="1"/>
  <c r="DX208" i="1"/>
  <c r="Q208" i="1"/>
  <c r="P208" i="1"/>
  <c r="O208" i="1"/>
  <c r="N208" i="1" s="1"/>
  <c r="E208" i="1"/>
  <c r="D208" i="1"/>
  <c r="C208" i="1"/>
  <c r="EX207" i="1"/>
  <c r="EN207" i="1"/>
  <c r="DX207" i="1"/>
  <c r="Q207" i="1"/>
  <c r="P207" i="1"/>
  <c r="O207" i="1"/>
  <c r="N207" i="1" s="1"/>
  <c r="E207" i="1"/>
  <c r="D207" i="1"/>
  <c r="C207" i="1"/>
  <c r="EX206" i="1"/>
  <c r="EN206" i="1"/>
  <c r="DX206" i="1"/>
  <c r="Q206" i="1"/>
  <c r="P206" i="1"/>
  <c r="O206" i="1"/>
  <c r="N206" i="1" s="1"/>
  <c r="E206" i="1"/>
  <c r="D206" i="1"/>
  <c r="C206" i="1"/>
  <c r="EX205" i="1"/>
  <c r="EN205" i="1"/>
  <c r="DX205" i="1"/>
  <c r="Q205" i="1"/>
  <c r="P205" i="1"/>
  <c r="O205" i="1"/>
  <c r="E205" i="1"/>
  <c r="D205" i="1"/>
  <c r="C205" i="1"/>
  <c r="EX204" i="1"/>
  <c r="EN204" i="1"/>
  <c r="DX204" i="1"/>
  <c r="Q204" i="1"/>
  <c r="P204" i="1"/>
  <c r="O204" i="1"/>
  <c r="N204" i="1" s="1"/>
  <c r="E204" i="1"/>
  <c r="D204" i="1"/>
  <c r="C204" i="1"/>
  <c r="EX203" i="1"/>
  <c r="EN203" i="1"/>
  <c r="DX203" i="1"/>
  <c r="Q203" i="1"/>
  <c r="P203" i="1"/>
  <c r="O203" i="1"/>
  <c r="N203" i="1" s="1"/>
  <c r="E203" i="1"/>
  <c r="D203" i="1"/>
  <c r="C203" i="1"/>
  <c r="EX202" i="1"/>
  <c r="EN202" i="1"/>
  <c r="DX202" i="1"/>
  <c r="Q202" i="1"/>
  <c r="P202" i="1"/>
  <c r="O202" i="1"/>
  <c r="N202" i="1" s="1"/>
  <c r="E202" i="1"/>
  <c r="D202" i="1"/>
  <c r="C202" i="1"/>
  <c r="EX201" i="1"/>
  <c r="EN201" i="1"/>
  <c r="DX201" i="1"/>
  <c r="Q201" i="1"/>
  <c r="P201" i="1"/>
  <c r="O201" i="1"/>
  <c r="N201" i="1" s="1"/>
  <c r="E201" i="1"/>
  <c r="D201" i="1"/>
  <c r="C201" i="1"/>
  <c r="EX200" i="1"/>
  <c r="EN200" i="1"/>
  <c r="DX200" i="1"/>
  <c r="Q200" i="1"/>
  <c r="P200" i="1"/>
  <c r="O200" i="1"/>
  <c r="N200" i="1" s="1"/>
  <c r="E200" i="1"/>
  <c r="D200" i="1"/>
  <c r="C200" i="1"/>
  <c r="EX199" i="1"/>
  <c r="EN199" i="1"/>
  <c r="DX199" i="1"/>
  <c r="Q199" i="1"/>
  <c r="P199" i="1"/>
  <c r="O199" i="1"/>
  <c r="N199" i="1" s="1"/>
  <c r="E199" i="1"/>
  <c r="D199" i="1"/>
  <c r="C199" i="1"/>
  <c r="EX198" i="1"/>
  <c r="EN198" i="1"/>
  <c r="DX198" i="1"/>
  <c r="Q198" i="1"/>
  <c r="P198" i="1"/>
  <c r="O198" i="1"/>
  <c r="N198" i="1" s="1"/>
  <c r="E198" i="1"/>
  <c r="D198" i="1"/>
  <c r="C198" i="1"/>
  <c r="EX197" i="1"/>
  <c r="EN197" i="1"/>
  <c r="DX197" i="1"/>
  <c r="Q197" i="1"/>
  <c r="P197" i="1"/>
  <c r="O197" i="1"/>
  <c r="E197" i="1"/>
  <c r="D197" i="1"/>
  <c r="C197" i="1"/>
  <c r="EX196" i="1"/>
  <c r="EN196" i="1"/>
  <c r="DX196" i="1"/>
  <c r="Q196" i="1"/>
  <c r="P196" i="1"/>
  <c r="O196" i="1"/>
  <c r="N196" i="1" s="1"/>
  <c r="E196" i="1"/>
  <c r="D196" i="1"/>
  <c r="C196" i="1"/>
  <c r="EX195" i="1"/>
  <c r="EN195" i="1"/>
  <c r="DX195" i="1"/>
  <c r="Q195" i="1"/>
  <c r="P195" i="1"/>
  <c r="O195" i="1"/>
  <c r="N195" i="1" s="1"/>
  <c r="E195" i="1"/>
  <c r="D195" i="1"/>
  <c r="C195" i="1"/>
  <c r="EX194" i="1"/>
  <c r="EN194" i="1"/>
  <c r="DX194" i="1"/>
  <c r="Q194" i="1"/>
  <c r="P194" i="1"/>
  <c r="O194" i="1"/>
  <c r="N194" i="1" s="1"/>
  <c r="E194" i="1"/>
  <c r="D194" i="1"/>
  <c r="C194" i="1"/>
  <c r="EX193" i="1"/>
  <c r="EN193" i="1"/>
  <c r="DX193" i="1"/>
  <c r="Q193" i="1"/>
  <c r="P193" i="1"/>
  <c r="O193" i="1"/>
  <c r="N193" i="1" s="1"/>
  <c r="E193" i="1"/>
  <c r="D193" i="1"/>
  <c r="C193" i="1"/>
  <c r="EX192" i="1"/>
  <c r="EN192" i="1"/>
  <c r="DX192" i="1"/>
  <c r="Q192" i="1"/>
  <c r="P192" i="1"/>
  <c r="O192" i="1"/>
  <c r="N192" i="1" s="1"/>
  <c r="E192" i="1"/>
  <c r="D192" i="1"/>
  <c r="C192" i="1"/>
  <c r="EX191" i="1"/>
  <c r="EN191" i="1"/>
  <c r="DX191" i="1"/>
  <c r="Q191" i="1"/>
  <c r="P191" i="1"/>
  <c r="O191" i="1"/>
  <c r="N191" i="1" s="1"/>
  <c r="E191" i="1"/>
  <c r="D191" i="1"/>
  <c r="C191" i="1"/>
  <c r="EX190" i="1"/>
  <c r="EN190" i="1"/>
  <c r="DX190" i="1"/>
  <c r="Q190" i="1"/>
  <c r="P190" i="1"/>
  <c r="O190" i="1"/>
  <c r="N190" i="1" s="1"/>
  <c r="E190" i="1"/>
  <c r="D190" i="1"/>
  <c r="C190" i="1"/>
  <c r="EX189" i="1"/>
  <c r="EN189" i="1"/>
  <c r="DX189" i="1"/>
  <c r="Q189" i="1"/>
  <c r="P189" i="1"/>
  <c r="O189" i="1"/>
  <c r="E189" i="1"/>
  <c r="D189" i="1"/>
  <c r="C189" i="1"/>
  <c r="EX188" i="1"/>
  <c r="EN188" i="1"/>
  <c r="DX188" i="1"/>
  <c r="Q188" i="1"/>
  <c r="P188" i="1"/>
  <c r="O188" i="1"/>
  <c r="N188" i="1" s="1"/>
  <c r="E188" i="1"/>
  <c r="D188" i="1"/>
  <c r="C188" i="1"/>
  <c r="EX187" i="1"/>
  <c r="EN187" i="1"/>
  <c r="DX187" i="1"/>
  <c r="Q187" i="1"/>
  <c r="P187" i="1"/>
  <c r="O187" i="1"/>
  <c r="N187" i="1" s="1"/>
  <c r="E187" i="1"/>
  <c r="D187" i="1"/>
  <c r="C187" i="1"/>
  <c r="EX186" i="1"/>
  <c r="EN186" i="1"/>
  <c r="DX186" i="1"/>
  <c r="Q186" i="1"/>
  <c r="P186" i="1"/>
  <c r="O186" i="1"/>
  <c r="N186" i="1" s="1"/>
  <c r="E186" i="1"/>
  <c r="D186" i="1"/>
  <c r="C186" i="1"/>
  <c r="EX185" i="1"/>
  <c r="EN185" i="1"/>
  <c r="DX185" i="1"/>
  <c r="Q185" i="1"/>
  <c r="P185" i="1"/>
  <c r="O185" i="1"/>
  <c r="N185" i="1" s="1"/>
  <c r="E185" i="1"/>
  <c r="D185" i="1"/>
  <c r="C185" i="1"/>
  <c r="EX184" i="1"/>
  <c r="EN184" i="1"/>
  <c r="DX184" i="1"/>
  <c r="Q184" i="1"/>
  <c r="P184" i="1"/>
  <c r="O184" i="1"/>
  <c r="N184" i="1" s="1"/>
  <c r="E184" i="1"/>
  <c r="D184" i="1"/>
  <c r="C184" i="1"/>
  <c r="EX183" i="1"/>
  <c r="EN183" i="1"/>
  <c r="DX183" i="1"/>
  <c r="Q183" i="1"/>
  <c r="P183" i="1"/>
  <c r="O183" i="1"/>
  <c r="N183" i="1" s="1"/>
  <c r="E183" i="1"/>
  <c r="D183" i="1"/>
  <c r="C183" i="1"/>
  <c r="EX182" i="1"/>
  <c r="EN182" i="1"/>
  <c r="DX182" i="1"/>
  <c r="Q182" i="1"/>
  <c r="P182" i="1"/>
  <c r="O182" i="1"/>
  <c r="N182" i="1" s="1"/>
  <c r="E182" i="1"/>
  <c r="D182" i="1"/>
  <c r="C182" i="1"/>
  <c r="EX181" i="1"/>
  <c r="EN181" i="1"/>
  <c r="DX181" i="1"/>
  <c r="Q181" i="1"/>
  <c r="P181" i="1"/>
  <c r="O181" i="1"/>
  <c r="E181" i="1"/>
  <c r="D181" i="1"/>
  <c r="C181" i="1"/>
  <c r="EX180" i="1"/>
  <c r="EN180" i="1"/>
  <c r="DX180" i="1"/>
  <c r="Q180" i="1"/>
  <c r="P180" i="1"/>
  <c r="O180" i="1"/>
  <c r="N180" i="1" s="1"/>
  <c r="E180" i="1"/>
  <c r="D180" i="1"/>
  <c r="C180" i="1"/>
  <c r="EX179" i="1"/>
  <c r="EN179" i="1"/>
  <c r="DX179" i="1"/>
  <c r="Q179" i="1"/>
  <c r="P179" i="1"/>
  <c r="O179" i="1"/>
  <c r="N179" i="1" s="1"/>
  <c r="E179" i="1"/>
  <c r="D179" i="1"/>
  <c r="C179" i="1"/>
  <c r="EX178" i="1"/>
  <c r="EN178" i="1"/>
  <c r="DX178" i="1"/>
  <c r="Q178" i="1"/>
  <c r="P178" i="1"/>
  <c r="O178" i="1"/>
  <c r="N178" i="1" s="1"/>
  <c r="E178" i="1"/>
  <c r="D178" i="1"/>
  <c r="C178" i="1"/>
  <c r="EX177" i="1"/>
  <c r="EN177" i="1"/>
  <c r="DX177" i="1"/>
  <c r="Q177" i="1"/>
  <c r="P177" i="1"/>
  <c r="O177" i="1"/>
  <c r="N177" i="1" s="1"/>
  <c r="E177" i="1"/>
  <c r="D177" i="1"/>
  <c r="C177" i="1"/>
  <c r="EX176" i="1"/>
  <c r="EN176" i="1"/>
  <c r="DX176" i="1"/>
  <c r="Q176" i="1"/>
  <c r="P176" i="1"/>
  <c r="O176" i="1"/>
  <c r="N176" i="1" s="1"/>
  <c r="E176" i="1"/>
  <c r="D176" i="1"/>
  <c r="C176" i="1"/>
  <c r="EX175" i="1"/>
  <c r="EN175" i="1"/>
  <c r="DX175" i="1"/>
  <c r="Q175" i="1"/>
  <c r="P175" i="1"/>
  <c r="O175" i="1"/>
  <c r="N175" i="1" s="1"/>
  <c r="E175" i="1"/>
  <c r="D175" i="1"/>
  <c r="C175" i="1"/>
  <c r="EX174" i="1"/>
  <c r="EN174" i="1"/>
  <c r="DX174" i="1"/>
  <c r="Q174" i="1"/>
  <c r="P174" i="1"/>
  <c r="O174" i="1"/>
  <c r="N174" i="1" s="1"/>
  <c r="E174" i="1"/>
  <c r="D174" i="1"/>
  <c r="C174" i="1"/>
  <c r="EX173" i="1"/>
  <c r="EN173" i="1"/>
  <c r="DX173" i="1"/>
  <c r="Q173" i="1"/>
  <c r="P173" i="1"/>
  <c r="O173" i="1"/>
  <c r="E173" i="1"/>
  <c r="D173" i="1"/>
  <c r="C173" i="1"/>
  <c r="EX172" i="1"/>
  <c r="EN172" i="1"/>
  <c r="DX172" i="1"/>
  <c r="Q172" i="1"/>
  <c r="P172" i="1"/>
  <c r="O172" i="1"/>
  <c r="N172" i="1" s="1"/>
  <c r="E172" i="1"/>
  <c r="D172" i="1"/>
  <c r="C172" i="1"/>
  <c r="EX171" i="1"/>
  <c r="EN171" i="1"/>
  <c r="DX171" i="1"/>
  <c r="Q171" i="1"/>
  <c r="P171" i="1"/>
  <c r="O171" i="1"/>
  <c r="N171" i="1" s="1"/>
  <c r="E171" i="1"/>
  <c r="D171" i="1"/>
  <c r="C171" i="1"/>
  <c r="EX170" i="1"/>
  <c r="EN170" i="1"/>
  <c r="DX170" i="1"/>
  <c r="Q170" i="1"/>
  <c r="P170" i="1"/>
  <c r="O170" i="1"/>
  <c r="N170" i="1" s="1"/>
  <c r="E170" i="1"/>
  <c r="D170" i="1"/>
  <c r="C170" i="1"/>
  <c r="EX169" i="1"/>
  <c r="EN169" i="1"/>
  <c r="DX169" i="1"/>
  <c r="Q169" i="1"/>
  <c r="P169" i="1"/>
  <c r="O169" i="1"/>
  <c r="N169" i="1" s="1"/>
  <c r="E169" i="1"/>
  <c r="D169" i="1"/>
  <c r="C169" i="1"/>
  <c r="EX168" i="1"/>
  <c r="EN168" i="1"/>
  <c r="DX168" i="1"/>
  <c r="Q168" i="1"/>
  <c r="P168" i="1"/>
  <c r="O168" i="1"/>
  <c r="N168" i="1" s="1"/>
  <c r="E168" i="1"/>
  <c r="D168" i="1"/>
  <c r="C168" i="1"/>
  <c r="EX167" i="1"/>
  <c r="EN167" i="1"/>
  <c r="DX167" i="1"/>
  <c r="Q167" i="1"/>
  <c r="P167" i="1"/>
  <c r="O167" i="1"/>
  <c r="N167" i="1" s="1"/>
  <c r="E167" i="1"/>
  <c r="D167" i="1"/>
  <c r="C167" i="1"/>
  <c r="EX166" i="1"/>
  <c r="EN166" i="1"/>
  <c r="DX166" i="1"/>
  <c r="Q166" i="1"/>
  <c r="P166" i="1"/>
  <c r="O166" i="1"/>
  <c r="N166" i="1" s="1"/>
  <c r="E166" i="1"/>
  <c r="D166" i="1"/>
  <c r="C166" i="1"/>
  <c r="EX165" i="1"/>
  <c r="EN165" i="1"/>
  <c r="DX165" i="1"/>
  <c r="Q165" i="1"/>
  <c r="P165" i="1"/>
  <c r="O165" i="1"/>
  <c r="E165" i="1"/>
  <c r="D165" i="1"/>
  <c r="C165" i="1"/>
  <c r="EX164" i="1"/>
  <c r="EN164" i="1"/>
  <c r="DX164" i="1"/>
  <c r="Q164" i="1"/>
  <c r="P164" i="1"/>
  <c r="O164" i="1"/>
  <c r="N164" i="1" s="1"/>
  <c r="E164" i="1"/>
  <c r="D164" i="1"/>
  <c r="C164" i="1"/>
  <c r="EX163" i="1"/>
  <c r="EN163" i="1"/>
  <c r="DX163" i="1"/>
  <c r="Q163" i="1"/>
  <c r="P163" i="1"/>
  <c r="O163" i="1"/>
  <c r="N163" i="1" s="1"/>
  <c r="E163" i="1"/>
  <c r="D163" i="1"/>
  <c r="C163" i="1"/>
  <c r="EX162" i="1"/>
  <c r="EN162" i="1"/>
  <c r="DX162" i="1"/>
  <c r="Q162" i="1"/>
  <c r="P162" i="1"/>
  <c r="O162" i="1"/>
  <c r="N162" i="1" s="1"/>
  <c r="E162" i="1"/>
  <c r="D162" i="1"/>
  <c r="C162" i="1"/>
  <c r="EX161" i="1"/>
  <c r="EN161" i="1"/>
  <c r="DX161" i="1"/>
  <c r="Q161" i="1"/>
  <c r="P161" i="1"/>
  <c r="O161" i="1"/>
  <c r="N161" i="1" s="1"/>
  <c r="E161" i="1"/>
  <c r="D161" i="1"/>
  <c r="C161" i="1"/>
  <c r="EX160" i="1"/>
  <c r="EN160" i="1"/>
  <c r="DX160" i="1"/>
  <c r="Q160" i="1"/>
  <c r="P160" i="1"/>
  <c r="O160" i="1"/>
  <c r="E160" i="1"/>
  <c r="D160" i="1"/>
  <c r="C160" i="1"/>
  <c r="EX159" i="1"/>
  <c r="EN159" i="1"/>
  <c r="DX159" i="1"/>
  <c r="Q159" i="1"/>
  <c r="P159" i="1"/>
  <c r="O159" i="1"/>
  <c r="N159" i="1" s="1"/>
  <c r="E159" i="1"/>
  <c r="D159" i="1"/>
  <c r="C159" i="1"/>
  <c r="EX158" i="1"/>
  <c r="EN158" i="1"/>
  <c r="DX158" i="1"/>
  <c r="Q158" i="1"/>
  <c r="P158" i="1"/>
  <c r="O158" i="1"/>
  <c r="N158" i="1" s="1"/>
  <c r="E158" i="1"/>
  <c r="D158" i="1"/>
  <c r="C158" i="1"/>
  <c r="EX157" i="1"/>
  <c r="EN157" i="1"/>
  <c r="DX157" i="1"/>
  <c r="Q157" i="1"/>
  <c r="P157" i="1"/>
  <c r="O157" i="1"/>
  <c r="E157" i="1"/>
  <c r="D157" i="1"/>
  <c r="C157" i="1"/>
  <c r="EX156" i="1"/>
  <c r="EN156" i="1"/>
  <c r="DX156" i="1"/>
  <c r="Q156" i="1"/>
  <c r="P156" i="1"/>
  <c r="O156" i="1"/>
  <c r="E156" i="1"/>
  <c r="D156" i="1"/>
  <c r="C156" i="1"/>
  <c r="EX155" i="1"/>
  <c r="EN155" i="1"/>
  <c r="DX155" i="1"/>
  <c r="Q155" i="1"/>
  <c r="P155" i="1"/>
  <c r="O155" i="1"/>
  <c r="N155" i="1" s="1"/>
  <c r="E155" i="1"/>
  <c r="D155" i="1"/>
  <c r="C155" i="1"/>
  <c r="EX154" i="1"/>
  <c r="EN154" i="1"/>
  <c r="DX154" i="1"/>
  <c r="Q154" i="1"/>
  <c r="P154" i="1"/>
  <c r="O154" i="1"/>
  <c r="N154" i="1" s="1"/>
  <c r="E154" i="1"/>
  <c r="D154" i="1"/>
  <c r="C154" i="1"/>
  <c r="EX153" i="1"/>
  <c r="EN153" i="1"/>
  <c r="DX153" i="1"/>
  <c r="Q153" i="1"/>
  <c r="P153" i="1"/>
  <c r="O153" i="1"/>
  <c r="N153" i="1" s="1"/>
  <c r="EX152" i="1"/>
  <c r="EN152" i="1"/>
  <c r="DX152" i="1"/>
  <c r="Q152" i="1"/>
  <c r="P152" i="1"/>
  <c r="O152" i="1"/>
  <c r="N152" i="1"/>
  <c r="EX151" i="1"/>
  <c r="EN151" i="1"/>
  <c r="DX151" i="1"/>
  <c r="Q151" i="1"/>
  <c r="P151" i="1"/>
  <c r="O151" i="1"/>
  <c r="N151" i="1" s="1"/>
  <c r="E151" i="1"/>
  <c r="D151" i="1"/>
  <c r="C151" i="1"/>
  <c r="EX150" i="1"/>
  <c r="EN150" i="1"/>
  <c r="DX150" i="1"/>
  <c r="Q150" i="1"/>
  <c r="P150" i="1"/>
  <c r="O150" i="1"/>
  <c r="E150" i="1"/>
  <c r="D150" i="1"/>
  <c r="C150" i="1"/>
  <c r="EX149" i="1"/>
  <c r="EN149" i="1"/>
  <c r="DX149" i="1"/>
  <c r="Q149" i="1"/>
  <c r="P149" i="1"/>
  <c r="O149" i="1"/>
  <c r="N149" i="1" s="1"/>
  <c r="E149" i="1"/>
  <c r="D149" i="1"/>
  <c r="C149" i="1"/>
  <c r="EX148" i="1"/>
  <c r="EN148" i="1"/>
  <c r="DX148" i="1"/>
  <c r="Q148" i="1"/>
  <c r="P148" i="1"/>
  <c r="O148" i="1"/>
  <c r="N148" i="1" s="1"/>
  <c r="E148" i="1"/>
  <c r="D148" i="1"/>
  <c r="C148" i="1"/>
  <c r="EX147" i="1"/>
  <c r="EN147" i="1"/>
  <c r="DX147" i="1"/>
  <c r="Q147" i="1"/>
  <c r="P147" i="1"/>
  <c r="O147" i="1"/>
  <c r="N147" i="1" s="1"/>
  <c r="E147" i="1"/>
  <c r="D147" i="1"/>
  <c r="C147" i="1"/>
  <c r="EX146" i="1"/>
  <c r="EN146" i="1"/>
  <c r="DX146" i="1"/>
  <c r="Q146" i="1"/>
  <c r="P146" i="1"/>
  <c r="O146" i="1"/>
  <c r="E146" i="1"/>
  <c r="D146" i="1"/>
  <c r="C146" i="1"/>
  <c r="EX145" i="1"/>
  <c r="EN145" i="1"/>
  <c r="DX145" i="1"/>
  <c r="Q145" i="1"/>
  <c r="P145" i="1"/>
  <c r="O145" i="1"/>
  <c r="N145" i="1" s="1"/>
  <c r="E145" i="1"/>
  <c r="D145" i="1"/>
  <c r="C145" i="1"/>
  <c r="EX144" i="1"/>
  <c r="EN144" i="1"/>
  <c r="DX144" i="1"/>
  <c r="Q144" i="1"/>
  <c r="P144" i="1"/>
  <c r="O144" i="1"/>
  <c r="N144" i="1" s="1"/>
  <c r="E144" i="1"/>
  <c r="D144" i="1"/>
  <c r="C144" i="1"/>
  <c r="EX143" i="1"/>
  <c r="EN143" i="1"/>
  <c r="DX143" i="1"/>
  <c r="Q143" i="1"/>
  <c r="P143" i="1"/>
  <c r="O143" i="1"/>
  <c r="N143" i="1" s="1"/>
  <c r="E143" i="1"/>
  <c r="D143" i="1"/>
  <c r="C143" i="1"/>
  <c r="EX142" i="1"/>
  <c r="EN142" i="1"/>
  <c r="DX142" i="1"/>
  <c r="Q142" i="1"/>
  <c r="P142" i="1"/>
  <c r="O142" i="1"/>
  <c r="E142" i="1"/>
  <c r="D142" i="1"/>
  <c r="C142" i="1"/>
  <c r="EX141" i="1"/>
  <c r="EN141" i="1"/>
  <c r="DX141" i="1"/>
  <c r="Q141" i="1"/>
  <c r="P141" i="1"/>
  <c r="O141" i="1"/>
  <c r="N141" i="1" s="1"/>
  <c r="E141" i="1"/>
  <c r="D141" i="1"/>
  <c r="C141" i="1"/>
  <c r="EX140" i="1"/>
  <c r="EN140" i="1"/>
  <c r="DX140" i="1"/>
  <c r="Q140" i="1"/>
  <c r="P140" i="1"/>
  <c r="O140" i="1"/>
  <c r="N140" i="1" s="1"/>
  <c r="E140" i="1"/>
  <c r="D140" i="1"/>
  <c r="C140" i="1"/>
  <c r="EX139" i="1"/>
  <c r="EN139" i="1"/>
  <c r="DX139" i="1"/>
  <c r="Q139" i="1"/>
  <c r="P139" i="1"/>
  <c r="O139" i="1"/>
  <c r="N139" i="1" s="1"/>
  <c r="E139" i="1"/>
  <c r="D139" i="1"/>
  <c r="C139" i="1"/>
  <c r="EX138" i="1"/>
  <c r="EN138" i="1"/>
  <c r="DX138" i="1"/>
  <c r="Q138" i="1"/>
  <c r="P138" i="1"/>
  <c r="O138" i="1"/>
  <c r="E138" i="1"/>
  <c r="D138" i="1"/>
  <c r="C138" i="1"/>
  <c r="EX137" i="1"/>
  <c r="EN137" i="1"/>
  <c r="DX137" i="1"/>
  <c r="Q137" i="1"/>
  <c r="P137" i="1"/>
  <c r="O137" i="1"/>
  <c r="N137" i="1" s="1"/>
  <c r="E137" i="1"/>
  <c r="D137" i="1"/>
  <c r="C137" i="1"/>
  <c r="EX136" i="1"/>
  <c r="EN136" i="1"/>
  <c r="DX136" i="1"/>
  <c r="Q136" i="1"/>
  <c r="P136" i="1"/>
  <c r="O136" i="1"/>
  <c r="E136" i="1"/>
  <c r="D136" i="1"/>
  <c r="C136" i="1"/>
  <c r="EX135" i="1"/>
  <c r="EN135" i="1"/>
  <c r="DX135" i="1"/>
  <c r="Q135" i="1"/>
  <c r="P135" i="1"/>
  <c r="O135" i="1"/>
  <c r="E135" i="1"/>
  <c r="D135" i="1"/>
  <c r="C135" i="1"/>
  <c r="EX134" i="1"/>
  <c r="EN134" i="1"/>
  <c r="DX134" i="1"/>
  <c r="Q134" i="1"/>
  <c r="P134" i="1"/>
  <c r="O134" i="1"/>
  <c r="E134" i="1"/>
  <c r="D134" i="1"/>
  <c r="C134" i="1"/>
  <c r="EX133" i="1"/>
  <c r="EN133" i="1"/>
  <c r="DX133" i="1"/>
  <c r="Q133" i="1"/>
  <c r="P133" i="1"/>
  <c r="O133" i="1"/>
  <c r="N133" i="1" s="1"/>
  <c r="E133" i="1"/>
  <c r="D133" i="1"/>
  <c r="C133" i="1"/>
  <c r="EX132" i="1"/>
  <c r="EN132" i="1"/>
  <c r="DX132" i="1"/>
  <c r="Q132" i="1"/>
  <c r="P132" i="1"/>
  <c r="O132" i="1"/>
  <c r="N132" i="1" s="1"/>
  <c r="E132" i="1"/>
  <c r="D132" i="1"/>
  <c r="C132" i="1"/>
  <c r="EX131" i="1"/>
  <c r="EN131" i="1"/>
  <c r="DX131" i="1"/>
  <c r="Q131" i="1"/>
  <c r="P131" i="1"/>
  <c r="O131" i="1"/>
  <c r="E131" i="1"/>
  <c r="D131" i="1"/>
  <c r="C131" i="1"/>
  <c r="EX130" i="1"/>
  <c r="EN130" i="1"/>
  <c r="DX130" i="1"/>
  <c r="Q130" i="1"/>
  <c r="P130" i="1"/>
  <c r="O130" i="1"/>
  <c r="N130" i="1" s="1"/>
  <c r="E130" i="1"/>
  <c r="D130" i="1"/>
  <c r="C130" i="1"/>
  <c r="EX129" i="1"/>
  <c r="EN129" i="1"/>
  <c r="DX129" i="1"/>
  <c r="Q129" i="1"/>
  <c r="P129" i="1"/>
  <c r="O129" i="1"/>
  <c r="E129" i="1"/>
  <c r="D129" i="1"/>
  <c r="C129" i="1"/>
  <c r="EX128" i="1"/>
  <c r="EN128" i="1"/>
  <c r="DX128" i="1"/>
  <c r="Q128" i="1"/>
  <c r="N128" i="1" s="1"/>
  <c r="P128" i="1"/>
  <c r="O128" i="1"/>
  <c r="E128" i="1"/>
  <c r="D128" i="1"/>
  <c r="C128" i="1"/>
  <c r="EX127" i="1"/>
  <c r="EN127" i="1"/>
  <c r="DX127" i="1"/>
  <c r="Q127" i="1"/>
  <c r="P127" i="1"/>
  <c r="O127" i="1"/>
  <c r="N127" i="1" s="1"/>
  <c r="E127" i="1"/>
  <c r="D127" i="1"/>
  <c r="C127" i="1"/>
  <c r="EX126" i="1"/>
  <c r="EN126" i="1"/>
  <c r="DX126" i="1"/>
  <c r="Q126" i="1"/>
  <c r="P126" i="1"/>
  <c r="O126" i="1"/>
  <c r="N126" i="1" s="1"/>
  <c r="E126" i="1"/>
  <c r="D126" i="1"/>
  <c r="C126" i="1"/>
  <c r="EX125" i="1"/>
  <c r="EN125" i="1"/>
  <c r="DX125" i="1"/>
  <c r="Q125" i="1"/>
  <c r="P125" i="1"/>
  <c r="O125" i="1"/>
  <c r="E125" i="1"/>
  <c r="D125" i="1"/>
  <c r="C125" i="1"/>
  <c r="EX124" i="1"/>
  <c r="EN124" i="1"/>
  <c r="DX124" i="1"/>
  <c r="Q124" i="1"/>
  <c r="P124" i="1"/>
  <c r="O124" i="1"/>
  <c r="N124" i="1"/>
  <c r="E124" i="1"/>
  <c r="D124" i="1"/>
  <c r="C124" i="1"/>
  <c r="EX123" i="1"/>
  <c r="EN123" i="1"/>
  <c r="DX123" i="1"/>
  <c r="Q123" i="1"/>
  <c r="P123" i="1"/>
  <c r="O123" i="1"/>
  <c r="E123" i="1"/>
  <c r="D123" i="1"/>
  <c r="C123" i="1"/>
  <c r="EX122" i="1"/>
  <c r="EN122" i="1"/>
  <c r="DX122" i="1"/>
  <c r="Q122" i="1"/>
  <c r="P122" i="1"/>
  <c r="O122" i="1"/>
  <c r="E122" i="1"/>
  <c r="D122" i="1"/>
  <c r="C122" i="1"/>
  <c r="EX121" i="1"/>
  <c r="EN121" i="1"/>
  <c r="DX121" i="1"/>
  <c r="Q121" i="1"/>
  <c r="P121" i="1"/>
  <c r="O121" i="1"/>
  <c r="E121" i="1"/>
  <c r="D121" i="1"/>
  <c r="C121" i="1"/>
  <c r="EX120" i="1"/>
  <c r="EN120" i="1"/>
  <c r="DX120" i="1"/>
  <c r="Q120" i="1"/>
  <c r="P120" i="1"/>
  <c r="O120" i="1"/>
  <c r="N120" i="1" s="1"/>
  <c r="E120" i="1"/>
  <c r="D120" i="1"/>
  <c r="C120" i="1"/>
  <c r="EX119" i="1"/>
  <c r="EN119" i="1"/>
  <c r="DX119" i="1"/>
  <c r="Q119" i="1"/>
  <c r="P119" i="1"/>
  <c r="O119" i="1"/>
  <c r="E119" i="1"/>
  <c r="D119" i="1"/>
  <c r="C119" i="1"/>
  <c r="EX118" i="1"/>
  <c r="EN118" i="1"/>
  <c r="DX118" i="1"/>
  <c r="Q118" i="1"/>
  <c r="P118" i="1"/>
  <c r="O118" i="1"/>
  <c r="N118" i="1"/>
  <c r="E118" i="1"/>
  <c r="D118" i="1"/>
  <c r="C118" i="1"/>
  <c r="EX117" i="1"/>
  <c r="EN117" i="1"/>
  <c r="DX117" i="1"/>
  <c r="Q117" i="1"/>
  <c r="P117" i="1"/>
  <c r="O117" i="1"/>
  <c r="E117" i="1"/>
  <c r="D117" i="1"/>
  <c r="C117" i="1"/>
  <c r="EX116" i="1"/>
  <c r="EN116" i="1"/>
  <c r="DX116" i="1"/>
  <c r="Q116" i="1"/>
  <c r="N116" i="1" s="1"/>
  <c r="P116" i="1"/>
  <c r="O116" i="1"/>
  <c r="E116" i="1"/>
  <c r="D116" i="1"/>
  <c r="C116" i="1"/>
  <c r="EX115" i="1"/>
  <c r="EN115" i="1"/>
  <c r="DX115" i="1"/>
  <c r="Q115" i="1"/>
  <c r="P115" i="1"/>
  <c r="O115" i="1"/>
  <c r="N115" i="1" s="1"/>
  <c r="E115" i="1"/>
  <c r="D115" i="1"/>
  <c r="C115" i="1"/>
  <c r="EX114" i="1"/>
  <c r="EN114" i="1"/>
  <c r="DX114" i="1"/>
  <c r="Q114" i="1"/>
  <c r="P114" i="1"/>
  <c r="O114" i="1"/>
  <c r="N114" i="1" s="1"/>
  <c r="E114" i="1"/>
  <c r="D114" i="1"/>
  <c r="C114" i="1"/>
  <c r="EX113" i="1"/>
  <c r="EN113" i="1"/>
  <c r="DX113" i="1"/>
  <c r="Q113" i="1"/>
  <c r="P113" i="1"/>
  <c r="O113" i="1"/>
  <c r="E113" i="1"/>
  <c r="D113" i="1"/>
  <c r="C113" i="1"/>
  <c r="EX112" i="1"/>
  <c r="EN112" i="1"/>
  <c r="DX112" i="1"/>
  <c r="Q112" i="1"/>
  <c r="P112" i="1"/>
  <c r="O112" i="1"/>
  <c r="N112" i="1" s="1"/>
  <c r="E112" i="1"/>
  <c r="D112" i="1"/>
  <c r="C112" i="1"/>
  <c r="EX111" i="1"/>
  <c r="EN111" i="1"/>
  <c r="DX111" i="1"/>
  <c r="Q111" i="1"/>
  <c r="P111" i="1"/>
  <c r="O111" i="1"/>
  <c r="E111" i="1"/>
  <c r="D111" i="1"/>
  <c r="C111" i="1"/>
  <c r="EX110" i="1"/>
  <c r="EN110" i="1"/>
  <c r="DX110" i="1"/>
  <c r="Q110" i="1"/>
  <c r="P110" i="1"/>
  <c r="O110" i="1"/>
  <c r="N110" i="1"/>
  <c r="E110" i="1"/>
  <c r="D110" i="1"/>
  <c r="C110" i="1"/>
  <c r="EX109" i="1"/>
  <c r="EN109" i="1"/>
  <c r="DX109" i="1"/>
  <c r="Q109" i="1"/>
  <c r="P109" i="1"/>
  <c r="O109" i="1"/>
  <c r="E109" i="1"/>
  <c r="D109" i="1"/>
  <c r="C109" i="1"/>
  <c r="EX108" i="1"/>
  <c r="EN108" i="1"/>
  <c r="DX108" i="1"/>
  <c r="Q108" i="1"/>
  <c r="N108" i="1" s="1"/>
  <c r="P108" i="1"/>
  <c r="O108" i="1"/>
  <c r="E108" i="1"/>
  <c r="D108" i="1"/>
  <c r="C108" i="1"/>
  <c r="EX107" i="1"/>
  <c r="EN107" i="1"/>
  <c r="DX107" i="1"/>
  <c r="Q107" i="1"/>
  <c r="P107" i="1"/>
  <c r="O107" i="1"/>
  <c r="N107" i="1" s="1"/>
  <c r="E107" i="1"/>
  <c r="D107" i="1"/>
  <c r="C107" i="1"/>
  <c r="EX106" i="1"/>
  <c r="EN106" i="1"/>
  <c r="DX106" i="1"/>
  <c r="Q106" i="1"/>
  <c r="P106" i="1"/>
  <c r="O106" i="1"/>
  <c r="N106" i="1" s="1"/>
  <c r="E106" i="1"/>
  <c r="D106" i="1"/>
  <c r="C106" i="1"/>
  <c r="EX105" i="1"/>
  <c r="EN105" i="1"/>
  <c r="DX105" i="1"/>
  <c r="Q105" i="1"/>
  <c r="P105" i="1"/>
  <c r="O105" i="1"/>
  <c r="E105" i="1"/>
  <c r="D105" i="1"/>
  <c r="C105" i="1"/>
  <c r="EX104" i="1"/>
  <c r="EN104" i="1"/>
  <c r="DX104" i="1"/>
  <c r="Q104" i="1"/>
  <c r="P104" i="1"/>
  <c r="O104" i="1"/>
  <c r="N104" i="1" s="1"/>
  <c r="E104" i="1"/>
  <c r="D104" i="1"/>
  <c r="C104" i="1"/>
  <c r="EX103" i="1"/>
  <c r="EN103" i="1"/>
  <c r="DX103" i="1"/>
  <c r="Q103" i="1"/>
  <c r="P103" i="1"/>
  <c r="O103" i="1"/>
  <c r="E103" i="1"/>
  <c r="D103" i="1"/>
  <c r="C103" i="1"/>
  <c r="EX102" i="1"/>
  <c r="EN102" i="1"/>
  <c r="DX102" i="1"/>
  <c r="Q102" i="1"/>
  <c r="P102" i="1"/>
  <c r="O102" i="1"/>
  <c r="N102" i="1"/>
  <c r="E102" i="1"/>
  <c r="D102" i="1"/>
  <c r="C102" i="1"/>
  <c r="EX101" i="1"/>
  <c r="EN101" i="1"/>
  <c r="DX101" i="1"/>
  <c r="Q101" i="1"/>
  <c r="P101" i="1"/>
  <c r="O101" i="1"/>
  <c r="E101" i="1"/>
  <c r="D101" i="1"/>
  <c r="C101" i="1"/>
  <c r="EX100" i="1"/>
  <c r="EN100" i="1"/>
  <c r="DX100" i="1"/>
  <c r="Q100" i="1"/>
  <c r="N100" i="1" s="1"/>
  <c r="P100" i="1"/>
  <c r="O100" i="1"/>
  <c r="E100" i="1"/>
  <c r="D100" i="1"/>
  <c r="C100" i="1"/>
  <c r="EX99" i="1"/>
  <c r="EN99" i="1"/>
  <c r="DX99" i="1"/>
  <c r="Q99" i="1"/>
  <c r="P99" i="1"/>
  <c r="O99" i="1"/>
  <c r="N99" i="1" s="1"/>
  <c r="E99" i="1"/>
  <c r="D99" i="1"/>
  <c r="C99" i="1"/>
  <c r="EX98" i="1"/>
  <c r="EN98" i="1"/>
  <c r="DX98" i="1"/>
  <c r="Q98" i="1"/>
  <c r="P98" i="1"/>
  <c r="O98" i="1"/>
  <c r="N98" i="1" s="1"/>
  <c r="E98" i="1"/>
  <c r="D98" i="1"/>
  <c r="C98" i="1"/>
  <c r="EX97" i="1"/>
  <c r="EN97" i="1"/>
  <c r="DX97" i="1"/>
  <c r="Q97" i="1"/>
  <c r="P97" i="1"/>
  <c r="O97" i="1"/>
  <c r="E97" i="1"/>
  <c r="D97" i="1"/>
  <c r="C97" i="1"/>
  <c r="EX96" i="1"/>
  <c r="EN96" i="1"/>
  <c r="DX96" i="1"/>
  <c r="Q96" i="1"/>
  <c r="P96" i="1"/>
  <c r="O96" i="1"/>
  <c r="N96" i="1" s="1"/>
  <c r="E96" i="1"/>
  <c r="D96" i="1"/>
  <c r="C96" i="1"/>
  <c r="EX95" i="1"/>
  <c r="EN95" i="1"/>
  <c r="DX95" i="1"/>
  <c r="Q95" i="1"/>
  <c r="P95" i="1"/>
  <c r="O95" i="1"/>
  <c r="E95" i="1"/>
  <c r="D95" i="1"/>
  <c r="C95" i="1"/>
  <c r="EX94" i="1"/>
  <c r="EN94" i="1"/>
  <c r="DX94" i="1"/>
  <c r="Q94" i="1"/>
  <c r="P94" i="1"/>
  <c r="O94" i="1"/>
  <c r="N94" i="1"/>
  <c r="E94" i="1"/>
  <c r="D94" i="1"/>
  <c r="C94" i="1"/>
  <c r="EX93" i="1"/>
  <c r="EN93" i="1"/>
  <c r="DX93" i="1"/>
  <c r="Q93" i="1"/>
  <c r="P93" i="1"/>
  <c r="O93" i="1"/>
  <c r="E93" i="1"/>
  <c r="D93" i="1"/>
  <c r="C93" i="1"/>
  <c r="EX92" i="1"/>
  <c r="EN92" i="1"/>
  <c r="DX92" i="1"/>
  <c r="Q92" i="1"/>
  <c r="N92" i="1" s="1"/>
  <c r="P92" i="1"/>
  <c r="O92" i="1"/>
  <c r="E92" i="1"/>
  <c r="D92" i="1"/>
  <c r="C92" i="1"/>
  <c r="EX91" i="1"/>
  <c r="EN91" i="1"/>
  <c r="DX91" i="1"/>
  <c r="Q91" i="1"/>
  <c r="P91" i="1"/>
  <c r="O91" i="1"/>
  <c r="N91" i="1" s="1"/>
  <c r="E91" i="1"/>
  <c r="D91" i="1"/>
  <c r="C91" i="1"/>
  <c r="EX90" i="1"/>
  <c r="EN90" i="1"/>
  <c r="DX90" i="1"/>
  <c r="Q90" i="1"/>
  <c r="P90" i="1"/>
  <c r="O90" i="1"/>
  <c r="N90" i="1" s="1"/>
  <c r="E90" i="1"/>
  <c r="D90" i="1"/>
  <c r="C90" i="1"/>
  <c r="EX89" i="1"/>
  <c r="EN89" i="1"/>
  <c r="DX89" i="1"/>
  <c r="Q89" i="1"/>
  <c r="P89" i="1"/>
  <c r="O89" i="1"/>
  <c r="E89" i="1"/>
  <c r="D89" i="1"/>
  <c r="C89" i="1"/>
  <c r="EX88" i="1"/>
  <c r="EN88" i="1"/>
  <c r="DX88" i="1"/>
  <c r="Q88" i="1"/>
  <c r="P88" i="1"/>
  <c r="O88" i="1"/>
  <c r="N88" i="1" s="1"/>
  <c r="E88" i="1"/>
  <c r="D88" i="1"/>
  <c r="C88" i="1"/>
  <c r="EX87" i="1"/>
  <c r="EN87" i="1"/>
  <c r="DX87" i="1"/>
  <c r="Q87" i="1"/>
  <c r="P87" i="1"/>
  <c r="O87" i="1"/>
  <c r="E87" i="1"/>
  <c r="D87" i="1"/>
  <c r="C87" i="1"/>
  <c r="EX86" i="1"/>
  <c r="EN86" i="1"/>
  <c r="DX86" i="1"/>
  <c r="Q86" i="1"/>
  <c r="P86" i="1"/>
  <c r="O86" i="1"/>
  <c r="N86" i="1"/>
  <c r="E86" i="1"/>
  <c r="D86" i="1"/>
  <c r="C86" i="1"/>
  <c r="EX85" i="1"/>
  <c r="EN85" i="1"/>
  <c r="DX85" i="1"/>
  <c r="Q85" i="1"/>
  <c r="P85" i="1"/>
  <c r="O85" i="1"/>
  <c r="E85" i="1"/>
  <c r="D85" i="1"/>
  <c r="C85" i="1"/>
  <c r="EX84" i="1"/>
  <c r="EN84" i="1"/>
  <c r="DX84" i="1"/>
  <c r="Q84" i="1"/>
  <c r="N84" i="1" s="1"/>
  <c r="P84" i="1"/>
  <c r="O84" i="1"/>
  <c r="E84" i="1"/>
  <c r="D84" i="1"/>
  <c r="C84" i="1"/>
  <c r="EX83" i="1"/>
  <c r="EN83" i="1"/>
  <c r="DX83" i="1"/>
  <c r="Q83" i="1"/>
  <c r="P83" i="1"/>
  <c r="O83" i="1"/>
  <c r="N83" i="1" s="1"/>
  <c r="E83" i="1"/>
  <c r="D83" i="1"/>
  <c r="C83" i="1"/>
  <c r="EX82" i="1"/>
  <c r="EN82" i="1"/>
  <c r="DX82" i="1"/>
  <c r="Q82" i="1"/>
  <c r="P82" i="1"/>
  <c r="O82" i="1"/>
  <c r="N82" i="1" s="1"/>
  <c r="E82" i="1"/>
  <c r="D82" i="1"/>
  <c r="C82" i="1"/>
  <c r="EX81" i="1"/>
  <c r="EN81" i="1"/>
  <c r="DX81" i="1"/>
  <c r="Q81" i="1"/>
  <c r="P81" i="1"/>
  <c r="O81" i="1"/>
  <c r="E81" i="1"/>
  <c r="D81" i="1"/>
  <c r="C81" i="1"/>
  <c r="EX80" i="1"/>
  <c r="EN80" i="1"/>
  <c r="DX80" i="1"/>
  <c r="Q80" i="1"/>
  <c r="P80" i="1"/>
  <c r="O80" i="1"/>
  <c r="N80" i="1" s="1"/>
  <c r="E80" i="1"/>
  <c r="D80" i="1"/>
  <c r="C80" i="1"/>
  <c r="EX79" i="1"/>
  <c r="EN79" i="1"/>
  <c r="DX79" i="1"/>
  <c r="Q79" i="1"/>
  <c r="P79" i="1"/>
  <c r="O79" i="1"/>
  <c r="E79" i="1"/>
  <c r="D79" i="1"/>
  <c r="C79" i="1"/>
  <c r="EX78" i="1"/>
  <c r="EN78" i="1"/>
  <c r="DX78" i="1"/>
  <c r="Q78" i="1"/>
  <c r="P78" i="1"/>
  <c r="O78" i="1"/>
  <c r="N78" i="1"/>
  <c r="E78" i="1"/>
  <c r="D78" i="1"/>
  <c r="C78" i="1"/>
  <c r="EX77" i="1"/>
  <c r="EN77" i="1"/>
  <c r="DX77" i="1"/>
  <c r="Q77" i="1"/>
  <c r="P77" i="1"/>
  <c r="O77" i="1"/>
  <c r="E77" i="1"/>
  <c r="D77" i="1"/>
  <c r="C77" i="1"/>
  <c r="EX76" i="1"/>
  <c r="EN76" i="1"/>
  <c r="DX76" i="1"/>
  <c r="Q76" i="1"/>
  <c r="N76" i="1" s="1"/>
  <c r="P76" i="1"/>
  <c r="O76" i="1"/>
  <c r="E76" i="1"/>
  <c r="D76" i="1"/>
  <c r="C76" i="1"/>
  <c r="EX75" i="1"/>
  <c r="EN75" i="1"/>
  <c r="DX75" i="1"/>
  <c r="Q75" i="1"/>
  <c r="P75" i="1"/>
  <c r="O75" i="1"/>
  <c r="N75" i="1" s="1"/>
  <c r="E75" i="1"/>
  <c r="D75" i="1"/>
  <c r="C75" i="1"/>
  <c r="EX74" i="1"/>
  <c r="EN74" i="1"/>
  <c r="DX74" i="1"/>
  <c r="Q74" i="1"/>
  <c r="P74" i="1"/>
  <c r="O74" i="1"/>
  <c r="N74" i="1" s="1"/>
  <c r="E74" i="1"/>
  <c r="D74" i="1"/>
  <c r="C74" i="1"/>
  <c r="EX73" i="1"/>
  <c r="EN73" i="1"/>
  <c r="DX73" i="1"/>
  <c r="Q73" i="1"/>
  <c r="P73" i="1"/>
  <c r="O73" i="1"/>
  <c r="E73" i="1"/>
  <c r="D73" i="1"/>
  <c r="C73" i="1"/>
  <c r="EX72" i="1"/>
  <c r="EN72" i="1"/>
  <c r="DX72" i="1"/>
  <c r="Q72" i="1"/>
  <c r="P72" i="1"/>
  <c r="O72" i="1"/>
  <c r="N72" i="1" s="1"/>
  <c r="E72" i="1"/>
  <c r="D72" i="1"/>
  <c r="C72" i="1"/>
  <c r="EX71" i="1"/>
  <c r="EN71" i="1"/>
  <c r="DX71" i="1"/>
  <c r="Q71" i="1"/>
  <c r="P71" i="1"/>
  <c r="O71" i="1"/>
  <c r="E71" i="1"/>
  <c r="D71" i="1"/>
  <c r="C71" i="1"/>
  <c r="EX70" i="1"/>
  <c r="EN70" i="1"/>
  <c r="DX70" i="1"/>
  <c r="Q70" i="1"/>
  <c r="P70" i="1"/>
  <c r="O70" i="1"/>
  <c r="N70" i="1"/>
  <c r="E70" i="1"/>
  <c r="D70" i="1"/>
  <c r="C70" i="1"/>
  <c r="EX69" i="1"/>
  <c r="EN69" i="1"/>
  <c r="DX69" i="1"/>
  <c r="Q69" i="1"/>
  <c r="P69" i="1"/>
  <c r="O69" i="1"/>
  <c r="E69" i="1"/>
  <c r="D69" i="1"/>
  <c r="C69" i="1"/>
  <c r="EX68" i="1"/>
  <c r="EN68" i="1"/>
  <c r="DX68" i="1"/>
  <c r="Q68" i="1"/>
  <c r="N68" i="1" s="1"/>
  <c r="P68" i="1"/>
  <c r="O68" i="1"/>
  <c r="E68" i="1"/>
  <c r="D68" i="1"/>
  <c r="C68" i="1"/>
  <c r="EX67" i="1"/>
  <c r="EN67" i="1"/>
  <c r="DX67" i="1"/>
  <c r="Q67" i="1"/>
  <c r="P67" i="1"/>
  <c r="O67" i="1"/>
  <c r="N67" i="1" s="1"/>
  <c r="E67" i="1"/>
  <c r="D67" i="1"/>
  <c r="C67" i="1"/>
  <c r="EX66" i="1"/>
  <c r="EN66" i="1"/>
  <c r="DX66" i="1"/>
  <c r="Q66" i="1"/>
  <c r="P66" i="1"/>
  <c r="O66" i="1"/>
  <c r="N66" i="1" s="1"/>
  <c r="E66" i="1"/>
  <c r="D66" i="1"/>
  <c r="C66" i="1"/>
  <c r="EX65" i="1"/>
  <c r="EN65" i="1"/>
  <c r="DX65" i="1"/>
  <c r="Q65" i="1"/>
  <c r="P65" i="1"/>
  <c r="O65" i="1"/>
  <c r="E65" i="1"/>
  <c r="D65" i="1"/>
  <c r="C65" i="1"/>
  <c r="EX64" i="1"/>
  <c r="EN64" i="1"/>
  <c r="DX64" i="1"/>
  <c r="Q64" i="1"/>
  <c r="P64" i="1"/>
  <c r="O64" i="1"/>
  <c r="N64" i="1" s="1"/>
  <c r="E64" i="1"/>
  <c r="D64" i="1"/>
  <c r="C64" i="1"/>
  <c r="EX63" i="1"/>
  <c r="EN63" i="1"/>
  <c r="DX63" i="1"/>
  <c r="Q63" i="1"/>
  <c r="P63" i="1"/>
  <c r="O63" i="1"/>
  <c r="E63" i="1"/>
  <c r="D63" i="1"/>
  <c r="C63" i="1"/>
  <c r="EX62" i="1"/>
  <c r="EN62" i="1"/>
  <c r="DX62" i="1"/>
  <c r="Q62" i="1"/>
  <c r="P62" i="1"/>
  <c r="O62" i="1"/>
  <c r="N62" i="1"/>
  <c r="E62" i="1"/>
  <c r="D62" i="1"/>
  <c r="C62" i="1"/>
  <c r="EX61" i="1"/>
  <c r="EN61" i="1"/>
  <c r="DX61" i="1"/>
  <c r="Q61" i="1"/>
  <c r="P61" i="1"/>
  <c r="O61" i="1"/>
  <c r="E61" i="1"/>
  <c r="D61" i="1"/>
  <c r="C61" i="1"/>
  <c r="EX60" i="1"/>
  <c r="EN60" i="1"/>
  <c r="DX60" i="1"/>
  <c r="Q60" i="1"/>
  <c r="N60" i="1" s="1"/>
  <c r="P60" i="1"/>
  <c r="O60" i="1"/>
  <c r="E60" i="1"/>
  <c r="D60" i="1"/>
  <c r="C60" i="1"/>
  <c r="EX59" i="1"/>
  <c r="EN59" i="1"/>
  <c r="DX59" i="1"/>
  <c r="Q59" i="1"/>
  <c r="P59" i="1"/>
  <c r="O59" i="1"/>
  <c r="N59" i="1" s="1"/>
  <c r="E59" i="1"/>
  <c r="D59" i="1"/>
  <c r="C59" i="1"/>
  <c r="EX58" i="1"/>
  <c r="EN58" i="1"/>
  <c r="DX58" i="1"/>
  <c r="Q58" i="1"/>
  <c r="P58" i="1"/>
  <c r="O58" i="1"/>
  <c r="N58" i="1" s="1"/>
  <c r="E58" i="1"/>
  <c r="D58" i="1"/>
  <c r="C58" i="1"/>
  <c r="EX57" i="1"/>
  <c r="EN57" i="1"/>
  <c r="DX57" i="1"/>
  <c r="Q57" i="1"/>
  <c r="P57" i="1"/>
  <c r="O57" i="1"/>
  <c r="E57" i="1"/>
  <c r="D57" i="1"/>
  <c r="C57" i="1"/>
  <c r="EX56" i="1"/>
  <c r="EN56" i="1"/>
  <c r="DX56" i="1"/>
  <c r="Q56" i="1"/>
  <c r="P56" i="1"/>
  <c r="O56" i="1"/>
  <c r="N56" i="1" s="1"/>
  <c r="E56" i="1"/>
  <c r="D56" i="1"/>
  <c r="C56" i="1"/>
  <c r="EX55" i="1"/>
  <c r="EN55" i="1"/>
  <c r="DX55" i="1"/>
  <c r="Q55" i="1"/>
  <c r="P55" i="1"/>
  <c r="O55" i="1"/>
  <c r="E55" i="1"/>
  <c r="D55" i="1"/>
  <c r="C55" i="1"/>
  <c r="EX54" i="1"/>
  <c r="EN54" i="1"/>
  <c r="DX54" i="1"/>
  <c r="Q54" i="1"/>
  <c r="P54" i="1"/>
  <c r="O54" i="1"/>
  <c r="N54" i="1"/>
  <c r="E54" i="1"/>
  <c r="D54" i="1"/>
  <c r="C54" i="1"/>
  <c r="EX53" i="1"/>
  <c r="EN53" i="1"/>
  <c r="DX53" i="1"/>
  <c r="Q53" i="1"/>
  <c r="P53" i="1"/>
  <c r="O53" i="1"/>
  <c r="E53" i="1"/>
  <c r="D53" i="1"/>
  <c r="C53" i="1"/>
  <c r="EX52" i="1"/>
  <c r="EN52" i="1"/>
  <c r="DX52" i="1"/>
  <c r="Q52" i="1"/>
  <c r="N52" i="1" s="1"/>
  <c r="P52" i="1"/>
  <c r="O52" i="1"/>
  <c r="E52" i="1"/>
  <c r="D52" i="1"/>
  <c r="C52" i="1"/>
  <c r="EX51" i="1"/>
  <c r="EN51" i="1"/>
  <c r="DX51" i="1"/>
  <c r="Q51" i="1"/>
  <c r="P51" i="1"/>
  <c r="O51" i="1"/>
  <c r="N51" i="1" s="1"/>
  <c r="E51" i="1"/>
  <c r="D51" i="1"/>
  <c r="C51" i="1"/>
  <c r="EX50" i="1"/>
  <c r="EN50" i="1"/>
  <c r="DX50" i="1"/>
  <c r="Q50" i="1"/>
  <c r="P50" i="1"/>
  <c r="O50" i="1"/>
  <c r="N50" i="1" s="1"/>
  <c r="E50" i="1"/>
  <c r="D50" i="1"/>
  <c r="C50" i="1"/>
  <c r="EX49" i="1"/>
  <c r="EN49" i="1"/>
  <c r="DX49" i="1"/>
  <c r="Q49" i="1"/>
  <c r="P49" i="1"/>
  <c r="O49" i="1"/>
  <c r="E49" i="1"/>
  <c r="D49" i="1"/>
  <c r="C49" i="1"/>
  <c r="EX48" i="1"/>
  <c r="EN48" i="1"/>
  <c r="DX48" i="1"/>
  <c r="Q48" i="1"/>
  <c r="P48" i="1"/>
  <c r="O48" i="1"/>
  <c r="N48" i="1" s="1"/>
  <c r="E48" i="1"/>
  <c r="D48" i="1"/>
  <c r="C48" i="1"/>
  <c r="EX47" i="1"/>
  <c r="EN47" i="1"/>
  <c r="DX47" i="1"/>
  <c r="Q47" i="1"/>
  <c r="P47" i="1"/>
  <c r="O47" i="1"/>
  <c r="E47" i="1"/>
  <c r="D47" i="1"/>
  <c r="C47" i="1"/>
  <c r="EX46" i="1"/>
  <c r="EN46" i="1"/>
  <c r="DX46" i="1"/>
  <c r="Q46" i="1"/>
  <c r="P46" i="1"/>
  <c r="O46" i="1"/>
  <c r="N46" i="1"/>
  <c r="E46" i="1"/>
  <c r="D46" i="1"/>
  <c r="C46" i="1"/>
  <c r="EX45" i="1"/>
  <c r="EN45" i="1"/>
  <c r="DX45" i="1"/>
  <c r="Q45" i="1"/>
  <c r="P45" i="1"/>
  <c r="O45" i="1"/>
  <c r="E45" i="1"/>
  <c r="D45" i="1"/>
  <c r="C45" i="1"/>
  <c r="EX44" i="1"/>
  <c r="EN44" i="1"/>
  <c r="DX44" i="1"/>
  <c r="Q44" i="1"/>
  <c r="N44" i="1" s="1"/>
  <c r="P44" i="1"/>
  <c r="O44" i="1"/>
  <c r="E44" i="1"/>
  <c r="D44" i="1"/>
  <c r="C44" i="1"/>
  <c r="EX43" i="1"/>
  <c r="EN43" i="1"/>
  <c r="DX43" i="1"/>
  <c r="Q43" i="1"/>
  <c r="P43" i="1"/>
  <c r="O43" i="1"/>
  <c r="N43" i="1" s="1"/>
  <c r="E43" i="1"/>
  <c r="D43" i="1"/>
  <c r="C43" i="1"/>
  <c r="EX42" i="1"/>
  <c r="EN42" i="1"/>
  <c r="DX42" i="1"/>
  <c r="Q42" i="1"/>
  <c r="P42" i="1"/>
  <c r="O42" i="1"/>
  <c r="N42" i="1" s="1"/>
  <c r="E42" i="1"/>
  <c r="D42" i="1"/>
  <c r="C42" i="1"/>
  <c r="EX41" i="1"/>
  <c r="EN41" i="1"/>
  <c r="DX41" i="1"/>
  <c r="Q41" i="1"/>
  <c r="P41" i="1"/>
  <c r="O41" i="1"/>
  <c r="E41" i="1"/>
  <c r="D41" i="1"/>
  <c r="C41" i="1"/>
  <c r="EX40" i="1"/>
  <c r="EN40" i="1"/>
  <c r="DX40" i="1"/>
  <c r="Q40" i="1"/>
  <c r="P40" i="1"/>
  <c r="O40" i="1"/>
  <c r="N40" i="1" s="1"/>
  <c r="E40" i="1"/>
  <c r="D40" i="1"/>
  <c r="C40" i="1"/>
  <c r="EX39" i="1"/>
  <c r="EN39" i="1"/>
  <c r="DX39" i="1"/>
  <c r="Q39" i="1"/>
  <c r="P39" i="1"/>
  <c r="O39" i="1"/>
  <c r="E39" i="1"/>
  <c r="D39" i="1"/>
  <c r="C39" i="1"/>
  <c r="EX38" i="1"/>
  <c r="EN38" i="1"/>
  <c r="DX38" i="1"/>
  <c r="Q38" i="1"/>
  <c r="P38" i="1"/>
  <c r="O38" i="1"/>
  <c r="N38" i="1"/>
  <c r="E38" i="1"/>
  <c r="D38" i="1"/>
  <c r="C38" i="1"/>
  <c r="EX37" i="1"/>
  <c r="EN37" i="1"/>
  <c r="DX37" i="1"/>
  <c r="Q37" i="1"/>
  <c r="P37" i="1"/>
  <c r="O37" i="1"/>
  <c r="E37" i="1"/>
  <c r="D37" i="1"/>
  <c r="C37" i="1"/>
  <c r="EX36" i="1"/>
  <c r="EN36" i="1"/>
  <c r="DX36" i="1"/>
  <c r="Q36" i="1"/>
  <c r="N36" i="1" s="1"/>
  <c r="P36" i="1"/>
  <c r="O36" i="1"/>
  <c r="E36" i="1"/>
  <c r="D36" i="1"/>
  <c r="C36" i="1"/>
  <c r="EX35" i="1"/>
  <c r="EN35" i="1"/>
  <c r="DX35" i="1"/>
  <c r="Q35" i="1"/>
  <c r="P35" i="1"/>
  <c r="O35" i="1"/>
  <c r="N35" i="1" s="1"/>
  <c r="E35" i="1"/>
  <c r="D35" i="1"/>
  <c r="C35" i="1"/>
  <c r="EX34" i="1"/>
  <c r="EN34" i="1"/>
  <c r="DX34" i="1"/>
  <c r="Q34" i="1"/>
  <c r="P34" i="1"/>
  <c r="O34" i="1"/>
  <c r="N34" i="1" s="1"/>
  <c r="E34" i="1"/>
  <c r="D34" i="1"/>
  <c r="C34" i="1"/>
  <c r="EX33" i="1"/>
  <c r="EN33" i="1"/>
  <c r="DX33" i="1"/>
  <c r="Q33" i="1"/>
  <c r="P33" i="1"/>
  <c r="O33" i="1"/>
  <c r="E33" i="1"/>
  <c r="D33" i="1"/>
  <c r="C33" i="1"/>
  <c r="EX32" i="1"/>
  <c r="EN32" i="1"/>
  <c r="DX32" i="1"/>
  <c r="Q32" i="1"/>
  <c r="P32" i="1"/>
  <c r="O32" i="1"/>
  <c r="N32" i="1" s="1"/>
  <c r="E32" i="1"/>
  <c r="D32" i="1"/>
  <c r="C32" i="1"/>
  <c r="EX31" i="1"/>
  <c r="EN31" i="1"/>
  <c r="DX31" i="1"/>
  <c r="Q31" i="1"/>
  <c r="P31" i="1"/>
  <c r="O31" i="1"/>
  <c r="E31" i="1"/>
  <c r="D31" i="1"/>
  <c r="C31" i="1"/>
  <c r="EX30" i="1"/>
  <c r="EN30" i="1"/>
  <c r="DX30" i="1"/>
  <c r="Q30" i="1"/>
  <c r="P30" i="1"/>
  <c r="O30" i="1"/>
  <c r="N30" i="1"/>
  <c r="E30" i="1"/>
  <c r="D30" i="1"/>
  <c r="C30" i="1"/>
  <c r="EX29" i="1"/>
  <c r="EN29" i="1"/>
  <c r="DX29" i="1"/>
  <c r="Q29" i="1"/>
  <c r="P29" i="1"/>
  <c r="O29" i="1"/>
  <c r="E29" i="1"/>
  <c r="D29" i="1"/>
  <c r="C29" i="1"/>
  <c r="EX28" i="1"/>
  <c r="EN28" i="1"/>
  <c r="DX28" i="1"/>
  <c r="Q28" i="1"/>
  <c r="N28" i="1" s="1"/>
  <c r="P28" i="1"/>
  <c r="O28" i="1"/>
  <c r="E28" i="1"/>
  <c r="D28" i="1"/>
  <c r="C28" i="1"/>
  <c r="EX27" i="1"/>
  <c r="EN27" i="1"/>
  <c r="DX27" i="1"/>
  <c r="Q27" i="1"/>
  <c r="P27" i="1"/>
  <c r="O27" i="1"/>
  <c r="N27" i="1" s="1"/>
  <c r="E27" i="1"/>
  <c r="D27" i="1"/>
  <c r="C27" i="1"/>
  <c r="EX26" i="1"/>
  <c r="EN26" i="1"/>
  <c r="DX26" i="1"/>
  <c r="Q26" i="1"/>
  <c r="P26" i="1"/>
  <c r="O26" i="1"/>
  <c r="N26" i="1" s="1"/>
  <c r="E26" i="1"/>
  <c r="D26" i="1"/>
  <c r="C26" i="1"/>
  <c r="EX25" i="1"/>
  <c r="EN25" i="1"/>
  <c r="DX25" i="1"/>
  <c r="Q25" i="1"/>
  <c r="P25" i="1"/>
  <c r="O25" i="1"/>
  <c r="E25" i="1"/>
  <c r="D25" i="1"/>
  <c r="C25" i="1"/>
  <c r="EX24" i="1"/>
  <c r="EN24" i="1"/>
  <c r="DX24" i="1"/>
  <c r="Q24" i="1"/>
  <c r="P24" i="1"/>
  <c r="O24" i="1"/>
  <c r="N24" i="1" s="1"/>
  <c r="E24" i="1"/>
  <c r="D24" i="1"/>
  <c r="C24" i="1"/>
  <c r="EX23" i="1"/>
  <c r="EN23" i="1"/>
  <c r="DX23" i="1"/>
  <c r="Q23" i="1"/>
  <c r="P23" i="1"/>
  <c r="O23" i="1"/>
  <c r="E23" i="1"/>
  <c r="D23" i="1"/>
  <c r="C23" i="1"/>
  <c r="EX22" i="1"/>
  <c r="EN22" i="1"/>
  <c r="DX22" i="1"/>
  <c r="Q22" i="1"/>
  <c r="P22" i="1"/>
  <c r="O22" i="1"/>
  <c r="N22" i="1"/>
  <c r="E22" i="1"/>
  <c r="D22" i="1"/>
  <c r="C22" i="1"/>
  <c r="EX21" i="1"/>
  <c r="EN21" i="1"/>
  <c r="DX21" i="1"/>
  <c r="Q21" i="1"/>
  <c r="P21" i="1"/>
  <c r="O21" i="1"/>
  <c r="E21" i="1"/>
  <c r="D21" i="1"/>
  <c r="C21" i="1"/>
  <c r="EX20" i="1"/>
  <c r="EN20" i="1"/>
  <c r="DX20" i="1"/>
  <c r="Q20" i="1"/>
  <c r="N20" i="1" s="1"/>
  <c r="P20" i="1"/>
  <c r="O20" i="1"/>
  <c r="E20" i="1"/>
  <c r="D20" i="1"/>
  <c r="C20" i="1"/>
  <c r="EX19" i="1"/>
  <c r="EN19" i="1"/>
  <c r="DX19" i="1"/>
  <c r="Q19" i="1"/>
  <c r="P19" i="1"/>
  <c r="O19" i="1"/>
  <c r="N19" i="1" s="1"/>
  <c r="E19" i="1"/>
  <c r="D19" i="1"/>
  <c r="C19" i="1"/>
  <c r="EX18" i="1"/>
  <c r="EN18" i="1"/>
  <c r="DX18" i="1"/>
  <c r="Q18" i="1"/>
  <c r="P18" i="1"/>
  <c r="O18" i="1"/>
  <c r="N18" i="1" s="1"/>
  <c r="E18" i="1"/>
  <c r="D18" i="1"/>
  <c r="C18" i="1"/>
  <c r="EX17" i="1"/>
  <c r="EN17" i="1"/>
  <c r="DX17" i="1"/>
  <c r="Q17" i="1"/>
  <c r="P17" i="1"/>
  <c r="O17" i="1"/>
  <c r="N17" i="1"/>
  <c r="E17" i="1"/>
  <c r="D17" i="1"/>
  <c r="C17" i="1"/>
  <c r="EX16" i="1"/>
  <c r="EN16" i="1"/>
  <c r="DX16" i="1"/>
  <c r="Q16" i="1"/>
  <c r="P16" i="1"/>
  <c r="O16" i="1"/>
  <c r="N16" i="1" s="1"/>
  <c r="E16" i="1"/>
  <c r="D16" i="1"/>
  <c r="C16" i="1"/>
  <c r="EX15" i="1"/>
  <c r="EN15" i="1"/>
  <c r="DX15" i="1"/>
  <c r="Q15" i="1"/>
  <c r="P15" i="1"/>
  <c r="O15" i="1"/>
  <c r="N15" i="1"/>
  <c r="E15" i="1"/>
  <c r="D15" i="1"/>
  <c r="C15" i="1"/>
  <c r="EX14" i="1"/>
  <c r="EN14" i="1"/>
  <c r="DX14" i="1"/>
  <c r="Q14" i="1"/>
  <c r="P14" i="1"/>
  <c r="O14" i="1"/>
  <c r="N14" i="1" s="1"/>
  <c r="E14" i="1"/>
  <c r="D14" i="1"/>
  <c r="C14" i="1"/>
  <c r="EX13" i="1"/>
  <c r="EN13" i="1"/>
  <c r="DX13" i="1"/>
  <c r="Q13" i="1"/>
  <c r="P13" i="1"/>
  <c r="O13" i="1"/>
  <c r="N13" i="1"/>
  <c r="E13" i="1"/>
  <c r="D13" i="1"/>
  <c r="C13" i="1"/>
  <c r="EX12" i="1"/>
  <c r="EN12" i="1"/>
  <c r="DX12" i="1"/>
  <c r="Q12" i="1"/>
  <c r="P12" i="1"/>
  <c r="O12" i="1"/>
  <c r="N12" i="1" s="1"/>
  <c r="E12" i="1"/>
  <c r="D12" i="1"/>
  <c r="C12" i="1"/>
  <c r="EX11" i="1"/>
  <c r="EN11" i="1"/>
  <c r="DX11" i="1"/>
  <c r="Q11" i="1"/>
  <c r="P11" i="1"/>
  <c r="O11" i="1"/>
  <c r="N11" i="1"/>
  <c r="E11" i="1"/>
  <c r="D11" i="1"/>
  <c r="C11" i="1"/>
  <c r="EX10" i="1"/>
  <c r="EN10" i="1"/>
  <c r="DX10" i="1"/>
  <c r="Q10" i="1"/>
  <c r="P10" i="1"/>
  <c r="O10" i="1"/>
  <c r="N10" i="1" s="1"/>
  <c r="E10" i="1"/>
  <c r="D10" i="1"/>
  <c r="EX9" i="1"/>
  <c r="EN9" i="1"/>
  <c r="DX9" i="1"/>
  <c r="Q9" i="1"/>
  <c r="P9" i="1"/>
  <c r="N9" i="1" s="1"/>
  <c r="O9" i="1"/>
  <c r="E9" i="1"/>
  <c r="D9" i="1"/>
  <c r="C9" i="1"/>
  <c r="EX8" i="1"/>
  <c r="EN8" i="1"/>
  <c r="DX8" i="1"/>
  <c r="Q8" i="1"/>
  <c r="P8" i="1"/>
  <c r="O8" i="1"/>
  <c r="N8" i="1" s="1"/>
  <c r="E8" i="1"/>
  <c r="D8" i="1"/>
  <c r="C8" i="1"/>
  <c r="EX7" i="1"/>
  <c r="EN7" i="1"/>
  <c r="DX7" i="1"/>
  <c r="Q7" i="1"/>
  <c r="P7" i="1"/>
  <c r="N7" i="1" s="1"/>
  <c r="O7" i="1"/>
  <c r="E7" i="1"/>
  <c r="D7" i="1"/>
  <c r="C7" i="1"/>
  <c r="EX6" i="1"/>
  <c r="EN6" i="1"/>
  <c r="DX6" i="1"/>
  <c r="Q6" i="1"/>
  <c r="P6" i="1"/>
  <c r="O6" i="1"/>
  <c r="N6" i="1" s="1"/>
  <c r="E6" i="1"/>
  <c r="D6" i="1"/>
  <c r="C6" i="1"/>
  <c r="EX5" i="1"/>
  <c r="EN5" i="1"/>
  <c r="DX5" i="1"/>
  <c r="Q5" i="1"/>
  <c r="P5" i="1"/>
  <c r="N5" i="1" s="1"/>
  <c r="O5" i="1"/>
  <c r="E5" i="1"/>
  <c r="D5" i="1"/>
  <c r="C5" i="1"/>
  <c r="EX4" i="1"/>
  <c r="EN4" i="1"/>
  <c r="DX4" i="1"/>
  <c r="Q4" i="1"/>
  <c r="P4" i="1"/>
  <c r="O4" i="1"/>
  <c r="N4" i="1" s="1"/>
  <c r="E4" i="1"/>
  <c r="D4" i="1"/>
  <c r="C4" i="1"/>
  <c r="EX3" i="1"/>
  <c r="EN3" i="1"/>
  <c r="DX3" i="1"/>
  <c r="Q3" i="1"/>
  <c r="P3" i="1"/>
  <c r="N3" i="1" s="1"/>
  <c r="O3" i="1"/>
  <c r="E3" i="1"/>
  <c r="D3" i="1"/>
  <c r="C3" i="1"/>
  <c r="EX2" i="1"/>
  <c r="EN2" i="1"/>
  <c r="DX2" i="1"/>
  <c r="Q2" i="1"/>
  <c r="P2" i="1"/>
  <c r="O2" i="1"/>
  <c r="N2" i="1" s="1"/>
  <c r="E2" i="1"/>
  <c r="D2" i="1"/>
  <c r="C2" i="1"/>
  <c r="N25" i="1" l="1"/>
  <c r="N41" i="1"/>
  <c r="N57" i="1"/>
  <c r="N73" i="1"/>
  <c r="N89" i="1"/>
  <c r="N105" i="1"/>
  <c r="N121" i="1"/>
  <c r="N134" i="1"/>
  <c r="N142" i="1"/>
  <c r="N150" i="1"/>
  <c r="N31" i="1"/>
  <c r="N47" i="1"/>
  <c r="N63" i="1"/>
  <c r="N79" i="1"/>
  <c r="N95" i="1"/>
  <c r="N111" i="1"/>
  <c r="N122" i="1"/>
  <c r="N135" i="1"/>
  <c r="N156" i="1"/>
  <c r="N276" i="1"/>
  <c r="N284" i="1"/>
  <c r="N292" i="1"/>
  <c r="N300" i="1"/>
  <c r="N21" i="1"/>
  <c r="N37" i="1"/>
  <c r="N53" i="1"/>
  <c r="N69" i="1"/>
  <c r="N85" i="1"/>
  <c r="N101" i="1"/>
  <c r="N117" i="1"/>
  <c r="N123" i="1"/>
  <c r="N129" i="1"/>
  <c r="N136" i="1"/>
  <c r="N157" i="1"/>
  <c r="N165" i="1"/>
  <c r="N173" i="1"/>
  <c r="N181" i="1"/>
  <c r="N189" i="1"/>
  <c r="N197" i="1"/>
  <c r="N205" i="1"/>
  <c r="N213" i="1"/>
  <c r="N307" i="1"/>
  <c r="N315" i="1"/>
  <c r="N323" i="1"/>
  <c r="N331" i="1"/>
  <c r="N339" i="1"/>
  <c r="N33" i="1"/>
  <c r="N49" i="1"/>
  <c r="N65" i="1"/>
  <c r="N81" i="1"/>
  <c r="N97" i="1"/>
  <c r="N113" i="1"/>
  <c r="N131" i="1"/>
  <c r="N138" i="1"/>
  <c r="N146" i="1"/>
  <c r="N23" i="1"/>
  <c r="N39" i="1"/>
  <c r="N55" i="1"/>
  <c r="N71" i="1"/>
  <c r="N87" i="1"/>
  <c r="N103" i="1"/>
  <c r="N119" i="1"/>
  <c r="N125" i="1"/>
  <c r="N160" i="1"/>
  <c r="N272" i="1"/>
  <c r="N280" i="1"/>
  <c r="N288" i="1"/>
  <c r="N296" i="1"/>
  <c r="N304" i="1"/>
  <c r="N29" i="1"/>
  <c r="N45" i="1"/>
  <c r="N61" i="1"/>
  <c r="N77" i="1"/>
  <c r="N93" i="1"/>
  <c r="N109" i="1"/>
  <c r="N311" i="1"/>
  <c r="N319" i="1"/>
  <c r="N327" i="1"/>
  <c r="N335" i="1"/>
  <c r="N343" i="1"/>
</calcChain>
</file>

<file path=xl/sharedStrings.xml><?xml version="1.0" encoding="utf-8"?>
<sst xmlns="http://schemas.openxmlformats.org/spreadsheetml/2006/main" count="3330" uniqueCount="769">
  <si>
    <t>Employee Name</t>
  </si>
  <si>
    <t>Employee ID</t>
  </si>
  <si>
    <t>LOCATION</t>
  </si>
  <si>
    <t>SUB_DEPARTMENT</t>
  </si>
  <si>
    <t>DEPT CODE</t>
  </si>
  <si>
    <t>Department Long Descr</t>
  </si>
  <si>
    <t>Location Long Descr</t>
  </si>
  <si>
    <t>Business Title</t>
  </si>
  <si>
    <t>Pay Frequency Descr Long</t>
  </si>
  <si>
    <t>Invoice Number</t>
  </si>
  <si>
    <t>Pay End Date</t>
  </si>
  <si>
    <t>Invoice Date</t>
  </si>
  <si>
    <t>Gross Pay</t>
  </si>
  <si>
    <t>Gross Wages</t>
  </si>
  <si>
    <t>OT</t>
  </si>
  <si>
    <t>Bonus</t>
  </si>
  <si>
    <t>PTO2</t>
  </si>
  <si>
    <t>Reimbursement-Non Taxable</t>
  </si>
  <si>
    <t>Electronics Nontaxable</t>
  </si>
  <si>
    <t>Total Regular Hours</t>
  </si>
  <si>
    <t>Total Regular Rate (Max)</t>
  </si>
  <si>
    <t>Total Regular Earnings</t>
  </si>
  <si>
    <t>Total Overtime Hours</t>
  </si>
  <si>
    <t>Total Overtime Rate (MAX)</t>
  </si>
  <si>
    <t>Total Overtime Earnings</t>
  </si>
  <si>
    <t>DiscretionaryBonus2 (hrs)</t>
  </si>
  <si>
    <t>CA SPSL1 (hrs)</t>
  </si>
  <si>
    <t>Draw for Benefits (hrs)</t>
  </si>
  <si>
    <t>CA SPSL2 (hrs)</t>
  </si>
  <si>
    <t>Bereavement (hrs)</t>
  </si>
  <si>
    <t>Retro No Benefit Allowance (hrs)</t>
  </si>
  <si>
    <t>Medical Waiver Allowance (hrs)</t>
  </si>
  <si>
    <t>Leave Without Pay (hrs)</t>
  </si>
  <si>
    <t>Electronics Allowance (hrs)</t>
  </si>
  <si>
    <t>Vacation Supplement (hrs)</t>
  </si>
  <si>
    <t>On Call Differential (hrs)</t>
  </si>
  <si>
    <t>PTO (hrs)</t>
  </si>
  <si>
    <t>Overtime (hrs)</t>
  </si>
  <si>
    <t>Electronics Nontaxable (hrs)</t>
  </si>
  <si>
    <t>Reimbursement-Non Taxable (hrs)</t>
  </si>
  <si>
    <t>Holiday (hrs)</t>
  </si>
  <si>
    <t>Admin Pay (hrs)</t>
  </si>
  <si>
    <t>DiscretionaryBonus2 (rate)</t>
  </si>
  <si>
    <t>Admin Pay (rate)</t>
  </si>
  <si>
    <t>Electronics Allowance (rate)</t>
  </si>
  <si>
    <t>PTO (rate)</t>
  </si>
  <si>
    <t>Medical Waiver Allowance (rate)</t>
  </si>
  <si>
    <t>Vacation Supplement (rate)</t>
  </si>
  <si>
    <t>Retro No Benefit Allowance (rate)</t>
  </si>
  <si>
    <t>CA SPSL1 (rate)</t>
  </si>
  <si>
    <t>CA SPSL2 (rate)</t>
  </si>
  <si>
    <t>Bereavement (rate)</t>
  </si>
  <si>
    <t>Leave Without Pay (rate)</t>
  </si>
  <si>
    <t>Draw for Benefits (rate)</t>
  </si>
  <si>
    <t>Overtime (rate)</t>
  </si>
  <si>
    <t>Holiday (rate)</t>
  </si>
  <si>
    <t>Electronics Nontaxable (rate)</t>
  </si>
  <si>
    <t>Reimbursement-Non Taxable (rate)</t>
  </si>
  <si>
    <t>On Call Differential (rate)</t>
  </si>
  <si>
    <t>Bereavement</t>
  </si>
  <si>
    <t>CA SPSL2</t>
  </si>
  <si>
    <t>Medical Waiver Allowance</t>
  </si>
  <si>
    <t>DiscretionaryBonus2</t>
  </si>
  <si>
    <t>CA SPSL1</t>
  </si>
  <si>
    <t>Draw for Benefits</t>
  </si>
  <si>
    <t>Leave Without Pay</t>
  </si>
  <si>
    <t>Electronics Allowance</t>
  </si>
  <si>
    <t>Retro No Benefit Allowance</t>
  </si>
  <si>
    <t>PTO</t>
  </si>
  <si>
    <t>On Call Differential</t>
  </si>
  <si>
    <t>Admin Pay</t>
  </si>
  <si>
    <t>Overtime</t>
  </si>
  <si>
    <t>Holiday</t>
  </si>
  <si>
    <t>Vacation Supplement</t>
  </si>
  <si>
    <t>Impl- Life &amp; AD/D multiple of salary</t>
  </si>
  <si>
    <t>401(K) Loan Repayment</t>
  </si>
  <si>
    <t>Garnishments</t>
  </si>
  <si>
    <t>METLIFE PET INSURANCE</t>
  </si>
  <si>
    <t>Benefit Repayment</t>
  </si>
  <si>
    <t>WageWorks Pretax Transit</t>
  </si>
  <si>
    <t>State Withholding</t>
  </si>
  <si>
    <t>State Family Leave Insurance - EE</t>
  </si>
  <si>
    <t>Local BIRMINGHAM</t>
  </si>
  <si>
    <t>State Unemployment EE</t>
  </si>
  <si>
    <t>Local CHELTENHAM TWP                  (M + SD)</t>
  </si>
  <si>
    <t>Federal Withholding</t>
  </si>
  <si>
    <t>State OASDI/Disability - EE</t>
  </si>
  <si>
    <t>Local RIVERSIDE</t>
  </si>
  <si>
    <t>Local NEW YORK</t>
  </si>
  <si>
    <t>Local PHILADELPHIA</t>
  </si>
  <si>
    <t>Federal FICA Med Hospital Ins / EE</t>
  </si>
  <si>
    <t>Federal Additional Medicare EE</t>
  </si>
  <si>
    <t>Local CHELTENHAM TWP</t>
  </si>
  <si>
    <t>Federal OASDI/Disability - EE</t>
  </si>
  <si>
    <t>State Family Medical Leave Ins EE</t>
  </si>
  <si>
    <t>Dependent Care FSA - Fiscal</t>
  </si>
  <si>
    <t>Delta Dental</t>
  </si>
  <si>
    <t>Kaiser HMO GA</t>
  </si>
  <si>
    <t>Aetna Dental</t>
  </si>
  <si>
    <t>401k/Roth Combination</t>
  </si>
  <si>
    <t>Aetna Vision</t>
  </si>
  <si>
    <t>HSA Aetna</t>
  </si>
  <si>
    <t>Accident Insurance</t>
  </si>
  <si>
    <t>Guardian Dental</t>
  </si>
  <si>
    <t>Supplemental Life</t>
  </si>
  <si>
    <t>HSA Kaiser CA North</t>
  </si>
  <si>
    <t>Hospital Indemnity</t>
  </si>
  <si>
    <t>HSA Blue Shield</t>
  </si>
  <si>
    <t>Spouse/Partner Life Insurance</t>
  </si>
  <si>
    <t>Aflac Critical Illness</t>
  </si>
  <si>
    <t>Aetna PPO</t>
  </si>
  <si>
    <t>Kaiser HMO Southern CA</t>
  </si>
  <si>
    <t>General Use FSA without HSA</t>
  </si>
  <si>
    <t>Blue Shield</t>
  </si>
  <si>
    <t>MetLife Legal</t>
  </si>
  <si>
    <t>Dependent Life</t>
  </si>
  <si>
    <t>MetLife Dental</t>
  </si>
  <si>
    <t>VSP Vision</t>
  </si>
  <si>
    <t>Kaiser HMO Northern CA</t>
  </si>
  <si>
    <t>Supplemental AD and D</t>
  </si>
  <si>
    <t>Net Pay</t>
  </si>
  <si>
    <t>State Unemployment Taxes</t>
  </si>
  <si>
    <t>Federal Unemployment</t>
  </si>
  <si>
    <t>FICA Medicare</t>
  </si>
  <si>
    <t>FICA OASDI</t>
  </si>
  <si>
    <t>FUTA Debt</t>
  </si>
  <si>
    <t>Local Tax Employer</t>
  </si>
  <si>
    <t>Taxes - ER - Totals</t>
  </si>
  <si>
    <t>Life &amp; AD/D multiple of salary</t>
  </si>
  <si>
    <t>Long-Term Disability</t>
  </si>
  <si>
    <t>Life and AD&amp;D</t>
  </si>
  <si>
    <t>Short Term Disability</t>
  </si>
  <si>
    <t>BENEFITS wo 401K</t>
  </si>
  <si>
    <t>401k/Roth-ER</t>
  </si>
  <si>
    <t>Workers Comp Fee - Totals</t>
  </si>
  <si>
    <t>Return Deduction</t>
  </si>
  <si>
    <t>Service Fee</t>
  </si>
  <si>
    <t>Shipping Fee</t>
  </si>
  <si>
    <t>COBRA Administration Fee</t>
  </si>
  <si>
    <t>401K Adjustment</t>
  </si>
  <si>
    <t>Credit Service Fee</t>
  </si>
  <si>
    <t>Credit SUI - Employer</t>
  </si>
  <si>
    <t>TOTAL FEES</t>
  </si>
  <si>
    <t>Total Client Charges</t>
  </si>
  <si>
    <t/>
  </si>
  <si>
    <t>5817956</t>
  </si>
  <si>
    <t>5818260</t>
  </si>
  <si>
    <t>5819311</t>
  </si>
  <si>
    <t>5830373</t>
  </si>
  <si>
    <t>5830443</t>
  </si>
  <si>
    <t>5830606</t>
  </si>
  <si>
    <t>5831392</t>
  </si>
  <si>
    <t>5836751</t>
  </si>
  <si>
    <t>Aguilar-Iturbe,Elizabeth</t>
  </si>
  <si>
    <t>00010335971</t>
  </si>
  <si>
    <t xml:space="preserve">OAK </t>
  </si>
  <si>
    <t>Lab Staff</t>
  </si>
  <si>
    <t>Oakland</t>
  </si>
  <si>
    <t>Clinical Lab Technician</t>
  </si>
  <si>
    <t>Semimonthly</t>
  </si>
  <si>
    <t>Alexander,Thessaly E</t>
  </si>
  <si>
    <t>00010109463</t>
  </si>
  <si>
    <t>MA</t>
  </si>
  <si>
    <t>Medical Assistant</t>
  </si>
  <si>
    <t>Anderson,Monique</t>
  </si>
  <si>
    <t>00010225077</t>
  </si>
  <si>
    <t>Arana,Mileesa E</t>
  </si>
  <si>
    <t>00010134329</t>
  </si>
  <si>
    <t>Junior Embryologist</t>
  </si>
  <si>
    <t>Arrigoni,Emily</t>
  </si>
  <si>
    <t>00010221853</t>
  </si>
  <si>
    <t>Nest</t>
  </si>
  <si>
    <t>Spring Fertility Management-HQ</t>
  </si>
  <si>
    <t>Patient Navigator (3rd Party)</t>
  </si>
  <si>
    <t>Attardo Parrinello,Claudio</t>
  </si>
  <si>
    <t>00010176644</t>
  </si>
  <si>
    <t>New York</t>
  </si>
  <si>
    <t>Senior Embryologist</t>
  </si>
  <si>
    <t>Baena,Athena</t>
  </si>
  <si>
    <t>00010376938</t>
  </si>
  <si>
    <t>Finance</t>
  </si>
  <si>
    <t>Remote CA - Athena B, Remote</t>
  </si>
  <si>
    <t>Staff Accountant</t>
  </si>
  <si>
    <t>Baitinger,Stephanie</t>
  </si>
  <si>
    <t>00010340354</t>
  </si>
  <si>
    <t>Patient Navigator</t>
  </si>
  <si>
    <t>Sunnyvale, Office</t>
  </si>
  <si>
    <t>Patient Navigator I</t>
  </si>
  <si>
    <t>Baker,Katrese M</t>
  </si>
  <si>
    <t>00002362734</t>
  </si>
  <si>
    <t>Revenue Cycle</t>
  </si>
  <si>
    <t>Lead Financial Counselor</t>
  </si>
  <si>
    <t>Balter,Hannah</t>
  </si>
  <si>
    <t>00010226203</t>
  </si>
  <si>
    <t>Lab Assistant</t>
  </si>
  <si>
    <t>5830673</t>
  </si>
  <si>
    <t>Barahona,Ines</t>
  </si>
  <si>
    <t>00010216941</t>
  </si>
  <si>
    <t>Office Admin</t>
  </si>
  <si>
    <t>Front Desk Coordinator</t>
  </si>
  <si>
    <t>Batoe,Janet</t>
  </si>
  <si>
    <t>00010370387</t>
  </si>
  <si>
    <t>Medical Records</t>
  </si>
  <si>
    <t>Remote CA - Janet B, Remote</t>
  </si>
  <si>
    <t>Medical Data Entry Specialist</t>
  </si>
  <si>
    <t>Bergunio,Robyn</t>
  </si>
  <si>
    <t>00010225114</t>
  </si>
  <si>
    <t>Berwald,Tessa J</t>
  </si>
  <si>
    <t>00001925239</t>
  </si>
  <si>
    <t>Sr. Embryologist</t>
  </si>
  <si>
    <t>Boardman,Ashlyn Rose</t>
  </si>
  <si>
    <t>00010063990</t>
  </si>
  <si>
    <t>Bonifacio,Anne Marie</t>
  </si>
  <si>
    <t>00010004154</t>
  </si>
  <si>
    <t>Physician Liaison</t>
  </si>
  <si>
    <t>Bonn,Rachel</t>
  </si>
  <si>
    <t>00010171353</t>
  </si>
  <si>
    <t>5815176</t>
  </si>
  <si>
    <t>Braaten,Josephine</t>
  </si>
  <si>
    <t>00010166437</t>
  </si>
  <si>
    <t>Brake,Alan John</t>
  </si>
  <si>
    <t>00010009380</t>
  </si>
  <si>
    <t>Broesder,Lacy</t>
  </si>
  <si>
    <t>00010230056</t>
  </si>
  <si>
    <t>Call Center</t>
  </si>
  <si>
    <t>Remote SD - Lacy Broesder, Rem</t>
  </si>
  <si>
    <t>Virtual Patient Coordinator</t>
  </si>
  <si>
    <t>Brooks,Ashley S</t>
  </si>
  <si>
    <t>00010121572</t>
  </si>
  <si>
    <t>Lead Medical Assistant</t>
  </si>
  <si>
    <t>Brunwin,Natalie</t>
  </si>
  <si>
    <t>00010242974</t>
  </si>
  <si>
    <t>Tissue Bank</t>
  </si>
  <si>
    <t>Tissue Bank &amp; SART Coordinator</t>
  </si>
  <si>
    <t>Camargo,Geovinda German</t>
  </si>
  <si>
    <t>00010310766</t>
  </si>
  <si>
    <t>IT</t>
  </si>
  <si>
    <t>IT Support Technician</t>
  </si>
  <si>
    <t>Capet,Izabelle Kate Tandoc</t>
  </si>
  <si>
    <t>00010032633</t>
  </si>
  <si>
    <t>Lead Front Desk Coordinator</t>
  </si>
  <si>
    <t>Carlson,Emma Katherine</t>
  </si>
  <si>
    <t>00010049068</t>
  </si>
  <si>
    <t>Administration</t>
  </si>
  <si>
    <t>Carniglia,Melanie Cristine O'Halloran</t>
  </si>
  <si>
    <t>00010083741</t>
  </si>
  <si>
    <t>Chan,Caitlyn Brianna</t>
  </si>
  <si>
    <t>00010186101</t>
  </si>
  <si>
    <t>Chavez,Alexis</t>
  </si>
  <si>
    <t>00002583704</t>
  </si>
  <si>
    <t>Danville</t>
  </si>
  <si>
    <t>5819508</t>
  </si>
  <si>
    <t>Chen,Jenny Jia Ni</t>
  </si>
  <si>
    <t>00002591515</t>
  </si>
  <si>
    <t>Chen,Juan</t>
  </si>
  <si>
    <t>00010191847</t>
  </si>
  <si>
    <t>Cheung,Tiffany Yuet Wing</t>
  </si>
  <si>
    <t>00010116409</t>
  </si>
  <si>
    <t>Administrative Offices</t>
  </si>
  <si>
    <t>Insurance Verif. Specialist</t>
  </si>
  <si>
    <t>Chicas,Michelle</t>
  </si>
  <si>
    <t>00001960549</t>
  </si>
  <si>
    <t>Patient Navigator Lead II</t>
  </si>
  <si>
    <t>Cho,Joonho</t>
  </si>
  <si>
    <t>00002362850</t>
  </si>
  <si>
    <t>Laboratory Supervisor</t>
  </si>
  <si>
    <t>Cicciarello,Claire</t>
  </si>
  <si>
    <t>00010225597</t>
  </si>
  <si>
    <t>Cifuentes,Ericka</t>
  </si>
  <si>
    <t>00002583563</t>
  </si>
  <si>
    <t>Cohee,Erin</t>
  </si>
  <si>
    <t>00010380951</t>
  </si>
  <si>
    <t>Remote LA - Erin Cohee, Remote</t>
  </si>
  <si>
    <t>Cooper,James</t>
  </si>
  <si>
    <t>00001968947</t>
  </si>
  <si>
    <t>Coyne,Amanda W</t>
  </si>
  <si>
    <t>00001457575</t>
  </si>
  <si>
    <t>Curry,Jordan</t>
  </si>
  <si>
    <t>00010221641</t>
  </si>
  <si>
    <t>Dam,Nhi K</t>
  </si>
  <si>
    <t>00002022883</t>
  </si>
  <si>
    <t>Remote CA - Nhi Dam</t>
  </si>
  <si>
    <t>Medical Records Clerk</t>
  </si>
  <si>
    <t>Dam,Phuong My</t>
  </si>
  <si>
    <t>00002167864</t>
  </si>
  <si>
    <t>Operations</t>
  </si>
  <si>
    <t>Inventory Manager</t>
  </si>
  <si>
    <t>Daniel,Paige Lorene</t>
  </si>
  <si>
    <t>00010051141</t>
  </si>
  <si>
    <t>Lead Patient Navigator I</t>
  </si>
  <si>
    <t>Danzot,Railynne</t>
  </si>
  <si>
    <t>00010298666</t>
  </si>
  <si>
    <t>Remote CA - Railynne, Remote</t>
  </si>
  <si>
    <t>Lead 3rd Party Billing</t>
  </si>
  <si>
    <t>Davies,Denisha Marie</t>
  </si>
  <si>
    <t>00002573324</t>
  </si>
  <si>
    <t>Remote CA - Denisha</t>
  </si>
  <si>
    <t>De Alba,Andrea Y</t>
  </si>
  <si>
    <t>00010063607</t>
  </si>
  <si>
    <t>Delatte,Tyla</t>
  </si>
  <si>
    <t>00010196380</t>
  </si>
  <si>
    <t>Remote SC - Tyla Delatte, Remo</t>
  </si>
  <si>
    <t>Detwiler,Emily Wilson</t>
  </si>
  <si>
    <t>00010208900</t>
  </si>
  <si>
    <t>Dharmasukrit,Nichakorn</t>
  </si>
  <si>
    <t>00002384950</t>
  </si>
  <si>
    <t>San Francisco SOMA, Office</t>
  </si>
  <si>
    <t>Dwyer,Meghan E</t>
  </si>
  <si>
    <t>00002329097</t>
  </si>
  <si>
    <t>Marketing</t>
  </si>
  <si>
    <t>VP of Marketing</t>
  </si>
  <si>
    <t>Espinosa,Sherissa</t>
  </si>
  <si>
    <t>00010028968</t>
  </si>
  <si>
    <t>Remote CA - Sherissa E</t>
  </si>
  <si>
    <t>Farahat,Khaled</t>
  </si>
  <si>
    <t>00001913641</t>
  </si>
  <si>
    <t>Finance Director</t>
  </si>
  <si>
    <t>Featherstone,Katrena</t>
  </si>
  <si>
    <t>00010074178</t>
  </si>
  <si>
    <t>HR</t>
  </si>
  <si>
    <t>Remote CA - Katrina, Remote</t>
  </si>
  <si>
    <t>Head of Human Resources</t>
  </si>
  <si>
    <t>Fitzgerald,John</t>
  </si>
  <si>
    <t>00010221321</t>
  </si>
  <si>
    <t>Francis,Kyle</t>
  </si>
  <si>
    <t>00010264186</t>
  </si>
  <si>
    <t>Executive</t>
  </si>
  <si>
    <t>Remote CA - Kyle Francis, Remo</t>
  </si>
  <si>
    <t>Chief Business Development Off</t>
  </si>
  <si>
    <t>Fuller,Megan</t>
  </si>
  <si>
    <t>00010196103</t>
  </si>
  <si>
    <t>Remote NY - Megan Fuller, Remo</t>
  </si>
  <si>
    <t>Patient Financial  Navigator</t>
  </si>
  <si>
    <t>Patient Financial Navigator</t>
  </si>
  <si>
    <t>Gagain,Danielle</t>
  </si>
  <si>
    <t>00010324820</t>
  </si>
  <si>
    <t>Garcia,Gabrielle</t>
  </si>
  <si>
    <t>00010216333</t>
  </si>
  <si>
    <t>Practice Assistant</t>
  </si>
  <si>
    <t>Gardner,Jason</t>
  </si>
  <si>
    <t>00010014189</t>
  </si>
  <si>
    <t>Senior Facilities Technician</t>
  </si>
  <si>
    <t>Facilities Manager</t>
  </si>
  <si>
    <t>Giangrasso,Angelina Marie</t>
  </si>
  <si>
    <t>00010167085</t>
  </si>
  <si>
    <t>Goldberg,Erin</t>
  </si>
  <si>
    <t>00010158394</t>
  </si>
  <si>
    <t>Goldscher,Karen</t>
  </si>
  <si>
    <t>00010196102</t>
  </si>
  <si>
    <t>Sr. Brand Marketing Manager</t>
  </si>
  <si>
    <t>Gonzalgo,Claudine</t>
  </si>
  <si>
    <t>00010380958</t>
  </si>
  <si>
    <t>Remote CA - Claudine G, Remote</t>
  </si>
  <si>
    <t>AP Specialist</t>
  </si>
  <si>
    <t>Goryl,Stephanie Rae</t>
  </si>
  <si>
    <t>00010196099</t>
  </si>
  <si>
    <t>Grenier,Helen</t>
  </si>
  <si>
    <t>00010236875</t>
  </si>
  <si>
    <t>Remote FL - Helen Grenier</t>
  </si>
  <si>
    <t>Billing Specialist</t>
  </si>
  <si>
    <t>Harris,Arianna E</t>
  </si>
  <si>
    <t>00002456904</t>
  </si>
  <si>
    <t>Harris,Vander D</t>
  </si>
  <si>
    <t>00010074335</t>
  </si>
  <si>
    <t>Hemingway,Jeremy</t>
  </si>
  <si>
    <t>00002154368</t>
  </si>
  <si>
    <t>Business Systems Manager</t>
  </si>
  <si>
    <t>Hernandez Tapia,Lucia</t>
  </si>
  <si>
    <t>00010191882</t>
  </si>
  <si>
    <t>Embryologist</t>
  </si>
  <si>
    <t>Hiralall,Shivani</t>
  </si>
  <si>
    <t>00010216340</t>
  </si>
  <si>
    <t>Ho,Ruth</t>
  </si>
  <si>
    <t>00010320299</t>
  </si>
  <si>
    <t>5834306</t>
  </si>
  <si>
    <t>Hofschneider,Lisa Chelsie</t>
  </si>
  <si>
    <t>00010366264</t>
  </si>
  <si>
    <t>Remote NV - Chelsie H</t>
  </si>
  <si>
    <t>Houser,Kathleen</t>
  </si>
  <si>
    <t>00010395243</t>
  </si>
  <si>
    <t>HQ</t>
  </si>
  <si>
    <t>Remote TX - Kathy H</t>
  </si>
  <si>
    <t>Call Center Manager</t>
  </si>
  <si>
    <t>Huang,Helen</t>
  </si>
  <si>
    <t>00010226795</t>
  </si>
  <si>
    <t>Lead Clinical MedicalAssistant</t>
  </si>
  <si>
    <t>Huesgen,Delaney</t>
  </si>
  <si>
    <t>00010312451</t>
  </si>
  <si>
    <t>Community Manager</t>
  </si>
  <si>
    <t>Huynh,Kelly Do</t>
  </si>
  <si>
    <t>00010133549</t>
  </si>
  <si>
    <t>Iftikhar,Zunaira</t>
  </si>
  <si>
    <t>00002584704</t>
  </si>
  <si>
    <t>Ignacio,Robyn</t>
  </si>
  <si>
    <t>00010129157</t>
  </si>
  <si>
    <t>Ingber,Alyssa B</t>
  </si>
  <si>
    <t>00010131523</t>
  </si>
  <si>
    <t>Recruiter</t>
  </si>
  <si>
    <t>Jennings,Phiamaree Santos</t>
  </si>
  <si>
    <t>00010063653</t>
  </si>
  <si>
    <t>Redwood City - Satellite</t>
  </si>
  <si>
    <t>Jimenez,Guillermo</t>
  </si>
  <si>
    <t>00010236822</t>
  </si>
  <si>
    <t>Financial Counselor</t>
  </si>
  <si>
    <t>Johe,Ilene</t>
  </si>
  <si>
    <t>00010335955</t>
  </si>
  <si>
    <t>Jordan,Madison</t>
  </si>
  <si>
    <t>00010222796</t>
  </si>
  <si>
    <t>Judis,Cassidy Erica Ellorin</t>
  </si>
  <si>
    <t>00010079715</t>
  </si>
  <si>
    <t>Jung,Mijung</t>
  </si>
  <si>
    <t>00010375356</t>
  </si>
  <si>
    <t>Kay,Savannah</t>
  </si>
  <si>
    <t>00010203938</t>
  </si>
  <si>
    <t>Remote AL - Savannah K</t>
  </si>
  <si>
    <t>Clinical Compliance Coord.</t>
  </si>
  <si>
    <t>Kelley,Ashlen</t>
  </si>
  <si>
    <t>00010380271</t>
  </si>
  <si>
    <t>Kepler,Margaret S</t>
  </si>
  <si>
    <t>00010102054</t>
  </si>
  <si>
    <t>Kettering,Emily Jean</t>
  </si>
  <si>
    <t>00010100371</t>
  </si>
  <si>
    <t>Khaydarova,Mehriniso</t>
  </si>
  <si>
    <t>00010217002</t>
  </si>
  <si>
    <t>Kok,Linda</t>
  </si>
  <si>
    <t>00001064669</t>
  </si>
  <si>
    <t>Jr. Embryologist</t>
  </si>
  <si>
    <t>Kunisaki,Erica</t>
  </si>
  <si>
    <t>00002323279</t>
  </si>
  <si>
    <t>Kwok,Kimberly T</t>
  </si>
  <si>
    <t>00002240020</t>
  </si>
  <si>
    <t>Practice Supervisor</t>
  </si>
  <si>
    <t>Lagano,Lauren</t>
  </si>
  <si>
    <t>00010328183</t>
  </si>
  <si>
    <t>Remote CA - Lauren</t>
  </si>
  <si>
    <t>ReproductionMedicineAdminAsst</t>
  </si>
  <si>
    <t>Laigo,Selah</t>
  </si>
  <si>
    <t>00010229271</t>
  </si>
  <si>
    <t>Lam,Manny</t>
  </si>
  <si>
    <t>00010038067</t>
  </si>
  <si>
    <t>Senior IT Technician</t>
  </si>
  <si>
    <t>Lange,Catherine Elizabeth</t>
  </si>
  <si>
    <t>00002401349</t>
  </si>
  <si>
    <t>Patient Navigator Lead I</t>
  </si>
  <si>
    <t>Langstrom,Courtney</t>
  </si>
  <si>
    <t>00010264012</t>
  </si>
  <si>
    <t>Le,Can</t>
  </si>
  <si>
    <t>00002335475</t>
  </si>
  <si>
    <t>Lee,Harmony</t>
  </si>
  <si>
    <t>00010349116</t>
  </si>
  <si>
    <t>Lee,My Dung</t>
  </si>
  <si>
    <t>00001788698</t>
  </si>
  <si>
    <t>Director of Operations - WC</t>
  </si>
  <si>
    <t>Lee,Stephannie Victoria</t>
  </si>
  <si>
    <t>00002504994</t>
  </si>
  <si>
    <t>Remote CA - Stephannie, Remote</t>
  </si>
  <si>
    <t>Lead Virtual Patient Coord</t>
  </si>
  <si>
    <t>Lipkovitch,Jobi Aryn</t>
  </si>
  <si>
    <t>00010204901</t>
  </si>
  <si>
    <t>Remote KS - Jobi</t>
  </si>
  <si>
    <t>Lockhart,Mikayla</t>
  </si>
  <si>
    <t>00010380297</t>
  </si>
  <si>
    <t>Lopez,Cathyliz</t>
  </si>
  <si>
    <t>00010397053</t>
  </si>
  <si>
    <t>Remote NY - Cathyliz, Remote</t>
  </si>
  <si>
    <t>Human Resources Coordinator</t>
  </si>
  <si>
    <t>Lopez,Jesus A</t>
  </si>
  <si>
    <t>00010085764</t>
  </si>
  <si>
    <t>Lopez,Kimberly</t>
  </si>
  <si>
    <t>00010004908</t>
  </si>
  <si>
    <t>Lounsbury,Colleen</t>
  </si>
  <si>
    <t>00010383922</t>
  </si>
  <si>
    <t>Remote NC - Colleen L, Remote,</t>
  </si>
  <si>
    <t>Human Resources Assistant</t>
  </si>
  <si>
    <t>lounsbury,colleen</t>
  </si>
  <si>
    <t>Administrative Assistant</t>
  </si>
  <si>
    <t>Ma,Huiyi</t>
  </si>
  <si>
    <t>00010132370</t>
  </si>
  <si>
    <t>Ma,Nicole</t>
  </si>
  <si>
    <t>00010221888</t>
  </si>
  <si>
    <t>Andrologist/Jr. Embryologist</t>
  </si>
  <si>
    <t>Maglalang,Jon-Paul S</t>
  </si>
  <si>
    <t>00002362800</t>
  </si>
  <si>
    <t>Mamun,Mushairat</t>
  </si>
  <si>
    <t>00010216451</t>
  </si>
  <si>
    <t>Marcovitch,Andrew</t>
  </si>
  <si>
    <t>00001873566</t>
  </si>
  <si>
    <t>Remote NYC</t>
  </si>
  <si>
    <t>Director of FP&amp;A</t>
  </si>
  <si>
    <t>Mark,Donna-Marie</t>
  </si>
  <si>
    <t>00010204367</t>
  </si>
  <si>
    <t>Marku,Sara</t>
  </si>
  <si>
    <t>00010292317</t>
  </si>
  <si>
    <t>Remote NY - Sara Marku, Remote</t>
  </si>
  <si>
    <t>Martin,Carly D</t>
  </si>
  <si>
    <t>00010149122</t>
  </si>
  <si>
    <t>Patient Navigator II</t>
  </si>
  <si>
    <t>Martinez,Edward</t>
  </si>
  <si>
    <t>00002154386</t>
  </si>
  <si>
    <t>Masoudi,Ali</t>
  </si>
  <si>
    <t>00010037958</t>
  </si>
  <si>
    <t>Matias Valencia,Karen</t>
  </si>
  <si>
    <t>00002624286</t>
  </si>
  <si>
    <t>Matias-Valencia,Itzel</t>
  </si>
  <si>
    <t>00002591751</t>
  </si>
  <si>
    <t>Mattson,Taylor</t>
  </si>
  <si>
    <t>00010057232</t>
  </si>
  <si>
    <t>McKeon Johnson,Kelsey Ann</t>
  </si>
  <si>
    <t>00002013701</t>
  </si>
  <si>
    <t>Lead Patient Navigator</t>
  </si>
  <si>
    <t>McMahan,Ella</t>
  </si>
  <si>
    <t>00002566020</t>
  </si>
  <si>
    <t>Brand Marketing Manager</t>
  </si>
  <si>
    <t>Medina,Mccrae</t>
  </si>
  <si>
    <t>00010285875</t>
  </si>
  <si>
    <t>Remote CA - Mccrae M., Remote</t>
  </si>
  <si>
    <t>Mock,Gina M</t>
  </si>
  <si>
    <t>00010067076</t>
  </si>
  <si>
    <t>Remote OH - Gina</t>
  </si>
  <si>
    <t>Molina,Christine Dumaplin</t>
  </si>
  <si>
    <t>00010009399</t>
  </si>
  <si>
    <t>Moore,Farley Montana</t>
  </si>
  <si>
    <t>00010204270</t>
  </si>
  <si>
    <t>Moore,Melanie M</t>
  </si>
  <si>
    <t>00010320272</t>
  </si>
  <si>
    <t>Remote VA - Melanie</t>
  </si>
  <si>
    <t>Human Resources Generalist</t>
  </si>
  <si>
    <t>Mora,Anayeli G</t>
  </si>
  <si>
    <t>00010122778</t>
  </si>
  <si>
    <t>Morgan,Marquita</t>
  </si>
  <si>
    <t>00002598443</t>
  </si>
  <si>
    <t>Mortati,Claudia</t>
  </si>
  <si>
    <t>00010208891</t>
  </si>
  <si>
    <t>Navarro,Victoria Bringas</t>
  </si>
  <si>
    <t>00010148839</t>
  </si>
  <si>
    <t>Nguyen,Kim-An Thai</t>
  </si>
  <si>
    <t>00010112557</t>
  </si>
  <si>
    <t>Nguyen,Lien Hoa T</t>
  </si>
  <si>
    <t>00001930753</t>
  </si>
  <si>
    <t>Nicer,Shaira Elah  Guino-O</t>
  </si>
  <si>
    <t>00010397061</t>
  </si>
  <si>
    <t>SV</t>
  </si>
  <si>
    <t>Lab</t>
  </si>
  <si>
    <t>Nonan,Richard Gabriel</t>
  </si>
  <si>
    <t>00010056444</t>
  </si>
  <si>
    <t>Oliveira,Allana</t>
  </si>
  <si>
    <t>00010196105</t>
  </si>
  <si>
    <t>Olonbayar,Jambaldorj</t>
  </si>
  <si>
    <t>00002456900</t>
  </si>
  <si>
    <t>Pai,Nikhila</t>
  </si>
  <si>
    <t>00010349106</t>
  </si>
  <si>
    <t>Practice Manager</t>
  </si>
  <si>
    <t>Palazzolo,Claire</t>
  </si>
  <si>
    <t>00010328199</t>
  </si>
  <si>
    <t>Remote TX - Claire P.</t>
  </si>
  <si>
    <t>Pan,Yuying</t>
  </si>
  <si>
    <t>00010199860</t>
  </si>
  <si>
    <t>Assistant Lab Director</t>
  </si>
  <si>
    <t>Perez,Jazmine</t>
  </si>
  <si>
    <t>00010312416</t>
  </si>
  <si>
    <t>Petruse,Sonia</t>
  </si>
  <si>
    <t>00010375381</t>
  </si>
  <si>
    <t>Remote PA - Sonia P, Remote</t>
  </si>
  <si>
    <t>Pharn,Ferrari May Suiex</t>
  </si>
  <si>
    <t>00002329052</t>
  </si>
  <si>
    <t>Remote CA - Ferrari</t>
  </si>
  <si>
    <t>Pincilotti,Johanna Darline</t>
  </si>
  <si>
    <t>00002591517</t>
  </si>
  <si>
    <t>Pipia,Ilissa</t>
  </si>
  <si>
    <t>00010216345</t>
  </si>
  <si>
    <t>Polanco,Idalisa</t>
  </si>
  <si>
    <t>00010176480</t>
  </si>
  <si>
    <t>Tissue Bank/SART Data Coord.</t>
  </si>
  <si>
    <t>Ponce,Julianna</t>
  </si>
  <si>
    <t>00010063957</t>
  </si>
  <si>
    <t>Pratt,Jessica</t>
  </si>
  <si>
    <t>00010380275</t>
  </si>
  <si>
    <t>Raley,Shelby Lynn</t>
  </si>
  <si>
    <t>00010009368</t>
  </si>
  <si>
    <t>Ramirez,Abigail Lopez</t>
  </si>
  <si>
    <t>00010349114</t>
  </si>
  <si>
    <t>Tissue Bank Assistant</t>
  </si>
  <si>
    <t>Ramos,Mariel</t>
  </si>
  <si>
    <t>00010026614</t>
  </si>
  <si>
    <t>Remote NV - Mariel, Remote</t>
  </si>
  <si>
    <t>Ramos,Sabrina</t>
  </si>
  <si>
    <t>00010395147</t>
  </si>
  <si>
    <t>Remote CA - Sabrina R, Remote</t>
  </si>
  <si>
    <t>Raviv,Ekaterina</t>
  </si>
  <si>
    <t>00010380291</t>
  </si>
  <si>
    <t>Rees,Gareth</t>
  </si>
  <si>
    <t>00010019442</t>
  </si>
  <si>
    <t>Head of IT</t>
  </si>
  <si>
    <t>Reyes Ramirez,Ashley Marleni</t>
  </si>
  <si>
    <t>00001837146</t>
  </si>
  <si>
    <t>Reyes,Elisa T</t>
  </si>
  <si>
    <t>00010075423</t>
  </si>
  <si>
    <t>Ringman,Lauren Anne</t>
  </si>
  <si>
    <t>00010026053</t>
  </si>
  <si>
    <t>Rios,Vanessa</t>
  </si>
  <si>
    <t>00010079603</t>
  </si>
  <si>
    <t>Rodriguez,Gabriela S</t>
  </si>
  <si>
    <t>00002456899</t>
  </si>
  <si>
    <t>Rodriguez,Natalie</t>
  </si>
  <si>
    <t>00010158422</t>
  </si>
  <si>
    <t>Romero Yong,Sau Mey</t>
  </si>
  <si>
    <t>00010366253</t>
  </si>
  <si>
    <t>Rosenberg,Erica Brooke</t>
  </si>
  <si>
    <t>00010149134</t>
  </si>
  <si>
    <t>Rothman,Danielle</t>
  </si>
  <si>
    <t>00010158409</t>
  </si>
  <si>
    <t>Rubio,Livia Camille</t>
  </si>
  <si>
    <t>00010088585</t>
  </si>
  <si>
    <t>Clinical Lab Tech / Assistant</t>
  </si>
  <si>
    <t>Rundquist,Allison</t>
  </si>
  <si>
    <t>00010014186</t>
  </si>
  <si>
    <t>Samuelson,Erika Paige</t>
  </si>
  <si>
    <t>00010132958</t>
  </si>
  <si>
    <t>Remote NV - Erika S</t>
  </si>
  <si>
    <t>Sandhu,Sahil Singh</t>
  </si>
  <si>
    <t>00010203904</t>
  </si>
  <si>
    <t>Santa Cruz,Nerissa</t>
  </si>
  <si>
    <t>00010263998</t>
  </si>
  <si>
    <t>Schroeder,Lisa</t>
  </si>
  <si>
    <t>00010221900</t>
  </si>
  <si>
    <t>Remote NY - Lisa Schroeder, Re</t>
  </si>
  <si>
    <t>Schwartz,Ava</t>
  </si>
  <si>
    <t>00010216357</t>
  </si>
  <si>
    <t>Searcy,Courtney Janiece</t>
  </si>
  <si>
    <t>00010208896</t>
  </si>
  <si>
    <t>Seiden,Wendy Beth</t>
  </si>
  <si>
    <t>00010397067</t>
  </si>
  <si>
    <t>remote ca - wendy s, Remote</t>
  </si>
  <si>
    <t>5831323</t>
  </si>
  <si>
    <t>Sellers,Danielle Alexandra</t>
  </si>
  <si>
    <t>00002355502</t>
  </si>
  <si>
    <t>Shay-Rivera,Angela</t>
  </si>
  <si>
    <t>00002444041</t>
  </si>
  <si>
    <t>Remote CT - Angela Shay-Rivera</t>
  </si>
  <si>
    <t>Sickler,Jennifer</t>
  </si>
  <si>
    <t>00010320257</t>
  </si>
  <si>
    <t>Sikder,Mark</t>
  </si>
  <si>
    <t>00010349120</t>
  </si>
  <si>
    <t>Data Analyst</t>
  </si>
  <si>
    <t>Simpkins,Mark</t>
  </si>
  <si>
    <t>00010176653</t>
  </si>
  <si>
    <t>Simpson,Erica</t>
  </si>
  <si>
    <t>00010349581</t>
  </si>
  <si>
    <t>Remote FL Erica S</t>
  </si>
  <si>
    <t>Talent Manager</t>
  </si>
  <si>
    <t>Simpson,Kameisha</t>
  </si>
  <si>
    <t>00010312390</t>
  </si>
  <si>
    <t>Singh,James A</t>
  </si>
  <si>
    <t>00010118543</t>
  </si>
  <si>
    <t>Facilities Technician</t>
  </si>
  <si>
    <t>Skaggs,Elizabeth Dale</t>
  </si>
  <si>
    <t>00010375348</t>
  </si>
  <si>
    <t>Remote AZ - Elizabeth S., Remo</t>
  </si>
  <si>
    <t>Smith,Gillian McKenna</t>
  </si>
  <si>
    <t>00010051855</t>
  </si>
  <si>
    <t>Soto,Amy Rose</t>
  </si>
  <si>
    <t>00010149137</t>
  </si>
  <si>
    <t>Spivey,Allison Michele</t>
  </si>
  <si>
    <t>00002566009</t>
  </si>
  <si>
    <t>Strategic Accounts Manager</t>
  </si>
  <si>
    <t>5802148</t>
  </si>
  <si>
    <t>Steiner,Rachel</t>
  </si>
  <si>
    <t>00010298681</t>
  </si>
  <si>
    <t>Patient Navigator (3rd party)</t>
  </si>
  <si>
    <t>Stuart,Brianna Renae</t>
  </si>
  <si>
    <t>00010004165</t>
  </si>
  <si>
    <t>Sue,Derald P</t>
  </si>
  <si>
    <t>00001766585</t>
  </si>
  <si>
    <t>COO</t>
  </si>
  <si>
    <t>Surya,Natasha</t>
  </si>
  <si>
    <t>00010328177</t>
  </si>
  <si>
    <t>Tamano,Dana Ann Yip</t>
  </si>
  <si>
    <t>00002503899</t>
  </si>
  <si>
    <t>Thomas,Danie Simone</t>
  </si>
  <si>
    <t>00010141990</t>
  </si>
  <si>
    <t>Thompson,Daphne</t>
  </si>
  <si>
    <t>00010320306</t>
  </si>
  <si>
    <t>Brand Manager, LGBTQ+</t>
  </si>
  <si>
    <t>Torcia,Simona</t>
  </si>
  <si>
    <t>00001802967</t>
  </si>
  <si>
    <t>Dir. of Embryology Training&amp;QA</t>
  </si>
  <si>
    <t>Trang,Hillary</t>
  </si>
  <si>
    <t>00010397049</t>
  </si>
  <si>
    <t>Operating</t>
  </si>
  <si>
    <t>Trasvina,Priscilla Sylvia</t>
  </si>
  <si>
    <t>00002362432</t>
  </si>
  <si>
    <t>Trieu,Minh Hue</t>
  </si>
  <si>
    <t>00001796892</t>
  </si>
  <si>
    <t>Compliance Manager</t>
  </si>
  <si>
    <t>Trinh,Shirley Khanhdan</t>
  </si>
  <si>
    <t>00010077801</t>
  </si>
  <si>
    <t>Tse,Natalie</t>
  </si>
  <si>
    <t>00002210580</t>
  </si>
  <si>
    <t>Tuio,Dannielle</t>
  </si>
  <si>
    <t>00001883512</t>
  </si>
  <si>
    <t>Turner,Gary</t>
  </si>
  <si>
    <t>00001925060</t>
  </si>
  <si>
    <t>Vaccari,Sergio</t>
  </si>
  <si>
    <t>00001785954</t>
  </si>
  <si>
    <t>High Complexity Lab Director</t>
  </si>
  <si>
    <t>Vallone,Caitlin</t>
  </si>
  <si>
    <t>00010353250</t>
  </si>
  <si>
    <t>remote PA - Caitlin V</t>
  </si>
  <si>
    <t>Call Center Receptionist</t>
  </si>
  <si>
    <t>Velasco,Katherine Lizette</t>
  </si>
  <si>
    <t>00002519194</t>
  </si>
  <si>
    <t>Villegas,Rosel</t>
  </si>
  <si>
    <t>00002356901</t>
  </si>
  <si>
    <t>Remote CA - Rosel</t>
  </si>
  <si>
    <t>Controller</t>
  </si>
  <si>
    <t>Vincenzi,Claire Rose</t>
  </si>
  <si>
    <t>00010028926</t>
  </si>
  <si>
    <t>Remote CA - Claire</t>
  </si>
  <si>
    <t>Vo,Stephanie</t>
  </si>
  <si>
    <t>00010366244</t>
  </si>
  <si>
    <t>Remote CA - Stephanie V, Remot</t>
  </si>
  <si>
    <t>Voehl,Avery Jeanne</t>
  </si>
  <si>
    <t>00010216936</t>
  </si>
  <si>
    <t>Vuong,Nguyen Kieu Nhi</t>
  </si>
  <si>
    <t>00010222757</t>
  </si>
  <si>
    <t>Inventory and Supply Clerk</t>
  </si>
  <si>
    <t>Waller,Lilia</t>
  </si>
  <si>
    <t>00010236578</t>
  </si>
  <si>
    <t>Ward,Ayla</t>
  </si>
  <si>
    <t>00010186214</t>
  </si>
  <si>
    <t>Remote - FL</t>
  </si>
  <si>
    <t>Wei,David</t>
  </si>
  <si>
    <t>00010262809</t>
  </si>
  <si>
    <t>Legal</t>
  </si>
  <si>
    <t>General Counsel</t>
  </si>
  <si>
    <t>Weinstein,Jamie Kate</t>
  </si>
  <si>
    <t>00010131583</t>
  </si>
  <si>
    <t>Director of Operations</t>
  </si>
  <si>
    <t>Wilkins,Todd Daniel</t>
  </si>
  <si>
    <t>00002521828</t>
  </si>
  <si>
    <t>Willow,Elena Maria</t>
  </si>
  <si>
    <t>00010185962</t>
  </si>
  <si>
    <t>Wu,Susanna</t>
  </si>
  <si>
    <t>00001992953</t>
  </si>
  <si>
    <t>Yang,Zhuo</t>
  </si>
  <si>
    <t>00010026007</t>
  </si>
  <si>
    <t>Yared,Gabrielle</t>
  </si>
  <si>
    <t>00010003481</t>
  </si>
  <si>
    <t>Yip,Leah L</t>
  </si>
  <si>
    <t>00002523931</t>
  </si>
  <si>
    <t>Remote CA - Leah Yip</t>
  </si>
  <si>
    <t>Yuo,Monica Gee-Un</t>
  </si>
  <si>
    <t>00010111243</t>
  </si>
  <si>
    <t>Yusuf,Munazil</t>
  </si>
  <si>
    <t>00010340357</t>
  </si>
  <si>
    <t>Remote GA - Munazil Y</t>
  </si>
  <si>
    <t>Zavala,Elizabeth</t>
  </si>
  <si>
    <t>00010349588</t>
  </si>
  <si>
    <t>Remote CA - Liz Zavala, Remote</t>
  </si>
  <si>
    <t>Senior Accountant</t>
  </si>
  <si>
    <t>Zhang,Simin (Cheryl)</t>
  </si>
  <si>
    <t>00002041523</t>
  </si>
  <si>
    <t>Zhong,April</t>
  </si>
  <si>
    <t>00010333754</t>
  </si>
  <si>
    <t>Zhu,Yijun</t>
  </si>
  <si>
    <t>00010062317</t>
  </si>
  <si>
    <t>Zillich,Genevieve</t>
  </si>
  <si>
    <t>00010328250</t>
  </si>
  <si>
    <t>© 2009-2022 Trinet Group,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</si>
</sst>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"/>
    <numFmt numFmtId="165" formatCode="\$#,##0.00;\(\$#,##0.00\)"/>
    <numFmt numFmtId="166" formatCode="#,##0.00;\(#,##0.00\)"/>
  </numFmts>
  <fonts count="5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43" fontId="0" fillId="2" borderId="0" xfId="1" applyFont="1" applyFill="1" applyAlignment="1">
      <alignment wrapText="1"/>
    </xf>
    <xf numFmtId="0" fontId="1" fillId="0" borderId="0" xfId="0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43" fontId="3" fillId="2" borderId="0" xfId="1" applyFont="1" applyFill="1" applyAlignment="1">
      <alignment horizontal="right"/>
    </xf>
    <xf numFmtId="166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2" borderId="0" xfId="0" applyNumberFormat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166" fontId="4" fillId="0" borderId="0" xfId="0" applyNumberFormat="1" applyFont="1" applyAlignment="1">
      <alignment horizontal="right"/>
    </xf>
    <xf numFmtId="43" fontId="0" fillId="2" borderId="0" xfId="1" applyFont="1" applyFill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ringfertility-my.sharepoint.com/personal/rosel_villegas_springfertility_com/Documents/Documents/Rosel/Trinet/002%20Payroll%20Register%2005082022-0607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t-ALL"/>
      <sheetName val="CallCenter"/>
      <sheetName val="Medical Records"/>
      <sheetName val="PD"/>
      <sheetName val="ML"/>
      <sheetName val="TissueBank"/>
      <sheetName val="Lab"/>
      <sheetName val="NEST"/>
      <sheetName val="raw-Orig"/>
      <sheetName val="raw-MO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Employee Name</v>
          </cell>
          <cell r="B1" t="str">
            <v>Employee ID</v>
          </cell>
          <cell r="C1" t="str">
            <v>SUB DEPARTMENT</v>
          </cell>
          <cell r="D1" t="str">
            <v>LOCATION</v>
          </cell>
          <cell r="E1" t="str">
            <v>DEPT</v>
          </cell>
          <cell r="F1" t="str">
            <v>Department Long Descr</v>
          </cell>
        </row>
        <row r="2">
          <cell r="A2" t="str">
            <v/>
          </cell>
          <cell r="B2" t="str">
            <v/>
          </cell>
          <cell r="C2" t="str">
            <v>HQ</v>
          </cell>
          <cell r="D2" t="str">
            <v>HQ</v>
          </cell>
          <cell r="E2">
            <v>320</v>
          </cell>
          <cell r="F2" t="str">
            <v>Finance</v>
          </cell>
        </row>
        <row r="3">
          <cell r="A3" t="str">
            <v/>
          </cell>
          <cell r="B3" t="str">
            <v/>
          </cell>
          <cell r="C3" t="str">
            <v>Lab</v>
          </cell>
          <cell r="D3" t="str">
            <v>SV</v>
          </cell>
          <cell r="E3">
            <v>130</v>
          </cell>
          <cell r="F3" t="str">
            <v>Lab Staff</v>
          </cell>
        </row>
        <row r="4">
          <cell r="A4" t="str">
            <v/>
          </cell>
          <cell r="B4" t="str">
            <v/>
          </cell>
          <cell r="C4" t="str">
            <v>HQ</v>
          </cell>
          <cell r="D4" t="str">
            <v>HQ</v>
          </cell>
          <cell r="E4">
            <v>150</v>
          </cell>
          <cell r="F4" t="str">
            <v>Medical Records</v>
          </cell>
        </row>
        <row r="5">
          <cell r="A5" t="str">
            <v>Aguilar-Iturbe,Elizabeth</v>
          </cell>
          <cell r="B5" t="str">
            <v>00010335971</v>
          </cell>
          <cell r="C5" t="str">
            <v>Lab</v>
          </cell>
          <cell r="D5" t="str">
            <v xml:space="preserve">OAK </v>
          </cell>
          <cell r="E5">
            <v>130</v>
          </cell>
          <cell r="F5" t="str">
            <v>Lab Staff</v>
          </cell>
        </row>
        <row r="6">
          <cell r="A6" t="str">
            <v>Alexander,Thessaly E</v>
          </cell>
          <cell r="B6" t="str">
            <v>00010109463</v>
          </cell>
          <cell r="C6" t="str">
            <v>ASC</v>
          </cell>
          <cell r="D6" t="str">
            <v xml:space="preserve">OAK </v>
          </cell>
          <cell r="E6">
            <v>170</v>
          </cell>
          <cell r="F6" t="str">
            <v>MA</v>
          </cell>
        </row>
        <row r="7">
          <cell r="A7" t="str">
            <v>Anderson,Monique</v>
          </cell>
          <cell r="B7" t="str">
            <v>00010225077</v>
          </cell>
          <cell r="C7" t="str">
            <v>Clinical</v>
          </cell>
          <cell r="D7" t="str">
            <v xml:space="preserve">OAK </v>
          </cell>
          <cell r="E7">
            <v>170</v>
          </cell>
          <cell r="F7" t="str">
            <v>MA</v>
          </cell>
        </row>
        <row r="8">
          <cell r="A8" t="str">
            <v>Arana,Mileesa E</v>
          </cell>
          <cell r="B8" t="str">
            <v>00010134329</v>
          </cell>
          <cell r="C8" t="str">
            <v>Lab</v>
          </cell>
          <cell r="D8" t="str">
            <v xml:space="preserve">OAK </v>
          </cell>
          <cell r="E8">
            <v>130</v>
          </cell>
          <cell r="F8" t="str">
            <v>Lab Staff</v>
          </cell>
        </row>
        <row r="9">
          <cell r="A9" t="str">
            <v>Arrigoni,Emily</v>
          </cell>
          <cell r="B9" t="str">
            <v>00010221853</v>
          </cell>
          <cell r="C9" t="str">
            <v>NEST</v>
          </cell>
          <cell r="D9" t="str">
            <v>Nest</v>
          </cell>
          <cell r="E9">
            <v>350</v>
          </cell>
          <cell r="F9" t="str">
            <v>Nest</v>
          </cell>
        </row>
        <row r="10">
          <cell r="A10" t="str">
            <v>Attardo Parrinello,Claudio</v>
          </cell>
          <cell r="B10" t="str">
            <v>00010176644</v>
          </cell>
          <cell r="C10" t="str">
            <v>Lab</v>
          </cell>
          <cell r="D10" t="str">
            <v>NYC</v>
          </cell>
          <cell r="E10">
            <v>130</v>
          </cell>
          <cell r="F10" t="str">
            <v>Lab Staff</v>
          </cell>
        </row>
        <row r="11">
          <cell r="A11" t="str">
            <v>Baena,Athena</v>
          </cell>
          <cell r="B11" t="str">
            <v>00010376938</v>
          </cell>
          <cell r="C11" t="str">
            <v>HQ</v>
          </cell>
          <cell r="D11" t="str">
            <v>HQ</v>
          </cell>
          <cell r="E11">
            <v>320</v>
          </cell>
          <cell r="F11" t="str">
            <v>Finance</v>
          </cell>
        </row>
        <row r="12">
          <cell r="A12" t="str">
            <v>Baitinger,Stephanie</v>
          </cell>
          <cell r="B12" t="str">
            <v>00010340354</v>
          </cell>
          <cell r="C12" t="str">
            <v>Clinical</v>
          </cell>
          <cell r="D12" t="str">
            <v>SV</v>
          </cell>
          <cell r="E12">
            <v>140</v>
          </cell>
          <cell r="F12" t="str">
            <v>Patient Navigator</v>
          </cell>
        </row>
        <row r="13">
          <cell r="A13" t="str">
            <v>Baker,Katrese M</v>
          </cell>
          <cell r="B13" t="str">
            <v>00002362734</v>
          </cell>
          <cell r="C13" t="str">
            <v>HQ</v>
          </cell>
          <cell r="D13" t="str">
            <v xml:space="preserve">OAK </v>
          </cell>
          <cell r="E13">
            <v>220</v>
          </cell>
          <cell r="F13" t="str">
            <v>Revenue Cycle</v>
          </cell>
        </row>
        <row r="14">
          <cell r="A14" t="str">
            <v>Balter,Hannah</v>
          </cell>
          <cell r="B14" t="str">
            <v>00010226203</v>
          </cell>
          <cell r="C14" t="str">
            <v>Lab</v>
          </cell>
          <cell r="D14" t="str">
            <v>SF</v>
          </cell>
          <cell r="E14">
            <v>130</v>
          </cell>
          <cell r="F14" t="str">
            <v>Lab Staff</v>
          </cell>
        </row>
        <row r="15">
          <cell r="A15" t="str">
            <v>Barahona,Ines</v>
          </cell>
          <cell r="B15" t="str">
            <v>00010216941</v>
          </cell>
          <cell r="C15" t="str">
            <v>Operating</v>
          </cell>
          <cell r="D15" t="str">
            <v xml:space="preserve">OAK </v>
          </cell>
          <cell r="E15">
            <v>180</v>
          </cell>
          <cell r="F15" t="str">
            <v>Office Admin</v>
          </cell>
        </row>
        <row r="16">
          <cell r="A16" t="str">
            <v>Batoe,Janet</v>
          </cell>
          <cell r="B16" t="str">
            <v>00010370387</v>
          </cell>
          <cell r="C16" t="str">
            <v>HQ</v>
          </cell>
          <cell r="D16" t="str">
            <v>HQ</v>
          </cell>
          <cell r="E16">
            <v>150</v>
          </cell>
          <cell r="F16" t="str">
            <v>Medical Records</v>
          </cell>
        </row>
        <row r="17">
          <cell r="A17" t="str">
            <v>Bergunio,Robyn</v>
          </cell>
          <cell r="B17" t="str">
            <v>00010225114</v>
          </cell>
          <cell r="C17" t="str">
            <v>Clinical</v>
          </cell>
          <cell r="D17" t="str">
            <v xml:space="preserve">OAK </v>
          </cell>
          <cell r="E17">
            <v>170</v>
          </cell>
          <cell r="F17" t="str">
            <v>MA</v>
          </cell>
        </row>
        <row r="18">
          <cell r="A18" t="str">
            <v>Berwald,Tessa J</v>
          </cell>
          <cell r="B18" t="str">
            <v>00001925239</v>
          </cell>
          <cell r="C18" t="str">
            <v>Lab</v>
          </cell>
          <cell r="D18" t="str">
            <v>SF</v>
          </cell>
          <cell r="E18">
            <v>130</v>
          </cell>
          <cell r="F18" t="str">
            <v>Lab Staff</v>
          </cell>
        </row>
        <row r="19">
          <cell r="A19" t="str">
            <v>Boardman,Ashlyn Rose</v>
          </cell>
          <cell r="B19" t="str">
            <v>00010063990</v>
          </cell>
          <cell r="C19" t="str">
            <v>ASC</v>
          </cell>
          <cell r="D19" t="str">
            <v>SV</v>
          </cell>
          <cell r="E19">
            <v>170</v>
          </cell>
          <cell r="F19" t="str">
            <v>MA</v>
          </cell>
        </row>
        <row r="20">
          <cell r="A20" t="str">
            <v>Bonifacio,Anne Marie</v>
          </cell>
          <cell r="B20" t="str">
            <v>00010004154</v>
          </cell>
          <cell r="C20" t="str">
            <v>Clinical</v>
          </cell>
          <cell r="D20" t="str">
            <v xml:space="preserve">OAK </v>
          </cell>
          <cell r="E20">
            <v>180</v>
          </cell>
          <cell r="F20" t="str">
            <v>Office Admin</v>
          </cell>
        </row>
        <row r="21">
          <cell r="A21" t="str">
            <v>Bonifacio,Anne Marie</v>
          </cell>
          <cell r="B21" t="str">
            <v>00010004154</v>
          </cell>
          <cell r="C21" t="str">
            <v>Clinical</v>
          </cell>
          <cell r="D21" t="str">
            <v xml:space="preserve">OAK </v>
          </cell>
          <cell r="E21">
            <v>140</v>
          </cell>
          <cell r="F21" t="str">
            <v>Patient Navigator</v>
          </cell>
        </row>
        <row r="22">
          <cell r="A22" t="str">
            <v>Bonn,Rachel</v>
          </cell>
          <cell r="B22" t="str">
            <v>00010171353</v>
          </cell>
          <cell r="C22" t="str">
            <v>Clinical</v>
          </cell>
          <cell r="D22" t="str">
            <v>SF</v>
          </cell>
          <cell r="E22">
            <v>170</v>
          </cell>
          <cell r="F22" t="str">
            <v>MA</v>
          </cell>
        </row>
        <row r="23">
          <cell r="A23" t="str">
            <v>Braaten,Josephine</v>
          </cell>
          <cell r="B23" t="str">
            <v>00010166437</v>
          </cell>
          <cell r="C23" t="str">
            <v>Operating</v>
          </cell>
          <cell r="D23" t="str">
            <v>SV</v>
          </cell>
          <cell r="E23">
            <v>180</v>
          </cell>
          <cell r="F23" t="str">
            <v>Office Admin</v>
          </cell>
        </row>
        <row r="24">
          <cell r="A24" t="str">
            <v>Brake,Alan John</v>
          </cell>
          <cell r="B24" t="str">
            <v>00010009380</v>
          </cell>
          <cell r="C24" t="str">
            <v>Lab</v>
          </cell>
          <cell r="D24" t="str">
            <v>SV</v>
          </cell>
          <cell r="E24">
            <v>130</v>
          </cell>
          <cell r="F24" t="str">
            <v>Lab Staff</v>
          </cell>
        </row>
        <row r="25">
          <cell r="A25" t="str">
            <v>Broesder,Lacy</v>
          </cell>
          <cell r="B25" t="str">
            <v>00010230056</v>
          </cell>
          <cell r="C25" t="str">
            <v>Operating</v>
          </cell>
          <cell r="D25" t="str">
            <v>HQ</v>
          </cell>
          <cell r="E25">
            <v>210</v>
          </cell>
          <cell r="F25" t="str">
            <v>Call Center</v>
          </cell>
        </row>
        <row r="26">
          <cell r="A26" t="str">
            <v>Brooks,Ashley S</v>
          </cell>
          <cell r="B26" t="str">
            <v>00010121572</v>
          </cell>
          <cell r="C26" t="str">
            <v>Clinical</v>
          </cell>
          <cell r="D26" t="str">
            <v xml:space="preserve">OAK </v>
          </cell>
          <cell r="E26">
            <v>170</v>
          </cell>
          <cell r="F26" t="str">
            <v>MA</v>
          </cell>
        </row>
        <row r="27">
          <cell r="A27" t="str">
            <v>Brunwin,Natalie</v>
          </cell>
          <cell r="B27" t="str">
            <v>00010242974</v>
          </cell>
          <cell r="C27" t="str">
            <v>Lab</v>
          </cell>
          <cell r="D27" t="str">
            <v xml:space="preserve">OAK </v>
          </cell>
          <cell r="E27">
            <v>160</v>
          </cell>
          <cell r="F27" t="str">
            <v>Tissue Bank</v>
          </cell>
        </row>
        <row r="28">
          <cell r="A28" t="str">
            <v>Camargo,Geovinda German</v>
          </cell>
          <cell r="B28" t="str">
            <v>00010310766</v>
          </cell>
          <cell r="C28" t="str">
            <v>HQ</v>
          </cell>
          <cell r="D28" t="str">
            <v>HQ</v>
          </cell>
          <cell r="E28">
            <v>370</v>
          </cell>
          <cell r="F28" t="str">
            <v>IT</v>
          </cell>
        </row>
        <row r="29">
          <cell r="A29" t="str">
            <v>Capet,Izabelle Kate Tandoc</v>
          </cell>
          <cell r="B29" t="str">
            <v>00010032633</v>
          </cell>
          <cell r="C29" t="str">
            <v>Operating</v>
          </cell>
          <cell r="D29" t="str">
            <v xml:space="preserve">OAK </v>
          </cell>
          <cell r="E29">
            <v>180</v>
          </cell>
          <cell r="F29" t="str">
            <v>Office Admin</v>
          </cell>
        </row>
        <row r="30">
          <cell r="A30" t="str">
            <v>Carlson,Emma Katherine</v>
          </cell>
          <cell r="B30" t="str">
            <v>00010049068</v>
          </cell>
          <cell r="C30" t="str">
            <v>ASC</v>
          </cell>
          <cell r="D30" t="str">
            <v>SF</v>
          </cell>
          <cell r="E30">
            <v>170</v>
          </cell>
          <cell r="F30" t="str">
            <v>MA</v>
          </cell>
        </row>
        <row r="31">
          <cell r="A31" t="str">
            <v>Carniglia,Melanie Cristine O'Halloran</v>
          </cell>
          <cell r="B31" t="str">
            <v>00010083741</v>
          </cell>
          <cell r="C31" t="str">
            <v>Clinical</v>
          </cell>
          <cell r="D31" t="str">
            <v xml:space="preserve">OAK </v>
          </cell>
          <cell r="E31">
            <v>140</v>
          </cell>
          <cell r="F31" t="str">
            <v>Patient Navigator</v>
          </cell>
        </row>
        <row r="32">
          <cell r="A32" t="str">
            <v>Chan,Caitlyn Brianna</v>
          </cell>
          <cell r="B32" t="str">
            <v>00010186101</v>
          </cell>
          <cell r="C32" t="str">
            <v>Clinical</v>
          </cell>
          <cell r="D32" t="str">
            <v>SF</v>
          </cell>
          <cell r="E32">
            <v>170</v>
          </cell>
          <cell r="F32" t="str">
            <v>MA</v>
          </cell>
        </row>
        <row r="33">
          <cell r="A33" t="str">
            <v>Chavez,Alexis</v>
          </cell>
          <cell r="B33" t="str">
            <v>00002583704</v>
          </cell>
          <cell r="C33" t="str">
            <v>Clinical</v>
          </cell>
          <cell r="D33" t="str">
            <v xml:space="preserve">DAN </v>
          </cell>
          <cell r="E33">
            <v>170</v>
          </cell>
          <cell r="F33" t="str">
            <v>MA</v>
          </cell>
        </row>
        <row r="34">
          <cell r="A34" t="str">
            <v>Chen,Jenny Jia Ni</v>
          </cell>
          <cell r="B34" t="str">
            <v>00002591515</v>
          </cell>
          <cell r="C34" t="str">
            <v>ASC</v>
          </cell>
          <cell r="D34" t="str">
            <v>SV</v>
          </cell>
          <cell r="E34">
            <v>170</v>
          </cell>
          <cell r="F34" t="str">
            <v>MA</v>
          </cell>
        </row>
        <row r="35">
          <cell r="A35" t="str">
            <v>Chen,Juan</v>
          </cell>
          <cell r="B35" t="str">
            <v>00010191847</v>
          </cell>
          <cell r="C35" t="str">
            <v>Lab</v>
          </cell>
          <cell r="D35" t="str">
            <v>SF</v>
          </cell>
          <cell r="E35">
            <v>130</v>
          </cell>
          <cell r="F35" t="str">
            <v>Lab Staff</v>
          </cell>
        </row>
        <row r="36">
          <cell r="A36" t="str">
            <v>Cheung,Tiffany Yuet Wing</v>
          </cell>
          <cell r="B36" t="str">
            <v>00010116409</v>
          </cell>
          <cell r="C36" t="str">
            <v>HQ</v>
          </cell>
          <cell r="D36" t="str">
            <v>HQ</v>
          </cell>
          <cell r="E36">
            <v>220</v>
          </cell>
          <cell r="F36" t="str">
            <v>Revenue Cycle</v>
          </cell>
        </row>
        <row r="37">
          <cell r="A37" t="str">
            <v>Chicas,Michelle</v>
          </cell>
          <cell r="B37" t="str">
            <v>00001960549</v>
          </cell>
          <cell r="C37" t="str">
            <v>Clinical</v>
          </cell>
          <cell r="D37" t="str">
            <v>SF</v>
          </cell>
          <cell r="E37">
            <v>140</v>
          </cell>
          <cell r="F37" t="str">
            <v>Patient Navigator</v>
          </cell>
        </row>
        <row r="38">
          <cell r="A38" t="str">
            <v>Cho,Joonho</v>
          </cell>
          <cell r="B38" t="str">
            <v>00002362850</v>
          </cell>
          <cell r="C38" t="str">
            <v>Lab</v>
          </cell>
          <cell r="D38" t="str">
            <v>SV</v>
          </cell>
          <cell r="E38">
            <v>130</v>
          </cell>
          <cell r="F38" t="str">
            <v>Lab Staff</v>
          </cell>
        </row>
        <row r="39">
          <cell r="A39" t="str">
            <v>Cicciarello,Claire</v>
          </cell>
          <cell r="B39" t="str">
            <v>00010225597</v>
          </cell>
          <cell r="C39" t="str">
            <v>Operating</v>
          </cell>
          <cell r="D39" t="str">
            <v>NYC</v>
          </cell>
          <cell r="E39">
            <v>210</v>
          </cell>
          <cell r="F39" t="str">
            <v>Call Center</v>
          </cell>
        </row>
        <row r="40">
          <cell r="A40" t="str">
            <v>Cifuentes,Ericka</v>
          </cell>
          <cell r="B40" t="str">
            <v>00002583563</v>
          </cell>
          <cell r="C40" t="str">
            <v>Clinical</v>
          </cell>
          <cell r="D40" t="str">
            <v>SF</v>
          </cell>
          <cell r="E40">
            <v>170</v>
          </cell>
          <cell r="F40" t="str">
            <v>MA</v>
          </cell>
        </row>
        <row r="41">
          <cell r="A41" t="str">
            <v>Cohee,Erin</v>
          </cell>
          <cell r="B41" t="str">
            <v>00010380951</v>
          </cell>
          <cell r="C41" t="str">
            <v>HQ</v>
          </cell>
          <cell r="D41" t="str">
            <v>HQ</v>
          </cell>
          <cell r="E41">
            <v>210</v>
          </cell>
          <cell r="F41" t="str">
            <v>Call Center</v>
          </cell>
        </row>
        <row r="42">
          <cell r="A42" t="str">
            <v>Cooper,James</v>
          </cell>
          <cell r="B42" t="str">
            <v>00001968947</v>
          </cell>
          <cell r="C42" t="str">
            <v>Lab</v>
          </cell>
          <cell r="D42" t="str">
            <v xml:space="preserve">OAK </v>
          </cell>
          <cell r="E42">
            <v>130</v>
          </cell>
          <cell r="F42" t="str">
            <v>Lab Staff</v>
          </cell>
        </row>
        <row r="43">
          <cell r="A43" t="str">
            <v>Coyne,Amanda W</v>
          </cell>
          <cell r="B43" t="str">
            <v>00001457575</v>
          </cell>
          <cell r="C43" t="str">
            <v>Clinical</v>
          </cell>
          <cell r="D43" t="str">
            <v>SF</v>
          </cell>
          <cell r="E43">
            <v>140</v>
          </cell>
          <cell r="F43" t="str">
            <v>Patient Navigator</v>
          </cell>
        </row>
        <row r="44">
          <cell r="A44" t="str">
            <v>Curry,Jordan</v>
          </cell>
          <cell r="B44" t="str">
            <v>00010221641</v>
          </cell>
          <cell r="C44" t="str">
            <v>Operating</v>
          </cell>
          <cell r="D44" t="str">
            <v>NYC</v>
          </cell>
          <cell r="E44">
            <v>180</v>
          </cell>
          <cell r="F44" t="str">
            <v>Office Admin</v>
          </cell>
        </row>
        <row r="45">
          <cell r="A45" t="str">
            <v>Dam,Nhi K</v>
          </cell>
          <cell r="B45" t="str">
            <v>00002022883</v>
          </cell>
          <cell r="C45" t="str">
            <v>Operating</v>
          </cell>
          <cell r="D45" t="str">
            <v>SF</v>
          </cell>
          <cell r="E45">
            <v>150</v>
          </cell>
          <cell r="F45" t="str">
            <v>Medical Records</v>
          </cell>
        </row>
        <row r="46">
          <cell r="A46" t="str">
            <v>Dam,Phuong My</v>
          </cell>
          <cell r="B46" t="str">
            <v>00002167864</v>
          </cell>
          <cell r="C46" t="str">
            <v>NEST</v>
          </cell>
          <cell r="D46" t="str">
            <v>HQ</v>
          </cell>
          <cell r="E46">
            <v>350</v>
          </cell>
          <cell r="F46" t="str">
            <v>Operations</v>
          </cell>
        </row>
        <row r="47">
          <cell r="A47" t="str">
            <v>Daniel,Paige Lorene</v>
          </cell>
          <cell r="B47" t="str">
            <v>00010051141</v>
          </cell>
          <cell r="C47" t="str">
            <v>Clinical</v>
          </cell>
          <cell r="D47" t="str">
            <v xml:space="preserve">OAK </v>
          </cell>
          <cell r="E47">
            <v>140</v>
          </cell>
          <cell r="F47" t="str">
            <v>Patient Navigator</v>
          </cell>
        </row>
        <row r="48">
          <cell r="A48" t="str">
            <v>Danzot,Railynne</v>
          </cell>
          <cell r="B48" t="str">
            <v>00010298666</v>
          </cell>
          <cell r="C48" t="str">
            <v>HQ</v>
          </cell>
          <cell r="D48" t="str">
            <v>HQ</v>
          </cell>
          <cell r="E48">
            <v>220</v>
          </cell>
          <cell r="F48" t="str">
            <v>Revenue Cycle</v>
          </cell>
        </row>
        <row r="49">
          <cell r="A49" t="str">
            <v>Davies,Denisha Marie</v>
          </cell>
          <cell r="B49" t="str">
            <v>00002573324</v>
          </cell>
          <cell r="C49" t="str">
            <v>Operating</v>
          </cell>
          <cell r="D49" t="str">
            <v>HQ</v>
          </cell>
          <cell r="E49">
            <v>210</v>
          </cell>
          <cell r="F49" t="str">
            <v>Call Center</v>
          </cell>
        </row>
        <row r="50">
          <cell r="A50" t="str">
            <v>De Alba,Andrea Y</v>
          </cell>
          <cell r="B50" t="str">
            <v>00010063607</v>
          </cell>
          <cell r="C50" t="str">
            <v>ASC</v>
          </cell>
          <cell r="D50" t="str">
            <v xml:space="preserve">OAK </v>
          </cell>
          <cell r="E50">
            <v>170</v>
          </cell>
          <cell r="F50" t="str">
            <v>MA</v>
          </cell>
        </row>
        <row r="51">
          <cell r="A51" t="str">
            <v>Delatte,Tyla</v>
          </cell>
          <cell r="B51" t="str">
            <v>00010196380</v>
          </cell>
          <cell r="C51" t="str">
            <v>Operating</v>
          </cell>
          <cell r="D51" t="str">
            <v>NYC</v>
          </cell>
          <cell r="E51">
            <v>150</v>
          </cell>
          <cell r="F51" t="str">
            <v>Medical Records</v>
          </cell>
        </row>
        <row r="52">
          <cell r="A52" t="str">
            <v>Detwiler,Emily Wilson</v>
          </cell>
          <cell r="B52" t="str">
            <v>00010208900</v>
          </cell>
          <cell r="C52" t="str">
            <v>Clinical</v>
          </cell>
          <cell r="D52" t="str">
            <v>NYC</v>
          </cell>
          <cell r="E52">
            <v>140</v>
          </cell>
          <cell r="F52" t="str">
            <v>Patient Navigator</v>
          </cell>
        </row>
        <row r="53">
          <cell r="A53" t="str">
            <v>Dharmasukrit,Nichakorn</v>
          </cell>
          <cell r="B53" t="str">
            <v>00002384950</v>
          </cell>
          <cell r="C53" t="str">
            <v>Clinical</v>
          </cell>
          <cell r="D53" t="str">
            <v>SOMA</v>
          </cell>
          <cell r="E53">
            <v>140</v>
          </cell>
          <cell r="F53" t="str">
            <v>Patient Navigator</v>
          </cell>
        </row>
        <row r="54">
          <cell r="A54" t="str">
            <v>Dwyer,Meghan E</v>
          </cell>
          <cell r="B54" t="str">
            <v>00002329097</v>
          </cell>
          <cell r="C54" t="str">
            <v>HQ</v>
          </cell>
          <cell r="D54" t="str">
            <v>HQ</v>
          </cell>
          <cell r="E54">
            <v>340</v>
          </cell>
          <cell r="F54" t="str">
            <v>Marketing</v>
          </cell>
        </row>
        <row r="55">
          <cell r="A55" t="str">
            <v>Espinosa,Sherissa</v>
          </cell>
          <cell r="B55" t="str">
            <v>00010028968</v>
          </cell>
          <cell r="C55" t="str">
            <v>Operating</v>
          </cell>
          <cell r="D55" t="str">
            <v xml:space="preserve">OAK </v>
          </cell>
          <cell r="E55">
            <v>150</v>
          </cell>
          <cell r="F55" t="str">
            <v>Medical Records</v>
          </cell>
        </row>
        <row r="56">
          <cell r="A56" t="str">
            <v>Farahat,Khaled</v>
          </cell>
          <cell r="B56" t="str">
            <v>00001913641</v>
          </cell>
          <cell r="C56" t="str">
            <v>HQ</v>
          </cell>
          <cell r="D56" t="str">
            <v>HQ</v>
          </cell>
          <cell r="E56">
            <v>320</v>
          </cell>
          <cell r="F56" t="str">
            <v>Finance</v>
          </cell>
        </row>
        <row r="57">
          <cell r="A57" t="str">
            <v>Featherstone,Katrena</v>
          </cell>
          <cell r="B57" t="str">
            <v>00010074178</v>
          </cell>
          <cell r="C57" t="str">
            <v>HQ</v>
          </cell>
          <cell r="D57" t="str">
            <v>HQ</v>
          </cell>
          <cell r="E57">
            <v>332</v>
          </cell>
          <cell r="F57" t="str">
            <v>HR</v>
          </cell>
        </row>
        <row r="58">
          <cell r="A58" t="str">
            <v>Fitzgerald,John</v>
          </cell>
          <cell r="B58" t="str">
            <v>00010221321</v>
          </cell>
          <cell r="C58" t="str">
            <v>Lab</v>
          </cell>
          <cell r="D58" t="str">
            <v>NYC</v>
          </cell>
          <cell r="E58">
            <v>130</v>
          </cell>
          <cell r="F58" t="str">
            <v>Lab Staff</v>
          </cell>
        </row>
        <row r="59">
          <cell r="A59" t="str">
            <v>Francis,Kyle</v>
          </cell>
          <cell r="B59" t="str">
            <v>00010264186</v>
          </cell>
          <cell r="C59" t="str">
            <v>HQ</v>
          </cell>
          <cell r="D59" t="str">
            <v>HQ</v>
          </cell>
          <cell r="E59">
            <v>310</v>
          </cell>
          <cell r="F59" t="str">
            <v>Executive</v>
          </cell>
        </row>
        <row r="60">
          <cell r="A60" t="str">
            <v>Fuller,Megan</v>
          </cell>
          <cell r="B60" t="str">
            <v>00010196103</v>
          </cell>
          <cell r="C60" t="str">
            <v>HQ</v>
          </cell>
          <cell r="D60" t="str">
            <v>HQ</v>
          </cell>
          <cell r="E60">
            <v>220</v>
          </cell>
          <cell r="F60" t="str">
            <v>Revenue Cycle</v>
          </cell>
        </row>
        <row r="61">
          <cell r="A61" t="str">
            <v>Gagain,Danielle</v>
          </cell>
          <cell r="B61" t="str">
            <v>00010324820</v>
          </cell>
          <cell r="C61" t="str">
            <v>Clinical</v>
          </cell>
          <cell r="D61" t="str">
            <v>SF</v>
          </cell>
          <cell r="E61">
            <v>170</v>
          </cell>
          <cell r="F61" t="str">
            <v>MA</v>
          </cell>
        </row>
        <row r="62">
          <cell r="A62" t="str">
            <v>Garcia,Gabrielle</v>
          </cell>
          <cell r="B62" t="str">
            <v>00010216333</v>
          </cell>
          <cell r="C62" t="str">
            <v>Clinical</v>
          </cell>
          <cell r="D62" t="str">
            <v>NYC</v>
          </cell>
          <cell r="E62">
            <v>170</v>
          </cell>
          <cell r="F62" t="str">
            <v>MA</v>
          </cell>
        </row>
        <row r="63">
          <cell r="A63" t="str">
            <v>Gardner,Jason</v>
          </cell>
          <cell r="B63" t="str">
            <v>00010014189</v>
          </cell>
          <cell r="C63" t="str">
            <v>HQ</v>
          </cell>
          <cell r="D63" t="str">
            <v>HQ</v>
          </cell>
          <cell r="E63">
            <v>350</v>
          </cell>
          <cell r="F63" t="str">
            <v>Operations</v>
          </cell>
        </row>
        <row r="64">
          <cell r="A64" t="str">
            <v>Giangrasso,Angelina Marie</v>
          </cell>
          <cell r="B64" t="str">
            <v>00010167085</v>
          </cell>
          <cell r="C64" t="str">
            <v>Clinical</v>
          </cell>
          <cell r="D64" t="str">
            <v xml:space="preserve">OAK </v>
          </cell>
          <cell r="E64">
            <v>170</v>
          </cell>
          <cell r="F64" t="str">
            <v>MA</v>
          </cell>
        </row>
        <row r="65">
          <cell r="A65" t="str">
            <v>Goldberg,Erin</v>
          </cell>
          <cell r="B65" t="str">
            <v>00010158394</v>
          </cell>
          <cell r="C65" t="str">
            <v>Clinical</v>
          </cell>
          <cell r="D65" t="str">
            <v>SF</v>
          </cell>
          <cell r="E65">
            <v>140</v>
          </cell>
          <cell r="F65" t="str">
            <v>Patient Navigator</v>
          </cell>
        </row>
        <row r="66">
          <cell r="A66" t="str">
            <v>Goldscher,Karen</v>
          </cell>
          <cell r="B66" t="str">
            <v>00010196102</v>
          </cell>
          <cell r="C66" t="str">
            <v>HQ</v>
          </cell>
          <cell r="D66" t="str">
            <v>HQ</v>
          </cell>
          <cell r="E66">
            <v>340</v>
          </cell>
          <cell r="F66" t="str">
            <v>Marketing</v>
          </cell>
        </row>
        <row r="67">
          <cell r="A67" t="str">
            <v>Gonzalgo,Claudine</v>
          </cell>
          <cell r="B67" t="str">
            <v>00010380958</v>
          </cell>
          <cell r="C67" t="str">
            <v>HQ</v>
          </cell>
          <cell r="D67" t="str">
            <v>HQ</v>
          </cell>
          <cell r="E67">
            <v>320</v>
          </cell>
          <cell r="F67" t="str">
            <v>Finance</v>
          </cell>
        </row>
        <row r="68">
          <cell r="A68" t="str">
            <v>Goryl,Stephanie Rae</v>
          </cell>
          <cell r="B68" t="str">
            <v>00010196099</v>
          </cell>
          <cell r="C68" t="str">
            <v>Clinical</v>
          </cell>
          <cell r="D68" t="str">
            <v xml:space="preserve">OAK </v>
          </cell>
          <cell r="E68">
            <v>140</v>
          </cell>
          <cell r="F68" t="str">
            <v>Patient Navigator</v>
          </cell>
        </row>
        <row r="69">
          <cell r="A69" t="str">
            <v>Grenier,Helen</v>
          </cell>
          <cell r="B69" t="str">
            <v>00010236875</v>
          </cell>
          <cell r="C69" t="str">
            <v>HQ</v>
          </cell>
          <cell r="D69" t="str">
            <v>HQ</v>
          </cell>
          <cell r="E69">
            <v>220</v>
          </cell>
          <cell r="F69" t="str">
            <v>Revenue Cycle</v>
          </cell>
        </row>
        <row r="70">
          <cell r="A70" t="str">
            <v>Hainley,William</v>
          </cell>
          <cell r="B70" t="str">
            <v>00010320315</v>
          </cell>
          <cell r="C70" t="str">
            <v>HQ</v>
          </cell>
          <cell r="D70" t="str">
            <v>HQ</v>
          </cell>
          <cell r="E70">
            <v>320</v>
          </cell>
          <cell r="F70" t="str">
            <v>Finance</v>
          </cell>
        </row>
        <row r="71">
          <cell r="A71" t="str">
            <v>Harris,Arianna E</v>
          </cell>
          <cell r="B71" t="str">
            <v>00002456904</v>
          </cell>
          <cell r="C71" t="str">
            <v>Clinical</v>
          </cell>
          <cell r="D71" t="str">
            <v>SOMA</v>
          </cell>
          <cell r="E71">
            <v>170</v>
          </cell>
          <cell r="F71" t="str">
            <v>MA</v>
          </cell>
        </row>
        <row r="72">
          <cell r="A72" t="str">
            <v>Harris,Vander D</v>
          </cell>
          <cell r="B72" t="str">
            <v>00010074335</v>
          </cell>
          <cell r="C72" t="str">
            <v>Clinical</v>
          </cell>
          <cell r="D72" t="str">
            <v>SV</v>
          </cell>
          <cell r="E72">
            <v>140</v>
          </cell>
          <cell r="F72" t="str">
            <v>Patient Navigator</v>
          </cell>
        </row>
        <row r="73">
          <cell r="A73" t="str">
            <v>Haynes,Tiana</v>
          </cell>
          <cell r="B73" t="str">
            <v>00010142013</v>
          </cell>
          <cell r="C73" t="str">
            <v>Operating</v>
          </cell>
          <cell r="D73" t="str">
            <v>HQ</v>
          </cell>
          <cell r="E73">
            <v>210</v>
          </cell>
          <cell r="F73" t="str">
            <v>Call Center</v>
          </cell>
        </row>
        <row r="74">
          <cell r="A74" t="str">
            <v>Hemingway,Jeremy</v>
          </cell>
          <cell r="B74" t="str">
            <v>00002154368</v>
          </cell>
          <cell r="C74" t="str">
            <v>HQ</v>
          </cell>
          <cell r="D74" t="str">
            <v>HQ</v>
          </cell>
          <cell r="E74">
            <v>370</v>
          </cell>
          <cell r="F74" t="str">
            <v>IT</v>
          </cell>
        </row>
        <row r="75">
          <cell r="A75" t="str">
            <v>Hernandez Tapia,Lucia</v>
          </cell>
          <cell r="B75" t="str">
            <v>00010191882</v>
          </cell>
          <cell r="C75" t="str">
            <v>Lab</v>
          </cell>
          <cell r="D75" t="str">
            <v>SF</v>
          </cell>
          <cell r="E75">
            <v>130</v>
          </cell>
          <cell r="F75" t="str">
            <v>Lab Staff</v>
          </cell>
        </row>
        <row r="76">
          <cell r="A76" t="str">
            <v>Hiralall,Shivani</v>
          </cell>
          <cell r="B76" t="str">
            <v>00010216340</v>
          </cell>
          <cell r="C76" t="str">
            <v>Clinical</v>
          </cell>
          <cell r="D76" t="str">
            <v>NYC</v>
          </cell>
          <cell r="E76">
            <v>170</v>
          </cell>
          <cell r="F76" t="str">
            <v>MA</v>
          </cell>
        </row>
        <row r="77">
          <cell r="A77" t="str">
            <v>Ho,Ruth</v>
          </cell>
          <cell r="B77" t="str">
            <v>00010320299</v>
          </cell>
          <cell r="C77" t="str">
            <v>Clinical</v>
          </cell>
          <cell r="D77" t="str">
            <v>SV</v>
          </cell>
          <cell r="E77">
            <v>170</v>
          </cell>
          <cell r="F77" t="str">
            <v>MA</v>
          </cell>
        </row>
        <row r="78">
          <cell r="A78" t="str">
            <v>Hofschneider,Lisa Chelsie</v>
          </cell>
          <cell r="B78" t="str">
            <v>00010366264</v>
          </cell>
          <cell r="C78" t="str">
            <v>HQ</v>
          </cell>
          <cell r="D78" t="str">
            <v>HQ</v>
          </cell>
          <cell r="E78">
            <v>150</v>
          </cell>
          <cell r="F78" t="str">
            <v>Medical Records</v>
          </cell>
        </row>
        <row r="79">
          <cell r="A79" t="str">
            <v>Huang,Helen</v>
          </cell>
          <cell r="B79" t="str">
            <v>00010226795</v>
          </cell>
          <cell r="C79" t="str">
            <v>Clinical</v>
          </cell>
          <cell r="D79" t="str">
            <v>NYC</v>
          </cell>
          <cell r="E79">
            <v>170</v>
          </cell>
          <cell r="F79" t="str">
            <v>MA</v>
          </cell>
        </row>
        <row r="80">
          <cell r="A80" t="str">
            <v>Huesgen,Delaney</v>
          </cell>
          <cell r="B80" t="str">
            <v>00010312451</v>
          </cell>
          <cell r="C80" t="str">
            <v>Operating</v>
          </cell>
          <cell r="D80" t="str">
            <v>HQ</v>
          </cell>
          <cell r="E80">
            <v>340</v>
          </cell>
          <cell r="F80" t="str">
            <v>Marketing</v>
          </cell>
        </row>
        <row r="81">
          <cell r="A81" t="str">
            <v>Huggins,Tiombe</v>
          </cell>
          <cell r="B81" t="str">
            <v>00010221721</v>
          </cell>
          <cell r="C81" t="str">
            <v>Operating</v>
          </cell>
          <cell r="D81" t="str">
            <v>NYC</v>
          </cell>
          <cell r="E81">
            <v>180</v>
          </cell>
          <cell r="F81" t="str">
            <v>Office Admin</v>
          </cell>
        </row>
        <row r="82">
          <cell r="A82" t="str">
            <v>Huynh,Kelly Do</v>
          </cell>
          <cell r="B82" t="str">
            <v>00010133549</v>
          </cell>
          <cell r="C82" t="str">
            <v>Clinical</v>
          </cell>
          <cell r="D82" t="str">
            <v>SV</v>
          </cell>
          <cell r="E82">
            <v>170</v>
          </cell>
          <cell r="F82" t="str">
            <v>MA</v>
          </cell>
        </row>
        <row r="83">
          <cell r="A83" t="str">
            <v>Iftikhar,Zunaira</v>
          </cell>
          <cell r="B83" t="str">
            <v>00002584704</v>
          </cell>
          <cell r="C83" t="str">
            <v>Clinical</v>
          </cell>
          <cell r="D83" t="str">
            <v>SV</v>
          </cell>
          <cell r="E83">
            <v>140</v>
          </cell>
          <cell r="F83" t="str">
            <v>Patient Navigator</v>
          </cell>
        </row>
        <row r="84">
          <cell r="A84" t="str">
            <v>Ignacio,Robyn</v>
          </cell>
          <cell r="B84" t="str">
            <v>00010129157</v>
          </cell>
          <cell r="C84" t="str">
            <v>Lab</v>
          </cell>
          <cell r="D84" t="str">
            <v>SV</v>
          </cell>
          <cell r="E84">
            <v>130</v>
          </cell>
          <cell r="F84" t="str">
            <v>Lab Staff</v>
          </cell>
        </row>
        <row r="85">
          <cell r="A85" t="str">
            <v>Ingber,Alyssa B</v>
          </cell>
          <cell r="B85" t="str">
            <v>00010131523</v>
          </cell>
          <cell r="C85" t="str">
            <v>HQ</v>
          </cell>
          <cell r="D85" t="str">
            <v>HQ</v>
          </cell>
          <cell r="E85">
            <v>332</v>
          </cell>
          <cell r="F85" t="str">
            <v>HR</v>
          </cell>
        </row>
        <row r="86">
          <cell r="A86" t="str">
            <v>Jennings,Phiamaree Santos</v>
          </cell>
          <cell r="B86" t="str">
            <v>00010063653</v>
          </cell>
          <cell r="C86" t="str">
            <v>Operating</v>
          </cell>
          <cell r="D86" t="str">
            <v>RWC</v>
          </cell>
          <cell r="E86">
            <v>180</v>
          </cell>
          <cell r="F86" t="str">
            <v>Office Admin</v>
          </cell>
        </row>
        <row r="87">
          <cell r="A87" t="str">
            <v>Jimenez,Guillermo</v>
          </cell>
          <cell r="B87" t="str">
            <v>00010236822</v>
          </cell>
          <cell r="C87" t="str">
            <v>HQ</v>
          </cell>
          <cell r="D87" t="str">
            <v>NYC</v>
          </cell>
          <cell r="E87">
            <v>220</v>
          </cell>
          <cell r="F87" t="str">
            <v>Revenue Cycle</v>
          </cell>
        </row>
        <row r="88">
          <cell r="A88" t="str">
            <v>Johe,Ilene</v>
          </cell>
          <cell r="B88" t="str">
            <v>00010335955</v>
          </cell>
          <cell r="C88" t="str">
            <v>Operating</v>
          </cell>
          <cell r="D88" t="str">
            <v>SV</v>
          </cell>
          <cell r="E88">
            <v>180</v>
          </cell>
          <cell r="F88" t="str">
            <v>Office Admin</v>
          </cell>
        </row>
        <row r="89">
          <cell r="A89" t="str">
            <v>Jordan,Madison</v>
          </cell>
          <cell r="B89" t="str">
            <v>00010222796</v>
          </cell>
          <cell r="C89" t="str">
            <v>Clinical</v>
          </cell>
          <cell r="D89" t="str">
            <v>SV</v>
          </cell>
          <cell r="E89">
            <v>170</v>
          </cell>
          <cell r="F89" t="str">
            <v>MA</v>
          </cell>
        </row>
        <row r="90">
          <cell r="A90" t="str">
            <v>Judis,Cassidy Erica Ellorin</v>
          </cell>
          <cell r="B90" t="str">
            <v>00010079715</v>
          </cell>
          <cell r="C90" t="str">
            <v>Clinical</v>
          </cell>
          <cell r="D90" t="str">
            <v>SF</v>
          </cell>
          <cell r="E90">
            <v>170</v>
          </cell>
          <cell r="F90" t="str">
            <v>MA</v>
          </cell>
        </row>
        <row r="91">
          <cell r="A91" t="str">
            <v>Jung,Mijung</v>
          </cell>
          <cell r="B91" t="str">
            <v>00010375356</v>
          </cell>
          <cell r="C91" t="str">
            <v>Lab</v>
          </cell>
          <cell r="D91" t="str">
            <v>NYC</v>
          </cell>
          <cell r="E91">
            <v>130</v>
          </cell>
          <cell r="F91" t="str">
            <v>Lab Staff</v>
          </cell>
        </row>
        <row r="92">
          <cell r="A92" t="str">
            <v>Kay,Savannah</v>
          </cell>
          <cell r="B92" t="str">
            <v>00010203938</v>
          </cell>
          <cell r="C92" t="str">
            <v>HQ</v>
          </cell>
          <cell r="D92" t="str">
            <v>HQ</v>
          </cell>
          <cell r="E92">
            <v>332</v>
          </cell>
          <cell r="F92" t="str">
            <v>HR</v>
          </cell>
        </row>
        <row r="93">
          <cell r="A93" t="str">
            <v>Kelley,Ashlen</v>
          </cell>
          <cell r="B93" t="str">
            <v>00010380271</v>
          </cell>
          <cell r="C93" t="str">
            <v>Clinical</v>
          </cell>
          <cell r="D93" t="str">
            <v>SV</v>
          </cell>
          <cell r="E93">
            <v>140</v>
          </cell>
          <cell r="F93" t="str">
            <v>Patient Navigator</v>
          </cell>
        </row>
        <row r="94">
          <cell r="A94" t="str">
            <v>Kepler,Margaret S</v>
          </cell>
          <cell r="B94" t="str">
            <v>00010102054</v>
          </cell>
          <cell r="C94" t="str">
            <v>Clinical</v>
          </cell>
          <cell r="D94" t="str">
            <v>SF</v>
          </cell>
          <cell r="E94">
            <v>140</v>
          </cell>
          <cell r="F94" t="str">
            <v>Patient Navigator</v>
          </cell>
        </row>
        <row r="95">
          <cell r="A95" t="str">
            <v>Kettering,Emily Jean</v>
          </cell>
          <cell r="B95" t="str">
            <v>00010100371</v>
          </cell>
          <cell r="C95" t="str">
            <v>Lab</v>
          </cell>
          <cell r="D95" t="str">
            <v xml:space="preserve">OAK </v>
          </cell>
          <cell r="E95">
            <v>130</v>
          </cell>
          <cell r="F95" t="str">
            <v>Lab Staff</v>
          </cell>
        </row>
        <row r="96">
          <cell r="A96" t="str">
            <v>Khaydarova,Mehriniso</v>
          </cell>
          <cell r="B96" t="str">
            <v>00010217002</v>
          </cell>
          <cell r="C96" t="str">
            <v>Lab</v>
          </cell>
          <cell r="D96" t="str">
            <v>NYC</v>
          </cell>
          <cell r="E96">
            <v>130</v>
          </cell>
          <cell r="F96" t="str">
            <v>Lab Staff</v>
          </cell>
        </row>
        <row r="97">
          <cell r="A97" t="str">
            <v>Kirstein,Jacqueline</v>
          </cell>
          <cell r="B97" t="str">
            <v>00010229634</v>
          </cell>
          <cell r="C97" t="str">
            <v>Operating</v>
          </cell>
          <cell r="D97" t="str">
            <v>HQ</v>
          </cell>
          <cell r="E97">
            <v>340</v>
          </cell>
          <cell r="F97" t="str">
            <v>Marketing</v>
          </cell>
        </row>
        <row r="98">
          <cell r="A98" t="str">
            <v>Kok,Linda</v>
          </cell>
          <cell r="B98" t="str">
            <v>00001064669</v>
          </cell>
          <cell r="C98" t="str">
            <v>Lab</v>
          </cell>
          <cell r="D98" t="str">
            <v>SF</v>
          </cell>
          <cell r="E98">
            <v>130</v>
          </cell>
          <cell r="F98" t="str">
            <v>Lab Staff</v>
          </cell>
        </row>
        <row r="99">
          <cell r="A99" t="str">
            <v>Kunisaki,Erica</v>
          </cell>
          <cell r="B99" t="str">
            <v>00002323279</v>
          </cell>
          <cell r="C99" t="str">
            <v>Clinical</v>
          </cell>
          <cell r="D99" t="str">
            <v>SF</v>
          </cell>
          <cell r="E99">
            <v>170</v>
          </cell>
          <cell r="F99" t="str">
            <v>MA</v>
          </cell>
        </row>
        <row r="100">
          <cell r="A100" t="str">
            <v>Kwok,Kimberly T</v>
          </cell>
          <cell r="B100" t="str">
            <v>00002240020</v>
          </cell>
          <cell r="C100" t="str">
            <v>NEST</v>
          </cell>
          <cell r="D100" t="str">
            <v>Nest</v>
          </cell>
          <cell r="E100">
            <v>350</v>
          </cell>
          <cell r="F100" t="str">
            <v>Nest</v>
          </cell>
        </row>
        <row r="101">
          <cell r="A101" t="str">
            <v>Lagano,Lauren</v>
          </cell>
          <cell r="B101" t="str">
            <v>00010328183</v>
          </cell>
          <cell r="C101" t="str">
            <v>NEST</v>
          </cell>
          <cell r="D101" t="str">
            <v>HQ</v>
          </cell>
          <cell r="E101">
            <v>180</v>
          </cell>
          <cell r="F101" t="str">
            <v>Office Admin</v>
          </cell>
        </row>
        <row r="102">
          <cell r="A102" t="str">
            <v>Lagunes,Ashley</v>
          </cell>
          <cell r="B102" t="str">
            <v>00010109451</v>
          </cell>
          <cell r="C102" t="str">
            <v>Clinical</v>
          </cell>
          <cell r="D102" t="str">
            <v>SV</v>
          </cell>
          <cell r="E102">
            <v>170</v>
          </cell>
          <cell r="F102" t="str">
            <v>MA</v>
          </cell>
        </row>
        <row r="103">
          <cell r="A103" t="str">
            <v>Laigo,Selah</v>
          </cell>
          <cell r="B103" t="str">
            <v>00010229271</v>
          </cell>
          <cell r="C103" t="str">
            <v>Operating</v>
          </cell>
          <cell r="D103" t="str">
            <v>SF</v>
          </cell>
          <cell r="E103">
            <v>180</v>
          </cell>
          <cell r="F103" t="str">
            <v>Office Admin</v>
          </cell>
        </row>
        <row r="104">
          <cell r="A104" t="str">
            <v>Lam,Manny</v>
          </cell>
          <cell r="B104" t="str">
            <v>00010038067</v>
          </cell>
          <cell r="C104" t="str">
            <v>HQ</v>
          </cell>
          <cell r="D104" t="str">
            <v>SF</v>
          </cell>
          <cell r="E104">
            <v>370</v>
          </cell>
          <cell r="F104" t="str">
            <v>IT</v>
          </cell>
        </row>
        <row r="105">
          <cell r="A105" t="str">
            <v>Lange,Catherine Elizabeth</v>
          </cell>
          <cell r="B105" t="str">
            <v>00002401349</v>
          </cell>
          <cell r="C105" t="str">
            <v>Clinical</v>
          </cell>
          <cell r="D105" t="str">
            <v>SF</v>
          </cell>
          <cell r="E105">
            <v>140</v>
          </cell>
          <cell r="F105" t="str">
            <v>Patient Navigator</v>
          </cell>
        </row>
        <row r="106">
          <cell r="A106" t="str">
            <v>Langstrom,Courtney</v>
          </cell>
          <cell r="B106" t="str">
            <v>00010264012</v>
          </cell>
          <cell r="C106" t="str">
            <v>Operating</v>
          </cell>
          <cell r="D106" t="str">
            <v>SOMA</v>
          </cell>
          <cell r="E106">
            <v>180</v>
          </cell>
          <cell r="F106" t="str">
            <v>Office Admin</v>
          </cell>
        </row>
        <row r="107">
          <cell r="A107" t="str">
            <v>Lawton,Julia Ann</v>
          </cell>
          <cell r="B107" t="str">
            <v>00010208904</v>
          </cell>
          <cell r="C107" t="str">
            <v>Clinical</v>
          </cell>
          <cell r="D107" t="str">
            <v>NYC</v>
          </cell>
          <cell r="E107">
            <v>140</v>
          </cell>
          <cell r="F107" t="str">
            <v>Patient Navigator</v>
          </cell>
        </row>
        <row r="108">
          <cell r="A108" t="str">
            <v>Le,Can</v>
          </cell>
          <cell r="B108" t="str">
            <v>00002335475</v>
          </cell>
          <cell r="C108" t="str">
            <v>Lab</v>
          </cell>
          <cell r="D108" t="str">
            <v>SF</v>
          </cell>
          <cell r="E108">
            <v>130</v>
          </cell>
          <cell r="F108" t="str">
            <v>Lab Staff</v>
          </cell>
        </row>
        <row r="109">
          <cell r="A109" t="str">
            <v>Lee,Harmony</v>
          </cell>
          <cell r="B109" t="str">
            <v>00010349116</v>
          </cell>
          <cell r="C109" t="str">
            <v>Lab</v>
          </cell>
          <cell r="D109" t="str">
            <v>SF</v>
          </cell>
          <cell r="E109">
            <v>130</v>
          </cell>
          <cell r="F109" t="str">
            <v>Lab Staff</v>
          </cell>
        </row>
        <row r="110">
          <cell r="A110" t="str">
            <v>Lee,My Dung</v>
          </cell>
          <cell r="B110" t="str">
            <v>00001788698</v>
          </cell>
          <cell r="C110" t="str">
            <v>NEST</v>
          </cell>
          <cell r="D110" t="str">
            <v>SV</v>
          </cell>
          <cell r="E110">
            <v>350</v>
          </cell>
          <cell r="F110" t="str">
            <v>Operations</v>
          </cell>
        </row>
        <row r="111">
          <cell r="A111" t="str">
            <v>Lee,Stephannie Victoria</v>
          </cell>
          <cell r="B111" t="str">
            <v>00002504994</v>
          </cell>
          <cell r="C111" t="str">
            <v>HQ</v>
          </cell>
          <cell r="D111" t="str">
            <v>HQ</v>
          </cell>
          <cell r="E111">
            <v>210</v>
          </cell>
          <cell r="F111" t="str">
            <v>Call Center</v>
          </cell>
        </row>
        <row r="112">
          <cell r="A112" t="str">
            <v>Lipkovitch,Jobi Aryn</v>
          </cell>
          <cell r="B112" t="str">
            <v>00010204901</v>
          </cell>
          <cell r="C112" t="str">
            <v>Operating</v>
          </cell>
          <cell r="D112" t="str">
            <v>SV</v>
          </cell>
          <cell r="E112">
            <v>150</v>
          </cell>
          <cell r="F112" t="str">
            <v>Medical Records</v>
          </cell>
        </row>
        <row r="113">
          <cell r="A113" t="str">
            <v>Lo,Alicia K</v>
          </cell>
          <cell r="B113" t="str">
            <v>00010116494</v>
          </cell>
          <cell r="C113" t="str">
            <v>HQ</v>
          </cell>
          <cell r="D113" t="str">
            <v>HQ</v>
          </cell>
          <cell r="E113">
            <v>320</v>
          </cell>
          <cell r="F113" t="str">
            <v>Finance</v>
          </cell>
        </row>
        <row r="114">
          <cell r="A114" t="str">
            <v>Lockhart,Mikayla</v>
          </cell>
          <cell r="B114" t="str">
            <v>00010380297</v>
          </cell>
          <cell r="C114" t="str">
            <v>Clinical</v>
          </cell>
          <cell r="D114" t="str">
            <v>SF</v>
          </cell>
          <cell r="E114">
            <v>140</v>
          </cell>
          <cell r="F114" t="str">
            <v>Patient Navigator</v>
          </cell>
        </row>
        <row r="115">
          <cell r="A115" t="str">
            <v>Lopez,Jesus A</v>
          </cell>
          <cell r="B115" t="str">
            <v>00010085764</v>
          </cell>
          <cell r="C115" t="str">
            <v>Lab</v>
          </cell>
          <cell r="D115" t="str">
            <v xml:space="preserve">OAK </v>
          </cell>
          <cell r="E115">
            <v>130</v>
          </cell>
          <cell r="F115" t="str">
            <v>Lab Staff</v>
          </cell>
        </row>
        <row r="116">
          <cell r="A116" t="str">
            <v>Lopez,Kimberly</v>
          </cell>
          <cell r="B116" t="str">
            <v>00010004908</v>
          </cell>
          <cell r="C116" t="str">
            <v>Clinical</v>
          </cell>
          <cell r="D116" t="str">
            <v>SV</v>
          </cell>
          <cell r="E116">
            <v>140</v>
          </cell>
          <cell r="F116" t="str">
            <v>Patient Navigator</v>
          </cell>
        </row>
        <row r="117">
          <cell r="A117" t="str">
            <v>lounsbury,colleen</v>
          </cell>
          <cell r="B117" t="str">
            <v>00010383922</v>
          </cell>
          <cell r="C117" t="str">
            <v>HQ</v>
          </cell>
          <cell r="D117" t="str">
            <v>HQ</v>
          </cell>
          <cell r="E117">
            <v>332</v>
          </cell>
          <cell r="F117" t="str">
            <v>HR</v>
          </cell>
        </row>
        <row r="118">
          <cell r="A118" t="str">
            <v>Ma,Huiyi</v>
          </cell>
          <cell r="B118" t="str">
            <v>00010132370</v>
          </cell>
          <cell r="C118" t="str">
            <v>Clinical</v>
          </cell>
          <cell r="D118" t="str">
            <v>SV</v>
          </cell>
          <cell r="E118">
            <v>170</v>
          </cell>
          <cell r="F118" t="str">
            <v>MA</v>
          </cell>
        </row>
        <row r="119">
          <cell r="A119" t="str">
            <v>Ma,Nicole</v>
          </cell>
          <cell r="B119" t="str">
            <v>00010221888</v>
          </cell>
          <cell r="C119" t="str">
            <v>Lab</v>
          </cell>
          <cell r="D119" t="str">
            <v>NYC</v>
          </cell>
          <cell r="E119">
            <v>130</v>
          </cell>
          <cell r="F119" t="str">
            <v>Lab Staff</v>
          </cell>
        </row>
        <row r="120">
          <cell r="A120" t="str">
            <v>Maglalang,Jon-Paul S</v>
          </cell>
          <cell r="B120" t="str">
            <v>00002362800</v>
          </cell>
          <cell r="C120" t="str">
            <v>Lab</v>
          </cell>
          <cell r="D120" t="str">
            <v>SF</v>
          </cell>
          <cell r="E120">
            <v>130</v>
          </cell>
          <cell r="F120" t="str">
            <v>Lab Staff</v>
          </cell>
        </row>
        <row r="121">
          <cell r="A121" t="str">
            <v>Mamun,Mushairat</v>
          </cell>
          <cell r="B121" t="str">
            <v>00010216451</v>
          </cell>
          <cell r="C121" t="str">
            <v>Clinical</v>
          </cell>
          <cell r="D121" t="str">
            <v>SV</v>
          </cell>
          <cell r="E121">
            <v>170</v>
          </cell>
          <cell r="F121" t="str">
            <v>MA</v>
          </cell>
        </row>
        <row r="122">
          <cell r="A122" t="str">
            <v>Marcovitch,Andrew</v>
          </cell>
          <cell r="B122" t="str">
            <v>00001873566</v>
          </cell>
          <cell r="C122" t="str">
            <v>HQ</v>
          </cell>
          <cell r="D122" t="str">
            <v>HQ</v>
          </cell>
          <cell r="E122">
            <v>320</v>
          </cell>
          <cell r="F122" t="str">
            <v>Finance</v>
          </cell>
        </row>
        <row r="123">
          <cell r="A123" t="str">
            <v>Mark,Donna-Marie</v>
          </cell>
          <cell r="B123" t="str">
            <v>00010204367</v>
          </cell>
          <cell r="C123" t="str">
            <v>HQ</v>
          </cell>
          <cell r="D123" t="str">
            <v>NYC</v>
          </cell>
          <cell r="E123">
            <v>220</v>
          </cell>
          <cell r="F123" t="str">
            <v>Revenue Cycle</v>
          </cell>
        </row>
        <row r="124">
          <cell r="A124" t="str">
            <v>Marku,Sara</v>
          </cell>
          <cell r="B124" t="str">
            <v>00010292317</v>
          </cell>
          <cell r="C124" t="str">
            <v>HQ</v>
          </cell>
          <cell r="D124" t="str">
            <v>HQ</v>
          </cell>
          <cell r="E124">
            <v>320</v>
          </cell>
          <cell r="F124" t="str">
            <v>Finance</v>
          </cell>
        </row>
        <row r="125">
          <cell r="A125" t="str">
            <v>Martin,Carly D</v>
          </cell>
          <cell r="B125" t="str">
            <v>00010149122</v>
          </cell>
          <cell r="C125" t="str">
            <v>Clinical</v>
          </cell>
          <cell r="D125" t="str">
            <v xml:space="preserve">OAK </v>
          </cell>
          <cell r="E125">
            <v>140</v>
          </cell>
          <cell r="F125" t="str">
            <v>Patient Navigator</v>
          </cell>
        </row>
        <row r="126">
          <cell r="A126" t="str">
            <v>Martinez,Edward</v>
          </cell>
          <cell r="B126" t="str">
            <v>00002154386</v>
          </cell>
          <cell r="C126" t="str">
            <v>Lab</v>
          </cell>
          <cell r="D126" t="str">
            <v>SV</v>
          </cell>
          <cell r="E126">
            <v>130</v>
          </cell>
          <cell r="F126" t="str">
            <v>Lab Staff</v>
          </cell>
        </row>
        <row r="127">
          <cell r="A127" t="str">
            <v>Martinez,Gabriela</v>
          </cell>
          <cell r="B127" t="str">
            <v>00010282324</v>
          </cell>
          <cell r="C127" t="str">
            <v>Operating</v>
          </cell>
          <cell r="D127" t="str">
            <v>SF</v>
          </cell>
          <cell r="E127">
            <v>180</v>
          </cell>
          <cell r="F127" t="str">
            <v>Office Admin</v>
          </cell>
        </row>
        <row r="128">
          <cell r="A128" t="str">
            <v>Masoudi,Ali</v>
          </cell>
          <cell r="B128" t="str">
            <v>00010037958</v>
          </cell>
          <cell r="C128" t="str">
            <v>Lab</v>
          </cell>
          <cell r="D128" t="str">
            <v>SF</v>
          </cell>
          <cell r="E128">
            <v>130</v>
          </cell>
          <cell r="F128" t="str">
            <v>Lab Staff</v>
          </cell>
        </row>
        <row r="129">
          <cell r="A129" t="str">
            <v>Matias Valencia,Karen</v>
          </cell>
          <cell r="B129" t="str">
            <v>00002624286</v>
          </cell>
          <cell r="C129" t="str">
            <v>ASC</v>
          </cell>
          <cell r="D129" t="str">
            <v>SV</v>
          </cell>
          <cell r="E129">
            <v>170</v>
          </cell>
          <cell r="F129" t="str">
            <v>MA</v>
          </cell>
        </row>
        <row r="130">
          <cell r="A130" t="str">
            <v>Matias-Valencia,Itzel</v>
          </cell>
          <cell r="B130" t="str">
            <v>00002591751</v>
          </cell>
          <cell r="C130" t="str">
            <v>ASC</v>
          </cell>
          <cell r="D130" t="str">
            <v>SV</v>
          </cell>
          <cell r="E130">
            <v>170</v>
          </cell>
          <cell r="F130" t="str">
            <v>MA</v>
          </cell>
        </row>
        <row r="131">
          <cell r="A131" t="str">
            <v>Mattson,Taylor</v>
          </cell>
          <cell r="B131" t="str">
            <v>00010057232</v>
          </cell>
          <cell r="C131" t="str">
            <v>HQ</v>
          </cell>
          <cell r="D131" t="str">
            <v>SF</v>
          </cell>
          <cell r="E131">
            <v>200</v>
          </cell>
          <cell r="F131" t="str">
            <v>Revenue Cycle</v>
          </cell>
        </row>
        <row r="132">
          <cell r="A132" t="str">
            <v>McKeon Johnson,Kelsey Ann</v>
          </cell>
          <cell r="B132" t="str">
            <v>00002013701</v>
          </cell>
          <cell r="C132" t="str">
            <v>Clinical</v>
          </cell>
          <cell r="D132" t="str">
            <v>NYC</v>
          </cell>
          <cell r="E132">
            <v>140</v>
          </cell>
          <cell r="F132" t="str">
            <v>Patient Navigator</v>
          </cell>
        </row>
        <row r="133">
          <cell r="A133" t="str">
            <v>McMahan,Ella</v>
          </cell>
          <cell r="B133" t="str">
            <v>00002566020</v>
          </cell>
          <cell r="C133" t="str">
            <v>Operating</v>
          </cell>
          <cell r="D133" t="str">
            <v>HQ</v>
          </cell>
          <cell r="E133">
            <v>340</v>
          </cell>
          <cell r="F133" t="str">
            <v>Marketing</v>
          </cell>
        </row>
        <row r="134">
          <cell r="A134" t="str">
            <v>Medina,Mccrae</v>
          </cell>
          <cell r="B134" t="str">
            <v>00010285875</v>
          </cell>
          <cell r="C134" t="str">
            <v>HQ</v>
          </cell>
          <cell r="D134" t="str">
            <v>HQ</v>
          </cell>
          <cell r="E134">
            <v>320</v>
          </cell>
          <cell r="F134" t="str">
            <v>Finance</v>
          </cell>
        </row>
        <row r="135">
          <cell r="A135" t="str">
            <v>Mock,Gina M</v>
          </cell>
          <cell r="B135" t="str">
            <v>00010067076</v>
          </cell>
          <cell r="C135" t="str">
            <v>Operating</v>
          </cell>
          <cell r="D135" t="str">
            <v>NYC</v>
          </cell>
          <cell r="E135">
            <v>210</v>
          </cell>
          <cell r="F135" t="str">
            <v>Call Center</v>
          </cell>
        </row>
        <row r="136">
          <cell r="A136" t="str">
            <v>Molina,Christine Dumaplin</v>
          </cell>
          <cell r="B136" t="str">
            <v>00010009399</v>
          </cell>
          <cell r="C136" t="str">
            <v>Clinical</v>
          </cell>
          <cell r="D136" t="str">
            <v xml:space="preserve">OAK </v>
          </cell>
          <cell r="E136">
            <v>140</v>
          </cell>
          <cell r="F136" t="str">
            <v>Patient Navigator</v>
          </cell>
        </row>
        <row r="137">
          <cell r="A137" t="str">
            <v>Moore,Farley Montana</v>
          </cell>
          <cell r="B137" t="str">
            <v>00010204270</v>
          </cell>
          <cell r="C137" t="str">
            <v>Clinical</v>
          </cell>
          <cell r="D137" t="str">
            <v>SV</v>
          </cell>
          <cell r="E137">
            <v>170</v>
          </cell>
          <cell r="F137" t="str">
            <v>MA</v>
          </cell>
        </row>
        <row r="138">
          <cell r="A138" t="str">
            <v>Moore,Melanie M</v>
          </cell>
          <cell r="B138" t="str">
            <v>00010320272</v>
          </cell>
          <cell r="C138" t="str">
            <v>HQ</v>
          </cell>
          <cell r="D138" t="str">
            <v>HQ</v>
          </cell>
          <cell r="E138">
            <v>332</v>
          </cell>
          <cell r="F138" t="str">
            <v>HR</v>
          </cell>
        </row>
        <row r="139">
          <cell r="A139" t="str">
            <v>Mora,Anayeli G</v>
          </cell>
          <cell r="B139" t="str">
            <v>00010122778</v>
          </cell>
          <cell r="C139" t="str">
            <v>Lab</v>
          </cell>
          <cell r="D139" t="str">
            <v>SF</v>
          </cell>
          <cell r="E139">
            <v>130</v>
          </cell>
          <cell r="F139" t="str">
            <v>Lab Staff</v>
          </cell>
        </row>
        <row r="140">
          <cell r="A140" t="str">
            <v>Morgan,Marquita</v>
          </cell>
          <cell r="B140" t="str">
            <v>00002598443</v>
          </cell>
          <cell r="C140" t="str">
            <v>Operating</v>
          </cell>
          <cell r="D140" t="str">
            <v xml:space="preserve">OAK </v>
          </cell>
          <cell r="E140">
            <v>350</v>
          </cell>
          <cell r="F140" t="str">
            <v>Operations</v>
          </cell>
        </row>
        <row r="141">
          <cell r="A141" t="str">
            <v>Mortati,Claudia</v>
          </cell>
          <cell r="B141" t="str">
            <v>00010208891</v>
          </cell>
          <cell r="C141" t="str">
            <v>Clinical</v>
          </cell>
          <cell r="D141" t="str">
            <v>NYC</v>
          </cell>
          <cell r="E141">
            <v>140</v>
          </cell>
          <cell r="F141" t="str">
            <v>Patient Navigator</v>
          </cell>
        </row>
        <row r="142">
          <cell r="A142" t="str">
            <v>Navarro,Victoria Bringas</v>
          </cell>
          <cell r="B142" t="str">
            <v>00010148839</v>
          </cell>
          <cell r="C142" t="str">
            <v>Clinical</v>
          </cell>
          <cell r="D142" t="str">
            <v>SV</v>
          </cell>
          <cell r="E142">
            <v>140</v>
          </cell>
          <cell r="F142" t="str">
            <v>Patient Navigator</v>
          </cell>
        </row>
        <row r="143">
          <cell r="A143" t="str">
            <v>Nguyen,Kim-An Thai</v>
          </cell>
          <cell r="B143" t="str">
            <v>00010112557</v>
          </cell>
          <cell r="C143" t="str">
            <v>Lab</v>
          </cell>
          <cell r="D143" t="str">
            <v>SV</v>
          </cell>
          <cell r="E143">
            <v>160</v>
          </cell>
          <cell r="F143" t="str">
            <v>Tissue Bank</v>
          </cell>
        </row>
        <row r="144">
          <cell r="A144" t="str">
            <v>Nguyen,Lien Hoa T</v>
          </cell>
          <cell r="B144" t="str">
            <v>00001930753</v>
          </cell>
          <cell r="C144" t="str">
            <v>Lab</v>
          </cell>
          <cell r="D144" t="str">
            <v>SF</v>
          </cell>
          <cell r="E144">
            <v>130</v>
          </cell>
          <cell r="F144" t="str">
            <v>Lab Staff</v>
          </cell>
        </row>
        <row r="145">
          <cell r="A145" t="str">
            <v>Nonan,Richard Gabriel</v>
          </cell>
          <cell r="B145" t="str">
            <v>00010056444</v>
          </cell>
          <cell r="C145" t="str">
            <v>HQ</v>
          </cell>
          <cell r="D145" t="str">
            <v>HQ</v>
          </cell>
          <cell r="E145">
            <v>370</v>
          </cell>
          <cell r="F145" t="str">
            <v>IT</v>
          </cell>
        </row>
        <row r="146">
          <cell r="A146" t="str">
            <v>Oliveira,Allana</v>
          </cell>
          <cell r="B146" t="str">
            <v>00010196105</v>
          </cell>
          <cell r="C146" t="str">
            <v>HQ</v>
          </cell>
          <cell r="D146" t="str">
            <v>NYC</v>
          </cell>
          <cell r="E146">
            <v>220</v>
          </cell>
          <cell r="F146" t="str">
            <v>Revenue Cycle</v>
          </cell>
        </row>
        <row r="147">
          <cell r="A147" t="str">
            <v>Olonbayar,Jambaldorj</v>
          </cell>
          <cell r="B147" t="str">
            <v>00002456900</v>
          </cell>
          <cell r="C147" t="str">
            <v>Lab</v>
          </cell>
          <cell r="D147" t="str">
            <v>SF</v>
          </cell>
          <cell r="E147">
            <v>130</v>
          </cell>
          <cell r="F147" t="str">
            <v>Lab Staff</v>
          </cell>
        </row>
        <row r="148">
          <cell r="A148" t="str">
            <v>Pai,Nikhila</v>
          </cell>
          <cell r="B148" t="str">
            <v>00010349106</v>
          </cell>
          <cell r="C148" t="str">
            <v>Operating</v>
          </cell>
          <cell r="D148" t="str">
            <v>SV</v>
          </cell>
          <cell r="E148">
            <v>180</v>
          </cell>
          <cell r="F148" t="str">
            <v>Office Admin</v>
          </cell>
        </row>
        <row r="149">
          <cell r="A149" t="str">
            <v>Palazzolo,Claire</v>
          </cell>
          <cell r="B149" t="str">
            <v>00010328199</v>
          </cell>
          <cell r="C149" t="str">
            <v>Operating</v>
          </cell>
          <cell r="D149" t="str">
            <v>HQ</v>
          </cell>
          <cell r="E149">
            <v>210</v>
          </cell>
          <cell r="F149" t="str">
            <v>Call Center</v>
          </cell>
        </row>
        <row r="150">
          <cell r="A150" t="str">
            <v>Pan,Yuying</v>
          </cell>
          <cell r="B150" t="str">
            <v>00010199860</v>
          </cell>
          <cell r="C150" t="str">
            <v>Lab</v>
          </cell>
          <cell r="D150" t="str">
            <v>NYC</v>
          </cell>
          <cell r="E150">
            <v>130</v>
          </cell>
          <cell r="F150" t="str">
            <v>Lab Staff</v>
          </cell>
        </row>
        <row r="151">
          <cell r="A151" t="str">
            <v>Perez,Jazmine</v>
          </cell>
          <cell r="B151" t="str">
            <v>00010312416</v>
          </cell>
          <cell r="C151" t="str">
            <v>Clinical</v>
          </cell>
          <cell r="D151" t="str">
            <v>SV</v>
          </cell>
          <cell r="E151">
            <v>170</v>
          </cell>
          <cell r="F151" t="str">
            <v>MA</v>
          </cell>
        </row>
        <row r="152">
          <cell r="A152" t="str">
            <v>Petruse,Sonia</v>
          </cell>
          <cell r="B152" t="str">
            <v>00010375381</v>
          </cell>
          <cell r="C152" t="str">
            <v>HQ</v>
          </cell>
          <cell r="D152" t="str">
            <v>HQ</v>
          </cell>
          <cell r="E152">
            <v>220</v>
          </cell>
          <cell r="F152" t="str">
            <v>Revenue Cycle</v>
          </cell>
        </row>
        <row r="153">
          <cell r="A153" t="str">
            <v>Pharn,Ferrari May Suiex</v>
          </cell>
          <cell r="B153" t="str">
            <v>00002329052</v>
          </cell>
          <cell r="C153" t="str">
            <v>Operating</v>
          </cell>
          <cell r="D153" t="str">
            <v>HQ</v>
          </cell>
          <cell r="E153">
            <v>210</v>
          </cell>
          <cell r="F153" t="str">
            <v>Call Center</v>
          </cell>
        </row>
        <row r="154">
          <cell r="A154" t="str">
            <v>Pincilotti,Johanna Darline</v>
          </cell>
          <cell r="B154" t="str">
            <v>00002591517</v>
          </cell>
          <cell r="C154" t="str">
            <v>Lab</v>
          </cell>
          <cell r="D154" t="str">
            <v xml:space="preserve">OAK </v>
          </cell>
          <cell r="E154">
            <v>130</v>
          </cell>
          <cell r="F154" t="str">
            <v>Lab Staff</v>
          </cell>
        </row>
        <row r="155">
          <cell r="A155" t="str">
            <v>Pipia,Ilissa</v>
          </cell>
          <cell r="B155" t="str">
            <v>00010216345</v>
          </cell>
          <cell r="C155" t="str">
            <v>ASC</v>
          </cell>
          <cell r="D155" t="str">
            <v>SV</v>
          </cell>
          <cell r="E155">
            <v>170</v>
          </cell>
          <cell r="F155" t="str">
            <v>MA</v>
          </cell>
        </row>
        <row r="156">
          <cell r="A156" t="str">
            <v>Polanco,Idalisa</v>
          </cell>
          <cell r="B156" t="str">
            <v>00010176480</v>
          </cell>
          <cell r="C156" t="str">
            <v>Lab</v>
          </cell>
          <cell r="D156" t="str">
            <v>NYC</v>
          </cell>
          <cell r="E156">
            <v>160</v>
          </cell>
          <cell r="F156" t="str">
            <v>Tissue Bank</v>
          </cell>
        </row>
        <row r="157">
          <cell r="A157" t="str">
            <v>Ponce,Julianna</v>
          </cell>
          <cell r="B157" t="str">
            <v>00010063957</v>
          </cell>
          <cell r="C157" t="str">
            <v>ASC</v>
          </cell>
          <cell r="D157" t="str">
            <v>SV</v>
          </cell>
          <cell r="E157">
            <v>170</v>
          </cell>
          <cell r="F157" t="str">
            <v>MA</v>
          </cell>
        </row>
        <row r="158">
          <cell r="A158" t="str">
            <v>Pratt,Jessica</v>
          </cell>
          <cell r="B158" t="str">
            <v>00010380275</v>
          </cell>
          <cell r="C158" t="str">
            <v>Lab</v>
          </cell>
          <cell r="D158" t="str">
            <v>SF</v>
          </cell>
          <cell r="E158">
            <v>160</v>
          </cell>
          <cell r="F158" t="str">
            <v>Tissue Bank</v>
          </cell>
        </row>
        <row r="159">
          <cell r="A159" t="str">
            <v>Raley,Shelby Lynn</v>
          </cell>
          <cell r="B159" t="str">
            <v>00010009368</v>
          </cell>
          <cell r="C159" t="str">
            <v>Clinical</v>
          </cell>
          <cell r="D159" t="str">
            <v xml:space="preserve">DAN </v>
          </cell>
          <cell r="E159">
            <v>140</v>
          </cell>
          <cell r="F159" t="str">
            <v>Patient Navigator</v>
          </cell>
        </row>
        <row r="160">
          <cell r="A160" t="str">
            <v>Ramirez,Abigail Lopez</v>
          </cell>
          <cell r="B160" t="str">
            <v>00010349114</v>
          </cell>
          <cell r="C160" t="str">
            <v>Lab</v>
          </cell>
          <cell r="D160" t="str">
            <v>SF</v>
          </cell>
          <cell r="E160">
            <v>160</v>
          </cell>
          <cell r="F160" t="str">
            <v>Tissue Bank</v>
          </cell>
        </row>
        <row r="161">
          <cell r="A161" t="str">
            <v>Ramos,Mariel</v>
          </cell>
          <cell r="B161" t="str">
            <v>00010026614</v>
          </cell>
          <cell r="C161" t="str">
            <v>Operating</v>
          </cell>
          <cell r="D161" t="str">
            <v>HQ</v>
          </cell>
          <cell r="E161">
            <v>210</v>
          </cell>
          <cell r="F161" t="str">
            <v>Call Center</v>
          </cell>
        </row>
        <row r="162">
          <cell r="A162" t="str">
            <v>Raviv,Ekaterina</v>
          </cell>
          <cell r="B162" t="str">
            <v>00010380291</v>
          </cell>
          <cell r="C162" t="str">
            <v>Lab</v>
          </cell>
          <cell r="D162" t="str">
            <v>SF</v>
          </cell>
          <cell r="E162">
            <v>130</v>
          </cell>
          <cell r="F162" t="str">
            <v>Lab Staff</v>
          </cell>
        </row>
        <row r="163">
          <cell r="A163" t="str">
            <v>Rees,Gareth</v>
          </cell>
          <cell r="B163" t="str">
            <v>00010019442</v>
          </cell>
          <cell r="C163" t="str">
            <v>HQ</v>
          </cell>
          <cell r="D163" t="str">
            <v>HQ</v>
          </cell>
          <cell r="E163">
            <v>370</v>
          </cell>
          <cell r="F163" t="str">
            <v>IT</v>
          </cell>
        </row>
        <row r="164">
          <cell r="A164" t="str">
            <v>Reyes Ramirez,Ashley Marleni</v>
          </cell>
          <cell r="B164" t="str">
            <v>00001837146</v>
          </cell>
          <cell r="C164" t="str">
            <v>Lab</v>
          </cell>
          <cell r="D164" t="str">
            <v>SF</v>
          </cell>
          <cell r="E164">
            <v>160</v>
          </cell>
          <cell r="F164" t="str">
            <v>Tissue Bank</v>
          </cell>
        </row>
        <row r="165">
          <cell r="A165" t="str">
            <v>Reyes,Elisa T</v>
          </cell>
          <cell r="B165" t="str">
            <v>00010075423</v>
          </cell>
          <cell r="C165" t="str">
            <v>Clinical</v>
          </cell>
          <cell r="D165" t="str">
            <v>SV</v>
          </cell>
          <cell r="E165">
            <v>170</v>
          </cell>
          <cell r="F165" t="str">
            <v>MA</v>
          </cell>
        </row>
        <row r="166">
          <cell r="A166" t="str">
            <v>Ringman,Lauren Anne</v>
          </cell>
          <cell r="B166" t="str">
            <v>00010026053</v>
          </cell>
          <cell r="C166" t="str">
            <v>Clinical</v>
          </cell>
          <cell r="D166" t="str">
            <v>SV</v>
          </cell>
          <cell r="E166">
            <v>140</v>
          </cell>
          <cell r="F166" t="str">
            <v>Patient Navigator</v>
          </cell>
        </row>
        <row r="167">
          <cell r="A167" t="str">
            <v>Rios,Vanessa</v>
          </cell>
          <cell r="B167" t="str">
            <v>00010079603</v>
          </cell>
          <cell r="C167" t="str">
            <v>Clinical</v>
          </cell>
          <cell r="D167" t="str">
            <v>SV</v>
          </cell>
          <cell r="E167">
            <v>170</v>
          </cell>
          <cell r="F167" t="str">
            <v>MA</v>
          </cell>
        </row>
        <row r="168">
          <cell r="A168" t="str">
            <v>Rocha,Avery</v>
          </cell>
          <cell r="B168" t="str">
            <v>00010328226</v>
          </cell>
          <cell r="C168" t="str">
            <v>Operating</v>
          </cell>
          <cell r="D168" t="str">
            <v xml:space="preserve">OAK </v>
          </cell>
          <cell r="E168">
            <v>180</v>
          </cell>
          <cell r="F168" t="str">
            <v>Office Admin</v>
          </cell>
        </row>
        <row r="169">
          <cell r="A169" t="str">
            <v>Rodriguez,Gabriela S</v>
          </cell>
          <cell r="B169" t="str">
            <v>00002456899</v>
          </cell>
          <cell r="C169" t="str">
            <v>Lab</v>
          </cell>
          <cell r="D169" t="str">
            <v xml:space="preserve">OAK </v>
          </cell>
          <cell r="E169">
            <v>130</v>
          </cell>
          <cell r="F169" t="str">
            <v>Lab Staff</v>
          </cell>
        </row>
        <row r="170">
          <cell r="A170" t="str">
            <v>Rodriguez,Natalie</v>
          </cell>
          <cell r="B170" t="str">
            <v>00010158422</v>
          </cell>
          <cell r="C170" t="str">
            <v>Clinical</v>
          </cell>
          <cell r="D170" t="str">
            <v>SV</v>
          </cell>
          <cell r="E170">
            <v>170</v>
          </cell>
          <cell r="F170" t="str">
            <v>MA</v>
          </cell>
        </row>
        <row r="171">
          <cell r="A171" t="str">
            <v>Romero Yong,Sau Mey</v>
          </cell>
          <cell r="B171" t="str">
            <v>00010366253</v>
          </cell>
          <cell r="C171" t="str">
            <v>Clinical</v>
          </cell>
          <cell r="D171" t="str">
            <v>SV</v>
          </cell>
          <cell r="E171">
            <v>170</v>
          </cell>
          <cell r="F171" t="str">
            <v>MA</v>
          </cell>
        </row>
        <row r="172">
          <cell r="A172" t="str">
            <v>Rosenberg,Erica Brooke</v>
          </cell>
          <cell r="B172" t="str">
            <v>00010149134</v>
          </cell>
          <cell r="C172" t="str">
            <v>Clinical</v>
          </cell>
          <cell r="D172" t="str">
            <v>SF</v>
          </cell>
          <cell r="E172">
            <v>140</v>
          </cell>
          <cell r="F172" t="str">
            <v>Patient Navigator</v>
          </cell>
        </row>
        <row r="173">
          <cell r="A173" t="str">
            <v>Rothman,Danielle</v>
          </cell>
          <cell r="B173" t="str">
            <v>00010158409</v>
          </cell>
          <cell r="C173" t="str">
            <v>Clinical</v>
          </cell>
          <cell r="D173" t="str">
            <v xml:space="preserve">OAK </v>
          </cell>
          <cell r="E173">
            <v>140</v>
          </cell>
          <cell r="F173" t="str">
            <v>Patient Navigator</v>
          </cell>
        </row>
        <row r="174">
          <cell r="A174" t="str">
            <v>Rubio,Livia Camille</v>
          </cell>
          <cell r="B174" t="str">
            <v>00010088585</v>
          </cell>
          <cell r="C174" t="str">
            <v>Lab</v>
          </cell>
          <cell r="D174" t="str">
            <v>SV</v>
          </cell>
          <cell r="E174">
            <v>130</v>
          </cell>
          <cell r="F174" t="str">
            <v>Lab Staff</v>
          </cell>
        </row>
        <row r="175">
          <cell r="A175" t="str">
            <v>Rundquist,Allison</v>
          </cell>
          <cell r="B175" t="str">
            <v>00010014186</v>
          </cell>
          <cell r="C175" t="str">
            <v>Lab</v>
          </cell>
          <cell r="D175" t="str">
            <v>SF</v>
          </cell>
          <cell r="E175">
            <v>130</v>
          </cell>
          <cell r="F175" t="str">
            <v>Lab Staff</v>
          </cell>
        </row>
        <row r="176">
          <cell r="A176" t="str">
            <v>Samuelson,Erika Paige</v>
          </cell>
          <cell r="B176" t="str">
            <v>00010132958</v>
          </cell>
          <cell r="C176" t="str">
            <v>HQ</v>
          </cell>
          <cell r="D176" t="str">
            <v>HQ</v>
          </cell>
          <cell r="E176">
            <v>332</v>
          </cell>
          <cell r="F176" t="str">
            <v>HR</v>
          </cell>
        </row>
        <row r="177">
          <cell r="A177" t="str">
            <v>Sandhu,Sahil Singh</v>
          </cell>
          <cell r="B177" t="str">
            <v>00010203904</v>
          </cell>
          <cell r="C177" t="str">
            <v>Lab</v>
          </cell>
          <cell r="D177" t="str">
            <v>SF</v>
          </cell>
          <cell r="E177">
            <v>130</v>
          </cell>
          <cell r="F177" t="str">
            <v>Lab Staff</v>
          </cell>
        </row>
        <row r="178">
          <cell r="A178" t="str">
            <v>Santa Cruz,Nerissa</v>
          </cell>
          <cell r="B178" t="str">
            <v>00010263998</v>
          </cell>
          <cell r="C178" t="str">
            <v>Clinical</v>
          </cell>
          <cell r="D178" t="str">
            <v>NYC</v>
          </cell>
          <cell r="E178">
            <v>140</v>
          </cell>
          <cell r="F178" t="str">
            <v>Patient Navigator</v>
          </cell>
        </row>
        <row r="179">
          <cell r="A179" t="str">
            <v>Schroeder,Lisa</v>
          </cell>
          <cell r="B179" t="str">
            <v>00010221900</v>
          </cell>
          <cell r="C179" t="str">
            <v>Operating</v>
          </cell>
          <cell r="D179" t="str">
            <v>HQ</v>
          </cell>
          <cell r="E179">
            <v>210</v>
          </cell>
          <cell r="F179" t="str">
            <v>Call Center</v>
          </cell>
        </row>
        <row r="180">
          <cell r="A180" t="str">
            <v>Schwartz,Ava</v>
          </cell>
          <cell r="B180" t="str">
            <v>00010216357</v>
          </cell>
          <cell r="C180" t="str">
            <v>ASC</v>
          </cell>
          <cell r="D180" t="str">
            <v>NYC</v>
          </cell>
          <cell r="E180">
            <v>170</v>
          </cell>
          <cell r="F180" t="str">
            <v>MA</v>
          </cell>
        </row>
        <row r="181">
          <cell r="A181" t="str">
            <v>Searcy,Courtney Janiece</v>
          </cell>
          <cell r="B181" t="str">
            <v>00010208896</v>
          </cell>
          <cell r="C181" t="str">
            <v>Clinical</v>
          </cell>
          <cell r="D181" t="str">
            <v>NYC</v>
          </cell>
          <cell r="E181">
            <v>140</v>
          </cell>
          <cell r="F181" t="str">
            <v>Patient Navigator</v>
          </cell>
        </row>
        <row r="182">
          <cell r="A182" t="str">
            <v>Sellers,Danielle Alexandra</v>
          </cell>
          <cell r="B182" t="str">
            <v>00002355502</v>
          </cell>
          <cell r="C182" t="str">
            <v>HQ</v>
          </cell>
          <cell r="D182" t="str">
            <v>HQ</v>
          </cell>
          <cell r="E182">
            <v>332</v>
          </cell>
          <cell r="F182" t="str">
            <v>HR</v>
          </cell>
        </row>
        <row r="183">
          <cell r="A183" t="str">
            <v>Shay-Rivera,Angela</v>
          </cell>
          <cell r="B183" t="str">
            <v>00002444041</v>
          </cell>
          <cell r="C183" t="str">
            <v>HQ</v>
          </cell>
          <cell r="D183" t="str">
            <v>HQ</v>
          </cell>
          <cell r="E183">
            <v>220</v>
          </cell>
          <cell r="F183" t="str">
            <v>Revenue Cycle</v>
          </cell>
        </row>
        <row r="184">
          <cell r="A184" t="str">
            <v>Sheen,Robin</v>
          </cell>
          <cell r="B184" t="str">
            <v>00010149425</v>
          </cell>
          <cell r="C184" t="str">
            <v>Lab</v>
          </cell>
          <cell r="D184" t="str">
            <v>SV</v>
          </cell>
          <cell r="E184">
            <v>130</v>
          </cell>
          <cell r="F184" t="str">
            <v>Lab Staff</v>
          </cell>
        </row>
        <row r="185">
          <cell r="A185" t="str">
            <v>Sickler,Jennifer</v>
          </cell>
          <cell r="B185" t="str">
            <v>00010320257</v>
          </cell>
          <cell r="C185" t="str">
            <v>Operating</v>
          </cell>
          <cell r="D185" t="str">
            <v>SF</v>
          </cell>
          <cell r="E185">
            <v>180</v>
          </cell>
          <cell r="F185" t="str">
            <v>Office Admin</v>
          </cell>
        </row>
        <row r="186">
          <cell r="A186" t="str">
            <v>Sikder,Mark</v>
          </cell>
          <cell r="B186" t="str">
            <v>00010349120</v>
          </cell>
          <cell r="C186" t="str">
            <v>HQ</v>
          </cell>
          <cell r="D186" t="str">
            <v>HQ</v>
          </cell>
          <cell r="E186">
            <v>350</v>
          </cell>
          <cell r="F186" t="str">
            <v>Operations</v>
          </cell>
        </row>
        <row r="187">
          <cell r="A187" t="str">
            <v>Simpkins,Mark</v>
          </cell>
          <cell r="B187" t="str">
            <v>00010176653</v>
          </cell>
          <cell r="C187" t="str">
            <v>Lab</v>
          </cell>
          <cell r="D187" t="str">
            <v>NYC</v>
          </cell>
          <cell r="E187">
            <v>130</v>
          </cell>
          <cell r="F187" t="str">
            <v>Lab Staff</v>
          </cell>
        </row>
        <row r="188">
          <cell r="A188" t="str">
            <v>Simpson,Erica</v>
          </cell>
          <cell r="B188" t="str">
            <v>00010349581</v>
          </cell>
          <cell r="C188" t="str">
            <v>HQ</v>
          </cell>
          <cell r="D188" t="str">
            <v>HQ</v>
          </cell>
          <cell r="E188">
            <v>332</v>
          </cell>
          <cell r="F188" t="str">
            <v>HR</v>
          </cell>
        </row>
        <row r="189">
          <cell r="A189" t="str">
            <v>Simpson,Kameisha</v>
          </cell>
          <cell r="B189" t="str">
            <v>00010312390</v>
          </cell>
          <cell r="C189" t="str">
            <v>Operating</v>
          </cell>
          <cell r="D189" t="str">
            <v xml:space="preserve">OAK </v>
          </cell>
          <cell r="E189">
            <v>180</v>
          </cell>
          <cell r="F189" t="str">
            <v>Office Admin</v>
          </cell>
        </row>
        <row r="190">
          <cell r="A190" t="str">
            <v>Singh,James A</v>
          </cell>
          <cell r="B190" t="str">
            <v>00010118543</v>
          </cell>
          <cell r="C190" t="str">
            <v>Operating</v>
          </cell>
          <cell r="D190" t="str">
            <v>SV</v>
          </cell>
          <cell r="E190">
            <v>350</v>
          </cell>
          <cell r="F190" t="str">
            <v>Operations</v>
          </cell>
        </row>
        <row r="191">
          <cell r="A191" t="str">
            <v>Skaggs,Elizabeth Dale</v>
          </cell>
          <cell r="B191" t="str">
            <v>00010375348</v>
          </cell>
          <cell r="C191" t="str">
            <v>HQ</v>
          </cell>
          <cell r="D191" t="str">
            <v>HQ</v>
          </cell>
          <cell r="E191">
            <v>320</v>
          </cell>
          <cell r="F191" t="str">
            <v>Finance</v>
          </cell>
        </row>
        <row r="192">
          <cell r="A192" t="str">
            <v>Smith,Gillian McKenna</v>
          </cell>
          <cell r="B192" t="str">
            <v>00010051855</v>
          </cell>
          <cell r="C192" t="str">
            <v>Operating</v>
          </cell>
          <cell r="D192" t="str">
            <v>SV</v>
          </cell>
          <cell r="E192">
            <v>180</v>
          </cell>
          <cell r="F192" t="str">
            <v>Office Admin</v>
          </cell>
        </row>
        <row r="193">
          <cell r="A193" t="str">
            <v>Soto,Amy Rose</v>
          </cell>
          <cell r="B193" t="str">
            <v>00010149137</v>
          </cell>
          <cell r="C193" t="str">
            <v>Clinical</v>
          </cell>
          <cell r="D193" t="str">
            <v xml:space="preserve">OAK </v>
          </cell>
          <cell r="E193">
            <v>170</v>
          </cell>
          <cell r="F193" t="str">
            <v>MA</v>
          </cell>
        </row>
        <row r="194">
          <cell r="A194" t="str">
            <v>Spivey,Allison Michele</v>
          </cell>
          <cell r="B194" t="str">
            <v>00002566009</v>
          </cell>
          <cell r="C194" t="str">
            <v>Operating</v>
          </cell>
          <cell r="D194" t="str">
            <v>HQ</v>
          </cell>
          <cell r="E194">
            <v>340</v>
          </cell>
          <cell r="F194" t="str">
            <v>Marketing</v>
          </cell>
        </row>
        <row r="195">
          <cell r="A195" t="str">
            <v>Steiner,Rachel</v>
          </cell>
          <cell r="B195" t="str">
            <v>00010298681</v>
          </cell>
          <cell r="C195" t="str">
            <v>Clinical</v>
          </cell>
          <cell r="D195" t="str">
            <v>NYC</v>
          </cell>
          <cell r="E195">
            <v>140</v>
          </cell>
          <cell r="F195" t="str">
            <v>Patient Navigator</v>
          </cell>
        </row>
        <row r="196">
          <cell r="A196" t="str">
            <v>Stuart,Brianna Renae</v>
          </cell>
          <cell r="B196" t="str">
            <v>00010004165</v>
          </cell>
          <cell r="C196" t="str">
            <v>Clinical</v>
          </cell>
          <cell r="D196" t="str">
            <v>NYC</v>
          </cell>
          <cell r="E196">
            <v>140</v>
          </cell>
          <cell r="F196" t="str">
            <v>Patient Navigator</v>
          </cell>
        </row>
        <row r="197">
          <cell r="A197" t="str">
            <v>Sue,Derald P</v>
          </cell>
          <cell r="B197" t="str">
            <v>00001766585</v>
          </cell>
          <cell r="C197" t="str">
            <v>HQ</v>
          </cell>
          <cell r="D197" t="str">
            <v>HQ</v>
          </cell>
          <cell r="E197">
            <v>310</v>
          </cell>
          <cell r="F197" t="str">
            <v>Executive</v>
          </cell>
        </row>
        <row r="198">
          <cell r="A198" t="str">
            <v>Surya,Natasha</v>
          </cell>
          <cell r="B198" t="str">
            <v>00010328177</v>
          </cell>
          <cell r="C198" t="str">
            <v>Clinical</v>
          </cell>
          <cell r="D198" t="str">
            <v>RWC</v>
          </cell>
          <cell r="E198">
            <v>170</v>
          </cell>
          <cell r="F198" t="str">
            <v>MA</v>
          </cell>
        </row>
        <row r="199">
          <cell r="A199" t="str">
            <v>Tamano,Dana Ann Yip</v>
          </cell>
          <cell r="B199" t="str">
            <v>00002503899</v>
          </cell>
          <cell r="C199" t="str">
            <v>Clinical</v>
          </cell>
          <cell r="D199" t="str">
            <v>SF</v>
          </cell>
          <cell r="E199">
            <v>140</v>
          </cell>
          <cell r="F199" t="str">
            <v>Patient Navigator</v>
          </cell>
        </row>
        <row r="200">
          <cell r="A200" t="str">
            <v>Thomas,Danie Simone</v>
          </cell>
          <cell r="B200" t="str">
            <v>00010141990</v>
          </cell>
          <cell r="C200" t="str">
            <v>NEST</v>
          </cell>
          <cell r="D200" t="str">
            <v>SF</v>
          </cell>
          <cell r="E200">
            <v>350</v>
          </cell>
          <cell r="F200" t="str">
            <v>Nest</v>
          </cell>
        </row>
        <row r="201">
          <cell r="A201" t="str">
            <v>Thompson,Daphne</v>
          </cell>
          <cell r="B201" t="str">
            <v>00010320306</v>
          </cell>
          <cell r="C201" t="str">
            <v>HQ</v>
          </cell>
          <cell r="D201" t="str">
            <v>HQ</v>
          </cell>
          <cell r="E201">
            <v>340</v>
          </cell>
          <cell r="F201" t="str">
            <v>Marketing</v>
          </cell>
        </row>
        <row r="202">
          <cell r="A202" t="str">
            <v>Torcia,Simona</v>
          </cell>
          <cell r="B202" t="str">
            <v>00001802967</v>
          </cell>
          <cell r="C202" t="str">
            <v>Lab</v>
          </cell>
          <cell r="D202" t="str">
            <v>SF</v>
          </cell>
          <cell r="E202">
            <v>130</v>
          </cell>
          <cell r="F202" t="str">
            <v>Lab Staff</v>
          </cell>
        </row>
        <row r="203">
          <cell r="A203" t="str">
            <v>Trasvina,Priscilla Sylvia</v>
          </cell>
          <cell r="B203" t="str">
            <v>00002362432</v>
          </cell>
          <cell r="C203" t="str">
            <v>HQ</v>
          </cell>
          <cell r="D203" t="str">
            <v>HQ</v>
          </cell>
          <cell r="E203">
            <v>220</v>
          </cell>
          <cell r="F203" t="str">
            <v>Revenue Cycle</v>
          </cell>
        </row>
        <row r="204">
          <cell r="A204" t="str">
            <v>Trieu,Minh Hue</v>
          </cell>
          <cell r="B204" t="str">
            <v>00001796892</v>
          </cell>
          <cell r="C204" t="str">
            <v>Operating</v>
          </cell>
          <cell r="D204" t="str">
            <v>SF</v>
          </cell>
          <cell r="E204">
            <v>160</v>
          </cell>
          <cell r="F204" t="str">
            <v>Tissue Bank</v>
          </cell>
        </row>
        <row r="205">
          <cell r="A205" t="str">
            <v>Trinh,Shirley Khanhdan</v>
          </cell>
          <cell r="B205" t="str">
            <v>00010077801</v>
          </cell>
          <cell r="C205" t="str">
            <v>Clinical</v>
          </cell>
          <cell r="D205" t="str">
            <v>SV</v>
          </cell>
          <cell r="E205">
            <v>170</v>
          </cell>
          <cell r="F205" t="str">
            <v>MA</v>
          </cell>
        </row>
        <row r="206">
          <cell r="A206" t="str">
            <v>Tse,Natalie</v>
          </cell>
          <cell r="B206" t="str">
            <v>00002210580</v>
          </cell>
          <cell r="C206" t="str">
            <v>Lab</v>
          </cell>
          <cell r="D206" t="str">
            <v xml:space="preserve">OAK </v>
          </cell>
          <cell r="E206">
            <v>130</v>
          </cell>
          <cell r="F206" t="str">
            <v>Lab Staff</v>
          </cell>
        </row>
        <row r="207">
          <cell r="A207" t="str">
            <v>Tuio,Dannielle</v>
          </cell>
          <cell r="B207" t="str">
            <v>00001883512</v>
          </cell>
          <cell r="C207" t="str">
            <v>HQ</v>
          </cell>
          <cell r="D207" t="str">
            <v>SF</v>
          </cell>
          <cell r="E207">
            <v>220</v>
          </cell>
          <cell r="F207" t="str">
            <v>Revenue Cycle</v>
          </cell>
        </row>
        <row r="208">
          <cell r="A208" t="str">
            <v>Turner,Gary</v>
          </cell>
          <cell r="B208" t="str">
            <v>00001925060</v>
          </cell>
          <cell r="C208" t="str">
            <v>Operating</v>
          </cell>
          <cell r="D208" t="str">
            <v>NYC</v>
          </cell>
          <cell r="E208">
            <v>350</v>
          </cell>
          <cell r="F208" t="str">
            <v>Operations</v>
          </cell>
        </row>
        <row r="209">
          <cell r="A209" t="str">
            <v>Vaccari,Sergio</v>
          </cell>
          <cell r="B209" t="str">
            <v>00001785954</v>
          </cell>
          <cell r="C209" t="str">
            <v>Lab</v>
          </cell>
          <cell r="D209" t="str">
            <v>SF</v>
          </cell>
          <cell r="E209">
            <v>130</v>
          </cell>
          <cell r="F209" t="str">
            <v>Lab Staff</v>
          </cell>
        </row>
        <row r="210">
          <cell r="A210" t="str">
            <v>Vallone,Caitlin</v>
          </cell>
          <cell r="B210" t="str">
            <v>00010353250</v>
          </cell>
          <cell r="C210" t="str">
            <v>HQ</v>
          </cell>
          <cell r="D210" t="str">
            <v>HQ</v>
          </cell>
          <cell r="E210">
            <v>210</v>
          </cell>
          <cell r="F210" t="str">
            <v>Call Center</v>
          </cell>
        </row>
        <row r="211">
          <cell r="A211" t="str">
            <v>Velasco,Katherine Lizette</v>
          </cell>
          <cell r="B211" t="str">
            <v>00002519194</v>
          </cell>
          <cell r="C211" t="str">
            <v>Clinical</v>
          </cell>
          <cell r="D211" t="str">
            <v xml:space="preserve">DAN </v>
          </cell>
          <cell r="E211">
            <v>170</v>
          </cell>
          <cell r="F211" t="str">
            <v>MA</v>
          </cell>
        </row>
        <row r="212">
          <cell r="A212" t="str">
            <v>Villegas,Rosel</v>
          </cell>
          <cell r="B212" t="str">
            <v>00002356901</v>
          </cell>
          <cell r="C212" t="str">
            <v>HQ</v>
          </cell>
          <cell r="D212" t="str">
            <v>HQ</v>
          </cell>
          <cell r="E212">
            <v>320</v>
          </cell>
          <cell r="F212" t="str">
            <v>Finance</v>
          </cell>
        </row>
        <row r="213">
          <cell r="A213" t="str">
            <v>Vincenzi,Claire Rose</v>
          </cell>
          <cell r="B213" t="str">
            <v>00010028926</v>
          </cell>
          <cell r="C213" t="str">
            <v>Operating</v>
          </cell>
          <cell r="D213" t="str">
            <v>HQ</v>
          </cell>
          <cell r="E213">
            <v>210</v>
          </cell>
          <cell r="F213" t="str">
            <v>Call Center</v>
          </cell>
        </row>
        <row r="214">
          <cell r="A214" t="str">
            <v>Vo,Stephanie</v>
          </cell>
          <cell r="B214" t="str">
            <v>00010366244</v>
          </cell>
          <cell r="C214" t="str">
            <v>HQ</v>
          </cell>
          <cell r="D214" t="str">
            <v>HQ</v>
          </cell>
          <cell r="E214">
            <v>210</v>
          </cell>
          <cell r="F214" t="str">
            <v>Call Center</v>
          </cell>
        </row>
        <row r="215">
          <cell r="A215" t="str">
            <v>Voehl,Avery Jeanne</v>
          </cell>
          <cell r="B215" t="str">
            <v>00010216936</v>
          </cell>
          <cell r="C215" t="str">
            <v>Clinical</v>
          </cell>
          <cell r="D215" t="str">
            <v>NYC</v>
          </cell>
          <cell r="E215">
            <v>170</v>
          </cell>
          <cell r="F215" t="str">
            <v>MA</v>
          </cell>
        </row>
        <row r="216">
          <cell r="A216" t="str">
            <v>Vuong,Nguyen Kieu Nhi</v>
          </cell>
          <cell r="B216" t="str">
            <v>00010222757</v>
          </cell>
          <cell r="C216" t="str">
            <v>Operating</v>
          </cell>
          <cell r="D216" t="str">
            <v>SF</v>
          </cell>
          <cell r="E216">
            <v>180</v>
          </cell>
          <cell r="F216" t="str">
            <v>Office Admin</v>
          </cell>
        </row>
        <row r="217">
          <cell r="A217" t="str">
            <v>Waller,Lilia</v>
          </cell>
          <cell r="B217" t="str">
            <v>00010236578</v>
          </cell>
          <cell r="C217" t="str">
            <v>Clinical</v>
          </cell>
          <cell r="D217" t="str">
            <v>SF</v>
          </cell>
          <cell r="E217">
            <v>170</v>
          </cell>
          <cell r="F217" t="str">
            <v>MA</v>
          </cell>
        </row>
        <row r="218">
          <cell r="A218" t="str">
            <v>Ward,Ayla</v>
          </cell>
          <cell r="B218" t="str">
            <v>00010186214</v>
          </cell>
          <cell r="C218" t="str">
            <v>Operating</v>
          </cell>
          <cell r="D218" t="str">
            <v>HQ</v>
          </cell>
          <cell r="E218">
            <v>210</v>
          </cell>
          <cell r="F218" t="str">
            <v>Call Center</v>
          </cell>
        </row>
        <row r="219">
          <cell r="A219" t="str">
            <v>Wei,David</v>
          </cell>
          <cell r="B219" t="str">
            <v>00010262809</v>
          </cell>
          <cell r="C219" t="str">
            <v>HQ</v>
          </cell>
          <cell r="D219" t="str">
            <v>HQ</v>
          </cell>
          <cell r="E219">
            <v>360</v>
          </cell>
          <cell r="F219" t="str">
            <v>Legal</v>
          </cell>
        </row>
        <row r="220">
          <cell r="A220" t="str">
            <v>Weinstein,Jamie Kate</v>
          </cell>
          <cell r="B220" t="str">
            <v>00010131583</v>
          </cell>
          <cell r="C220" t="str">
            <v>Operating</v>
          </cell>
          <cell r="D220" t="str">
            <v>NYC</v>
          </cell>
          <cell r="E220">
            <v>350</v>
          </cell>
          <cell r="F220" t="str">
            <v>Operations</v>
          </cell>
        </row>
        <row r="221">
          <cell r="A221" t="str">
            <v>Wilkins,Todd Daniel</v>
          </cell>
          <cell r="B221" t="str">
            <v>00002521828</v>
          </cell>
          <cell r="C221" t="str">
            <v>HQ</v>
          </cell>
          <cell r="D221" t="str">
            <v>SF</v>
          </cell>
          <cell r="E221">
            <v>350</v>
          </cell>
          <cell r="F221" t="str">
            <v>Operations</v>
          </cell>
        </row>
        <row r="222">
          <cell r="A222" t="str">
            <v>Willow,Elena Maria</v>
          </cell>
          <cell r="B222" t="str">
            <v>00010185962</v>
          </cell>
          <cell r="C222" t="str">
            <v>Clinical</v>
          </cell>
          <cell r="D222" t="str">
            <v>SF</v>
          </cell>
          <cell r="E222">
            <v>170</v>
          </cell>
          <cell r="F222" t="str">
            <v>MA</v>
          </cell>
        </row>
        <row r="223">
          <cell r="A223" t="str">
            <v>Wu,Susanna</v>
          </cell>
          <cell r="B223" t="str">
            <v>00001992953</v>
          </cell>
          <cell r="C223" t="str">
            <v>Operating</v>
          </cell>
          <cell r="D223" t="str">
            <v>SF</v>
          </cell>
          <cell r="E223">
            <v>350</v>
          </cell>
          <cell r="F223" t="str">
            <v>Operations</v>
          </cell>
        </row>
        <row r="224">
          <cell r="A224" t="str">
            <v>Yang,Zhuo</v>
          </cell>
          <cell r="B224" t="str">
            <v>00010026007</v>
          </cell>
          <cell r="C224" t="str">
            <v>Lab</v>
          </cell>
          <cell r="D224" t="str">
            <v>SV</v>
          </cell>
          <cell r="E224">
            <v>130</v>
          </cell>
          <cell r="F224" t="str">
            <v>Lab Staff</v>
          </cell>
        </row>
        <row r="225">
          <cell r="A225" t="str">
            <v>Yared,Gabrielle</v>
          </cell>
          <cell r="B225" t="str">
            <v>00010003481</v>
          </cell>
          <cell r="C225" t="str">
            <v>HQ</v>
          </cell>
          <cell r="D225" t="str">
            <v>HQ</v>
          </cell>
          <cell r="E225">
            <v>340</v>
          </cell>
          <cell r="F225" t="str">
            <v>Marketing</v>
          </cell>
        </row>
        <row r="226">
          <cell r="A226" t="str">
            <v>Yip,Leah L</v>
          </cell>
          <cell r="B226" t="str">
            <v>00002523931</v>
          </cell>
          <cell r="C226" t="str">
            <v>Operating</v>
          </cell>
          <cell r="D226" t="str">
            <v xml:space="preserve">OAK </v>
          </cell>
          <cell r="E226">
            <v>150</v>
          </cell>
          <cell r="F226" t="str">
            <v>Medical Records</v>
          </cell>
        </row>
        <row r="227">
          <cell r="A227" t="str">
            <v>Young,Alexandra</v>
          </cell>
          <cell r="B227" t="str">
            <v>00010226810</v>
          </cell>
          <cell r="C227" t="str">
            <v>Operating</v>
          </cell>
          <cell r="D227" t="str">
            <v>NYC</v>
          </cell>
          <cell r="E227">
            <v>180</v>
          </cell>
          <cell r="F227" t="str">
            <v>Office Admin</v>
          </cell>
        </row>
        <row r="228">
          <cell r="A228" t="str">
            <v>Yuo,Monica Gee-Un</v>
          </cell>
          <cell r="B228" t="str">
            <v>00010111243</v>
          </cell>
          <cell r="C228" t="str">
            <v>Clinical</v>
          </cell>
          <cell r="D228" t="str">
            <v>SF</v>
          </cell>
          <cell r="E228">
            <v>140</v>
          </cell>
          <cell r="F228" t="str">
            <v>Patient Navigator</v>
          </cell>
        </row>
        <row r="229">
          <cell r="A229" t="str">
            <v>Yusuf,Munazil</v>
          </cell>
          <cell r="B229" t="str">
            <v>00010340357</v>
          </cell>
          <cell r="C229" t="str">
            <v>Operating</v>
          </cell>
          <cell r="D229" t="str">
            <v>HQ</v>
          </cell>
          <cell r="E229">
            <v>210</v>
          </cell>
          <cell r="F229" t="str">
            <v>Call Center</v>
          </cell>
        </row>
        <row r="230">
          <cell r="A230" t="str">
            <v>Zavala,Elizabeth</v>
          </cell>
          <cell r="B230" t="str">
            <v>00010349588</v>
          </cell>
          <cell r="C230" t="str">
            <v>HQ</v>
          </cell>
          <cell r="D230" t="str">
            <v>HQ</v>
          </cell>
          <cell r="E230">
            <v>320</v>
          </cell>
          <cell r="F230" t="str">
            <v>Finance</v>
          </cell>
        </row>
        <row r="231">
          <cell r="A231" t="str">
            <v>Zhang,Simin (Cheryl)</v>
          </cell>
          <cell r="B231" t="str">
            <v>00002041523</v>
          </cell>
          <cell r="C231" t="str">
            <v>Lab</v>
          </cell>
          <cell r="D231" t="str">
            <v>SF</v>
          </cell>
          <cell r="E231">
            <v>130</v>
          </cell>
          <cell r="F231" t="str">
            <v>Lab Staff</v>
          </cell>
        </row>
        <row r="232">
          <cell r="A232" t="str">
            <v>Zhong,April</v>
          </cell>
          <cell r="B232" t="str">
            <v>00010333754</v>
          </cell>
          <cell r="C232" t="str">
            <v>Lab</v>
          </cell>
          <cell r="D232" t="str">
            <v>NYC</v>
          </cell>
          <cell r="E232">
            <v>130</v>
          </cell>
          <cell r="F232" t="str">
            <v>Lab Staff</v>
          </cell>
        </row>
        <row r="233">
          <cell r="A233" t="str">
            <v>Zhu,Yijun</v>
          </cell>
          <cell r="B233" t="str">
            <v>00010062317</v>
          </cell>
          <cell r="C233" t="str">
            <v>Clinical</v>
          </cell>
          <cell r="D233" t="str">
            <v>SV</v>
          </cell>
          <cell r="E233">
            <v>170</v>
          </cell>
          <cell r="F233" t="str">
            <v>MA</v>
          </cell>
        </row>
        <row r="234">
          <cell r="A234" t="str">
            <v>Zillich,Genevieve</v>
          </cell>
          <cell r="B234" t="str">
            <v>00010328250</v>
          </cell>
          <cell r="C234" t="str">
            <v>Clinical</v>
          </cell>
          <cell r="D234" t="str">
            <v>SF</v>
          </cell>
          <cell r="E234">
            <v>170</v>
          </cell>
          <cell r="F234" t="str">
            <v>MA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AFB-49EB-435A-AF0E-E447A96B0A14}">
  <dimension ref="A1:EY454"/>
  <sheetViews>
    <sheetView tabSelected="1" workbookViewId="0">
      <selection activeCell="C27" sqref="C27"/>
    </sheetView>
  </sheetViews>
  <sheetFormatPr defaultRowHeight="14.4" x14ac:dyDescent="0.3"/>
  <cols>
    <col min="1" max="1" width="28.77734375" customWidth="1"/>
    <col min="2" max="3" width="16" customWidth="1"/>
    <col min="4" max="4" width="21.109375" customWidth="1"/>
    <col min="5" max="5" width="16" customWidth="1"/>
    <col min="6" max="6" width="17.109375" customWidth="1"/>
    <col min="7" max="7" width="31.44140625" customWidth="1"/>
    <col min="8" max="8" width="32.88671875" customWidth="1"/>
    <col min="9" max="9" width="13.21875" customWidth="1"/>
    <col min="10" max="10" width="9.21875" customWidth="1"/>
    <col min="11" max="12" width="10.5546875" customWidth="1"/>
    <col min="13" max="13" width="15.5546875" customWidth="1"/>
    <col min="14" max="17" width="15.5546875" style="2" customWidth="1"/>
    <col min="18" max="18" width="19.109375" style="2" customWidth="1"/>
    <col min="19" max="19" width="19.109375" style="16" customWidth="1"/>
    <col min="20" max="20" width="8.6640625" customWidth="1"/>
    <col min="21" max="21" width="11.21875" customWidth="1"/>
    <col min="22" max="22" width="10.44140625" customWidth="1"/>
    <col min="23" max="25" width="19.109375" customWidth="1"/>
    <col min="26" max="61" width="19.109375" hidden="1" customWidth="1"/>
    <col min="62" max="62" width="19.109375" customWidth="1"/>
    <col min="63" max="63" width="19.109375" style="2" customWidth="1"/>
    <col min="64" max="68" width="19.109375" hidden="1" customWidth="1"/>
    <col min="69" max="127" width="19.109375" customWidth="1"/>
    <col min="128" max="128" width="19.109375" style="2" customWidth="1"/>
    <col min="129" max="143" width="19.109375" customWidth="1"/>
    <col min="144" max="145" width="19.109375" style="16" customWidth="1"/>
    <col min="146" max="146" width="19.109375" style="2" customWidth="1"/>
    <col min="147" max="153" width="19.109375" customWidth="1"/>
    <col min="154" max="155" width="19.109375" style="2" customWidth="1"/>
  </cols>
  <sheetData>
    <row r="1" spans="1:155" s="1" customFormat="1" ht="61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3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3" t="s">
        <v>127</v>
      </c>
      <c r="DY1" s="1" t="s">
        <v>113</v>
      </c>
      <c r="DZ1" s="1" t="s">
        <v>98</v>
      </c>
      <c r="EA1" s="1" t="s">
        <v>110</v>
      </c>
      <c r="EB1" s="1" t="s">
        <v>118</v>
      </c>
      <c r="EC1" s="1" t="s">
        <v>117</v>
      </c>
      <c r="ED1" s="1" t="s">
        <v>111</v>
      </c>
      <c r="EE1" s="1" t="s">
        <v>116</v>
      </c>
      <c r="EF1" s="1" t="s">
        <v>97</v>
      </c>
      <c r="EG1" s="1" t="s">
        <v>128</v>
      </c>
      <c r="EH1" s="1" t="s">
        <v>129</v>
      </c>
      <c r="EI1" s="1" t="s">
        <v>103</v>
      </c>
      <c r="EJ1" s="1" t="s">
        <v>130</v>
      </c>
      <c r="EK1" s="1" t="s">
        <v>96</v>
      </c>
      <c r="EL1" s="1" t="s">
        <v>100</v>
      </c>
      <c r="EM1" s="1" t="s">
        <v>131</v>
      </c>
      <c r="EN1" s="4" t="s">
        <v>132</v>
      </c>
      <c r="EO1" s="4" t="s">
        <v>133</v>
      </c>
      <c r="EP1" s="3" t="s">
        <v>134</v>
      </c>
      <c r="EQ1" s="1" t="s">
        <v>135</v>
      </c>
      <c r="ER1" s="1" t="s">
        <v>136</v>
      </c>
      <c r="ES1" s="1" t="s">
        <v>137</v>
      </c>
      <c r="ET1" s="1" t="s">
        <v>138</v>
      </c>
      <c r="EU1" s="1" t="s">
        <v>139</v>
      </c>
      <c r="EV1" s="1" t="s">
        <v>140</v>
      </c>
      <c r="EW1" s="1" t="s">
        <v>141</v>
      </c>
      <c r="EX1" s="3" t="s">
        <v>142</v>
      </c>
      <c r="EY1" s="3" t="s">
        <v>143</v>
      </c>
    </row>
    <row r="2" spans="1:155" x14ac:dyDescent="0.3">
      <c r="A2" t="s">
        <v>144</v>
      </c>
      <c r="B2" t="s">
        <v>144</v>
      </c>
      <c r="C2" t="str">
        <f>VLOOKUP(A2,[1]Sheet1!$A$1:$F$234,4,FALSE)</f>
        <v>HQ</v>
      </c>
      <c r="D2" t="str">
        <f>VLOOKUP(A2,[1]Sheet1!$A$1:$F$234,3,FALSE)</f>
        <v>HQ</v>
      </c>
      <c r="E2">
        <f>VLOOKUP(A2,[1]Sheet1!$A$1:$F$234,5,FALSE)</f>
        <v>320</v>
      </c>
      <c r="F2" t="s">
        <v>144</v>
      </c>
      <c r="G2" t="s">
        <v>144</v>
      </c>
      <c r="H2" t="s">
        <v>144</v>
      </c>
      <c r="I2" t="s">
        <v>144</v>
      </c>
      <c r="J2" s="5" t="s">
        <v>145</v>
      </c>
      <c r="K2" s="6">
        <v>44696</v>
      </c>
      <c r="L2" s="6">
        <v>44701</v>
      </c>
      <c r="M2" s="7">
        <v>0</v>
      </c>
      <c r="N2" s="8">
        <f>M2-O2-P2-Q2-R2-S2</f>
        <v>0</v>
      </c>
      <c r="O2" s="8">
        <f>Y2</f>
        <v>0</v>
      </c>
      <c r="P2" s="8">
        <f>BK2</f>
        <v>0</v>
      </c>
      <c r="Q2" s="8">
        <f>BQ2</f>
        <v>0</v>
      </c>
      <c r="R2" s="8"/>
      <c r="S2" s="9"/>
      <c r="T2" s="10">
        <v>0</v>
      </c>
      <c r="U2" s="7"/>
      <c r="V2" s="7">
        <v>0</v>
      </c>
      <c r="W2" s="10">
        <v>0</v>
      </c>
      <c r="X2" s="7"/>
      <c r="Y2" s="7">
        <v>0</v>
      </c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8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>
        <v>0</v>
      </c>
      <c r="DR2" s="7"/>
      <c r="DS2" s="7"/>
      <c r="DT2" s="7"/>
      <c r="DU2" s="7"/>
      <c r="DV2" s="7"/>
      <c r="DW2" s="7"/>
      <c r="DX2" s="8">
        <f>SUM(DR2:DW2)</f>
        <v>0</v>
      </c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9">
        <f>SUM(DY2:EM2)</f>
        <v>0</v>
      </c>
      <c r="EO2" s="9"/>
      <c r="EP2" s="8"/>
      <c r="EQ2" s="7"/>
      <c r="ER2" s="7"/>
      <c r="ES2" s="7">
        <v>30</v>
      </c>
      <c r="ET2" s="7"/>
      <c r="EU2" s="7">
        <v>62279.33</v>
      </c>
      <c r="EV2" s="7"/>
      <c r="EW2" s="7">
        <v>-4842.53</v>
      </c>
      <c r="EX2" s="8">
        <f>SUM(EQ2:EW2)</f>
        <v>57466.8</v>
      </c>
      <c r="EY2" s="8">
        <v>57466.8</v>
      </c>
    </row>
    <row r="3" spans="1:155" x14ac:dyDescent="0.3">
      <c r="A3" t="s">
        <v>144</v>
      </c>
      <c r="B3" t="s">
        <v>144</v>
      </c>
      <c r="C3" t="str">
        <f>VLOOKUP(A3,[1]Sheet1!$A$1:$F$234,4,FALSE)</f>
        <v>HQ</v>
      </c>
      <c r="D3" t="str">
        <f>VLOOKUP(A3,[1]Sheet1!$A$1:$F$234,3,FALSE)</f>
        <v>HQ</v>
      </c>
      <c r="E3">
        <f>VLOOKUP(A3,[1]Sheet1!$A$1:$F$234,5,FALSE)</f>
        <v>320</v>
      </c>
      <c r="F3" t="s">
        <v>144</v>
      </c>
      <c r="G3" t="s">
        <v>144</v>
      </c>
      <c r="H3" t="s">
        <v>144</v>
      </c>
      <c r="I3" t="s">
        <v>144</v>
      </c>
      <c r="J3" s="5" t="s">
        <v>146</v>
      </c>
      <c r="K3" s="6">
        <v>44696</v>
      </c>
      <c r="L3" s="6">
        <v>44701</v>
      </c>
      <c r="M3" s="7">
        <v>0</v>
      </c>
      <c r="N3" s="8">
        <f t="shared" ref="N3:N66" si="0">M3-O3-P3-Q3-R3-S3</f>
        <v>0</v>
      </c>
      <c r="O3" s="8">
        <f t="shared" ref="O3:O66" si="1">Y3</f>
        <v>0</v>
      </c>
      <c r="P3" s="8">
        <f t="shared" ref="P3:P66" si="2">BK3</f>
        <v>0</v>
      </c>
      <c r="Q3" s="8">
        <f t="shared" ref="Q3:Q66" si="3">BQ3</f>
        <v>0</v>
      </c>
      <c r="R3" s="8"/>
      <c r="S3" s="9"/>
      <c r="T3" s="10">
        <v>0</v>
      </c>
      <c r="U3" s="7"/>
      <c r="V3" s="7">
        <v>0</v>
      </c>
      <c r="W3" s="10">
        <v>0</v>
      </c>
      <c r="X3" s="7"/>
      <c r="Y3" s="7">
        <v>0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8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>
        <v>0</v>
      </c>
      <c r="DR3" s="7"/>
      <c r="DS3" s="7"/>
      <c r="DT3" s="7"/>
      <c r="DU3" s="7"/>
      <c r="DV3" s="7"/>
      <c r="DW3" s="7"/>
      <c r="DX3" s="8">
        <f t="shared" ref="DX3:DX66" si="4">SUM(DR3:DW3)</f>
        <v>0</v>
      </c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9">
        <f t="shared" ref="EN3:EN66" si="5">SUM(DY3:EM3)</f>
        <v>0</v>
      </c>
      <c r="EO3" s="9"/>
      <c r="EP3" s="8"/>
      <c r="EQ3" s="7"/>
      <c r="ER3" s="7"/>
      <c r="ES3" s="7">
        <v>15</v>
      </c>
      <c r="ET3" s="7"/>
      <c r="EU3" s="7"/>
      <c r="EV3" s="7"/>
      <c r="EW3" s="7"/>
      <c r="EX3" s="8">
        <f t="shared" ref="EX3:EX66" si="6">SUM(EQ3:EW3)</f>
        <v>15</v>
      </c>
      <c r="EY3" s="8">
        <v>15</v>
      </c>
    </row>
    <row r="4" spans="1:155" x14ac:dyDescent="0.3">
      <c r="A4" t="s">
        <v>144</v>
      </c>
      <c r="B4" t="s">
        <v>144</v>
      </c>
      <c r="C4" t="str">
        <f>VLOOKUP(A4,[1]Sheet1!$A$1:$F$234,4,FALSE)</f>
        <v>HQ</v>
      </c>
      <c r="D4" t="str">
        <f>VLOOKUP(A4,[1]Sheet1!$A$1:$F$234,3,FALSE)</f>
        <v>HQ</v>
      </c>
      <c r="E4">
        <f>VLOOKUP(A4,[1]Sheet1!$A$1:$F$234,5,FALSE)</f>
        <v>320</v>
      </c>
      <c r="F4" t="s">
        <v>144</v>
      </c>
      <c r="G4" t="s">
        <v>144</v>
      </c>
      <c r="H4" t="s">
        <v>144</v>
      </c>
      <c r="I4" t="s">
        <v>144</v>
      </c>
      <c r="J4" s="5" t="s">
        <v>147</v>
      </c>
      <c r="K4" s="6">
        <v>44696</v>
      </c>
      <c r="L4" s="6">
        <v>44705</v>
      </c>
      <c r="M4" s="7">
        <v>0</v>
      </c>
      <c r="N4" s="8">
        <f t="shared" si="0"/>
        <v>0</v>
      </c>
      <c r="O4" s="8">
        <f t="shared" si="1"/>
        <v>0</v>
      </c>
      <c r="P4" s="8">
        <f t="shared" si="2"/>
        <v>0</v>
      </c>
      <c r="Q4" s="8">
        <f t="shared" si="3"/>
        <v>0</v>
      </c>
      <c r="R4" s="8"/>
      <c r="S4" s="9"/>
      <c r="T4" s="10">
        <v>0</v>
      </c>
      <c r="U4" s="7"/>
      <c r="V4" s="7">
        <v>0</v>
      </c>
      <c r="W4" s="10">
        <v>0</v>
      </c>
      <c r="X4" s="7"/>
      <c r="Y4" s="7">
        <v>0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8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>
        <v>0</v>
      </c>
      <c r="DR4" s="7"/>
      <c r="DS4" s="7"/>
      <c r="DT4" s="7"/>
      <c r="DU4" s="7"/>
      <c r="DV4" s="7"/>
      <c r="DW4" s="7"/>
      <c r="DX4" s="8">
        <f t="shared" si="4"/>
        <v>0</v>
      </c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9">
        <f t="shared" si="5"/>
        <v>0</v>
      </c>
      <c r="EO4" s="9"/>
      <c r="EP4" s="8"/>
      <c r="EQ4" s="7"/>
      <c r="ER4" s="7"/>
      <c r="ES4" s="7">
        <v>15</v>
      </c>
      <c r="ET4" s="7"/>
      <c r="EU4" s="7"/>
      <c r="EV4" s="7"/>
      <c r="EW4" s="7"/>
      <c r="EX4" s="8">
        <f t="shared" si="6"/>
        <v>15</v>
      </c>
      <c r="EY4" s="8">
        <v>15</v>
      </c>
    </row>
    <row r="5" spans="1:155" x14ac:dyDescent="0.3">
      <c r="A5" t="s">
        <v>144</v>
      </c>
      <c r="B5" t="s">
        <v>144</v>
      </c>
      <c r="C5" t="str">
        <f>VLOOKUP(A5,[1]Sheet1!$A$1:$F$234,4,FALSE)</f>
        <v>HQ</v>
      </c>
      <c r="D5" t="str">
        <f>VLOOKUP(A5,[1]Sheet1!$A$1:$F$234,3,FALSE)</f>
        <v>HQ</v>
      </c>
      <c r="E5">
        <f>VLOOKUP(A5,[1]Sheet1!$A$1:$F$234,5,FALSE)</f>
        <v>320</v>
      </c>
      <c r="F5" t="s">
        <v>144</v>
      </c>
      <c r="G5" t="s">
        <v>144</v>
      </c>
      <c r="H5" t="s">
        <v>144</v>
      </c>
      <c r="I5" t="s">
        <v>144</v>
      </c>
      <c r="J5" s="5" t="s">
        <v>148</v>
      </c>
      <c r="K5" s="6">
        <v>44696</v>
      </c>
      <c r="L5" s="6">
        <v>44708</v>
      </c>
      <c r="M5" s="7">
        <v>0</v>
      </c>
      <c r="N5" s="8">
        <f t="shared" si="0"/>
        <v>0</v>
      </c>
      <c r="O5" s="8">
        <f t="shared" si="1"/>
        <v>0</v>
      </c>
      <c r="P5" s="8">
        <f t="shared" si="2"/>
        <v>0</v>
      </c>
      <c r="Q5" s="8">
        <f t="shared" si="3"/>
        <v>0</v>
      </c>
      <c r="R5" s="8"/>
      <c r="S5" s="9"/>
      <c r="T5" s="10">
        <v>0</v>
      </c>
      <c r="U5" s="7"/>
      <c r="V5" s="7">
        <v>0</v>
      </c>
      <c r="W5" s="10">
        <v>0</v>
      </c>
      <c r="X5" s="7"/>
      <c r="Y5" s="7">
        <v>0</v>
      </c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8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>
        <v>0</v>
      </c>
      <c r="DR5" s="7"/>
      <c r="DS5" s="7"/>
      <c r="DT5" s="7"/>
      <c r="DU5" s="7"/>
      <c r="DV5" s="7"/>
      <c r="DW5" s="7"/>
      <c r="DX5" s="8">
        <f t="shared" si="4"/>
        <v>0</v>
      </c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9">
        <f t="shared" si="5"/>
        <v>0</v>
      </c>
      <c r="EO5" s="9"/>
      <c r="EP5" s="8"/>
      <c r="EQ5" s="7"/>
      <c r="ER5" s="7"/>
      <c r="ES5" s="7">
        <v>15</v>
      </c>
      <c r="ET5" s="7"/>
      <c r="EU5" s="7"/>
      <c r="EV5" s="7"/>
      <c r="EW5" s="7"/>
      <c r="EX5" s="8">
        <f t="shared" si="6"/>
        <v>15</v>
      </c>
      <c r="EY5" s="8">
        <v>15</v>
      </c>
    </row>
    <row r="6" spans="1:155" x14ac:dyDescent="0.3">
      <c r="A6" t="s">
        <v>144</v>
      </c>
      <c r="B6" t="s">
        <v>144</v>
      </c>
      <c r="C6" t="str">
        <f>VLOOKUP(A6,[1]Sheet1!$A$1:$F$234,4,FALSE)</f>
        <v>HQ</v>
      </c>
      <c r="D6" t="str">
        <f>VLOOKUP(A6,[1]Sheet1!$A$1:$F$234,3,FALSE)</f>
        <v>HQ</v>
      </c>
      <c r="E6">
        <f>VLOOKUP(A6,[1]Sheet1!$A$1:$F$234,5,FALSE)</f>
        <v>320</v>
      </c>
      <c r="F6" t="s">
        <v>144</v>
      </c>
      <c r="G6" t="s">
        <v>144</v>
      </c>
      <c r="H6" t="s">
        <v>144</v>
      </c>
      <c r="I6" t="s">
        <v>144</v>
      </c>
      <c r="J6" s="5" t="s">
        <v>149</v>
      </c>
      <c r="K6" s="6">
        <v>44696</v>
      </c>
      <c r="L6" s="6">
        <v>44708</v>
      </c>
      <c r="M6" s="7">
        <v>0</v>
      </c>
      <c r="N6" s="8">
        <f t="shared" si="0"/>
        <v>0</v>
      </c>
      <c r="O6" s="8">
        <f t="shared" si="1"/>
        <v>0</v>
      </c>
      <c r="P6" s="8">
        <f t="shared" si="2"/>
        <v>0</v>
      </c>
      <c r="Q6" s="8">
        <f t="shared" si="3"/>
        <v>0</v>
      </c>
      <c r="R6" s="8"/>
      <c r="S6" s="9"/>
      <c r="T6" s="10">
        <v>0</v>
      </c>
      <c r="U6" s="7"/>
      <c r="V6" s="7">
        <v>0</v>
      </c>
      <c r="W6" s="10">
        <v>0</v>
      </c>
      <c r="X6" s="7"/>
      <c r="Y6" s="7">
        <v>0</v>
      </c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8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>
        <v>0</v>
      </c>
      <c r="DR6" s="7"/>
      <c r="DS6" s="7"/>
      <c r="DT6" s="7"/>
      <c r="DU6" s="7"/>
      <c r="DV6" s="7"/>
      <c r="DW6" s="7"/>
      <c r="DX6" s="8">
        <f t="shared" si="4"/>
        <v>0</v>
      </c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9">
        <f t="shared" si="5"/>
        <v>0</v>
      </c>
      <c r="EO6" s="9"/>
      <c r="EP6" s="8"/>
      <c r="EQ6" s="7"/>
      <c r="ER6" s="7"/>
      <c r="ES6" s="7">
        <v>15</v>
      </c>
      <c r="ET6" s="7"/>
      <c r="EU6" s="7"/>
      <c r="EV6" s="7"/>
      <c r="EW6" s="7"/>
      <c r="EX6" s="8">
        <f t="shared" si="6"/>
        <v>15</v>
      </c>
      <c r="EY6" s="8">
        <v>15</v>
      </c>
    </row>
    <row r="7" spans="1:155" x14ac:dyDescent="0.3">
      <c r="A7" t="s">
        <v>144</v>
      </c>
      <c r="B7" t="s">
        <v>144</v>
      </c>
      <c r="C7" t="str">
        <f>VLOOKUP(A7,[1]Sheet1!$A$1:$F$234,4,FALSE)</f>
        <v>HQ</v>
      </c>
      <c r="D7" t="str">
        <f>VLOOKUP(A7,[1]Sheet1!$A$1:$F$234,3,FALSE)</f>
        <v>HQ</v>
      </c>
      <c r="E7">
        <f>VLOOKUP(A7,[1]Sheet1!$A$1:$F$234,5,FALSE)</f>
        <v>320</v>
      </c>
      <c r="F7" t="s">
        <v>144</v>
      </c>
      <c r="G7" t="s">
        <v>144</v>
      </c>
      <c r="H7" t="s">
        <v>144</v>
      </c>
      <c r="I7" t="s">
        <v>144</v>
      </c>
      <c r="J7" s="5" t="s">
        <v>150</v>
      </c>
      <c r="K7" s="6">
        <v>44712</v>
      </c>
      <c r="L7" s="6">
        <v>44719</v>
      </c>
      <c r="M7" s="7">
        <v>0</v>
      </c>
      <c r="N7" s="8">
        <f t="shared" si="0"/>
        <v>0</v>
      </c>
      <c r="O7" s="8">
        <f t="shared" si="1"/>
        <v>0</v>
      </c>
      <c r="P7" s="8">
        <f t="shared" si="2"/>
        <v>0</v>
      </c>
      <c r="Q7" s="8">
        <f t="shared" si="3"/>
        <v>0</v>
      </c>
      <c r="R7" s="8"/>
      <c r="S7" s="9"/>
      <c r="T7" s="10">
        <v>0</v>
      </c>
      <c r="U7" s="7"/>
      <c r="V7" s="7">
        <v>0</v>
      </c>
      <c r="W7" s="10">
        <v>0</v>
      </c>
      <c r="X7" s="7"/>
      <c r="Y7" s="7">
        <v>0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8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>
        <v>0</v>
      </c>
      <c r="DR7" s="7"/>
      <c r="DS7" s="7"/>
      <c r="DT7" s="7"/>
      <c r="DU7" s="7"/>
      <c r="DV7" s="7"/>
      <c r="DW7" s="7"/>
      <c r="DX7" s="8">
        <f t="shared" si="4"/>
        <v>0</v>
      </c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9">
        <f t="shared" si="5"/>
        <v>0</v>
      </c>
      <c r="EO7" s="9"/>
      <c r="EP7" s="8"/>
      <c r="EQ7" s="7"/>
      <c r="ER7" s="7"/>
      <c r="ES7" s="7">
        <v>15</v>
      </c>
      <c r="ET7" s="7"/>
      <c r="EU7" s="7"/>
      <c r="EV7" s="7"/>
      <c r="EW7" s="7"/>
      <c r="EX7" s="8">
        <f t="shared" si="6"/>
        <v>15</v>
      </c>
      <c r="EY7" s="8">
        <v>15</v>
      </c>
    </row>
    <row r="8" spans="1:155" x14ac:dyDescent="0.3">
      <c r="A8" t="s">
        <v>144</v>
      </c>
      <c r="B8" t="s">
        <v>144</v>
      </c>
      <c r="C8" t="str">
        <f>VLOOKUP(A8,[1]Sheet1!$A$1:$F$234,4,FALSE)</f>
        <v>HQ</v>
      </c>
      <c r="D8" t="str">
        <f>VLOOKUP(A8,[1]Sheet1!$A$1:$F$234,3,FALSE)</f>
        <v>HQ</v>
      </c>
      <c r="E8">
        <f>VLOOKUP(A8,[1]Sheet1!$A$1:$F$234,5,FALSE)</f>
        <v>320</v>
      </c>
      <c r="F8" t="s">
        <v>144</v>
      </c>
      <c r="G8" t="s">
        <v>144</v>
      </c>
      <c r="H8" t="s">
        <v>144</v>
      </c>
      <c r="I8" t="s">
        <v>144</v>
      </c>
      <c r="J8" s="5" t="s">
        <v>151</v>
      </c>
      <c r="K8" s="6">
        <v>44712</v>
      </c>
      <c r="L8" s="6">
        <v>44709</v>
      </c>
      <c r="M8" s="7">
        <v>0</v>
      </c>
      <c r="N8" s="8">
        <f t="shared" si="0"/>
        <v>0</v>
      </c>
      <c r="O8" s="8">
        <f t="shared" si="1"/>
        <v>0</v>
      </c>
      <c r="P8" s="8">
        <f t="shared" si="2"/>
        <v>0</v>
      </c>
      <c r="Q8" s="8">
        <f t="shared" si="3"/>
        <v>0</v>
      </c>
      <c r="R8" s="8"/>
      <c r="S8" s="9"/>
      <c r="T8" s="10">
        <v>0</v>
      </c>
      <c r="U8" s="7"/>
      <c r="V8" s="7">
        <v>0</v>
      </c>
      <c r="W8" s="10">
        <v>0</v>
      </c>
      <c r="X8" s="7"/>
      <c r="Y8" s="7">
        <v>0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8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>
        <v>0</v>
      </c>
      <c r="DR8" s="7"/>
      <c r="DS8" s="7"/>
      <c r="DT8" s="7"/>
      <c r="DU8" s="7"/>
      <c r="DV8" s="7"/>
      <c r="DW8" s="7"/>
      <c r="DX8" s="8">
        <f t="shared" si="4"/>
        <v>0</v>
      </c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9">
        <f t="shared" si="5"/>
        <v>0</v>
      </c>
      <c r="EO8" s="9"/>
      <c r="EP8" s="8"/>
      <c r="EQ8" s="7"/>
      <c r="ER8" s="7"/>
      <c r="ES8" s="7">
        <v>15</v>
      </c>
      <c r="ET8" s="7"/>
      <c r="EU8" s="7"/>
      <c r="EV8" s="7">
        <v>-53</v>
      </c>
      <c r="EW8" s="7"/>
      <c r="EX8" s="8">
        <f t="shared" si="6"/>
        <v>-38</v>
      </c>
      <c r="EY8" s="8">
        <v>-38</v>
      </c>
    </row>
    <row r="9" spans="1:155" x14ac:dyDescent="0.3">
      <c r="A9" t="s">
        <v>144</v>
      </c>
      <c r="B9" t="s">
        <v>144</v>
      </c>
      <c r="C9" t="str">
        <f>VLOOKUP(A9,[1]Sheet1!$A$1:$F$234,4,FALSE)</f>
        <v>HQ</v>
      </c>
      <c r="D9" t="str">
        <f>VLOOKUP(A9,[1]Sheet1!$A$1:$F$234,3,FALSE)</f>
        <v>HQ</v>
      </c>
      <c r="E9">
        <f>VLOOKUP(A9,[1]Sheet1!$A$1:$F$234,5,FALSE)</f>
        <v>320</v>
      </c>
      <c r="F9" t="s">
        <v>144</v>
      </c>
      <c r="G9" t="s">
        <v>144</v>
      </c>
      <c r="H9" t="s">
        <v>144</v>
      </c>
      <c r="I9" t="s">
        <v>144</v>
      </c>
      <c r="J9" s="5" t="s">
        <v>152</v>
      </c>
      <c r="K9" s="6">
        <v>44712</v>
      </c>
      <c r="L9" s="6">
        <v>44719</v>
      </c>
      <c r="M9" s="7">
        <v>0</v>
      </c>
      <c r="N9" s="8">
        <f t="shared" si="0"/>
        <v>0</v>
      </c>
      <c r="O9" s="8">
        <f t="shared" si="1"/>
        <v>0</v>
      </c>
      <c r="P9" s="8">
        <f t="shared" si="2"/>
        <v>0</v>
      </c>
      <c r="Q9" s="8">
        <f t="shared" si="3"/>
        <v>0</v>
      </c>
      <c r="R9" s="8"/>
      <c r="S9" s="9"/>
      <c r="T9" s="10">
        <v>0</v>
      </c>
      <c r="U9" s="7"/>
      <c r="V9" s="7">
        <v>0</v>
      </c>
      <c r="W9" s="10">
        <v>0</v>
      </c>
      <c r="X9" s="7"/>
      <c r="Y9" s="7">
        <v>0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8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>
        <v>0</v>
      </c>
      <c r="DR9" s="7"/>
      <c r="DS9" s="7"/>
      <c r="DT9" s="7"/>
      <c r="DU9" s="7"/>
      <c r="DV9" s="7"/>
      <c r="DW9" s="7"/>
      <c r="DX9" s="8">
        <f t="shared" si="4"/>
        <v>0</v>
      </c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9">
        <f t="shared" si="5"/>
        <v>0</v>
      </c>
      <c r="EO9" s="9"/>
      <c r="EP9" s="8"/>
      <c r="EQ9" s="7"/>
      <c r="ER9" s="7"/>
      <c r="ES9" s="7"/>
      <c r="ET9" s="7">
        <v>75</v>
      </c>
      <c r="EU9" s="7"/>
      <c r="EV9" s="7"/>
      <c r="EW9" s="7"/>
      <c r="EX9" s="8">
        <f t="shared" si="6"/>
        <v>75</v>
      </c>
      <c r="EY9" s="8">
        <v>75</v>
      </c>
    </row>
    <row r="10" spans="1:155" x14ac:dyDescent="0.3">
      <c r="A10" t="s">
        <v>153</v>
      </c>
      <c r="B10" t="s">
        <v>154</v>
      </c>
      <c r="C10" t="s">
        <v>155</v>
      </c>
      <c r="D10" t="str">
        <f>VLOOKUP(A10,[1]Sheet1!$A$1:$F$234,3,FALSE)</f>
        <v>Lab</v>
      </c>
      <c r="E10">
        <f>VLOOKUP(A10,[1]Sheet1!$A$1:$F$234,5,FALSE)</f>
        <v>130</v>
      </c>
      <c r="F10" t="s">
        <v>156</v>
      </c>
      <c r="G10" t="s">
        <v>157</v>
      </c>
      <c r="H10" t="s">
        <v>158</v>
      </c>
      <c r="I10" t="s">
        <v>159</v>
      </c>
      <c r="J10" t="s">
        <v>145</v>
      </c>
      <c r="K10" s="11">
        <v>44696</v>
      </c>
      <c r="L10" s="11">
        <v>44701</v>
      </c>
      <c r="M10" s="12">
        <v>2291.67</v>
      </c>
      <c r="N10" s="13">
        <f t="shared" si="0"/>
        <v>1891.67</v>
      </c>
      <c r="O10" s="13">
        <f t="shared" si="1"/>
        <v>0</v>
      </c>
      <c r="P10" s="13">
        <f t="shared" si="2"/>
        <v>0</v>
      </c>
      <c r="Q10" s="13">
        <f t="shared" si="3"/>
        <v>400</v>
      </c>
      <c r="R10" s="13"/>
      <c r="S10" s="14"/>
      <c r="T10" s="15">
        <v>64</v>
      </c>
      <c r="U10" s="12">
        <v>25</v>
      </c>
      <c r="V10" s="12">
        <v>1766.67</v>
      </c>
      <c r="W10" s="15">
        <v>0</v>
      </c>
      <c r="X10" s="12">
        <v>0</v>
      </c>
      <c r="Y10" s="12">
        <v>0</v>
      </c>
      <c r="Z10" s="15"/>
      <c r="AA10" s="15"/>
      <c r="AB10" s="15"/>
      <c r="AC10" s="15"/>
      <c r="AD10" s="15"/>
      <c r="AE10" s="15"/>
      <c r="AF10" s="15">
        <v>0</v>
      </c>
      <c r="AG10" s="15"/>
      <c r="AH10" s="15"/>
      <c r="AI10" s="15"/>
      <c r="AJ10" s="15"/>
      <c r="AK10" s="15">
        <v>16</v>
      </c>
      <c r="AL10" s="15"/>
      <c r="AM10" s="15"/>
      <c r="AN10" s="15"/>
      <c r="AO10" s="15"/>
      <c r="AP10" s="15"/>
      <c r="AQ10" s="12"/>
      <c r="AR10" s="12"/>
      <c r="AS10" s="12"/>
      <c r="AT10" s="12">
        <v>25</v>
      </c>
      <c r="AU10" s="12">
        <v>0</v>
      </c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>
        <v>125</v>
      </c>
      <c r="BK10" s="13"/>
      <c r="BL10" s="12"/>
      <c r="BM10" s="12"/>
      <c r="BN10" s="12"/>
      <c r="BO10" s="12"/>
      <c r="BP10" s="12"/>
      <c r="BQ10" s="12">
        <v>400</v>
      </c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>
        <v>77.08</v>
      </c>
      <c r="CD10" s="12"/>
      <c r="CE10" s="12"/>
      <c r="CF10" s="12"/>
      <c r="CG10" s="12"/>
      <c r="CH10" s="12">
        <v>193.44</v>
      </c>
      <c r="CI10" s="12">
        <v>25.21</v>
      </c>
      <c r="CJ10" s="12"/>
      <c r="CK10" s="12"/>
      <c r="CL10" s="12"/>
      <c r="CM10" s="12">
        <v>33.229999999999997</v>
      </c>
      <c r="CN10" s="12"/>
      <c r="CO10" s="12"/>
      <c r="CP10" s="12">
        <v>142.09</v>
      </c>
      <c r="CQ10" s="12"/>
      <c r="CR10" s="12"/>
      <c r="CS10" s="12"/>
      <c r="CT10" s="12"/>
      <c r="CU10" s="12"/>
      <c r="CV10" s="12">
        <v>68.75</v>
      </c>
      <c r="CW10" s="12"/>
      <c r="CX10" s="12"/>
      <c r="CY10" s="12">
        <v>5.91</v>
      </c>
      <c r="CZ10" s="12"/>
      <c r="DA10" s="12"/>
      <c r="DB10" s="12"/>
      <c r="DC10" s="12"/>
      <c r="DD10" s="12"/>
      <c r="DE10" s="12"/>
      <c r="DF10" s="12">
        <v>2.5</v>
      </c>
      <c r="DG10" s="12"/>
      <c r="DH10" s="12"/>
      <c r="DI10" s="12"/>
      <c r="DJ10" s="12"/>
      <c r="DK10" s="12">
        <v>8.5</v>
      </c>
      <c r="DL10" s="12"/>
      <c r="DM10" s="12"/>
      <c r="DN10" s="12"/>
      <c r="DO10" s="12"/>
      <c r="DP10" s="12"/>
      <c r="DQ10" s="12">
        <v>1734.96</v>
      </c>
      <c r="DR10" s="12">
        <v>0</v>
      </c>
      <c r="DS10" s="12">
        <v>0</v>
      </c>
      <c r="DT10" s="12">
        <v>33.229999999999997</v>
      </c>
      <c r="DU10" s="12">
        <v>142.09</v>
      </c>
      <c r="DV10" s="12">
        <v>0</v>
      </c>
      <c r="DW10" s="12"/>
      <c r="DX10" s="13">
        <f t="shared" si="4"/>
        <v>175.32</v>
      </c>
      <c r="DY10" s="12"/>
      <c r="DZ10" s="12"/>
      <c r="EA10" s="12"/>
      <c r="EB10" s="12"/>
      <c r="EC10" s="12"/>
      <c r="ED10" s="12"/>
      <c r="EE10" s="12"/>
      <c r="EF10" s="12"/>
      <c r="EG10" s="12"/>
      <c r="EH10" s="12">
        <v>7.66</v>
      </c>
      <c r="EI10" s="12"/>
      <c r="EJ10" s="12">
        <v>1.06</v>
      </c>
      <c r="EK10" s="12"/>
      <c r="EL10" s="12"/>
      <c r="EM10" s="12">
        <v>2.8</v>
      </c>
      <c r="EN10" s="14">
        <f t="shared" si="5"/>
        <v>11.52</v>
      </c>
      <c r="EO10" s="14">
        <v>68.75</v>
      </c>
      <c r="EP10" s="13">
        <v>59.58</v>
      </c>
      <c r="EQ10" s="12">
        <v>0</v>
      </c>
      <c r="ER10" s="12">
        <v>53</v>
      </c>
      <c r="ES10" s="12"/>
      <c r="ET10" s="12"/>
      <c r="EU10" s="12"/>
      <c r="EV10" s="12"/>
      <c r="EW10" s="12"/>
      <c r="EX10" s="13">
        <f t="shared" si="6"/>
        <v>53</v>
      </c>
      <c r="EY10" s="13">
        <v>2659.84</v>
      </c>
    </row>
    <row r="11" spans="1:155" x14ac:dyDescent="0.3">
      <c r="A11" t="s">
        <v>153</v>
      </c>
      <c r="B11" t="s">
        <v>154</v>
      </c>
      <c r="C11" t="str">
        <f>VLOOKUP(A11,[1]Sheet1!$A$1:$F$234,4,FALSE)</f>
        <v xml:space="preserve">OAK </v>
      </c>
      <c r="D11" t="str">
        <f>VLOOKUP(A11,[1]Sheet1!$A$1:$F$234,3,FALSE)</f>
        <v>Lab</v>
      </c>
      <c r="E11">
        <f>VLOOKUP(A11,[1]Sheet1!$A$1:$F$234,5,FALSE)</f>
        <v>130</v>
      </c>
      <c r="F11" t="s">
        <v>156</v>
      </c>
      <c r="G11" t="s">
        <v>157</v>
      </c>
      <c r="H11" t="s">
        <v>158</v>
      </c>
      <c r="I11" t="s">
        <v>159</v>
      </c>
      <c r="J11" t="s">
        <v>152</v>
      </c>
      <c r="K11" s="11">
        <v>44712</v>
      </c>
      <c r="L11" s="11">
        <v>44719</v>
      </c>
      <c r="M11" s="12">
        <v>2291.67</v>
      </c>
      <c r="N11" s="13">
        <f t="shared" si="0"/>
        <v>2291.67</v>
      </c>
      <c r="O11" s="13">
        <f t="shared" si="1"/>
        <v>0</v>
      </c>
      <c r="P11" s="13">
        <f t="shared" si="2"/>
        <v>0</v>
      </c>
      <c r="Q11" s="13">
        <f t="shared" si="3"/>
        <v>0</v>
      </c>
      <c r="R11" s="13"/>
      <c r="S11" s="14"/>
      <c r="T11" s="15">
        <v>88</v>
      </c>
      <c r="U11" s="12">
        <v>25</v>
      </c>
      <c r="V11" s="12">
        <v>1966.67</v>
      </c>
      <c r="W11" s="15">
        <v>0</v>
      </c>
      <c r="X11" s="12">
        <v>0</v>
      </c>
      <c r="Y11" s="12">
        <v>0</v>
      </c>
      <c r="Z11" s="15"/>
      <c r="AA11" s="15"/>
      <c r="AB11" s="15"/>
      <c r="AC11" s="15"/>
      <c r="AD11" s="15"/>
      <c r="AE11" s="15"/>
      <c r="AF11" s="15">
        <v>0</v>
      </c>
      <c r="AG11" s="15"/>
      <c r="AH11" s="15"/>
      <c r="AI11" s="15"/>
      <c r="AJ11" s="15"/>
      <c r="AK11" s="15"/>
      <c r="AL11" s="15"/>
      <c r="AM11" s="15"/>
      <c r="AN11" s="15"/>
      <c r="AO11" s="15">
        <v>8</v>
      </c>
      <c r="AP11" s="15"/>
      <c r="AQ11" s="12"/>
      <c r="AR11" s="12"/>
      <c r="AS11" s="12"/>
      <c r="AT11" s="12"/>
      <c r="AU11" s="12">
        <v>0</v>
      </c>
      <c r="AV11" s="12"/>
      <c r="AW11" s="12"/>
      <c r="AX11" s="12"/>
      <c r="AY11" s="12"/>
      <c r="AZ11" s="12"/>
      <c r="BA11" s="12"/>
      <c r="BB11" s="12"/>
      <c r="BC11" s="12"/>
      <c r="BD11" s="12">
        <v>25</v>
      </c>
      <c r="BE11" s="12"/>
      <c r="BF11" s="12"/>
      <c r="BG11" s="12"/>
      <c r="BH11" s="12"/>
      <c r="BI11" s="12"/>
      <c r="BJ11" s="12">
        <v>125</v>
      </c>
      <c r="BK11" s="13"/>
      <c r="BL11" s="12"/>
      <c r="BM11" s="12"/>
      <c r="BN11" s="12"/>
      <c r="BO11" s="12"/>
      <c r="BP11" s="12"/>
      <c r="BQ11" s="12"/>
      <c r="BR11" s="12"/>
      <c r="BS11" s="12"/>
      <c r="BT11" s="12"/>
      <c r="BU11" s="12">
        <v>200</v>
      </c>
      <c r="BV11" s="12"/>
      <c r="BW11" s="12"/>
      <c r="BX11" s="12"/>
      <c r="BY11" s="12"/>
      <c r="BZ11" s="12"/>
      <c r="CA11" s="12"/>
      <c r="CB11" s="12"/>
      <c r="CC11" s="12">
        <v>77.08</v>
      </c>
      <c r="CD11" s="12"/>
      <c r="CE11" s="12"/>
      <c r="CF11" s="12"/>
      <c r="CG11" s="12"/>
      <c r="CH11" s="12">
        <v>193.44</v>
      </c>
      <c r="CI11" s="12">
        <v>25.21</v>
      </c>
      <c r="CJ11" s="12"/>
      <c r="CK11" s="12"/>
      <c r="CL11" s="12"/>
      <c r="CM11" s="12">
        <v>33.22</v>
      </c>
      <c r="CN11" s="12"/>
      <c r="CO11" s="12"/>
      <c r="CP11" s="12">
        <v>142.08000000000001</v>
      </c>
      <c r="CQ11" s="12"/>
      <c r="CR11" s="12"/>
      <c r="CS11" s="12"/>
      <c r="CT11" s="12"/>
      <c r="CU11" s="12"/>
      <c r="CV11" s="12">
        <v>68.75</v>
      </c>
      <c r="CW11" s="12"/>
      <c r="CX11" s="12"/>
      <c r="CY11" s="12">
        <v>5.91</v>
      </c>
      <c r="CZ11" s="12"/>
      <c r="DA11" s="12"/>
      <c r="DB11" s="12"/>
      <c r="DC11" s="12"/>
      <c r="DD11" s="12"/>
      <c r="DE11" s="12"/>
      <c r="DF11" s="12">
        <v>2.5</v>
      </c>
      <c r="DG11" s="12"/>
      <c r="DH11" s="12"/>
      <c r="DI11" s="12"/>
      <c r="DJ11" s="12"/>
      <c r="DK11" s="12">
        <v>8.5</v>
      </c>
      <c r="DL11" s="12"/>
      <c r="DM11" s="12"/>
      <c r="DN11" s="12"/>
      <c r="DO11" s="12"/>
      <c r="DP11" s="12"/>
      <c r="DQ11" s="12">
        <v>1734.98</v>
      </c>
      <c r="DR11" s="12">
        <v>0</v>
      </c>
      <c r="DS11" s="12">
        <v>0</v>
      </c>
      <c r="DT11" s="12">
        <v>33.22</v>
      </c>
      <c r="DU11" s="12">
        <v>142.08000000000001</v>
      </c>
      <c r="DV11" s="12">
        <v>0</v>
      </c>
      <c r="DW11" s="12"/>
      <c r="DX11" s="13">
        <f t="shared" si="4"/>
        <v>175.3</v>
      </c>
      <c r="DY11" s="12"/>
      <c r="DZ11" s="12"/>
      <c r="EA11" s="12"/>
      <c r="EB11" s="12"/>
      <c r="EC11" s="12"/>
      <c r="ED11" s="12"/>
      <c r="EE11" s="12"/>
      <c r="EF11" s="12"/>
      <c r="EG11" s="12"/>
      <c r="EH11" s="12">
        <v>7.66</v>
      </c>
      <c r="EI11" s="12"/>
      <c r="EJ11" s="12">
        <v>1.06</v>
      </c>
      <c r="EK11" s="12"/>
      <c r="EL11" s="12"/>
      <c r="EM11" s="12">
        <v>2.8</v>
      </c>
      <c r="EN11" s="14">
        <f t="shared" si="5"/>
        <v>11.52</v>
      </c>
      <c r="EO11" s="14">
        <v>68.75</v>
      </c>
      <c r="EP11" s="13">
        <v>59.58</v>
      </c>
      <c r="EQ11" s="12">
        <v>0</v>
      </c>
      <c r="ER11" s="12">
        <v>53</v>
      </c>
      <c r="ES11" s="12"/>
      <c r="ET11" s="12"/>
      <c r="EU11" s="12"/>
      <c r="EV11" s="12"/>
      <c r="EW11" s="12"/>
      <c r="EX11" s="13">
        <f t="shared" si="6"/>
        <v>53</v>
      </c>
      <c r="EY11" s="13">
        <v>2659.82</v>
      </c>
    </row>
    <row r="12" spans="1:155" x14ac:dyDescent="0.3">
      <c r="A12" t="s">
        <v>160</v>
      </c>
      <c r="B12" t="s">
        <v>161</v>
      </c>
      <c r="C12" t="str">
        <f>VLOOKUP(A12,[1]Sheet1!$A$1:$F$234,4,FALSE)</f>
        <v xml:space="preserve">OAK </v>
      </c>
      <c r="D12" t="str">
        <f>VLOOKUP(A12,[1]Sheet1!$A$1:$F$234,3,FALSE)</f>
        <v>ASC</v>
      </c>
      <c r="E12">
        <f>VLOOKUP(A12,[1]Sheet1!$A$1:$F$234,5,FALSE)</f>
        <v>170</v>
      </c>
      <c r="F12" t="s">
        <v>162</v>
      </c>
      <c r="G12" t="s">
        <v>157</v>
      </c>
      <c r="H12" t="s">
        <v>163</v>
      </c>
      <c r="I12" t="s">
        <v>159</v>
      </c>
      <c r="J12" t="s">
        <v>145</v>
      </c>
      <c r="K12" s="11">
        <v>44696</v>
      </c>
      <c r="L12" s="11">
        <v>44701</v>
      </c>
      <c r="M12" s="12">
        <v>3699.69</v>
      </c>
      <c r="N12" s="13">
        <f t="shared" si="0"/>
        <v>2140</v>
      </c>
      <c r="O12" s="13">
        <f t="shared" si="1"/>
        <v>59.69</v>
      </c>
      <c r="P12" s="13">
        <f t="shared" si="2"/>
        <v>0</v>
      </c>
      <c r="Q12" s="13">
        <f t="shared" si="3"/>
        <v>0</v>
      </c>
      <c r="R12" s="13">
        <v>1500</v>
      </c>
      <c r="S12" s="14"/>
      <c r="T12" s="15">
        <v>77.5</v>
      </c>
      <c r="U12" s="12">
        <v>26</v>
      </c>
      <c r="V12" s="12">
        <v>2015</v>
      </c>
      <c r="W12" s="15">
        <v>1.5</v>
      </c>
      <c r="X12" s="12">
        <v>41.37</v>
      </c>
      <c r="Y12" s="12">
        <v>59.69</v>
      </c>
      <c r="Z12" s="15"/>
      <c r="AA12" s="15"/>
      <c r="AB12" s="15"/>
      <c r="AC12" s="15"/>
      <c r="AD12" s="15"/>
      <c r="AE12" s="15"/>
      <c r="AF12" s="15">
        <v>0</v>
      </c>
      <c r="AG12" s="15"/>
      <c r="AH12" s="15"/>
      <c r="AI12" s="15"/>
      <c r="AJ12" s="15"/>
      <c r="AK12" s="15"/>
      <c r="AL12" s="15"/>
      <c r="AM12" s="15"/>
      <c r="AN12" s="15">
        <v>0</v>
      </c>
      <c r="AO12" s="15"/>
      <c r="AP12" s="15"/>
      <c r="AQ12" s="12"/>
      <c r="AR12" s="12"/>
      <c r="AS12" s="12"/>
      <c r="AT12" s="12"/>
      <c r="AU12" s="12">
        <v>0</v>
      </c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>
        <v>0</v>
      </c>
      <c r="BG12" s="12"/>
      <c r="BH12" s="12"/>
      <c r="BI12" s="12"/>
      <c r="BJ12" s="12">
        <v>125</v>
      </c>
      <c r="BK12" s="13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>
        <v>42.45</v>
      </c>
      <c r="CD12" s="12"/>
      <c r="CE12" s="12"/>
      <c r="CF12" s="12"/>
      <c r="CG12" s="12"/>
      <c r="CH12" s="12">
        <v>130.65</v>
      </c>
      <c r="CI12" s="12">
        <v>24.2</v>
      </c>
      <c r="CJ12" s="12"/>
      <c r="CK12" s="12"/>
      <c r="CL12" s="12"/>
      <c r="CM12" s="12">
        <v>31.89</v>
      </c>
      <c r="CN12" s="12"/>
      <c r="CO12" s="12"/>
      <c r="CP12" s="12">
        <v>136.38999999999999</v>
      </c>
      <c r="CQ12" s="12"/>
      <c r="CR12" s="12"/>
      <c r="CS12" s="12"/>
      <c r="CT12" s="12"/>
      <c r="CU12" s="12"/>
      <c r="CV12" s="12">
        <v>500</v>
      </c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>
        <v>2834.11</v>
      </c>
      <c r="DR12" s="12">
        <v>0</v>
      </c>
      <c r="DS12" s="12">
        <v>0</v>
      </c>
      <c r="DT12" s="12">
        <v>31.89</v>
      </c>
      <c r="DU12" s="12">
        <v>136.38999999999999</v>
      </c>
      <c r="DV12" s="12">
        <v>0</v>
      </c>
      <c r="DW12" s="12"/>
      <c r="DX12" s="13">
        <f t="shared" si="4"/>
        <v>168.27999999999997</v>
      </c>
      <c r="DY12" s="12"/>
      <c r="DZ12" s="12"/>
      <c r="EA12" s="12"/>
      <c r="EB12" s="12"/>
      <c r="EC12" s="12"/>
      <c r="ED12" s="12"/>
      <c r="EE12" s="12"/>
      <c r="EF12" s="12"/>
      <c r="EG12" s="12"/>
      <c r="EH12" s="12">
        <v>6.44</v>
      </c>
      <c r="EI12" s="12"/>
      <c r="EJ12" s="12">
        <v>1.06</v>
      </c>
      <c r="EK12" s="12"/>
      <c r="EL12" s="12"/>
      <c r="EM12" s="12">
        <v>2.35</v>
      </c>
      <c r="EN12" s="14">
        <f t="shared" si="5"/>
        <v>9.85</v>
      </c>
      <c r="EO12" s="14">
        <v>87.99</v>
      </c>
      <c r="EP12" s="13">
        <v>56.67</v>
      </c>
      <c r="EQ12" s="12">
        <v>0</v>
      </c>
      <c r="ER12" s="12">
        <v>53</v>
      </c>
      <c r="ES12" s="12"/>
      <c r="ET12" s="12"/>
      <c r="EU12" s="12"/>
      <c r="EV12" s="12"/>
      <c r="EW12" s="12"/>
      <c r="EX12" s="13">
        <f t="shared" si="6"/>
        <v>53</v>
      </c>
      <c r="EY12" s="13">
        <v>4075.48</v>
      </c>
    </row>
    <row r="13" spans="1:155" x14ac:dyDescent="0.3">
      <c r="A13" t="s">
        <v>160</v>
      </c>
      <c r="B13" t="s">
        <v>161</v>
      </c>
      <c r="C13" t="str">
        <f>VLOOKUP(A13,[1]Sheet1!$A$1:$F$234,4,FALSE)</f>
        <v xml:space="preserve">OAK </v>
      </c>
      <c r="D13" t="str">
        <f>VLOOKUP(A13,[1]Sheet1!$A$1:$F$234,3,FALSE)</f>
        <v>ASC</v>
      </c>
      <c r="E13">
        <f>VLOOKUP(A13,[1]Sheet1!$A$1:$F$234,5,FALSE)</f>
        <v>170</v>
      </c>
      <c r="F13" t="s">
        <v>162</v>
      </c>
      <c r="G13" t="s">
        <v>157</v>
      </c>
      <c r="H13" t="s">
        <v>163</v>
      </c>
      <c r="I13" t="s">
        <v>159</v>
      </c>
      <c r="J13" t="s">
        <v>152</v>
      </c>
      <c r="K13" s="11">
        <v>44712</v>
      </c>
      <c r="L13" s="11">
        <v>44719</v>
      </c>
      <c r="M13" s="12">
        <v>2859.06</v>
      </c>
      <c r="N13" s="13">
        <f t="shared" si="0"/>
        <v>2809.5</v>
      </c>
      <c r="O13" s="13">
        <f t="shared" si="1"/>
        <v>49.56</v>
      </c>
      <c r="P13" s="13">
        <f t="shared" si="2"/>
        <v>0</v>
      </c>
      <c r="Q13" s="13">
        <f t="shared" si="3"/>
        <v>0</v>
      </c>
      <c r="R13" s="13"/>
      <c r="S13" s="14"/>
      <c r="T13" s="15">
        <v>95.25</v>
      </c>
      <c r="U13" s="12">
        <v>26</v>
      </c>
      <c r="V13" s="12">
        <v>2476.5</v>
      </c>
      <c r="W13" s="15">
        <v>1.25</v>
      </c>
      <c r="X13" s="12">
        <v>40.94</v>
      </c>
      <c r="Y13" s="12">
        <v>49.56</v>
      </c>
      <c r="Z13" s="15"/>
      <c r="AA13" s="15"/>
      <c r="AB13" s="15"/>
      <c r="AC13" s="15"/>
      <c r="AD13" s="15"/>
      <c r="AE13" s="15"/>
      <c r="AF13" s="15">
        <v>0</v>
      </c>
      <c r="AG13" s="15"/>
      <c r="AH13" s="15"/>
      <c r="AI13" s="15"/>
      <c r="AJ13" s="15"/>
      <c r="AK13" s="15"/>
      <c r="AL13" s="15"/>
      <c r="AM13" s="15"/>
      <c r="AN13" s="15"/>
      <c r="AO13" s="15">
        <v>8</v>
      </c>
      <c r="AP13" s="15"/>
      <c r="AQ13" s="12"/>
      <c r="AR13" s="12"/>
      <c r="AS13" s="12"/>
      <c r="AT13" s="12"/>
      <c r="AU13" s="12">
        <v>0</v>
      </c>
      <c r="AV13" s="12"/>
      <c r="AW13" s="12"/>
      <c r="AX13" s="12"/>
      <c r="AY13" s="12"/>
      <c r="AZ13" s="12"/>
      <c r="BA13" s="12"/>
      <c r="BB13" s="12"/>
      <c r="BC13" s="12"/>
      <c r="BD13" s="12">
        <v>26</v>
      </c>
      <c r="BE13" s="12"/>
      <c r="BF13" s="12"/>
      <c r="BG13" s="12"/>
      <c r="BH13" s="12"/>
      <c r="BI13" s="12"/>
      <c r="BJ13" s="12">
        <v>125</v>
      </c>
      <c r="BK13" s="13"/>
      <c r="BL13" s="12"/>
      <c r="BM13" s="12"/>
      <c r="BN13" s="12"/>
      <c r="BO13" s="12"/>
      <c r="BP13" s="12"/>
      <c r="BQ13" s="12"/>
      <c r="BR13" s="12"/>
      <c r="BS13" s="12"/>
      <c r="BT13" s="12"/>
      <c r="BU13" s="12">
        <v>208</v>
      </c>
      <c r="BV13" s="12"/>
      <c r="BW13" s="12"/>
      <c r="BX13" s="12"/>
      <c r="BY13" s="12"/>
      <c r="BZ13" s="12"/>
      <c r="CA13" s="12"/>
      <c r="CB13" s="12"/>
      <c r="CC13" s="12">
        <v>89.06</v>
      </c>
      <c r="CD13" s="12"/>
      <c r="CE13" s="12"/>
      <c r="CF13" s="12"/>
      <c r="CG13" s="12"/>
      <c r="CH13" s="12">
        <v>217.66</v>
      </c>
      <c r="CI13" s="12">
        <v>31.45</v>
      </c>
      <c r="CJ13" s="12"/>
      <c r="CK13" s="12"/>
      <c r="CL13" s="12"/>
      <c r="CM13" s="12">
        <v>41.46</v>
      </c>
      <c r="CN13" s="12"/>
      <c r="CO13" s="12"/>
      <c r="CP13" s="12">
        <v>177.26</v>
      </c>
      <c r="CQ13" s="12"/>
      <c r="CR13" s="12"/>
      <c r="CS13" s="12"/>
      <c r="CT13" s="12"/>
      <c r="CU13" s="12"/>
      <c r="CV13" s="12">
        <v>500</v>
      </c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>
        <v>1802.17</v>
      </c>
      <c r="DR13" s="12">
        <v>0</v>
      </c>
      <c r="DS13" s="12">
        <v>0</v>
      </c>
      <c r="DT13" s="12">
        <v>41.46</v>
      </c>
      <c r="DU13" s="12">
        <v>177.26</v>
      </c>
      <c r="DV13" s="12">
        <v>0</v>
      </c>
      <c r="DW13" s="12"/>
      <c r="DX13" s="13">
        <f t="shared" si="4"/>
        <v>218.72</v>
      </c>
      <c r="DY13" s="12"/>
      <c r="DZ13" s="12"/>
      <c r="EA13" s="12"/>
      <c r="EB13" s="12"/>
      <c r="EC13" s="12"/>
      <c r="ED13" s="12"/>
      <c r="EE13" s="12"/>
      <c r="EF13" s="12"/>
      <c r="EG13" s="12"/>
      <c r="EH13" s="12">
        <v>6.44</v>
      </c>
      <c r="EI13" s="12"/>
      <c r="EJ13" s="12">
        <v>1.06</v>
      </c>
      <c r="EK13" s="12"/>
      <c r="EL13" s="12"/>
      <c r="EM13" s="12">
        <v>2.35</v>
      </c>
      <c r="EN13" s="14">
        <f t="shared" si="5"/>
        <v>9.85</v>
      </c>
      <c r="EO13" s="14">
        <v>114.36</v>
      </c>
      <c r="EP13" s="13">
        <v>73.91</v>
      </c>
      <c r="EQ13" s="12">
        <v>0</v>
      </c>
      <c r="ER13" s="12">
        <v>53</v>
      </c>
      <c r="ES13" s="12"/>
      <c r="ET13" s="12"/>
      <c r="EU13" s="12"/>
      <c r="EV13" s="12"/>
      <c r="EW13" s="12"/>
      <c r="EX13" s="13">
        <f t="shared" si="6"/>
        <v>53</v>
      </c>
      <c r="EY13" s="13">
        <v>3328.9</v>
      </c>
    </row>
    <row r="14" spans="1:155" x14ac:dyDescent="0.3">
      <c r="A14" t="s">
        <v>164</v>
      </c>
      <c r="B14" t="s">
        <v>165</v>
      </c>
      <c r="C14" t="str">
        <f>VLOOKUP(A14,[1]Sheet1!$A$1:$F$234,4,FALSE)</f>
        <v xml:space="preserve">OAK </v>
      </c>
      <c r="D14" t="str">
        <f>VLOOKUP(A14,[1]Sheet1!$A$1:$F$234,3,FALSE)</f>
        <v>Clinical</v>
      </c>
      <c r="E14">
        <f>VLOOKUP(A14,[1]Sheet1!$A$1:$F$234,5,FALSE)</f>
        <v>170</v>
      </c>
      <c r="F14" t="s">
        <v>162</v>
      </c>
      <c r="G14" t="s">
        <v>157</v>
      </c>
      <c r="H14" t="s">
        <v>163</v>
      </c>
      <c r="I14" t="s">
        <v>159</v>
      </c>
      <c r="J14" t="s">
        <v>145</v>
      </c>
      <c r="K14" s="11">
        <v>44696</v>
      </c>
      <c r="L14" s="11">
        <v>44701</v>
      </c>
      <c r="M14" s="12">
        <v>3523</v>
      </c>
      <c r="N14" s="13">
        <f t="shared" si="0"/>
        <v>1815</v>
      </c>
      <c r="O14" s="13">
        <f t="shared" si="1"/>
        <v>0</v>
      </c>
      <c r="P14" s="13">
        <f t="shared" si="2"/>
        <v>0</v>
      </c>
      <c r="Q14" s="13">
        <f t="shared" si="3"/>
        <v>208</v>
      </c>
      <c r="R14" s="13">
        <v>1500</v>
      </c>
      <c r="S14" s="14"/>
      <c r="T14" s="15">
        <v>65</v>
      </c>
      <c r="U14" s="12">
        <v>26</v>
      </c>
      <c r="V14" s="12">
        <v>1690</v>
      </c>
      <c r="W14" s="15">
        <v>0</v>
      </c>
      <c r="X14" s="12">
        <v>0</v>
      </c>
      <c r="Y14" s="12">
        <v>0</v>
      </c>
      <c r="Z14" s="15"/>
      <c r="AA14" s="15"/>
      <c r="AB14" s="15"/>
      <c r="AC14" s="15"/>
      <c r="AD14" s="15"/>
      <c r="AE14" s="15"/>
      <c r="AF14" s="15">
        <v>0</v>
      </c>
      <c r="AG14" s="15"/>
      <c r="AH14" s="15"/>
      <c r="AI14" s="15"/>
      <c r="AJ14" s="15"/>
      <c r="AK14" s="15">
        <v>8</v>
      </c>
      <c r="AL14" s="15"/>
      <c r="AM14" s="15"/>
      <c r="AN14" s="15">
        <v>0</v>
      </c>
      <c r="AO14" s="15"/>
      <c r="AP14" s="15"/>
      <c r="AQ14" s="12"/>
      <c r="AR14" s="12"/>
      <c r="AS14" s="12"/>
      <c r="AT14" s="12">
        <v>26</v>
      </c>
      <c r="AU14" s="12">
        <v>0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>
        <v>0</v>
      </c>
      <c r="BG14" s="12"/>
      <c r="BH14" s="12"/>
      <c r="BI14" s="12"/>
      <c r="BJ14" s="12">
        <v>125</v>
      </c>
      <c r="BK14" s="13"/>
      <c r="BL14" s="12"/>
      <c r="BM14" s="12"/>
      <c r="BN14" s="12"/>
      <c r="BO14" s="12"/>
      <c r="BP14" s="12"/>
      <c r="BQ14" s="12">
        <v>208</v>
      </c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>
        <v>63.79</v>
      </c>
      <c r="CD14" s="12"/>
      <c r="CE14" s="12"/>
      <c r="CF14" s="12"/>
      <c r="CG14" s="12"/>
      <c r="CH14" s="12">
        <v>169.45</v>
      </c>
      <c r="CI14" s="12">
        <v>22.26</v>
      </c>
      <c r="CJ14" s="12"/>
      <c r="CK14" s="12"/>
      <c r="CL14" s="12"/>
      <c r="CM14" s="12">
        <v>29.33</v>
      </c>
      <c r="CN14" s="12"/>
      <c r="CO14" s="12"/>
      <c r="CP14" s="12">
        <v>125.43</v>
      </c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>
        <v>3112.74</v>
      </c>
      <c r="DR14" s="12">
        <v>0</v>
      </c>
      <c r="DS14" s="12">
        <v>0</v>
      </c>
      <c r="DT14" s="12">
        <v>29.33</v>
      </c>
      <c r="DU14" s="12">
        <v>125.43</v>
      </c>
      <c r="DV14" s="12">
        <v>0</v>
      </c>
      <c r="DW14" s="12"/>
      <c r="DX14" s="13">
        <f t="shared" si="4"/>
        <v>154.76</v>
      </c>
      <c r="DY14" s="12"/>
      <c r="DZ14" s="12"/>
      <c r="EA14" s="12"/>
      <c r="EB14" s="12"/>
      <c r="EC14" s="12"/>
      <c r="ED14" s="12"/>
      <c r="EE14" s="12"/>
      <c r="EF14" s="12"/>
      <c r="EG14" s="12"/>
      <c r="EH14" s="12">
        <v>6.44</v>
      </c>
      <c r="EI14" s="12"/>
      <c r="EJ14" s="12">
        <v>1.06</v>
      </c>
      <c r="EK14" s="12"/>
      <c r="EL14" s="12"/>
      <c r="EM14" s="12">
        <v>2.35</v>
      </c>
      <c r="EN14" s="14">
        <f t="shared" si="5"/>
        <v>9.85</v>
      </c>
      <c r="EO14" s="14"/>
      <c r="EP14" s="13">
        <v>52.6</v>
      </c>
      <c r="EQ14" s="12">
        <v>0</v>
      </c>
      <c r="ER14" s="12">
        <v>53</v>
      </c>
      <c r="ES14" s="12"/>
      <c r="ET14" s="12"/>
      <c r="EU14" s="12"/>
      <c r="EV14" s="12"/>
      <c r="EW14" s="12"/>
      <c r="EX14" s="13">
        <f t="shared" si="6"/>
        <v>53</v>
      </c>
      <c r="EY14" s="13">
        <v>3793.21</v>
      </c>
    </row>
    <row r="15" spans="1:155" x14ac:dyDescent="0.3">
      <c r="A15" t="s">
        <v>164</v>
      </c>
      <c r="B15" t="s">
        <v>165</v>
      </c>
      <c r="C15" t="str">
        <f>VLOOKUP(A15,[1]Sheet1!$A$1:$F$234,4,FALSE)</f>
        <v xml:space="preserve">OAK </v>
      </c>
      <c r="D15" t="str">
        <f>VLOOKUP(A15,[1]Sheet1!$A$1:$F$234,3,FALSE)</f>
        <v>Clinical</v>
      </c>
      <c r="E15">
        <f>VLOOKUP(A15,[1]Sheet1!$A$1:$F$234,5,FALSE)</f>
        <v>170</v>
      </c>
      <c r="F15" t="s">
        <v>162</v>
      </c>
      <c r="G15" t="s">
        <v>157</v>
      </c>
      <c r="H15" t="s">
        <v>163</v>
      </c>
      <c r="I15" t="s">
        <v>159</v>
      </c>
      <c r="J15" t="s">
        <v>152</v>
      </c>
      <c r="K15" s="11">
        <v>44712</v>
      </c>
      <c r="L15" s="11">
        <v>44719</v>
      </c>
      <c r="M15" s="12">
        <v>2361</v>
      </c>
      <c r="N15" s="13">
        <f t="shared" si="0"/>
        <v>2361</v>
      </c>
      <c r="O15" s="13">
        <f t="shared" si="1"/>
        <v>0</v>
      </c>
      <c r="P15" s="13">
        <f t="shared" si="2"/>
        <v>0</v>
      </c>
      <c r="Q15" s="13">
        <f t="shared" si="3"/>
        <v>0</v>
      </c>
      <c r="R15" s="13"/>
      <c r="S15" s="14"/>
      <c r="T15" s="15">
        <v>78</v>
      </c>
      <c r="U15" s="12">
        <v>26</v>
      </c>
      <c r="V15" s="12">
        <v>2028</v>
      </c>
      <c r="W15" s="15">
        <v>0</v>
      </c>
      <c r="X15" s="12">
        <v>0</v>
      </c>
      <c r="Y15" s="12">
        <v>0</v>
      </c>
      <c r="Z15" s="15"/>
      <c r="AA15" s="15"/>
      <c r="AB15" s="15"/>
      <c r="AC15" s="15"/>
      <c r="AD15" s="15"/>
      <c r="AE15" s="15"/>
      <c r="AF15" s="15">
        <v>0</v>
      </c>
      <c r="AG15" s="15"/>
      <c r="AH15" s="15"/>
      <c r="AI15" s="15"/>
      <c r="AJ15" s="15"/>
      <c r="AK15" s="15"/>
      <c r="AL15" s="15"/>
      <c r="AM15" s="15"/>
      <c r="AN15" s="15"/>
      <c r="AO15" s="15">
        <v>8</v>
      </c>
      <c r="AP15" s="15"/>
      <c r="AQ15" s="12"/>
      <c r="AR15" s="12"/>
      <c r="AS15" s="12"/>
      <c r="AT15" s="12"/>
      <c r="AU15" s="12">
        <v>0</v>
      </c>
      <c r="AV15" s="12"/>
      <c r="AW15" s="12"/>
      <c r="AX15" s="12"/>
      <c r="AY15" s="12"/>
      <c r="AZ15" s="12"/>
      <c r="BA15" s="12"/>
      <c r="BB15" s="12"/>
      <c r="BC15" s="12"/>
      <c r="BD15" s="12">
        <v>26</v>
      </c>
      <c r="BE15" s="12"/>
      <c r="BF15" s="12"/>
      <c r="BG15" s="12"/>
      <c r="BH15" s="12"/>
      <c r="BI15" s="12"/>
      <c r="BJ15" s="12">
        <v>125</v>
      </c>
      <c r="BK15" s="13"/>
      <c r="BL15" s="12"/>
      <c r="BM15" s="12"/>
      <c r="BN15" s="12"/>
      <c r="BO15" s="12"/>
      <c r="BP15" s="12"/>
      <c r="BQ15" s="12"/>
      <c r="BR15" s="12"/>
      <c r="BS15" s="12"/>
      <c r="BT15" s="12"/>
      <c r="BU15" s="12">
        <v>208</v>
      </c>
      <c r="BV15" s="12"/>
      <c r="BW15" s="12"/>
      <c r="BX15" s="12"/>
      <c r="BY15" s="12"/>
      <c r="BZ15" s="12"/>
      <c r="CA15" s="12"/>
      <c r="CB15" s="12"/>
      <c r="CC15" s="12">
        <v>89.24</v>
      </c>
      <c r="CD15" s="12"/>
      <c r="CE15" s="12"/>
      <c r="CF15" s="12"/>
      <c r="CG15" s="12"/>
      <c r="CH15" s="12">
        <v>218.09</v>
      </c>
      <c r="CI15" s="12">
        <v>25.97</v>
      </c>
      <c r="CJ15" s="12"/>
      <c r="CK15" s="12"/>
      <c r="CL15" s="12"/>
      <c r="CM15" s="12">
        <v>34.229999999999997</v>
      </c>
      <c r="CN15" s="12"/>
      <c r="CO15" s="12"/>
      <c r="CP15" s="12">
        <v>146.38</v>
      </c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>
        <v>1847.09</v>
      </c>
      <c r="DR15" s="12">
        <v>0</v>
      </c>
      <c r="DS15" s="12">
        <v>0</v>
      </c>
      <c r="DT15" s="12">
        <v>34.229999999999997</v>
      </c>
      <c r="DU15" s="12">
        <v>146.38</v>
      </c>
      <c r="DV15" s="12">
        <v>0</v>
      </c>
      <c r="DW15" s="12"/>
      <c r="DX15" s="13">
        <f t="shared" si="4"/>
        <v>180.60999999999999</v>
      </c>
      <c r="DY15" s="12"/>
      <c r="DZ15" s="12"/>
      <c r="EA15" s="12"/>
      <c r="EB15" s="12"/>
      <c r="EC15" s="12"/>
      <c r="ED15" s="12"/>
      <c r="EE15" s="12"/>
      <c r="EF15" s="12"/>
      <c r="EG15" s="12"/>
      <c r="EH15" s="12">
        <v>6.44</v>
      </c>
      <c r="EI15" s="12"/>
      <c r="EJ15" s="12">
        <v>1.06</v>
      </c>
      <c r="EK15" s="12"/>
      <c r="EL15" s="12"/>
      <c r="EM15" s="12">
        <v>2.35</v>
      </c>
      <c r="EN15" s="14">
        <f t="shared" si="5"/>
        <v>9.85</v>
      </c>
      <c r="EO15" s="14"/>
      <c r="EP15" s="13">
        <v>61.39</v>
      </c>
      <c r="EQ15" s="12">
        <v>0</v>
      </c>
      <c r="ER15" s="12">
        <v>53</v>
      </c>
      <c r="ES15" s="12"/>
      <c r="ET15" s="12"/>
      <c r="EU15" s="12"/>
      <c r="EV15" s="12"/>
      <c r="EW15" s="12"/>
      <c r="EX15" s="13">
        <f t="shared" si="6"/>
        <v>53</v>
      </c>
      <c r="EY15" s="13">
        <v>2665.85</v>
      </c>
    </row>
    <row r="16" spans="1:155" x14ac:dyDescent="0.3">
      <c r="A16" t="s">
        <v>166</v>
      </c>
      <c r="B16" t="s">
        <v>167</v>
      </c>
      <c r="C16" t="str">
        <f>VLOOKUP(A16,[1]Sheet1!$A$1:$F$234,4,FALSE)</f>
        <v xml:space="preserve">OAK </v>
      </c>
      <c r="D16" t="str">
        <f>VLOOKUP(A16,[1]Sheet1!$A$1:$F$234,3,FALSE)</f>
        <v>Lab</v>
      </c>
      <c r="E16">
        <f>VLOOKUP(A16,[1]Sheet1!$A$1:$F$234,5,FALSE)</f>
        <v>130</v>
      </c>
      <c r="F16" t="s">
        <v>156</v>
      </c>
      <c r="G16" t="s">
        <v>157</v>
      </c>
      <c r="H16" t="s">
        <v>168</v>
      </c>
      <c r="I16" t="s">
        <v>159</v>
      </c>
      <c r="J16" t="s">
        <v>145</v>
      </c>
      <c r="K16" s="11">
        <v>44696</v>
      </c>
      <c r="L16" s="11">
        <v>44701</v>
      </c>
      <c r="M16" s="12">
        <v>2833.33</v>
      </c>
      <c r="N16" s="13">
        <f t="shared" si="0"/>
        <v>2583.33</v>
      </c>
      <c r="O16" s="13">
        <f t="shared" si="1"/>
        <v>0</v>
      </c>
      <c r="P16" s="13">
        <f t="shared" si="2"/>
        <v>0</v>
      </c>
      <c r="Q16" s="13">
        <f t="shared" si="3"/>
        <v>250</v>
      </c>
      <c r="R16" s="13"/>
      <c r="S16" s="14"/>
      <c r="T16" s="15">
        <v>72</v>
      </c>
      <c r="U16" s="12">
        <v>31.25</v>
      </c>
      <c r="V16" s="12">
        <v>2458.33</v>
      </c>
      <c r="W16" s="15">
        <v>0</v>
      </c>
      <c r="X16" s="12">
        <v>0</v>
      </c>
      <c r="Y16" s="12">
        <v>0</v>
      </c>
      <c r="Z16" s="15"/>
      <c r="AA16" s="15"/>
      <c r="AB16" s="15"/>
      <c r="AC16" s="15"/>
      <c r="AD16" s="15"/>
      <c r="AE16" s="15"/>
      <c r="AF16" s="15">
        <v>0</v>
      </c>
      <c r="AG16" s="15"/>
      <c r="AH16" s="15"/>
      <c r="AI16" s="15"/>
      <c r="AJ16" s="15"/>
      <c r="AK16" s="15">
        <v>8</v>
      </c>
      <c r="AL16" s="15"/>
      <c r="AM16" s="15"/>
      <c r="AN16" s="15"/>
      <c r="AO16" s="15"/>
      <c r="AP16" s="15"/>
      <c r="AQ16" s="12"/>
      <c r="AR16" s="12"/>
      <c r="AS16" s="12"/>
      <c r="AT16" s="12">
        <v>31.25</v>
      </c>
      <c r="AU16" s="12">
        <v>0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>
        <v>125</v>
      </c>
      <c r="BK16" s="13"/>
      <c r="BL16" s="12"/>
      <c r="BM16" s="12"/>
      <c r="BN16" s="12"/>
      <c r="BO16" s="12"/>
      <c r="BP16" s="12"/>
      <c r="BQ16" s="12">
        <v>250</v>
      </c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>
        <v>111.69</v>
      </c>
      <c r="CD16" s="12"/>
      <c r="CE16" s="12"/>
      <c r="CF16" s="12"/>
      <c r="CG16" s="12"/>
      <c r="CH16" s="12">
        <v>289</v>
      </c>
      <c r="CI16" s="12">
        <v>31.17</v>
      </c>
      <c r="CJ16" s="12"/>
      <c r="CK16" s="12"/>
      <c r="CL16" s="12"/>
      <c r="CM16" s="12">
        <v>41.08</v>
      </c>
      <c r="CN16" s="12"/>
      <c r="CO16" s="12"/>
      <c r="CP16" s="12">
        <v>175.66</v>
      </c>
      <c r="CQ16" s="12"/>
      <c r="CR16" s="12"/>
      <c r="CS16" s="12"/>
      <c r="CT16" s="12"/>
      <c r="CU16" s="12"/>
      <c r="CV16" s="12">
        <v>150</v>
      </c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>
        <v>2034.73</v>
      </c>
      <c r="DR16" s="12">
        <v>0</v>
      </c>
      <c r="DS16" s="12">
        <v>0</v>
      </c>
      <c r="DT16" s="12">
        <v>41.08</v>
      </c>
      <c r="DU16" s="12">
        <v>175.66</v>
      </c>
      <c r="DV16" s="12">
        <v>0</v>
      </c>
      <c r="DW16" s="12"/>
      <c r="DX16" s="13">
        <f t="shared" si="4"/>
        <v>216.74</v>
      </c>
      <c r="DY16" s="12"/>
      <c r="DZ16" s="12"/>
      <c r="EA16" s="12"/>
      <c r="EB16" s="12"/>
      <c r="EC16" s="12"/>
      <c r="ED16" s="12"/>
      <c r="EE16" s="12"/>
      <c r="EF16" s="12"/>
      <c r="EG16" s="12"/>
      <c r="EH16" s="12">
        <v>7.66</v>
      </c>
      <c r="EI16" s="12"/>
      <c r="EJ16" s="12">
        <v>1.06</v>
      </c>
      <c r="EK16" s="12"/>
      <c r="EL16" s="12"/>
      <c r="EM16" s="12">
        <v>2.8</v>
      </c>
      <c r="EN16" s="14">
        <f t="shared" si="5"/>
        <v>11.52</v>
      </c>
      <c r="EO16" s="14">
        <v>113.33</v>
      </c>
      <c r="EP16" s="13">
        <v>73.67</v>
      </c>
      <c r="EQ16" s="12">
        <v>0</v>
      </c>
      <c r="ER16" s="12">
        <v>53</v>
      </c>
      <c r="ES16" s="12"/>
      <c r="ET16" s="12"/>
      <c r="EU16" s="12"/>
      <c r="EV16" s="12"/>
      <c r="EW16" s="12"/>
      <c r="EX16" s="13">
        <f t="shared" si="6"/>
        <v>53</v>
      </c>
      <c r="EY16" s="13">
        <v>3301.59</v>
      </c>
    </row>
    <row r="17" spans="1:155" x14ac:dyDescent="0.3">
      <c r="A17" t="s">
        <v>166</v>
      </c>
      <c r="B17" t="s">
        <v>167</v>
      </c>
      <c r="C17" t="str">
        <f>VLOOKUP(A17,[1]Sheet1!$A$1:$F$234,4,FALSE)</f>
        <v xml:space="preserve">OAK </v>
      </c>
      <c r="D17" t="str">
        <f>VLOOKUP(A17,[1]Sheet1!$A$1:$F$234,3,FALSE)</f>
        <v>Lab</v>
      </c>
      <c r="E17">
        <f>VLOOKUP(A17,[1]Sheet1!$A$1:$F$234,5,FALSE)</f>
        <v>130</v>
      </c>
      <c r="F17" t="s">
        <v>156</v>
      </c>
      <c r="G17" t="s">
        <v>157</v>
      </c>
      <c r="H17" t="s">
        <v>168</v>
      </c>
      <c r="I17" t="s">
        <v>159</v>
      </c>
      <c r="J17" t="s">
        <v>152</v>
      </c>
      <c r="K17" s="11">
        <v>44712</v>
      </c>
      <c r="L17" s="11">
        <v>44719</v>
      </c>
      <c r="M17" s="12">
        <v>2833.33</v>
      </c>
      <c r="N17" s="13">
        <f t="shared" si="0"/>
        <v>2833.33</v>
      </c>
      <c r="O17" s="13">
        <f t="shared" si="1"/>
        <v>0</v>
      </c>
      <c r="P17" s="13">
        <f t="shared" si="2"/>
        <v>0</v>
      </c>
      <c r="Q17" s="13">
        <f t="shared" si="3"/>
        <v>0</v>
      </c>
      <c r="R17" s="13"/>
      <c r="S17" s="14"/>
      <c r="T17" s="15">
        <v>88</v>
      </c>
      <c r="U17" s="12">
        <v>31.25</v>
      </c>
      <c r="V17" s="12">
        <v>2458.33</v>
      </c>
      <c r="W17" s="15">
        <v>0</v>
      </c>
      <c r="X17" s="12">
        <v>0</v>
      </c>
      <c r="Y17" s="12">
        <v>0</v>
      </c>
      <c r="Z17" s="15"/>
      <c r="AA17" s="15"/>
      <c r="AB17" s="15"/>
      <c r="AC17" s="15"/>
      <c r="AD17" s="15"/>
      <c r="AE17" s="15"/>
      <c r="AF17" s="15">
        <v>0</v>
      </c>
      <c r="AG17" s="15"/>
      <c r="AH17" s="15"/>
      <c r="AI17" s="15"/>
      <c r="AJ17" s="15"/>
      <c r="AK17" s="15"/>
      <c r="AL17" s="15"/>
      <c r="AM17" s="15"/>
      <c r="AN17" s="15"/>
      <c r="AO17" s="15">
        <v>8</v>
      </c>
      <c r="AP17" s="15"/>
      <c r="AQ17" s="12"/>
      <c r="AR17" s="12"/>
      <c r="AS17" s="12"/>
      <c r="AT17" s="12"/>
      <c r="AU17" s="12">
        <v>0</v>
      </c>
      <c r="AV17" s="12"/>
      <c r="AW17" s="12"/>
      <c r="AX17" s="12"/>
      <c r="AY17" s="12"/>
      <c r="AZ17" s="12"/>
      <c r="BA17" s="12"/>
      <c r="BB17" s="12"/>
      <c r="BC17" s="12"/>
      <c r="BD17" s="12">
        <v>31.25</v>
      </c>
      <c r="BE17" s="12"/>
      <c r="BF17" s="12"/>
      <c r="BG17" s="12"/>
      <c r="BH17" s="12"/>
      <c r="BI17" s="12"/>
      <c r="BJ17" s="12">
        <v>125</v>
      </c>
      <c r="BK17" s="13"/>
      <c r="BL17" s="12"/>
      <c r="BM17" s="12"/>
      <c r="BN17" s="12"/>
      <c r="BO17" s="12"/>
      <c r="BP17" s="12"/>
      <c r="BQ17" s="12"/>
      <c r="BR17" s="12"/>
      <c r="BS17" s="12"/>
      <c r="BT17" s="12"/>
      <c r="BU17" s="12">
        <v>250</v>
      </c>
      <c r="BV17" s="12"/>
      <c r="BW17" s="12"/>
      <c r="BX17" s="12"/>
      <c r="BY17" s="12"/>
      <c r="BZ17" s="12"/>
      <c r="CA17" s="12"/>
      <c r="CB17" s="12"/>
      <c r="CC17" s="12">
        <v>105.09</v>
      </c>
      <c r="CD17" s="12"/>
      <c r="CE17" s="12"/>
      <c r="CF17" s="12"/>
      <c r="CG17" s="12"/>
      <c r="CH17" s="12">
        <v>272.5</v>
      </c>
      <c r="CI17" s="12">
        <v>31.16</v>
      </c>
      <c r="CJ17" s="12"/>
      <c r="CK17" s="12"/>
      <c r="CL17" s="12"/>
      <c r="CM17" s="12">
        <v>41.08</v>
      </c>
      <c r="CN17" s="12"/>
      <c r="CO17" s="12"/>
      <c r="CP17" s="12">
        <v>175.67</v>
      </c>
      <c r="CQ17" s="12"/>
      <c r="CR17" s="12"/>
      <c r="CS17" s="12"/>
      <c r="CT17" s="12"/>
      <c r="CU17" s="12"/>
      <c r="CV17" s="12">
        <v>225</v>
      </c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>
        <v>1982.83</v>
      </c>
      <c r="DR17" s="12">
        <v>0</v>
      </c>
      <c r="DS17" s="12">
        <v>0</v>
      </c>
      <c r="DT17" s="12">
        <v>41.08</v>
      </c>
      <c r="DU17" s="12">
        <v>175.67</v>
      </c>
      <c r="DV17" s="12">
        <v>0</v>
      </c>
      <c r="DW17" s="12"/>
      <c r="DX17" s="13">
        <f t="shared" si="4"/>
        <v>216.75</v>
      </c>
      <c r="DY17" s="12"/>
      <c r="DZ17" s="12"/>
      <c r="EA17" s="12"/>
      <c r="EB17" s="12"/>
      <c r="EC17" s="12"/>
      <c r="ED17" s="12"/>
      <c r="EE17" s="12"/>
      <c r="EF17" s="12"/>
      <c r="EG17" s="12"/>
      <c r="EH17" s="12">
        <v>7.66</v>
      </c>
      <c r="EI17" s="12"/>
      <c r="EJ17" s="12">
        <v>1.06</v>
      </c>
      <c r="EK17" s="12"/>
      <c r="EL17" s="12"/>
      <c r="EM17" s="12">
        <v>2.8</v>
      </c>
      <c r="EN17" s="14">
        <f t="shared" si="5"/>
        <v>11.52</v>
      </c>
      <c r="EO17" s="14">
        <v>113.33</v>
      </c>
      <c r="EP17" s="13">
        <v>73.67</v>
      </c>
      <c r="EQ17" s="12">
        <v>0</v>
      </c>
      <c r="ER17" s="12">
        <v>53</v>
      </c>
      <c r="ES17" s="12"/>
      <c r="ET17" s="12"/>
      <c r="EU17" s="12"/>
      <c r="EV17" s="12"/>
      <c r="EW17" s="12"/>
      <c r="EX17" s="13">
        <f t="shared" si="6"/>
        <v>53</v>
      </c>
      <c r="EY17" s="13">
        <v>3301.6</v>
      </c>
    </row>
    <row r="18" spans="1:155" x14ac:dyDescent="0.3">
      <c r="A18" t="s">
        <v>169</v>
      </c>
      <c r="B18" t="s">
        <v>170</v>
      </c>
      <c r="C18" t="str">
        <f>VLOOKUP(A18,[1]Sheet1!$A$1:$F$234,4,FALSE)</f>
        <v>Nest</v>
      </c>
      <c r="D18" t="str">
        <f>VLOOKUP(A18,[1]Sheet1!$A$1:$F$234,3,FALSE)</f>
        <v>NEST</v>
      </c>
      <c r="E18">
        <f>VLOOKUP(A18,[1]Sheet1!$A$1:$F$234,5,FALSE)</f>
        <v>350</v>
      </c>
      <c r="F18" t="s">
        <v>171</v>
      </c>
      <c r="G18" t="s">
        <v>172</v>
      </c>
      <c r="H18" t="s">
        <v>173</v>
      </c>
      <c r="I18" t="s">
        <v>159</v>
      </c>
      <c r="J18" t="s">
        <v>145</v>
      </c>
      <c r="K18" s="11">
        <v>44696</v>
      </c>
      <c r="L18" s="11">
        <v>44701</v>
      </c>
      <c r="M18" s="12">
        <v>2201.9499999999998</v>
      </c>
      <c r="N18" s="13">
        <f t="shared" si="0"/>
        <v>2192</v>
      </c>
      <c r="O18" s="13">
        <f t="shared" si="1"/>
        <v>9.9499999999999993</v>
      </c>
      <c r="P18" s="13">
        <f t="shared" si="2"/>
        <v>0</v>
      </c>
      <c r="Q18" s="13">
        <f t="shared" si="3"/>
        <v>0</v>
      </c>
      <c r="R18" s="13"/>
      <c r="S18" s="14"/>
      <c r="T18" s="15">
        <v>79.5</v>
      </c>
      <c r="U18" s="12">
        <v>26</v>
      </c>
      <c r="V18" s="12">
        <v>2067</v>
      </c>
      <c r="W18" s="15">
        <v>0.25</v>
      </c>
      <c r="X18" s="12">
        <v>41.35</v>
      </c>
      <c r="Y18" s="12">
        <v>9.9499999999999993</v>
      </c>
      <c r="Z18" s="15"/>
      <c r="AA18" s="15"/>
      <c r="AB18" s="15"/>
      <c r="AC18" s="15"/>
      <c r="AD18" s="15"/>
      <c r="AE18" s="15"/>
      <c r="AF18" s="15">
        <v>0</v>
      </c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2"/>
      <c r="AR18" s="12"/>
      <c r="AS18" s="12"/>
      <c r="AT18" s="12"/>
      <c r="AU18" s="12">
        <v>0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>
        <v>125</v>
      </c>
      <c r="BK18" s="13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>
        <v>70.8</v>
      </c>
      <c r="CD18" s="12"/>
      <c r="CE18" s="12"/>
      <c r="CF18" s="12"/>
      <c r="CG18" s="12"/>
      <c r="CH18" s="12">
        <v>182.2</v>
      </c>
      <c r="CI18" s="12">
        <v>24.15</v>
      </c>
      <c r="CJ18" s="12"/>
      <c r="CK18" s="12"/>
      <c r="CL18" s="12"/>
      <c r="CM18" s="12">
        <v>31.84</v>
      </c>
      <c r="CN18" s="12"/>
      <c r="CO18" s="12"/>
      <c r="CP18" s="12">
        <v>136.12</v>
      </c>
      <c r="CQ18" s="12"/>
      <c r="CR18" s="12"/>
      <c r="CS18" s="12">
        <v>3.81</v>
      </c>
      <c r="CT18" s="12"/>
      <c r="CU18" s="12"/>
      <c r="CV18" s="12">
        <v>66.06</v>
      </c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>
        <v>2.77</v>
      </c>
      <c r="DO18" s="12"/>
      <c r="DP18" s="12">
        <v>1</v>
      </c>
      <c r="DQ18" s="12">
        <v>1683.2</v>
      </c>
      <c r="DR18" s="12">
        <v>0</v>
      </c>
      <c r="DS18" s="12">
        <v>0</v>
      </c>
      <c r="DT18" s="12">
        <v>31.84</v>
      </c>
      <c r="DU18" s="12">
        <v>136.12</v>
      </c>
      <c r="DV18" s="12">
        <v>0</v>
      </c>
      <c r="DW18" s="12"/>
      <c r="DX18" s="13">
        <f t="shared" si="4"/>
        <v>167.96</v>
      </c>
      <c r="DY18" s="12"/>
      <c r="DZ18" s="12"/>
      <c r="EA18" s="12"/>
      <c r="EB18" s="12"/>
      <c r="EC18" s="12">
        <v>2.34</v>
      </c>
      <c r="ED18" s="12"/>
      <c r="EE18" s="12"/>
      <c r="EF18" s="12"/>
      <c r="EG18" s="12"/>
      <c r="EH18" s="12">
        <v>7.36</v>
      </c>
      <c r="EI18" s="12"/>
      <c r="EJ18" s="12">
        <v>1.06</v>
      </c>
      <c r="EK18" s="12">
        <v>16.22</v>
      </c>
      <c r="EL18" s="12"/>
      <c r="EM18" s="12">
        <v>2.69</v>
      </c>
      <c r="EN18" s="14">
        <f t="shared" si="5"/>
        <v>29.669999999999998</v>
      </c>
      <c r="EO18" s="14">
        <v>66.06</v>
      </c>
      <c r="EP18" s="13">
        <v>57.16</v>
      </c>
      <c r="EQ18" s="12">
        <v>0</v>
      </c>
      <c r="ER18" s="12">
        <v>53</v>
      </c>
      <c r="ES18" s="12"/>
      <c r="ET18" s="12"/>
      <c r="EU18" s="12"/>
      <c r="EV18" s="12"/>
      <c r="EW18" s="12"/>
      <c r="EX18" s="13">
        <f t="shared" si="6"/>
        <v>53</v>
      </c>
      <c r="EY18" s="13">
        <v>2575.8000000000002</v>
      </c>
    </row>
    <row r="19" spans="1:155" x14ac:dyDescent="0.3">
      <c r="A19" t="s">
        <v>169</v>
      </c>
      <c r="B19" t="s">
        <v>170</v>
      </c>
      <c r="C19" t="str">
        <f>VLOOKUP(A19,[1]Sheet1!$A$1:$F$234,4,FALSE)</f>
        <v>Nest</v>
      </c>
      <c r="D19" t="str">
        <f>VLOOKUP(A19,[1]Sheet1!$A$1:$F$234,3,FALSE)</f>
        <v>NEST</v>
      </c>
      <c r="E19">
        <f>VLOOKUP(A19,[1]Sheet1!$A$1:$F$234,5,FALSE)</f>
        <v>350</v>
      </c>
      <c r="F19" t="s">
        <v>171</v>
      </c>
      <c r="G19" t="s">
        <v>172</v>
      </c>
      <c r="H19" t="s">
        <v>173</v>
      </c>
      <c r="I19" t="s">
        <v>159</v>
      </c>
      <c r="J19" t="s">
        <v>152</v>
      </c>
      <c r="K19" s="11">
        <v>44712</v>
      </c>
      <c r="L19" s="11">
        <v>44719</v>
      </c>
      <c r="M19" s="12">
        <v>2627.86</v>
      </c>
      <c r="N19" s="13">
        <f t="shared" si="0"/>
        <v>2608</v>
      </c>
      <c r="O19" s="13">
        <f t="shared" si="1"/>
        <v>19.86</v>
      </c>
      <c r="P19" s="13">
        <f t="shared" si="2"/>
        <v>0</v>
      </c>
      <c r="Q19" s="13">
        <f t="shared" si="3"/>
        <v>0</v>
      </c>
      <c r="R19" s="13"/>
      <c r="S19" s="14"/>
      <c r="T19" s="15">
        <v>87.5</v>
      </c>
      <c r="U19" s="12">
        <v>26</v>
      </c>
      <c r="V19" s="12">
        <v>2275</v>
      </c>
      <c r="W19" s="15">
        <v>0.5</v>
      </c>
      <c r="X19" s="12">
        <v>41.13</v>
      </c>
      <c r="Y19" s="12">
        <v>19.86</v>
      </c>
      <c r="Z19" s="15"/>
      <c r="AA19" s="15"/>
      <c r="AB19" s="15"/>
      <c r="AC19" s="15"/>
      <c r="AD19" s="15"/>
      <c r="AE19" s="15"/>
      <c r="AF19" s="15">
        <v>0</v>
      </c>
      <c r="AG19" s="15"/>
      <c r="AH19" s="15"/>
      <c r="AI19" s="15"/>
      <c r="AJ19" s="15"/>
      <c r="AK19" s="15"/>
      <c r="AL19" s="15"/>
      <c r="AM19" s="15"/>
      <c r="AN19" s="15"/>
      <c r="AO19" s="15">
        <v>8</v>
      </c>
      <c r="AP19" s="15"/>
      <c r="AQ19" s="12"/>
      <c r="AR19" s="12"/>
      <c r="AS19" s="12"/>
      <c r="AT19" s="12"/>
      <c r="AU19" s="12">
        <v>0</v>
      </c>
      <c r="AV19" s="12"/>
      <c r="AW19" s="12"/>
      <c r="AX19" s="12"/>
      <c r="AY19" s="12"/>
      <c r="AZ19" s="12"/>
      <c r="BA19" s="12"/>
      <c r="BB19" s="12"/>
      <c r="BC19" s="12"/>
      <c r="BD19" s="12">
        <v>26</v>
      </c>
      <c r="BE19" s="12"/>
      <c r="BF19" s="12"/>
      <c r="BG19" s="12"/>
      <c r="BH19" s="12"/>
      <c r="BI19" s="12"/>
      <c r="BJ19" s="12">
        <v>125</v>
      </c>
      <c r="BK19" s="13"/>
      <c r="BL19" s="12"/>
      <c r="BM19" s="12"/>
      <c r="BN19" s="12"/>
      <c r="BO19" s="12"/>
      <c r="BP19" s="12"/>
      <c r="BQ19" s="12"/>
      <c r="BR19" s="12"/>
      <c r="BS19" s="12"/>
      <c r="BT19" s="12"/>
      <c r="BU19" s="12">
        <v>208</v>
      </c>
      <c r="BV19" s="12"/>
      <c r="BW19" s="12"/>
      <c r="BX19" s="12"/>
      <c r="BY19" s="12"/>
      <c r="BZ19" s="12"/>
      <c r="CA19" s="12"/>
      <c r="CB19" s="12"/>
      <c r="CC19" s="12">
        <v>105.2</v>
      </c>
      <c r="CD19" s="12"/>
      <c r="CE19" s="12"/>
      <c r="CF19" s="12"/>
      <c r="CG19" s="12"/>
      <c r="CH19" s="12">
        <v>258</v>
      </c>
      <c r="CI19" s="12">
        <v>28.83</v>
      </c>
      <c r="CJ19" s="12"/>
      <c r="CK19" s="12"/>
      <c r="CL19" s="12"/>
      <c r="CM19" s="12">
        <v>38</v>
      </c>
      <c r="CN19" s="12"/>
      <c r="CO19" s="12"/>
      <c r="CP19" s="12">
        <v>162.52000000000001</v>
      </c>
      <c r="CQ19" s="12"/>
      <c r="CR19" s="12"/>
      <c r="CS19" s="12">
        <v>3.81</v>
      </c>
      <c r="CT19" s="12"/>
      <c r="CU19" s="12"/>
      <c r="CV19" s="12">
        <v>78.84</v>
      </c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>
        <v>2.77</v>
      </c>
      <c r="DO19" s="12"/>
      <c r="DP19" s="12">
        <v>1</v>
      </c>
      <c r="DQ19" s="12">
        <v>1948.89</v>
      </c>
      <c r="DR19" s="12">
        <v>0</v>
      </c>
      <c r="DS19" s="12">
        <v>0</v>
      </c>
      <c r="DT19" s="12">
        <v>38</v>
      </c>
      <c r="DU19" s="12">
        <v>162.52000000000001</v>
      </c>
      <c r="DV19" s="12">
        <v>0</v>
      </c>
      <c r="DW19" s="12"/>
      <c r="DX19" s="13">
        <f t="shared" si="4"/>
        <v>200.52</v>
      </c>
      <c r="DY19" s="12"/>
      <c r="DZ19" s="12"/>
      <c r="EA19" s="12"/>
      <c r="EB19" s="12"/>
      <c r="EC19" s="12">
        <v>2.34</v>
      </c>
      <c r="ED19" s="12"/>
      <c r="EE19" s="12"/>
      <c r="EF19" s="12"/>
      <c r="EG19" s="12"/>
      <c r="EH19" s="12">
        <v>7.36</v>
      </c>
      <c r="EI19" s="12"/>
      <c r="EJ19" s="12">
        <v>1.06</v>
      </c>
      <c r="EK19" s="12">
        <v>16.22</v>
      </c>
      <c r="EL19" s="12"/>
      <c r="EM19" s="12">
        <v>2.69</v>
      </c>
      <c r="EN19" s="14">
        <f t="shared" si="5"/>
        <v>29.669999999999998</v>
      </c>
      <c r="EO19" s="14">
        <v>78.84</v>
      </c>
      <c r="EP19" s="13">
        <v>68.150000000000006</v>
      </c>
      <c r="EQ19" s="12">
        <v>0</v>
      </c>
      <c r="ER19" s="12">
        <v>53</v>
      </c>
      <c r="ES19" s="12"/>
      <c r="ET19" s="12"/>
      <c r="EU19" s="12"/>
      <c r="EV19" s="12"/>
      <c r="EW19" s="12"/>
      <c r="EX19" s="13">
        <f t="shared" si="6"/>
        <v>53</v>
      </c>
      <c r="EY19" s="13">
        <v>3058.04</v>
      </c>
    </row>
    <row r="20" spans="1:155" x14ac:dyDescent="0.3">
      <c r="A20" t="s">
        <v>174</v>
      </c>
      <c r="B20" t="s">
        <v>175</v>
      </c>
      <c r="C20" t="str">
        <f>VLOOKUP(A20,[1]Sheet1!$A$1:$F$234,4,FALSE)</f>
        <v>NYC</v>
      </c>
      <c r="D20" t="str">
        <f>VLOOKUP(A20,[1]Sheet1!$A$1:$F$234,3,FALSE)</f>
        <v>Lab</v>
      </c>
      <c r="E20">
        <f>VLOOKUP(A20,[1]Sheet1!$A$1:$F$234,5,FALSE)</f>
        <v>130</v>
      </c>
      <c r="F20" t="s">
        <v>156</v>
      </c>
      <c r="G20" t="s">
        <v>176</v>
      </c>
      <c r="H20" t="s">
        <v>177</v>
      </c>
      <c r="I20" t="s">
        <v>159</v>
      </c>
      <c r="J20" t="s">
        <v>145</v>
      </c>
      <c r="K20" s="11">
        <v>44696</v>
      </c>
      <c r="L20" s="11">
        <v>44701</v>
      </c>
      <c r="M20" s="12">
        <v>6991.67</v>
      </c>
      <c r="N20" s="13">
        <f t="shared" si="0"/>
        <v>6991.67</v>
      </c>
      <c r="O20" s="13">
        <f t="shared" si="1"/>
        <v>0</v>
      </c>
      <c r="P20" s="13">
        <f t="shared" si="2"/>
        <v>0</v>
      </c>
      <c r="Q20" s="13">
        <f t="shared" si="3"/>
        <v>0</v>
      </c>
      <c r="R20" s="13"/>
      <c r="S20" s="14"/>
      <c r="T20" s="15">
        <v>80</v>
      </c>
      <c r="U20" s="12">
        <v>79.23</v>
      </c>
      <c r="V20" s="12">
        <v>6866.67</v>
      </c>
      <c r="W20" s="15">
        <v>0</v>
      </c>
      <c r="X20" s="12">
        <v>0</v>
      </c>
      <c r="Y20" s="12">
        <v>0</v>
      </c>
      <c r="Z20" s="15"/>
      <c r="AA20" s="15"/>
      <c r="AB20" s="15"/>
      <c r="AC20" s="15"/>
      <c r="AD20" s="15"/>
      <c r="AE20" s="15"/>
      <c r="AF20" s="15">
        <v>0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2"/>
      <c r="AR20" s="12"/>
      <c r="AS20" s="12"/>
      <c r="AT20" s="12"/>
      <c r="AU20" s="12">
        <v>0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>
        <v>125</v>
      </c>
      <c r="BK20" s="13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>
        <v>412.84</v>
      </c>
      <c r="CD20" s="12">
        <v>35.659999999999997</v>
      </c>
      <c r="CE20" s="12"/>
      <c r="CF20" s="12"/>
      <c r="CG20" s="12"/>
      <c r="CH20" s="12">
        <v>1224.53</v>
      </c>
      <c r="CI20" s="12">
        <v>0.59</v>
      </c>
      <c r="CJ20" s="12"/>
      <c r="CK20" s="12">
        <v>263.32</v>
      </c>
      <c r="CL20" s="12"/>
      <c r="CM20" s="12">
        <v>101.38</v>
      </c>
      <c r="CN20" s="12"/>
      <c r="CO20" s="12"/>
      <c r="CP20" s="12">
        <v>433.48</v>
      </c>
      <c r="CQ20" s="12"/>
      <c r="CR20" s="12"/>
      <c r="CS20" s="12"/>
      <c r="CT20" s="12"/>
      <c r="CU20" s="12"/>
      <c r="CV20" s="12">
        <v>279.67</v>
      </c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>
        <v>4240.2</v>
      </c>
      <c r="DR20" s="12">
        <v>0</v>
      </c>
      <c r="DS20" s="12">
        <v>83.95</v>
      </c>
      <c r="DT20" s="12">
        <v>101.38</v>
      </c>
      <c r="DU20" s="12">
        <v>433.48</v>
      </c>
      <c r="DV20" s="12">
        <v>20.98</v>
      </c>
      <c r="DW20" s="12">
        <v>23.77</v>
      </c>
      <c r="DX20" s="13">
        <f t="shared" si="4"/>
        <v>663.56</v>
      </c>
      <c r="DY20" s="12"/>
      <c r="DZ20" s="12"/>
      <c r="EA20" s="12"/>
      <c r="EB20" s="12"/>
      <c r="EC20" s="12"/>
      <c r="ED20" s="12"/>
      <c r="EE20" s="12"/>
      <c r="EF20" s="12"/>
      <c r="EG20" s="12"/>
      <c r="EH20" s="12">
        <v>22.83</v>
      </c>
      <c r="EI20" s="12"/>
      <c r="EJ20" s="12">
        <v>1.06</v>
      </c>
      <c r="EK20" s="12"/>
      <c r="EL20" s="12"/>
      <c r="EM20" s="12">
        <v>24.55</v>
      </c>
      <c r="EN20" s="14">
        <f t="shared" si="5"/>
        <v>48.44</v>
      </c>
      <c r="EO20" s="14">
        <v>279.67</v>
      </c>
      <c r="EP20" s="13">
        <v>55.37</v>
      </c>
      <c r="EQ20" s="12">
        <v>0</v>
      </c>
      <c r="ER20" s="12">
        <v>53</v>
      </c>
      <c r="ES20" s="12"/>
      <c r="ET20" s="12"/>
      <c r="EU20" s="12"/>
      <c r="EV20" s="12"/>
      <c r="EW20" s="12"/>
      <c r="EX20" s="13">
        <f t="shared" si="6"/>
        <v>53</v>
      </c>
      <c r="EY20" s="13">
        <v>8091.71</v>
      </c>
    </row>
    <row r="21" spans="1:155" x14ac:dyDescent="0.3">
      <c r="A21" t="s">
        <v>174</v>
      </c>
      <c r="B21" t="s">
        <v>175</v>
      </c>
      <c r="C21" t="str">
        <f>VLOOKUP(A21,[1]Sheet1!$A$1:$F$234,4,FALSE)</f>
        <v>NYC</v>
      </c>
      <c r="D21" t="str">
        <f>VLOOKUP(A21,[1]Sheet1!$A$1:$F$234,3,FALSE)</f>
        <v>Lab</v>
      </c>
      <c r="E21">
        <f>VLOOKUP(A21,[1]Sheet1!$A$1:$F$234,5,FALSE)</f>
        <v>130</v>
      </c>
      <c r="F21" t="s">
        <v>156</v>
      </c>
      <c r="G21" t="s">
        <v>176</v>
      </c>
      <c r="H21" t="s">
        <v>177</v>
      </c>
      <c r="I21" t="s">
        <v>159</v>
      </c>
      <c r="J21" t="s">
        <v>152</v>
      </c>
      <c r="K21" s="11">
        <v>44712</v>
      </c>
      <c r="L21" s="11">
        <v>44719</v>
      </c>
      <c r="M21" s="12">
        <v>6991.67</v>
      </c>
      <c r="N21" s="13">
        <f t="shared" si="0"/>
        <v>6991.67</v>
      </c>
      <c r="O21" s="13">
        <f t="shared" si="1"/>
        <v>0</v>
      </c>
      <c r="P21" s="13">
        <f t="shared" si="2"/>
        <v>0</v>
      </c>
      <c r="Q21" s="13">
        <f t="shared" si="3"/>
        <v>0</v>
      </c>
      <c r="R21" s="13"/>
      <c r="S21" s="14"/>
      <c r="T21" s="15">
        <v>88</v>
      </c>
      <c r="U21" s="12">
        <v>79.23</v>
      </c>
      <c r="V21" s="12">
        <v>6232.82</v>
      </c>
      <c r="W21" s="15">
        <v>0</v>
      </c>
      <c r="X21" s="12">
        <v>0</v>
      </c>
      <c r="Y21" s="12">
        <v>0</v>
      </c>
      <c r="Z21" s="15"/>
      <c r="AA21" s="15"/>
      <c r="AB21" s="15"/>
      <c r="AC21" s="15"/>
      <c r="AD21" s="15"/>
      <c r="AE21" s="15"/>
      <c r="AF21" s="15">
        <v>0</v>
      </c>
      <c r="AG21" s="15"/>
      <c r="AH21" s="15"/>
      <c r="AI21" s="15"/>
      <c r="AJ21" s="15"/>
      <c r="AK21" s="15"/>
      <c r="AL21" s="15"/>
      <c r="AM21" s="15"/>
      <c r="AN21" s="15"/>
      <c r="AO21" s="15">
        <v>8</v>
      </c>
      <c r="AP21" s="15"/>
      <c r="AQ21" s="12"/>
      <c r="AR21" s="12"/>
      <c r="AS21" s="12"/>
      <c r="AT21" s="12"/>
      <c r="AU21" s="12">
        <v>0</v>
      </c>
      <c r="AV21" s="12"/>
      <c r="AW21" s="12"/>
      <c r="AX21" s="12"/>
      <c r="AY21" s="12"/>
      <c r="AZ21" s="12"/>
      <c r="BA21" s="12"/>
      <c r="BB21" s="12"/>
      <c r="BC21" s="12"/>
      <c r="BD21" s="12">
        <v>79.23</v>
      </c>
      <c r="BE21" s="12"/>
      <c r="BF21" s="12"/>
      <c r="BG21" s="12"/>
      <c r="BH21" s="12"/>
      <c r="BI21" s="12"/>
      <c r="BJ21" s="12">
        <v>125</v>
      </c>
      <c r="BK21" s="13"/>
      <c r="BL21" s="12"/>
      <c r="BM21" s="12"/>
      <c r="BN21" s="12"/>
      <c r="BO21" s="12"/>
      <c r="BP21" s="12"/>
      <c r="BQ21" s="12"/>
      <c r="BR21" s="12"/>
      <c r="BS21" s="12"/>
      <c r="BT21" s="12"/>
      <c r="BU21" s="12">
        <v>633.85</v>
      </c>
      <c r="BV21" s="12"/>
      <c r="BW21" s="12"/>
      <c r="BX21" s="12"/>
      <c r="BY21" s="12"/>
      <c r="BZ21" s="12"/>
      <c r="CA21" s="12"/>
      <c r="CB21" s="12"/>
      <c r="CC21" s="12">
        <v>412.84</v>
      </c>
      <c r="CD21" s="12">
        <v>35.659999999999997</v>
      </c>
      <c r="CE21" s="12"/>
      <c r="CF21" s="12"/>
      <c r="CG21" s="12"/>
      <c r="CH21" s="12">
        <v>1224.53</v>
      </c>
      <c r="CI21" s="12">
        <v>0.59</v>
      </c>
      <c r="CJ21" s="12"/>
      <c r="CK21" s="12">
        <v>263.32</v>
      </c>
      <c r="CL21" s="12"/>
      <c r="CM21" s="12">
        <v>101.38</v>
      </c>
      <c r="CN21" s="12"/>
      <c r="CO21" s="12"/>
      <c r="CP21" s="12">
        <v>433.49</v>
      </c>
      <c r="CQ21" s="12"/>
      <c r="CR21" s="12"/>
      <c r="CS21" s="12"/>
      <c r="CT21" s="12"/>
      <c r="CU21" s="12"/>
      <c r="CV21" s="12">
        <v>279.67</v>
      </c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>
        <v>4240.1899999999996</v>
      </c>
      <c r="DR21" s="12">
        <v>0</v>
      </c>
      <c r="DS21" s="12">
        <v>0.05</v>
      </c>
      <c r="DT21" s="12">
        <v>101.38</v>
      </c>
      <c r="DU21" s="12">
        <v>433.49</v>
      </c>
      <c r="DV21" s="12">
        <v>0.02</v>
      </c>
      <c r="DW21" s="12">
        <v>23.77</v>
      </c>
      <c r="DX21" s="13">
        <f t="shared" si="4"/>
        <v>558.70999999999992</v>
      </c>
      <c r="DY21" s="12"/>
      <c r="DZ21" s="12"/>
      <c r="EA21" s="12"/>
      <c r="EB21" s="12"/>
      <c r="EC21" s="12"/>
      <c r="ED21" s="12"/>
      <c r="EE21" s="12"/>
      <c r="EF21" s="12"/>
      <c r="EG21" s="12"/>
      <c r="EH21" s="12">
        <v>22.83</v>
      </c>
      <c r="EI21" s="12"/>
      <c r="EJ21" s="12">
        <v>1.06</v>
      </c>
      <c r="EK21" s="12"/>
      <c r="EL21" s="12"/>
      <c r="EM21" s="12">
        <v>24.55</v>
      </c>
      <c r="EN21" s="14">
        <f t="shared" si="5"/>
        <v>48.44</v>
      </c>
      <c r="EO21" s="14">
        <v>279.67</v>
      </c>
      <c r="EP21" s="13">
        <v>55.37</v>
      </c>
      <c r="EQ21" s="12">
        <v>0</v>
      </c>
      <c r="ER21" s="12">
        <v>53</v>
      </c>
      <c r="ES21" s="12"/>
      <c r="ET21" s="12"/>
      <c r="EU21" s="12"/>
      <c r="EV21" s="12"/>
      <c r="EW21" s="12"/>
      <c r="EX21" s="13">
        <f t="shared" si="6"/>
        <v>53</v>
      </c>
      <c r="EY21" s="13">
        <v>7986.86</v>
      </c>
    </row>
    <row r="22" spans="1:155" x14ac:dyDescent="0.3">
      <c r="A22" t="s">
        <v>178</v>
      </c>
      <c r="B22" t="s">
        <v>179</v>
      </c>
      <c r="C22" t="str">
        <f>VLOOKUP(A22,[1]Sheet1!$A$1:$F$234,4,FALSE)</f>
        <v>HQ</v>
      </c>
      <c r="D22" t="str">
        <f>VLOOKUP(A22,[1]Sheet1!$A$1:$F$234,3,FALSE)</f>
        <v>HQ</v>
      </c>
      <c r="E22">
        <f>VLOOKUP(A22,[1]Sheet1!$A$1:$F$234,5,FALSE)</f>
        <v>320</v>
      </c>
      <c r="F22" t="s">
        <v>180</v>
      </c>
      <c r="G22" t="s">
        <v>181</v>
      </c>
      <c r="H22" t="s">
        <v>182</v>
      </c>
      <c r="I22" t="s">
        <v>159</v>
      </c>
      <c r="J22" t="s">
        <v>145</v>
      </c>
      <c r="K22" s="11">
        <v>44696</v>
      </c>
      <c r="L22" s="11">
        <v>44701</v>
      </c>
      <c r="M22" s="12">
        <v>3175</v>
      </c>
      <c r="N22" s="13">
        <f t="shared" si="0"/>
        <v>3125</v>
      </c>
      <c r="O22" s="13">
        <f t="shared" si="1"/>
        <v>0</v>
      </c>
      <c r="P22" s="13">
        <f t="shared" si="2"/>
        <v>0</v>
      </c>
      <c r="Q22" s="13">
        <f t="shared" si="3"/>
        <v>0</v>
      </c>
      <c r="R22" s="13"/>
      <c r="S22" s="14">
        <v>50</v>
      </c>
      <c r="T22" s="15">
        <v>80</v>
      </c>
      <c r="U22" s="12">
        <v>36.06</v>
      </c>
      <c r="V22" s="12">
        <v>3125</v>
      </c>
      <c r="W22" s="15">
        <v>0</v>
      </c>
      <c r="X22" s="12">
        <v>0</v>
      </c>
      <c r="Y22" s="12">
        <v>0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>
        <v>0</v>
      </c>
      <c r="AN22" s="15"/>
      <c r="AO22" s="15"/>
      <c r="AP22" s="15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>
        <v>0</v>
      </c>
      <c r="BF22" s="12"/>
      <c r="BG22" s="12"/>
      <c r="BH22" s="12"/>
      <c r="BI22" s="12"/>
      <c r="BJ22" s="12"/>
      <c r="BK22" s="13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>
        <v>161.82</v>
      </c>
      <c r="CD22" s="12"/>
      <c r="CE22" s="12"/>
      <c r="CF22" s="12"/>
      <c r="CG22" s="12"/>
      <c r="CH22" s="12">
        <v>386.17</v>
      </c>
      <c r="CI22" s="12">
        <v>34.369999999999997</v>
      </c>
      <c r="CJ22" s="12"/>
      <c r="CK22" s="12"/>
      <c r="CL22" s="12"/>
      <c r="CM22" s="12">
        <v>45.31</v>
      </c>
      <c r="CN22" s="12"/>
      <c r="CO22" s="12"/>
      <c r="CP22" s="12">
        <v>193.75</v>
      </c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>
        <v>2353.58</v>
      </c>
      <c r="DR22" s="12">
        <v>78.55</v>
      </c>
      <c r="DS22" s="12">
        <v>14.73</v>
      </c>
      <c r="DT22" s="12">
        <v>45.31</v>
      </c>
      <c r="DU22" s="12">
        <v>193.75</v>
      </c>
      <c r="DV22" s="12">
        <v>7.36</v>
      </c>
      <c r="DW22" s="12"/>
      <c r="DX22" s="13">
        <f t="shared" si="4"/>
        <v>339.70000000000005</v>
      </c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4">
        <f t="shared" si="5"/>
        <v>0</v>
      </c>
      <c r="EO22" s="14"/>
      <c r="EP22" s="13">
        <v>81.25</v>
      </c>
      <c r="EQ22" s="12">
        <v>0</v>
      </c>
      <c r="ER22" s="12">
        <v>53</v>
      </c>
      <c r="ES22" s="12"/>
      <c r="ET22" s="12"/>
      <c r="EU22" s="12"/>
      <c r="EV22" s="12"/>
      <c r="EW22" s="12"/>
      <c r="EX22" s="13">
        <f t="shared" si="6"/>
        <v>53</v>
      </c>
      <c r="EY22" s="13">
        <v>3648.95</v>
      </c>
    </row>
    <row r="23" spans="1:155" x14ac:dyDescent="0.3">
      <c r="A23" t="s">
        <v>178</v>
      </c>
      <c r="B23" t="s">
        <v>179</v>
      </c>
      <c r="C23" t="str">
        <f>VLOOKUP(A23,[1]Sheet1!$A$1:$F$234,4,FALSE)</f>
        <v>HQ</v>
      </c>
      <c r="D23" t="str">
        <f>VLOOKUP(A23,[1]Sheet1!$A$1:$F$234,3,FALSE)</f>
        <v>HQ</v>
      </c>
      <c r="E23">
        <f>VLOOKUP(A23,[1]Sheet1!$A$1:$F$234,5,FALSE)</f>
        <v>320</v>
      </c>
      <c r="F23" t="s">
        <v>180</v>
      </c>
      <c r="G23" t="s">
        <v>181</v>
      </c>
      <c r="H23" t="s">
        <v>182</v>
      </c>
      <c r="I23" t="s">
        <v>159</v>
      </c>
      <c r="J23" t="s">
        <v>152</v>
      </c>
      <c r="K23" s="11">
        <v>44712</v>
      </c>
      <c r="L23" s="11">
        <v>44719</v>
      </c>
      <c r="M23" s="12">
        <v>3425</v>
      </c>
      <c r="N23" s="13">
        <f t="shared" si="0"/>
        <v>3375</v>
      </c>
      <c r="O23" s="13">
        <f t="shared" si="1"/>
        <v>0</v>
      </c>
      <c r="P23" s="13">
        <f t="shared" si="2"/>
        <v>0</v>
      </c>
      <c r="Q23" s="13">
        <f t="shared" si="3"/>
        <v>0</v>
      </c>
      <c r="R23" s="13"/>
      <c r="S23" s="14">
        <v>50</v>
      </c>
      <c r="T23" s="15">
        <v>88</v>
      </c>
      <c r="U23" s="12">
        <v>36.06</v>
      </c>
      <c r="V23" s="12">
        <v>2836.54</v>
      </c>
      <c r="W23" s="15">
        <v>0</v>
      </c>
      <c r="X23" s="12">
        <v>0</v>
      </c>
      <c r="Y23" s="12">
        <v>0</v>
      </c>
      <c r="Z23" s="15"/>
      <c r="AA23" s="15"/>
      <c r="AB23" s="15"/>
      <c r="AC23" s="15"/>
      <c r="AD23" s="15"/>
      <c r="AE23" s="15">
        <v>0</v>
      </c>
      <c r="AF23" s="15">
        <v>0</v>
      </c>
      <c r="AG23" s="15"/>
      <c r="AH23" s="15"/>
      <c r="AI23" s="15"/>
      <c r="AJ23" s="15"/>
      <c r="AK23" s="15"/>
      <c r="AL23" s="15"/>
      <c r="AM23" s="15">
        <v>0</v>
      </c>
      <c r="AN23" s="15"/>
      <c r="AO23" s="15">
        <v>8</v>
      </c>
      <c r="AP23" s="15"/>
      <c r="AQ23" s="12"/>
      <c r="AR23" s="12"/>
      <c r="AS23" s="12"/>
      <c r="AT23" s="12"/>
      <c r="AU23" s="12">
        <v>0</v>
      </c>
      <c r="AV23" s="12"/>
      <c r="AW23" s="12">
        <v>36.06</v>
      </c>
      <c r="AX23" s="12"/>
      <c r="AY23" s="12"/>
      <c r="AZ23" s="12"/>
      <c r="BA23" s="12"/>
      <c r="BB23" s="12"/>
      <c r="BC23" s="12"/>
      <c r="BD23" s="12">
        <v>36.06</v>
      </c>
      <c r="BE23" s="12">
        <v>0</v>
      </c>
      <c r="BF23" s="12"/>
      <c r="BG23" s="12"/>
      <c r="BH23" s="12"/>
      <c r="BI23" s="12"/>
      <c r="BJ23" s="12">
        <v>125</v>
      </c>
      <c r="BK23" s="13"/>
      <c r="BL23" s="12"/>
      <c r="BM23" s="12"/>
      <c r="BN23" s="12"/>
      <c r="BO23" s="12"/>
      <c r="BP23" s="12">
        <v>125</v>
      </c>
      <c r="BQ23" s="12"/>
      <c r="BR23" s="12"/>
      <c r="BS23" s="12"/>
      <c r="BT23" s="12"/>
      <c r="BU23" s="12">
        <v>288.45999999999998</v>
      </c>
      <c r="BV23" s="12"/>
      <c r="BW23" s="12"/>
      <c r="BX23" s="12"/>
      <c r="BY23" s="12"/>
      <c r="BZ23" s="12"/>
      <c r="CA23" s="12"/>
      <c r="CB23" s="12"/>
      <c r="CC23" s="12">
        <v>187.39</v>
      </c>
      <c r="CD23" s="12"/>
      <c r="CE23" s="12"/>
      <c r="CF23" s="12"/>
      <c r="CG23" s="12"/>
      <c r="CH23" s="12">
        <v>441.17</v>
      </c>
      <c r="CI23" s="12">
        <v>37.130000000000003</v>
      </c>
      <c r="CJ23" s="12"/>
      <c r="CK23" s="12"/>
      <c r="CL23" s="12"/>
      <c r="CM23" s="12">
        <v>48.94</v>
      </c>
      <c r="CN23" s="12"/>
      <c r="CO23" s="12"/>
      <c r="CP23" s="12">
        <v>209.25</v>
      </c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>
        <v>2501.12</v>
      </c>
      <c r="DR23" s="12">
        <v>0</v>
      </c>
      <c r="DS23" s="12">
        <v>0</v>
      </c>
      <c r="DT23" s="12">
        <v>48.94</v>
      </c>
      <c r="DU23" s="12">
        <v>209.25</v>
      </c>
      <c r="DV23" s="12">
        <v>0</v>
      </c>
      <c r="DW23" s="12"/>
      <c r="DX23" s="13">
        <f t="shared" si="4"/>
        <v>258.19</v>
      </c>
      <c r="DY23" s="12"/>
      <c r="DZ23" s="12"/>
      <c r="EA23" s="12"/>
      <c r="EB23" s="12"/>
      <c r="EC23" s="12"/>
      <c r="ED23" s="12"/>
      <c r="EE23" s="12"/>
      <c r="EF23" s="12"/>
      <c r="EG23" s="12"/>
      <c r="EH23" s="12">
        <v>22.1</v>
      </c>
      <c r="EI23" s="12"/>
      <c r="EJ23" s="12">
        <v>2.12</v>
      </c>
      <c r="EK23" s="12"/>
      <c r="EL23" s="12"/>
      <c r="EM23" s="12">
        <v>8.08</v>
      </c>
      <c r="EN23" s="14">
        <f t="shared" si="5"/>
        <v>32.300000000000004</v>
      </c>
      <c r="EO23" s="14"/>
      <c r="EP23" s="13">
        <v>87.75</v>
      </c>
      <c r="EQ23" s="12">
        <v>0</v>
      </c>
      <c r="ER23" s="12">
        <v>53</v>
      </c>
      <c r="ES23" s="12"/>
      <c r="ET23" s="12"/>
      <c r="EU23" s="12"/>
      <c r="EV23" s="12"/>
      <c r="EW23" s="12"/>
      <c r="EX23" s="13">
        <f t="shared" si="6"/>
        <v>53</v>
      </c>
      <c r="EY23" s="13">
        <v>3856.24</v>
      </c>
    </row>
    <row r="24" spans="1:155" x14ac:dyDescent="0.3">
      <c r="A24" t="s">
        <v>183</v>
      </c>
      <c r="B24" t="s">
        <v>184</v>
      </c>
      <c r="C24" t="str">
        <f>VLOOKUP(A24,[1]Sheet1!$A$1:$F$234,4,FALSE)</f>
        <v>SV</v>
      </c>
      <c r="D24" t="str">
        <f>VLOOKUP(A24,[1]Sheet1!$A$1:$F$234,3,FALSE)</f>
        <v>Clinical</v>
      </c>
      <c r="E24">
        <f>VLOOKUP(A24,[1]Sheet1!$A$1:$F$234,5,FALSE)</f>
        <v>140</v>
      </c>
      <c r="F24" t="s">
        <v>185</v>
      </c>
      <c r="G24" t="s">
        <v>186</v>
      </c>
      <c r="H24" t="s">
        <v>185</v>
      </c>
      <c r="I24" t="s">
        <v>159</v>
      </c>
      <c r="J24" t="s">
        <v>145</v>
      </c>
      <c r="K24" s="11">
        <v>44696</v>
      </c>
      <c r="L24" s="11">
        <v>44701</v>
      </c>
      <c r="M24" s="12">
        <v>2205</v>
      </c>
      <c r="N24" s="13">
        <f t="shared" si="0"/>
        <v>2205</v>
      </c>
      <c r="O24" s="13">
        <f t="shared" si="1"/>
        <v>0</v>
      </c>
      <c r="P24" s="13">
        <f t="shared" si="2"/>
        <v>0</v>
      </c>
      <c r="Q24" s="13">
        <f t="shared" si="3"/>
        <v>0</v>
      </c>
      <c r="R24" s="13"/>
      <c r="S24" s="14"/>
      <c r="T24" s="15">
        <v>80</v>
      </c>
      <c r="U24" s="12">
        <v>26</v>
      </c>
      <c r="V24" s="12">
        <v>2080</v>
      </c>
      <c r="W24" s="15">
        <v>0</v>
      </c>
      <c r="X24" s="12">
        <v>0</v>
      </c>
      <c r="Y24" s="12">
        <v>0</v>
      </c>
      <c r="Z24" s="15"/>
      <c r="AA24" s="15"/>
      <c r="AB24" s="15"/>
      <c r="AC24" s="15"/>
      <c r="AD24" s="15"/>
      <c r="AE24" s="15"/>
      <c r="AF24" s="15">
        <v>0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2"/>
      <c r="AR24" s="12"/>
      <c r="AS24" s="12"/>
      <c r="AT24" s="12"/>
      <c r="AU24" s="12">
        <v>0</v>
      </c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>
        <v>125</v>
      </c>
      <c r="BK24" s="13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>
        <v>63.97</v>
      </c>
      <c r="CD24" s="12"/>
      <c r="CE24" s="12"/>
      <c r="CF24" s="12"/>
      <c r="CG24" s="12"/>
      <c r="CH24" s="12">
        <v>117.98</v>
      </c>
      <c r="CI24" s="12">
        <v>24.26</v>
      </c>
      <c r="CJ24" s="12"/>
      <c r="CK24" s="12"/>
      <c r="CL24" s="12"/>
      <c r="CM24" s="12">
        <v>31.98</v>
      </c>
      <c r="CN24" s="12"/>
      <c r="CO24" s="12"/>
      <c r="CP24" s="12">
        <v>136.71</v>
      </c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>
        <v>1830.1</v>
      </c>
      <c r="DR24" s="12">
        <v>0</v>
      </c>
      <c r="DS24" s="12">
        <v>0</v>
      </c>
      <c r="DT24" s="12">
        <v>31.98</v>
      </c>
      <c r="DU24" s="12">
        <v>136.71</v>
      </c>
      <c r="DV24" s="12">
        <v>0</v>
      </c>
      <c r="DW24" s="12"/>
      <c r="DX24" s="13">
        <f t="shared" si="4"/>
        <v>168.69</v>
      </c>
      <c r="DY24" s="12"/>
      <c r="DZ24" s="12"/>
      <c r="EA24" s="12"/>
      <c r="EB24" s="12"/>
      <c r="EC24" s="12"/>
      <c r="ED24" s="12"/>
      <c r="EE24" s="12"/>
      <c r="EF24" s="12"/>
      <c r="EG24" s="12"/>
      <c r="EH24" s="12">
        <v>7.66</v>
      </c>
      <c r="EI24" s="12"/>
      <c r="EJ24" s="12">
        <v>1.06</v>
      </c>
      <c r="EK24" s="12"/>
      <c r="EL24" s="12"/>
      <c r="EM24" s="12">
        <v>2.8</v>
      </c>
      <c r="EN24" s="14">
        <f t="shared" si="5"/>
        <v>11.52</v>
      </c>
      <c r="EO24" s="14"/>
      <c r="EP24" s="13">
        <v>57.33</v>
      </c>
      <c r="EQ24" s="12">
        <v>0</v>
      </c>
      <c r="ER24" s="12">
        <v>53</v>
      </c>
      <c r="ES24" s="12"/>
      <c r="ET24" s="12"/>
      <c r="EU24" s="12"/>
      <c r="EV24" s="12"/>
      <c r="EW24" s="12"/>
      <c r="EX24" s="13">
        <f t="shared" si="6"/>
        <v>53</v>
      </c>
      <c r="EY24" s="13">
        <v>2495.54</v>
      </c>
    </row>
    <row r="25" spans="1:155" x14ac:dyDescent="0.3">
      <c r="A25" t="s">
        <v>183</v>
      </c>
      <c r="B25" t="s">
        <v>184</v>
      </c>
      <c r="C25" t="str">
        <f>VLOOKUP(A25,[1]Sheet1!$A$1:$F$234,4,FALSE)</f>
        <v>SV</v>
      </c>
      <c r="D25" t="str">
        <f>VLOOKUP(A25,[1]Sheet1!$A$1:$F$234,3,FALSE)</f>
        <v>Clinical</v>
      </c>
      <c r="E25">
        <f>VLOOKUP(A25,[1]Sheet1!$A$1:$F$234,5,FALSE)</f>
        <v>140</v>
      </c>
      <c r="F25" t="s">
        <v>185</v>
      </c>
      <c r="G25" t="s">
        <v>186</v>
      </c>
      <c r="H25" t="s">
        <v>187</v>
      </c>
      <c r="I25" t="s">
        <v>159</v>
      </c>
      <c r="J25" t="s">
        <v>152</v>
      </c>
      <c r="K25" s="11">
        <v>44712</v>
      </c>
      <c r="L25" s="11">
        <v>44719</v>
      </c>
      <c r="M25" s="12">
        <v>2380.75</v>
      </c>
      <c r="N25" s="13">
        <f t="shared" si="0"/>
        <v>2371</v>
      </c>
      <c r="O25" s="13">
        <f t="shared" si="1"/>
        <v>9.75</v>
      </c>
      <c r="P25" s="13">
        <f t="shared" si="2"/>
        <v>0</v>
      </c>
      <c r="Q25" s="13">
        <f t="shared" si="3"/>
        <v>0</v>
      </c>
      <c r="R25" s="13"/>
      <c r="S25" s="14"/>
      <c r="T25" s="15">
        <v>88</v>
      </c>
      <c r="U25" s="12">
        <v>26</v>
      </c>
      <c r="V25" s="12">
        <v>2288</v>
      </c>
      <c r="W25" s="15">
        <v>0.25</v>
      </c>
      <c r="X25" s="12">
        <v>39</v>
      </c>
      <c r="Y25" s="12">
        <v>9.75</v>
      </c>
      <c r="Z25" s="15"/>
      <c r="AA25" s="15"/>
      <c r="AB25" s="15"/>
      <c r="AC25" s="15"/>
      <c r="AD25" s="15"/>
      <c r="AE25" s="15">
        <v>0</v>
      </c>
      <c r="AF25" s="15"/>
      <c r="AG25" s="15"/>
      <c r="AH25" s="15"/>
      <c r="AI25" s="15"/>
      <c r="AJ25" s="15"/>
      <c r="AK25" s="15"/>
      <c r="AL25" s="15"/>
      <c r="AM25" s="15"/>
      <c r="AN25" s="15"/>
      <c r="AO25" s="15">
        <v>8</v>
      </c>
      <c r="AP25" s="15"/>
      <c r="AQ25" s="12"/>
      <c r="AR25" s="12"/>
      <c r="AS25" s="12"/>
      <c r="AT25" s="12"/>
      <c r="AU25" s="12"/>
      <c r="AV25" s="12"/>
      <c r="AW25" s="12">
        <v>26</v>
      </c>
      <c r="AX25" s="12"/>
      <c r="AY25" s="12"/>
      <c r="AZ25" s="12"/>
      <c r="BA25" s="12"/>
      <c r="BB25" s="12"/>
      <c r="BC25" s="12"/>
      <c r="BD25" s="12">
        <v>26</v>
      </c>
      <c r="BE25" s="12"/>
      <c r="BF25" s="12"/>
      <c r="BG25" s="12"/>
      <c r="BH25" s="12"/>
      <c r="BI25" s="12"/>
      <c r="BJ25" s="12"/>
      <c r="BK25" s="13"/>
      <c r="BL25" s="12"/>
      <c r="BM25" s="12"/>
      <c r="BN25" s="12"/>
      <c r="BO25" s="12"/>
      <c r="BP25" s="12">
        <v>-125</v>
      </c>
      <c r="BQ25" s="12"/>
      <c r="BR25" s="12"/>
      <c r="BS25" s="12"/>
      <c r="BT25" s="12"/>
      <c r="BU25" s="12">
        <v>208</v>
      </c>
      <c r="BV25" s="12"/>
      <c r="BW25" s="12"/>
      <c r="BX25" s="12"/>
      <c r="BY25" s="12"/>
      <c r="BZ25" s="12"/>
      <c r="CA25" s="12"/>
      <c r="CB25" s="12"/>
      <c r="CC25" s="12">
        <v>37.950000000000003</v>
      </c>
      <c r="CD25" s="12"/>
      <c r="CE25" s="12"/>
      <c r="CF25" s="12"/>
      <c r="CG25" s="12"/>
      <c r="CH25" s="12">
        <v>73.150000000000006</v>
      </c>
      <c r="CI25" s="12">
        <v>19.91</v>
      </c>
      <c r="CJ25" s="12"/>
      <c r="CK25" s="12"/>
      <c r="CL25" s="12"/>
      <c r="CM25" s="12">
        <v>26.25</v>
      </c>
      <c r="CN25" s="12"/>
      <c r="CO25" s="12"/>
      <c r="CP25" s="12">
        <v>112.26</v>
      </c>
      <c r="CQ25" s="12"/>
      <c r="CR25" s="12"/>
      <c r="CS25" s="12">
        <v>42.82</v>
      </c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>
        <v>521.76</v>
      </c>
      <c r="DK25" s="12"/>
      <c r="DL25" s="12"/>
      <c r="DM25" s="12"/>
      <c r="DN25" s="12">
        <v>5.54</v>
      </c>
      <c r="DO25" s="12"/>
      <c r="DP25" s="12"/>
      <c r="DQ25" s="12">
        <v>1541.11</v>
      </c>
      <c r="DR25" s="12">
        <v>0</v>
      </c>
      <c r="DS25" s="12">
        <v>0</v>
      </c>
      <c r="DT25" s="12">
        <v>26.25</v>
      </c>
      <c r="DU25" s="12">
        <v>112.26</v>
      </c>
      <c r="DV25" s="12">
        <v>0</v>
      </c>
      <c r="DW25" s="12"/>
      <c r="DX25" s="13">
        <f t="shared" si="4"/>
        <v>138.51</v>
      </c>
      <c r="DY25" s="12">
        <v>687.24</v>
      </c>
      <c r="DZ25" s="12"/>
      <c r="EA25" s="12"/>
      <c r="EB25" s="12"/>
      <c r="EC25" s="12">
        <v>4.68</v>
      </c>
      <c r="ED25" s="12"/>
      <c r="EE25" s="12"/>
      <c r="EF25" s="12"/>
      <c r="EG25" s="12"/>
      <c r="EH25" s="12">
        <v>7.66</v>
      </c>
      <c r="EI25" s="12"/>
      <c r="EJ25" s="12">
        <v>1.06</v>
      </c>
      <c r="EK25" s="12">
        <v>32.44</v>
      </c>
      <c r="EL25" s="12"/>
      <c r="EM25" s="12">
        <v>2.8</v>
      </c>
      <c r="EN25" s="14">
        <f t="shared" si="5"/>
        <v>735.87999999999988</v>
      </c>
      <c r="EO25" s="14"/>
      <c r="EP25" s="13">
        <v>61.82</v>
      </c>
      <c r="EQ25" s="12">
        <v>0</v>
      </c>
      <c r="ER25" s="12">
        <v>53</v>
      </c>
      <c r="ES25" s="12"/>
      <c r="ET25" s="12"/>
      <c r="EU25" s="12"/>
      <c r="EV25" s="12"/>
      <c r="EW25" s="12"/>
      <c r="EX25" s="13">
        <f t="shared" si="6"/>
        <v>53</v>
      </c>
      <c r="EY25" s="13">
        <v>3369.96</v>
      </c>
    </row>
    <row r="26" spans="1:155" x14ac:dyDescent="0.3">
      <c r="A26" t="s">
        <v>188</v>
      </c>
      <c r="B26" t="s">
        <v>189</v>
      </c>
      <c r="C26" t="str">
        <f>VLOOKUP(A26,[1]Sheet1!$A$1:$F$234,4,FALSE)</f>
        <v xml:space="preserve">OAK </v>
      </c>
      <c r="D26" t="str">
        <f>VLOOKUP(A26,[1]Sheet1!$A$1:$F$234,3,FALSE)</f>
        <v>HQ</v>
      </c>
      <c r="E26">
        <f>VLOOKUP(A26,[1]Sheet1!$A$1:$F$234,5,FALSE)</f>
        <v>220</v>
      </c>
      <c r="F26" t="s">
        <v>190</v>
      </c>
      <c r="G26" t="s">
        <v>157</v>
      </c>
      <c r="H26" t="s">
        <v>191</v>
      </c>
      <c r="I26" t="s">
        <v>159</v>
      </c>
      <c r="J26" t="s">
        <v>145</v>
      </c>
      <c r="K26" s="11">
        <v>44696</v>
      </c>
      <c r="L26" s="11">
        <v>44701</v>
      </c>
      <c r="M26" s="12">
        <v>3614.1</v>
      </c>
      <c r="N26" s="13">
        <f t="shared" si="0"/>
        <v>3564.1</v>
      </c>
      <c r="O26" s="13">
        <f t="shared" si="1"/>
        <v>0</v>
      </c>
      <c r="P26" s="13">
        <f t="shared" si="2"/>
        <v>0</v>
      </c>
      <c r="Q26" s="13">
        <f t="shared" si="3"/>
        <v>0</v>
      </c>
      <c r="R26" s="13"/>
      <c r="S26" s="14">
        <v>50</v>
      </c>
      <c r="T26" s="15">
        <v>80</v>
      </c>
      <c r="U26" s="12">
        <v>38.46</v>
      </c>
      <c r="V26" s="12">
        <v>3333.33</v>
      </c>
      <c r="W26" s="15">
        <v>0</v>
      </c>
      <c r="X26" s="12">
        <v>0</v>
      </c>
      <c r="Y26" s="12">
        <v>0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>
        <v>0</v>
      </c>
      <c r="AN26" s="15"/>
      <c r="AO26" s="15"/>
      <c r="AP26" s="15">
        <v>0</v>
      </c>
      <c r="AQ26" s="12"/>
      <c r="AR26" s="12">
        <v>0</v>
      </c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>
        <v>0</v>
      </c>
      <c r="BF26" s="12"/>
      <c r="BG26" s="12"/>
      <c r="BH26" s="12"/>
      <c r="BI26" s="12"/>
      <c r="BJ26" s="12"/>
      <c r="BK26" s="13"/>
      <c r="BL26" s="12"/>
      <c r="BM26" s="12"/>
      <c r="BN26" s="12"/>
      <c r="BO26" s="12"/>
      <c r="BP26" s="12"/>
      <c r="BQ26" s="12"/>
      <c r="BR26" s="12"/>
      <c r="BS26" s="12">
        <v>230.77</v>
      </c>
      <c r="BT26" s="12"/>
      <c r="BU26" s="12"/>
      <c r="BV26" s="12"/>
      <c r="BW26" s="12"/>
      <c r="BX26" s="12">
        <v>76.569999999999993</v>
      </c>
      <c r="BY26" s="12"/>
      <c r="BZ26" s="12"/>
      <c r="CA26" s="12"/>
      <c r="CB26" s="12"/>
      <c r="CC26" s="12">
        <v>168.01</v>
      </c>
      <c r="CD26" s="12"/>
      <c r="CE26" s="12"/>
      <c r="CF26" s="12"/>
      <c r="CG26" s="12"/>
      <c r="CH26" s="12">
        <v>451.61</v>
      </c>
      <c r="CI26" s="12">
        <v>37.24</v>
      </c>
      <c r="CJ26" s="12"/>
      <c r="CK26" s="12"/>
      <c r="CL26" s="12"/>
      <c r="CM26" s="12">
        <v>49.09</v>
      </c>
      <c r="CN26" s="12"/>
      <c r="CO26" s="12"/>
      <c r="CP26" s="12">
        <v>209.93</v>
      </c>
      <c r="CQ26" s="12"/>
      <c r="CR26" s="12"/>
      <c r="CS26" s="12"/>
      <c r="CT26" s="12"/>
      <c r="CU26" s="12"/>
      <c r="CV26" s="12">
        <v>142.56</v>
      </c>
      <c r="CW26" s="12"/>
      <c r="CX26" s="12"/>
      <c r="CY26" s="12"/>
      <c r="CZ26" s="12">
        <v>26.34</v>
      </c>
      <c r="DA26" s="12"/>
      <c r="DB26" s="12"/>
      <c r="DC26" s="12"/>
      <c r="DD26" s="12"/>
      <c r="DE26" s="12"/>
      <c r="DF26" s="12"/>
      <c r="DG26" s="12"/>
      <c r="DH26" s="12"/>
      <c r="DI26" s="12">
        <v>83.33</v>
      </c>
      <c r="DJ26" s="12">
        <v>65.790000000000006</v>
      </c>
      <c r="DK26" s="12"/>
      <c r="DL26" s="12"/>
      <c r="DM26" s="12"/>
      <c r="DN26" s="12">
        <v>2.77</v>
      </c>
      <c r="DO26" s="12"/>
      <c r="DP26" s="12"/>
      <c r="DQ26" s="12">
        <v>2300.86</v>
      </c>
      <c r="DR26" s="12">
        <v>0</v>
      </c>
      <c r="DS26" s="12">
        <v>0</v>
      </c>
      <c r="DT26" s="12">
        <v>49.09</v>
      </c>
      <c r="DU26" s="12">
        <v>209.93</v>
      </c>
      <c r="DV26" s="12">
        <v>0</v>
      </c>
      <c r="DW26" s="12"/>
      <c r="DX26" s="13">
        <f t="shared" si="4"/>
        <v>259.02</v>
      </c>
      <c r="DY26" s="12">
        <v>321.20999999999998</v>
      </c>
      <c r="DZ26" s="12"/>
      <c r="EA26" s="12"/>
      <c r="EB26" s="12"/>
      <c r="EC26" s="12">
        <v>2.34</v>
      </c>
      <c r="ED26" s="12"/>
      <c r="EE26" s="12"/>
      <c r="EF26" s="12"/>
      <c r="EG26" s="12"/>
      <c r="EH26" s="12">
        <v>10.62</v>
      </c>
      <c r="EI26" s="12">
        <v>16.22</v>
      </c>
      <c r="EJ26" s="12">
        <v>1.06</v>
      </c>
      <c r="EK26" s="12"/>
      <c r="EL26" s="12"/>
      <c r="EM26" s="12">
        <v>3.88</v>
      </c>
      <c r="EN26" s="14">
        <f t="shared" si="5"/>
        <v>355.33</v>
      </c>
      <c r="EO26" s="14">
        <v>142.56</v>
      </c>
      <c r="EP26" s="13">
        <v>92.67</v>
      </c>
      <c r="EQ26" s="12">
        <v>0</v>
      </c>
      <c r="ER26" s="12">
        <v>53</v>
      </c>
      <c r="ES26" s="12"/>
      <c r="ET26" s="12"/>
      <c r="EU26" s="12"/>
      <c r="EV26" s="12"/>
      <c r="EW26" s="12"/>
      <c r="EX26" s="13">
        <f t="shared" si="6"/>
        <v>53</v>
      </c>
      <c r="EY26" s="13">
        <v>4516.68</v>
      </c>
    </row>
    <row r="27" spans="1:155" x14ac:dyDescent="0.3">
      <c r="A27" t="s">
        <v>188</v>
      </c>
      <c r="B27" t="s">
        <v>189</v>
      </c>
      <c r="C27" t="str">
        <f>VLOOKUP(A27,[1]Sheet1!$A$1:$F$234,4,FALSE)</f>
        <v xml:space="preserve">OAK </v>
      </c>
      <c r="D27" t="str">
        <f>VLOOKUP(A27,[1]Sheet1!$A$1:$F$234,3,FALSE)</f>
        <v>HQ</v>
      </c>
      <c r="E27">
        <f>VLOOKUP(A27,[1]Sheet1!$A$1:$F$234,5,FALSE)</f>
        <v>220</v>
      </c>
      <c r="F27" t="s">
        <v>190</v>
      </c>
      <c r="G27" t="s">
        <v>157</v>
      </c>
      <c r="H27" t="s">
        <v>191</v>
      </c>
      <c r="I27" t="s">
        <v>159</v>
      </c>
      <c r="J27" t="s">
        <v>152</v>
      </c>
      <c r="K27" s="11">
        <v>44712</v>
      </c>
      <c r="L27" s="11">
        <v>44719</v>
      </c>
      <c r="M27" s="12">
        <v>3575.64</v>
      </c>
      <c r="N27" s="13">
        <f t="shared" si="0"/>
        <v>3525.64</v>
      </c>
      <c r="O27" s="13">
        <f t="shared" si="1"/>
        <v>0</v>
      </c>
      <c r="P27" s="13">
        <f t="shared" si="2"/>
        <v>0</v>
      </c>
      <c r="Q27" s="13">
        <f t="shared" si="3"/>
        <v>0</v>
      </c>
      <c r="R27" s="13"/>
      <c r="S27" s="14">
        <v>50</v>
      </c>
      <c r="T27" s="15">
        <v>88</v>
      </c>
      <c r="U27" s="12">
        <v>38.46</v>
      </c>
      <c r="V27" s="12">
        <v>3025.64</v>
      </c>
      <c r="W27" s="15">
        <v>0</v>
      </c>
      <c r="X27" s="12">
        <v>0</v>
      </c>
      <c r="Y27" s="12">
        <v>0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>
        <v>0</v>
      </c>
      <c r="AN27" s="15"/>
      <c r="AO27" s="15">
        <v>8</v>
      </c>
      <c r="AP27" s="15">
        <v>0</v>
      </c>
      <c r="AQ27" s="12"/>
      <c r="AR27" s="12">
        <v>0</v>
      </c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>
        <v>38.46</v>
      </c>
      <c r="BE27" s="12">
        <v>0</v>
      </c>
      <c r="BF27" s="12"/>
      <c r="BG27" s="12"/>
      <c r="BH27" s="12"/>
      <c r="BI27" s="12"/>
      <c r="BJ27" s="12"/>
      <c r="BK27" s="13"/>
      <c r="BL27" s="12"/>
      <c r="BM27" s="12"/>
      <c r="BN27" s="12"/>
      <c r="BO27" s="12"/>
      <c r="BP27" s="12"/>
      <c r="BQ27" s="12"/>
      <c r="BR27" s="12"/>
      <c r="BS27" s="12">
        <v>192.31</v>
      </c>
      <c r="BT27" s="12"/>
      <c r="BU27" s="12">
        <v>307.69</v>
      </c>
      <c r="BV27" s="12"/>
      <c r="BW27" s="12"/>
      <c r="BX27" s="12">
        <v>76.569999999999993</v>
      </c>
      <c r="BY27" s="12"/>
      <c r="BZ27" s="12"/>
      <c r="CA27" s="12"/>
      <c r="CB27" s="12"/>
      <c r="CC27" s="12">
        <v>164.23</v>
      </c>
      <c r="CD27" s="12"/>
      <c r="CE27" s="12"/>
      <c r="CF27" s="12"/>
      <c r="CG27" s="12"/>
      <c r="CH27" s="12">
        <v>443.48</v>
      </c>
      <c r="CI27" s="12">
        <v>36.83</v>
      </c>
      <c r="CJ27" s="12"/>
      <c r="CK27" s="12"/>
      <c r="CL27" s="12"/>
      <c r="CM27" s="12">
        <v>48.54</v>
      </c>
      <c r="CN27" s="12"/>
      <c r="CO27" s="12"/>
      <c r="CP27" s="12">
        <v>207.54</v>
      </c>
      <c r="CQ27" s="12"/>
      <c r="CR27" s="12"/>
      <c r="CS27" s="12"/>
      <c r="CT27" s="12"/>
      <c r="CU27" s="12"/>
      <c r="CV27" s="12">
        <v>141.03</v>
      </c>
      <c r="CW27" s="12"/>
      <c r="CX27" s="12"/>
      <c r="CY27" s="12"/>
      <c r="CZ27" s="12">
        <v>26.34</v>
      </c>
      <c r="DA27" s="12"/>
      <c r="DB27" s="12"/>
      <c r="DC27" s="12"/>
      <c r="DD27" s="12"/>
      <c r="DE27" s="12"/>
      <c r="DF27" s="12"/>
      <c r="DG27" s="12"/>
      <c r="DH27" s="12"/>
      <c r="DI27" s="12">
        <v>83.34</v>
      </c>
      <c r="DJ27" s="12">
        <v>65.790000000000006</v>
      </c>
      <c r="DK27" s="12"/>
      <c r="DL27" s="12"/>
      <c r="DM27" s="12"/>
      <c r="DN27" s="12">
        <v>2.77</v>
      </c>
      <c r="DO27" s="12"/>
      <c r="DP27" s="12"/>
      <c r="DQ27" s="12">
        <v>2279.1799999999998</v>
      </c>
      <c r="DR27" s="12">
        <v>0</v>
      </c>
      <c r="DS27" s="12">
        <v>0</v>
      </c>
      <c r="DT27" s="12">
        <v>48.54</v>
      </c>
      <c r="DU27" s="12">
        <v>207.54</v>
      </c>
      <c r="DV27" s="12">
        <v>0</v>
      </c>
      <c r="DW27" s="12"/>
      <c r="DX27" s="13">
        <f t="shared" si="4"/>
        <v>256.08</v>
      </c>
      <c r="DY27" s="12">
        <v>321.20999999999998</v>
      </c>
      <c r="DZ27" s="12"/>
      <c r="EA27" s="12"/>
      <c r="EB27" s="12"/>
      <c r="EC27" s="12">
        <v>2.34</v>
      </c>
      <c r="ED27" s="12"/>
      <c r="EE27" s="12"/>
      <c r="EF27" s="12"/>
      <c r="EG27" s="12"/>
      <c r="EH27" s="12">
        <v>10.62</v>
      </c>
      <c r="EI27" s="12">
        <v>16.22</v>
      </c>
      <c r="EJ27" s="12">
        <v>1.06</v>
      </c>
      <c r="EK27" s="12"/>
      <c r="EL27" s="12"/>
      <c r="EM27" s="12">
        <v>3.88</v>
      </c>
      <c r="EN27" s="14">
        <f t="shared" si="5"/>
        <v>355.33</v>
      </c>
      <c r="EO27" s="14">
        <v>141.03</v>
      </c>
      <c r="EP27" s="13">
        <v>91.67</v>
      </c>
      <c r="EQ27" s="12">
        <v>0</v>
      </c>
      <c r="ER27" s="12">
        <v>53</v>
      </c>
      <c r="ES27" s="12"/>
      <c r="ET27" s="12"/>
      <c r="EU27" s="12"/>
      <c r="EV27" s="12"/>
      <c r="EW27" s="12"/>
      <c r="EX27" s="13">
        <f t="shared" si="6"/>
        <v>53</v>
      </c>
      <c r="EY27" s="13">
        <v>4472.75</v>
      </c>
    </row>
    <row r="28" spans="1:155" x14ac:dyDescent="0.3">
      <c r="A28" t="s">
        <v>192</v>
      </c>
      <c r="B28" t="s">
        <v>193</v>
      </c>
      <c r="C28" t="str">
        <f>VLOOKUP(A28,[1]Sheet1!$A$1:$F$234,4,FALSE)</f>
        <v>SF</v>
      </c>
      <c r="D28" t="str">
        <f>VLOOKUP(A28,[1]Sheet1!$A$1:$F$234,3,FALSE)</f>
        <v>Lab</v>
      </c>
      <c r="E28">
        <f>VLOOKUP(A28,[1]Sheet1!$A$1:$F$234,5,FALSE)</f>
        <v>130</v>
      </c>
      <c r="F28" t="s">
        <v>156</v>
      </c>
      <c r="G28" t="s">
        <v>172</v>
      </c>
      <c r="H28" t="s">
        <v>194</v>
      </c>
      <c r="I28" t="s">
        <v>159</v>
      </c>
      <c r="J28" t="s">
        <v>145</v>
      </c>
      <c r="K28" s="11">
        <v>44696</v>
      </c>
      <c r="L28" s="11">
        <v>44701</v>
      </c>
      <c r="M28" s="12">
        <v>2309.7199999999998</v>
      </c>
      <c r="N28" s="13">
        <f t="shared" si="0"/>
        <v>2309.7199999999998</v>
      </c>
      <c r="O28" s="13">
        <f t="shared" si="1"/>
        <v>0</v>
      </c>
      <c r="P28" s="13">
        <f t="shared" si="2"/>
        <v>0</v>
      </c>
      <c r="Q28" s="13">
        <f t="shared" si="3"/>
        <v>0</v>
      </c>
      <c r="R28" s="13"/>
      <c r="S28" s="14"/>
      <c r="T28" s="15">
        <v>80</v>
      </c>
      <c r="U28" s="12">
        <v>25.21</v>
      </c>
      <c r="V28" s="12">
        <v>2184.7199999999998</v>
      </c>
      <c r="W28" s="15">
        <v>0</v>
      </c>
      <c r="X28" s="12">
        <v>0</v>
      </c>
      <c r="Y28" s="12">
        <v>0</v>
      </c>
      <c r="Z28" s="15"/>
      <c r="AA28" s="15"/>
      <c r="AB28" s="15"/>
      <c r="AC28" s="15"/>
      <c r="AD28" s="15"/>
      <c r="AE28" s="15"/>
      <c r="AF28" s="15">
        <v>0</v>
      </c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2"/>
      <c r="AR28" s="12"/>
      <c r="AS28" s="12"/>
      <c r="AT28" s="12"/>
      <c r="AU28" s="12">
        <v>0</v>
      </c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>
        <v>125</v>
      </c>
      <c r="BK28" s="13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>
        <v>61.55</v>
      </c>
      <c r="CD28" s="12"/>
      <c r="CE28" s="12"/>
      <c r="CF28" s="12"/>
      <c r="CG28" s="12"/>
      <c r="CH28" s="12">
        <v>176.14</v>
      </c>
      <c r="CI28" s="12">
        <v>25.41</v>
      </c>
      <c r="CJ28" s="12"/>
      <c r="CK28" s="12"/>
      <c r="CL28" s="12"/>
      <c r="CM28" s="12">
        <v>33.49</v>
      </c>
      <c r="CN28" s="12"/>
      <c r="CO28" s="12"/>
      <c r="CP28" s="12">
        <v>143.21</v>
      </c>
      <c r="CQ28" s="12"/>
      <c r="CR28" s="12"/>
      <c r="CS28" s="12"/>
      <c r="CT28" s="12"/>
      <c r="CU28" s="12"/>
      <c r="CV28" s="12">
        <v>230.97</v>
      </c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>
        <v>1638.95</v>
      </c>
      <c r="DR28" s="12">
        <v>0</v>
      </c>
      <c r="DS28" s="12">
        <v>0</v>
      </c>
      <c r="DT28" s="12">
        <v>33.49</v>
      </c>
      <c r="DU28" s="12">
        <v>143.21</v>
      </c>
      <c r="DV28" s="12">
        <v>0</v>
      </c>
      <c r="DW28" s="12"/>
      <c r="DX28" s="13">
        <f t="shared" si="4"/>
        <v>176.70000000000002</v>
      </c>
      <c r="DY28" s="12"/>
      <c r="DZ28" s="12"/>
      <c r="EA28" s="12"/>
      <c r="EB28" s="12"/>
      <c r="EC28" s="12"/>
      <c r="ED28" s="12"/>
      <c r="EE28" s="12"/>
      <c r="EF28" s="12"/>
      <c r="EG28" s="12"/>
      <c r="EH28" s="12">
        <v>7.66</v>
      </c>
      <c r="EI28" s="12"/>
      <c r="EJ28" s="12">
        <v>1.06</v>
      </c>
      <c r="EK28" s="12"/>
      <c r="EL28" s="12"/>
      <c r="EM28" s="12">
        <v>2.8</v>
      </c>
      <c r="EN28" s="14">
        <f t="shared" si="5"/>
        <v>11.52</v>
      </c>
      <c r="EO28" s="14">
        <v>92.39</v>
      </c>
      <c r="EP28" s="13">
        <v>60.05</v>
      </c>
      <c r="EQ28" s="12">
        <v>0</v>
      </c>
      <c r="ER28" s="12">
        <v>53</v>
      </c>
      <c r="ES28" s="12"/>
      <c r="ET28" s="12"/>
      <c r="EU28" s="12"/>
      <c r="EV28" s="12"/>
      <c r="EW28" s="12"/>
      <c r="EX28" s="13">
        <f t="shared" si="6"/>
        <v>53</v>
      </c>
      <c r="EY28" s="13">
        <v>2703.38</v>
      </c>
    </row>
    <row r="29" spans="1:155" x14ac:dyDescent="0.3">
      <c r="A29" t="s">
        <v>192</v>
      </c>
      <c r="B29" t="s">
        <v>193</v>
      </c>
      <c r="C29" t="str">
        <f>VLOOKUP(A29,[1]Sheet1!$A$1:$F$234,4,FALSE)</f>
        <v>SF</v>
      </c>
      <c r="D29" t="str">
        <f>VLOOKUP(A29,[1]Sheet1!$A$1:$F$234,3,FALSE)</f>
        <v>Lab</v>
      </c>
      <c r="E29">
        <f>VLOOKUP(A29,[1]Sheet1!$A$1:$F$234,5,FALSE)</f>
        <v>130</v>
      </c>
      <c r="F29" t="s">
        <v>156</v>
      </c>
      <c r="G29" t="s">
        <v>172</v>
      </c>
      <c r="H29" t="s">
        <v>194</v>
      </c>
      <c r="I29" t="s">
        <v>159</v>
      </c>
      <c r="J29" t="s">
        <v>195</v>
      </c>
      <c r="K29" s="11">
        <v>44696</v>
      </c>
      <c r="L29" s="11">
        <v>44712</v>
      </c>
      <c r="M29" s="12">
        <v>2889.51</v>
      </c>
      <c r="N29" s="13">
        <f t="shared" si="0"/>
        <v>2889.51</v>
      </c>
      <c r="O29" s="13">
        <f t="shared" si="1"/>
        <v>0</v>
      </c>
      <c r="P29" s="13">
        <f t="shared" si="2"/>
        <v>0</v>
      </c>
      <c r="Q29" s="13">
        <f t="shared" si="3"/>
        <v>0</v>
      </c>
      <c r="R29" s="13"/>
      <c r="S29" s="14"/>
      <c r="T29" s="15">
        <v>88</v>
      </c>
      <c r="U29" s="12">
        <v>25.21</v>
      </c>
      <c r="V29" s="12">
        <v>1983.05</v>
      </c>
      <c r="W29" s="15">
        <v>0</v>
      </c>
      <c r="X29" s="12">
        <v>0</v>
      </c>
      <c r="Y29" s="12">
        <v>0</v>
      </c>
      <c r="Z29" s="15"/>
      <c r="AA29" s="15"/>
      <c r="AB29" s="15"/>
      <c r="AC29" s="15"/>
      <c r="AD29" s="15"/>
      <c r="AE29" s="15"/>
      <c r="AF29" s="15">
        <v>0</v>
      </c>
      <c r="AG29" s="15"/>
      <c r="AH29" s="15"/>
      <c r="AI29" s="15">
        <v>23</v>
      </c>
      <c r="AJ29" s="15"/>
      <c r="AK29" s="15"/>
      <c r="AL29" s="15"/>
      <c r="AM29" s="15"/>
      <c r="AN29" s="15"/>
      <c r="AO29" s="15">
        <v>8</v>
      </c>
      <c r="AP29" s="15"/>
      <c r="AQ29" s="12"/>
      <c r="AR29" s="12"/>
      <c r="AS29" s="12"/>
      <c r="AT29" s="12"/>
      <c r="AU29" s="12">
        <v>0</v>
      </c>
      <c r="AV29" s="12">
        <v>25.21</v>
      </c>
      <c r="AW29" s="12"/>
      <c r="AX29" s="12"/>
      <c r="AY29" s="12"/>
      <c r="AZ29" s="12"/>
      <c r="BA29" s="12"/>
      <c r="BB29" s="12"/>
      <c r="BC29" s="12"/>
      <c r="BD29" s="12">
        <v>25.21</v>
      </c>
      <c r="BE29" s="12"/>
      <c r="BF29" s="12"/>
      <c r="BG29" s="12"/>
      <c r="BH29" s="12"/>
      <c r="BI29" s="12"/>
      <c r="BJ29" s="12">
        <v>125</v>
      </c>
      <c r="BK29" s="13"/>
      <c r="BL29" s="12"/>
      <c r="BM29" s="12"/>
      <c r="BN29" s="12"/>
      <c r="BO29" s="12"/>
      <c r="BP29" s="12"/>
      <c r="BQ29" s="12"/>
      <c r="BR29" s="12"/>
      <c r="BS29" s="12"/>
      <c r="BT29" s="12"/>
      <c r="BU29" s="12">
        <v>201.67</v>
      </c>
      <c r="BV29" s="12">
        <v>579.79</v>
      </c>
      <c r="BW29" s="12"/>
      <c r="BX29" s="12"/>
      <c r="BY29" s="12"/>
      <c r="BZ29" s="12"/>
      <c r="CA29" s="12"/>
      <c r="CB29" s="12"/>
      <c r="CC29" s="12">
        <v>104.4</v>
      </c>
      <c r="CD29" s="12"/>
      <c r="CE29" s="12"/>
      <c r="CF29" s="12"/>
      <c r="CG29" s="12"/>
      <c r="CH29" s="12">
        <v>290.94</v>
      </c>
      <c r="CI29" s="12">
        <v>31.79</v>
      </c>
      <c r="CJ29" s="12"/>
      <c r="CK29" s="12"/>
      <c r="CL29" s="12"/>
      <c r="CM29" s="12">
        <v>41.9</v>
      </c>
      <c r="CN29" s="12"/>
      <c r="CO29" s="12"/>
      <c r="CP29" s="12">
        <v>179.15</v>
      </c>
      <c r="CQ29" s="12"/>
      <c r="CR29" s="12"/>
      <c r="CS29" s="12"/>
      <c r="CT29" s="12"/>
      <c r="CU29" s="12"/>
      <c r="CV29" s="12">
        <v>288.95</v>
      </c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>
        <v>1952.38</v>
      </c>
      <c r="DR29" s="12">
        <v>0</v>
      </c>
      <c r="DS29" s="12">
        <v>0</v>
      </c>
      <c r="DT29" s="12">
        <v>41.9</v>
      </c>
      <c r="DU29" s="12">
        <v>179.15</v>
      </c>
      <c r="DV29" s="12">
        <v>0</v>
      </c>
      <c r="DW29" s="12"/>
      <c r="DX29" s="13">
        <f t="shared" si="4"/>
        <v>221.05</v>
      </c>
      <c r="DY29" s="12"/>
      <c r="DZ29" s="12"/>
      <c r="EA29" s="12"/>
      <c r="EB29" s="12"/>
      <c r="EC29" s="12"/>
      <c r="ED29" s="12"/>
      <c r="EE29" s="12"/>
      <c r="EF29" s="12"/>
      <c r="EG29" s="12"/>
      <c r="EH29" s="12">
        <v>7.66</v>
      </c>
      <c r="EI29" s="12"/>
      <c r="EJ29" s="12">
        <v>1.06</v>
      </c>
      <c r="EK29" s="12"/>
      <c r="EL29" s="12"/>
      <c r="EM29" s="12">
        <v>2.8</v>
      </c>
      <c r="EN29" s="14">
        <f t="shared" si="5"/>
        <v>11.52</v>
      </c>
      <c r="EO29" s="14">
        <v>115.58</v>
      </c>
      <c r="EP29" s="13">
        <v>75.13</v>
      </c>
      <c r="EQ29" s="12">
        <v>0</v>
      </c>
      <c r="ER29" s="12">
        <v>53</v>
      </c>
      <c r="ES29" s="12"/>
      <c r="ET29" s="12"/>
      <c r="EU29" s="12"/>
      <c r="EV29" s="12"/>
      <c r="EW29" s="12"/>
      <c r="EX29" s="13">
        <f t="shared" si="6"/>
        <v>53</v>
      </c>
      <c r="EY29" s="13">
        <v>3365.79</v>
      </c>
    </row>
    <row r="30" spans="1:155" x14ac:dyDescent="0.3">
      <c r="A30" t="s">
        <v>196</v>
      </c>
      <c r="B30" t="s">
        <v>197</v>
      </c>
      <c r="C30" t="str">
        <f>VLOOKUP(A30,[1]Sheet1!$A$1:$F$234,4,FALSE)</f>
        <v xml:space="preserve">OAK </v>
      </c>
      <c r="D30" t="str">
        <f>VLOOKUP(A30,[1]Sheet1!$A$1:$F$234,3,FALSE)</f>
        <v>Operating</v>
      </c>
      <c r="E30">
        <f>VLOOKUP(A30,[1]Sheet1!$A$1:$F$234,5,FALSE)</f>
        <v>180</v>
      </c>
      <c r="F30" t="s">
        <v>198</v>
      </c>
      <c r="G30" t="s">
        <v>157</v>
      </c>
      <c r="H30" t="s">
        <v>199</v>
      </c>
      <c r="I30" t="s">
        <v>159</v>
      </c>
      <c r="J30" t="s">
        <v>145</v>
      </c>
      <c r="K30" s="11">
        <v>44696</v>
      </c>
      <c r="L30" s="11">
        <v>44701</v>
      </c>
      <c r="M30" s="12">
        <v>573.03</v>
      </c>
      <c r="N30" s="13">
        <f t="shared" si="0"/>
        <v>573.03</v>
      </c>
      <c r="O30" s="13">
        <f t="shared" si="1"/>
        <v>0</v>
      </c>
      <c r="P30" s="13">
        <f t="shared" si="2"/>
        <v>0</v>
      </c>
      <c r="Q30" s="13">
        <f t="shared" si="3"/>
        <v>0</v>
      </c>
      <c r="R30" s="13"/>
      <c r="S30" s="14"/>
      <c r="T30" s="15">
        <v>0</v>
      </c>
      <c r="U30" s="12">
        <v>24</v>
      </c>
      <c r="V30" s="12">
        <v>0</v>
      </c>
      <c r="W30" s="15">
        <v>0</v>
      </c>
      <c r="X30" s="12">
        <v>0</v>
      </c>
      <c r="Y30" s="12">
        <v>0</v>
      </c>
      <c r="Z30" s="15"/>
      <c r="AA30" s="15"/>
      <c r="AB30" s="15">
        <v>0</v>
      </c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>
        <v>0</v>
      </c>
      <c r="BC30" s="12"/>
      <c r="BD30" s="12"/>
      <c r="BE30" s="12"/>
      <c r="BF30" s="12"/>
      <c r="BG30" s="12"/>
      <c r="BH30" s="12"/>
      <c r="BI30" s="12"/>
      <c r="BJ30" s="12"/>
      <c r="BK30" s="13"/>
      <c r="BL30" s="12"/>
      <c r="BM30" s="12">
        <v>573.03</v>
      </c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>
        <v>11.43</v>
      </c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>
        <v>561.6</v>
      </c>
      <c r="DP30" s="12"/>
      <c r="DQ30" s="12">
        <v>0</v>
      </c>
      <c r="DR30" s="12">
        <v>0</v>
      </c>
      <c r="DS30" s="12"/>
      <c r="DT30" s="12"/>
      <c r="DU30" s="12"/>
      <c r="DV30" s="12"/>
      <c r="DW30" s="12"/>
      <c r="DX30" s="13">
        <f t="shared" si="4"/>
        <v>0</v>
      </c>
      <c r="DY30" s="12"/>
      <c r="DZ30" s="12"/>
      <c r="EA30" s="12"/>
      <c r="EB30" s="12">
        <v>383.31</v>
      </c>
      <c r="EC30" s="12"/>
      <c r="ED30" s="12"/>
      <c r="EE30" s="12"/>
      <c r="EF30" s="12"/>
      <c r="EG30" s="12"/>
      <c r="EH30" s="12">
        <v>7.36</v>
      </c>
      <c r="EI30" s="12"/>
      <c r="EJ30" s="12">
        <v>1.06</v>
      </c>
      <c r="EK30" s="12">
        <v>16.22</v>
      </c>
      <c r="EL30" s="12"/>
      <c r="EM30" s="12">
        <v>2.69</v>
      </c>
      <c r="EN30" s="14">
        <f t="shared" si="5"/>
        <v>410.64000000000004</v>
      </c>
      <c r="EO30" s="14"/>
      <c r="EP30" s="13">
        <v>14.9</v>
      </c>
      <c r="EQ30" s="12">
        <v>0</v>
      </c>
      <c r="ER30" s="12">
        <v>53</v>
      </c>
      <c r="ES30" s="12"/>
      <c r="ET30" s="12"/>
      <c r="EU30" s="12"/>
      <c r="EV30" s="12"/>
      <c r="EW30" s="12"/>
      <c r="EX30" s="13">
        <f t="shared" si="6"/>
        <v>53</v>
      </c>
      <c r="EY30" s="13">
        <v>1051.57</v>
      </c>
    </row>
    <row r="31" spans="1:155" x14ac:dyDescent="0.3">
      <c r="A31" t="s">
        <v>200</v>
      </c>
      <c r="B31" t="s">
        <v>201</v>
      </c>
      <c r="C31" t="str">
        <f>VLOOKUP(A31,[1]Sheet1!$A$1:$F$234,4,FALSE)</f>
        <v>HQ</v>
      </c>
      <c r="D31" t="str">
        <f>VLOOKUP(A31,[1]Sheet1!$A$1:$F$234,3,FALSE)</f>
        <v>HQ</v>
      </c>
      <c r="E31">
        <f>VLOOKUP(A31,[1]Sheet1!$A$1:$F$234,5,FALSE)</f>
        <v>150</v>
      </c>
      <c r="F31" t="s">
        <v>202</v>
      </c>
      <c r="G31" t="s">
        <v>203</v>
      </c>
      <c r="H31" t="s">
        <v>204</v>
      </c>
      <c r="I31" t="s">
        <v>159</v>
      </c>
      <c r="J31" t="s">
        <v>145</v>
      </c>
      <c r="K31" s="11">
        <v>44696</v>
      </c>
      <c r="L31" s="11">
        <v>44701</v>
      </c>
      <c r="M31" s="12">
        <v>1935</v>
      </c>
      <c r="N31" s="13">
        <f t="shared" si="0"/>
        <v>1885</v>
      </c>
      <c r="O31" s="13">
        <f t="shared" si="1"/>
        <v>0</v>
      </c>
      <c r="P31" s="13">
        <f t="shared" si="2"/>
        <v>0</v>
      </c>
      <c r="Q31" s="13">
        <f t="shared" si="3"/>
        <v>0</v>
      </c>
      <c r="R31" s="13"/>
      <c r="S31" s="14">
        <v>50</v>
      </c>
      <c r="T31" s="15">
        <v>80</v>
      </c>
      <c r="U31" s="12">
        <v>22</v>
      </c>
      <c r="V31" s="12">
        <v>1760</v>
      </c>
      <c r="W31" s="15">
        <v>0</v>
      </c>
      <c r="X31" s="12">
        <v>0</v>
      </c>
      <c r="Y31" s="12">
        <v>0</v>
      </c>
      <c r="Z31" s="15"/>
      <c r="AA31" s="15"/>
      <c r="AB31" s="15"/>
      <c r="AC31" s="15"/>
      <c r="AD31" s="15"/>
      <c r="AE31" s="15">
        <v>0</v>
      </c>
      <c r="AF31" s="15">
        <v>0</v>
      </c>
      <c r="AG31" s="15"/>
      <c r="AH31" s="15"/>
      <c r="AI31" s="15"/>
      <c r="AJ31" s="15"/>
      <c r="AK31" s="15"/>
      <c r="AL31" s="15"/>
      <c r="AM31" s="15">
        <v>0</v>
      </c>
      <c r="AN31" s="15"/>
      <c r="AO31" s="15"/>
      <c r="AP31" s="15"/>
      <c r="AQ31" s="12"/>
      <c r="AR31" s="12"/>
      <c r="AS31" s="12"/>
      <c r="AT31" s="12"/>
      <c r="AU31" s="12">
        <v>0</v>
      </c>
      <c r="AV31" s="12"/>
      <c r="AW31" s="12">
        <v>0</v>
      </c>
      <c r="AX31" s="12"/>
      <c r="AY31" s="12"/>
      <c r="AZ31" s="12"/>
      <c r="BA31" s="12"/>
      <c r="BB31" s="12"/>
      <c r="BC31" s="12"/>
      <c r="BD31" s="12"/>
      <c r="BE31" s="12">
        <v>0</v>
      </c>
      <c r="BF31" s="12"/>
      <c r="BG31" s="12"/>
      <c r="BH31" s="12"/>
      <c r="BI31" s="12"/>
      <c r="BJ31" s="12">
        <v>125</v>
      </c>
      <c r="BK31" s="13"/>
      <c r="BL31" s="12"/>
      <c r="BM31" s="12"/>
      <c r="BN31" s="12"/>
      <c r="BO31" s="12"/>
      <c r="BP31" s="12">
        <v>0</v>
      </c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>
        <v>21.69</v>
      </c>
      <c r="CD31" s="12"/>
      <c r="CE31" s="12"/>
      <c r="CF31" s="12"/>
      <c r="CG31" s="12"/>
      <c r="CH31" s="12">
        <v>69.55</v>
      </c>
      <c r="CI31" s="12">
        <v>20.74</v>
      </c>
      <c r="CJ31" s="12"/>
      <c r="CK31" s="12"/>
      <c r="CL31" s="12"/>
      <c r="CM31" s="12">
        <v>27.33</v>
      </c>
      <c r="CN31" s="12"/>
      <c r="CO31" s="12"/>
      <c r="CP31" s="12">
        <v>116.87</v>
      </c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>
        <v>1678.82</v>
      </c>
      <c r="DR31" s="12">
        <v>60.32</v>
      </c>
      <c r="DS31" s="12">
        <v>11.31</v>
      </c>
      <c r="DT31" s="12">
        <v>27.33</v>
      </c>
      <c r="DU31" s="12">
        <v>116.87</v>
      </c>
      <c r="DV31" s="12">
        <v>5.66</v>
      </c>
      <c r="DW31" s="12"/>
      <c r="DX31" s="13">
        <f t="shared" si="4"/>
        <v>221.48999999999998</v>
      </c>
      <c r="DY31" s="12"/>
      <c r="DZ31" s="12"/>
      <c r="EA31" s="12"/>
      <c r="EB31" s="12"/>
      <c r="EC31" s="12"/>
      <c r="ED31" s="12"/>
      <c r="EE31" s="12"/>
      <c r="EF31" s="12"/>
      <c r="EG31" s="12"/>
      <c r="EH31" s="12">
        <v>6.74</v>
      </c>
      <c r="EI31" s="12"/>
      <c r="EJ31" s="12">
        <v>1.06</v>
      </c>
      <c r="EK31" s="12"/>
      <c r="EL31" s="12"/>
      <c r="EM31" s="12">
        <v>2.4700000000000002</v>
      </c>
      <c r="EN31" s="14">
        <f t="shared" si="5"/>
        <v>10.270000000000001</v>
      </c>
      <c r="EO31" s="14"/>
      <c r="EP31" s="13">
        <v>49.01</v>
      </c>
      <c r="EQ31" s="12">
        <v>0</v>
      </c>
      <c r="ER31" s="12">
        <v>53</v>
      </c>
      <c r="ES31" s="12"/>
      <c r="ET31" s="12"/>
      <c r="EU31" s="12"/>
      <c r="EV31" s="12"/>
      <c r="EW31" s="12"/>
      <c r="EX31" s="13">
        <f t="shared" si="6"/>
        <v>53</v>
      </c>
      <c r="EY31" s="13">
        <v>2268.77</v>
      </c>
    </row>
    <row r="32" spans="1:155" x14ac:dyDescent="0.3">
      <c r="A32" t="s">
        <v>200</v>
      </c>
      <c r="B32" t="s">
        <v>201</v>
      </c>
      <c r="C32" t="str">
        <f>VLOOKUP(A32,[1]Sheet1!$A$1:$F$234,4,FALSE)</f>
        <v>HQ</v>
      </c>
      <c r="D32" t="str">
        <f>VLOOKUP(A32,[1]Sheet1!$A$1:$F$234,3,FALSE)</f>
        <v>HQ</v>
      </c>
      <c r="E32">
        <f>VLOOKUP(A32,[1]Sheet1!$A$1:$F$234,5,FALSE)</f>
        <v>150</v>
      </c>
      <c r="F32" t="s">
        <v>202</v>
      </c>
      <c r="G32" t="s">
        <v>203</v>
      </c>
      <c r="H32" t="s">
        <v>204</v>
      </c>
      <c r="I32" t="s">
        <v>159</v>
      </c>
      <c r="J32" t="s">
        <v>152</v>
      </c>
      <c r="K32" s="11">
        <v>44712</v>
      </c>
      <c r="L32" s="11">
        <v>44719</v>
      </c>
      <c r="M32" s="12">
        <v>2287</v>
      </c>
      <c r="N32" s="13">
        <f t="shared" si="0"/>
        <v>2237</v>
      </c>
      <c r="O32" s="13">
        <f t="shared" si="1"/>
        <v>0</v>
      </c>
      <c r="P32" s="13">
        <f t="shared" si="2"/>
        <v>0</v>
      </c>
      <c r="Q32" s="13">
        <f t="shared" si="3"/>
        <v>0</v>
      </c>
      <c r="R32" s="13"/>
      <c r="S32" s="14">
        <v>50</v>
      </c>
      <c r="T32" s="15">
        <v>88</v>
      </c>
      <c r="U32" s="12">
        <v>22</v>
      </c>
      <c r="V32" s="12">
        <v>1936</v>
      </c>
      <c r="W32" s="15">
        <v>0</v>
      </c>
      <c r="X32" s="12">
        <v>0</v>
      </c>
      <c r="Y32" s="12">
        <v>0</v>
      </c>
      <c r="Z32" s="15"/>
      <c r="AA32" s="15"/>
      <c r="AB32" s="15"/>
      <c r="AC32" s="15"/>
      <c r="AD32" s="15"/>
      <c r="AE32" s="15">
        <v>0</v>
      </c>
      <c r="AF32" s="15">
        <v>0</v>
      </c>
      <c r="AG32" s="15"/>
      <c r="AH32" s="15"/>
      <c r="AI32" s="15"/>
      <c r="AJ32" s="15"/>
      <c r="AK32" s="15"/>
      <c r="AL32" s="15"/>
      <c r="AM32" s="15">
        <v>0</v>
      </c>
      <c r="AN32" s="15"/>
      <c r="AO32" s="15">
        <v>8</v>
      </c>
      <c r="AP32" s="15"/>
      <c r="AQ32" s="12"/>
      <c r="AR32" s="12"/>
      <c r="AS32" s="12"/>
      <c r="AT32" s="12"/>
      <c r="AU32" s="12">
        <v>0</v>
      </c>
      <c r="AV32" s="12"/>
      <c r="AW32" s="12">
        <v>0</v>
      </c>
      <c r="AX32" s="12"/>
      <c r="AY32" s="12"/>
      <c r="AZ32" s="12"/>
      <c r="BA32" s="12"/>
      <c r="BB32" s="12"/>
      <c r="BC32" s="12"/>
      <c r="BD32" s="12">
        <v>22</v>
      </c>
      <c r="BE32" s="12">
        <v>0</v>
      </c>
      <c r="BF32" s="12"/>
      <c r="BG32" s="12"/>
      <c r="BH32" s="12"/>
      <c r="BI32" s="12"/>
      <c r="BJ32" s="12">
        <v>125</v>
      </c>
      <c r="BK32" s="13"/>
      <c r="BL32" s="12"/>
      <c r="BM32" s="12"/>
      <c r="BN32" s="12"/>
      <c r="BO32" s="12"/>
      <c r="BP32" s="12">
        <v>0</v>
      </c>
      <c r="BQ32" s="12"/>
      <c r="BR32" s="12"/>
      <c r="BS32" s="12"/>
      <c r="BT32" s="12"/>
      <c r="BU32" s="12">
        <v>176</v>
      </c>
      <c r="BV32" s="12"/>
      <c r="BW32" s="12"/>
      <c r="BX32" s="12"/>
      <c r="BY32" s="12"/>
      <c r="BZ32" s="12"/>
      <c r="CA32" s="12"/>
      <c r="CB32" s="12"/>
      <c r="CC32" s="12">
        <v>78.319999999999993</v>
      </c>
      <c r="CD32" s="12"/>
      <c r="CE32" s="12"/>
      <c r="CF32" s="12"/>
      <c r="CG32" s="12"/>
      <c r="CH32" s="12">
        <v>111.79</v>
      </c>
      <c r="CI32" s="12">
        <v>24.6</v>
      </c>
      <c r="CJ32" s="12"/>
      <c r="CK32" s="12"/>
      <c r="CL32" s="12"/>
      <c r="CM32" s="12">
        <v>32.44</v>
      </c>
      <c r="CN32" s="12"/>
      <c r="CO32" s="12"/>
      <c r="CP32" s="12">
        <v>138.69</v>
      </c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>
        <v>1901.16</v>
      </c>
      <c r="DR32" s="12">
        <v>51.04</v>
      </c>
      <c r="DS32" s="12">
        <v>9.57</v>
      </c>
      <c r="DT32" s="12">
        <v>32.44</v>
      </c>
      <c r="DU32" s="12">
        <v>138.69</v>
      </c>
      <c r="DV32" s="12">
        <v>4.78</v>
      </c>
      <c r="DW32" s="12"/>
      <c r="DX32" s="13">
        <f t="shared" si="4"/>
        <v>236.52</v>
      </c>
      <c r="DY32" s="12"/>
      <c r="DZ32" s="12"/>
      <c r="EA32" s="12"/>
      <c r="EB32" s="12"/>
      <c r="EC32" s="12"/>
      <c r="ED32" s="12"/>
      <c r="EE32" s="12"/>
      <c r="EF32" s="12"/>
      <c r="EG32" s="12"/>
      <c r="EH32" s="12">
        <v>6.74</v>
      </c>
      <c r="EI32" s="12"/>
      <c r="EJ32" s="12">
        <v>1.06</v>
      </c>
      <c r="EK32" s="12"/>
      <c r="EL32" s="12"/>
      <c r="EM32" s="12">
        <v>2.4700000000000002</v>
      </c>
      <c r="EN32" s="14">
        <f t="shared" si="5"/>
        <v>10.270000000000001</v>
      </c>
      <c r="EO32" s="14"/>
      <c r="EP32" s="13">
        <v>58.16</v>
      </c>
      <c r="EQ32" s="12">
        <v>0</v>
      </c>
      <c r="ER32" s="12">
        <v>53</v>
      </c>
      <c r="ES32" s="12"/>
      <c r="ET32" s="12"/>
      <c r="EU32" s="12"/>
      <c r="EV32" s="12"/>
      <c r="EW32" s="12"/>
      <c r="EX32" s="13">
        <f t="shared" si="6"/>
        <v>53</v>
      </c>
      <c r="EY32" s="13">
        <v>2644.95</v>
      </c>
    </row>
    <row r="33" spans="1:155" x14ac:dyDescent="0.3">
      <c r="A33" t="s">
        <v>205</v>
      </c>
      <c r="B33" t="s">
        <v>206</v>
      </c>
      <c r="C33" t="str">
        <f>VLOOKUP(A33,[1]Sheet1!$A$1:$F$234,4,FALSE)</f>
        <v xml:space="preserve">OAK </v>
      </c>
      <c r="D33" t="str">
        <f>VLOOKUP(A33,[1]Sheet1!$A$1:$F$234,3,FALSE)</f>
        <v>Clinical</v>
      </c>
      <c r="E33">
        <f>VLOOKUP(A33,[1]Sheet1!$A$1:$F$234,5,FALSE)</f>
        <v>170</v>
      </c>
      <c r="F33" t="s">
        <v>162</v>
      </c>
      <c r="G33" t="s">
        <v>157</v>
      </c>
      <c r="H33" t="s">
        <v>163</v>
      </c>
      <c r="I33" t="s">
        <v>159</v>
      </c>
      <c r="J33" t="s">
        <v>145</v>
      </c>
      <c r="K33" s="11">
        <v>44696</v>
      </c>
      <c r="L33" s="11">
        <v>44701</v>
      </c>
      <c r="M33" s="12">
        <v>1222</v>
      </c>
      <c r="N33" s="13">
        <f t="shared" si="0"/>
        <v>1222</v>
      </c>
      <c r="O33" s="13">
        <f t="shared" si="1"/>
        <v>0</v>
      </c>
      <c r="P33" s="13">
        <f t="shared" si="2"/>
        <v>0</v>
      </c>
      <c r="Q33" s="13">
        <f t="shared" si="3"/>
        <v>0</v>
      </c>
      <c r="R33" s="13"/>
      <c r="S33" s="14"/>
      <c r="T33" s="15">
        <v>47</v>
      </c>
      <c r="U33" s="12">
        <v>26</v>
      </c>
      <c r="V33" s="12">
        <v>1222</v>
      </c>
      <c r="W33" s="15">
        <v>0</v>
      </c>
      <c r="X33" s="12">
        <v>0</v>
      </c>
      <c r="Y33" s="12">
        <v>0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3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>
        <v>7.22</v>
      </c>
      <c r="CD33" s="12"/>
      <c r="CE33" s="12"/>
      <c r="CF33" s="12"/>
      <c r="CG33" s="12"/>
      <c r="CH33" s="12"/>
      <c r="CI33" s="12">
        <v>11.45</v>
      </c>
      <c r="CJ33" s="12"/>
      <c r="CK33" s="12"/>
      <c r="CL33" s="12"/>
      <c r="CM33" s="12">
        <v>15.1</v>
      </c>
      <c r="CN33" s="12"/>
      <c r="CO33" s="12"/>
      <c r="CP33" s="12">
        <v>64.56</v>
      </c>
      <c r="CQ33" s="12"/>
      <c r="CR33" s="12"/>
      <c r="CS33" s="12">
        <v>14.32</v>
      </c>
      <c r="CT33" s="12"/>
      <c r="CU33" s="12"/>
      <c r="CV33" s="12">
        <v>50</v>
      </c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>
        <v>8.33</v>
      </c>
      <c r="DJ33" s="12"/>
      <c r="DK33" s="12"/>
      <c r="DL33" s="12"/>
      <c r="DM33" s="12"/>
      <c r="DN33" s="12">
        <v>6.93</v>
      </c>
      <c r="DO33" s="12">
        <v>151.22</v>
      </c>
      <c r="DP33" s="12"/>
      <c r="DQ33" s="12">
        <v>892.87</v>
      </c>
      <c r="DR33" s="12">
        <v>0</v>
      </c>
      <c r="DS33" s="12">
        <v>0</v>
      </c>
      <c r="DT33" s="12">
        <v>15.1</v>
      </c>
      <c r="DU33" s="12">
        <v>64.56</v>
      </c>
      <c r="DV33" s="12">
        <v>0</v>
      </c>
      <c r="DW33" s="12"/>
      <c r="DX33" s="13">
        <f t="shared" si="4"/>
        <v>79.66</v>
      </c>
      <c r="DY33" s="12"/>
      <c r="DZ33" s="12"/>
      <c r="EA33" s="12"/>
      <c r="EB33" s="12">
        <v>309.77999999999997</v>
      </c>
      <c r="EC33" s="12">
        <v>3.99</v>
      </c>
      <c r="ED33" s="12"/>
      <c r="EE33" s="12"/>
      <c r="EF33" s="12"/>
      <c r="EG33" s="12"/>
      <c r="EH33" s="12">
        <v>6.44</v>
      </c>
      <c r="EI33" s="12"/>
      <c r="EJ33" s="12">
        <v>1.06</v>
      </c>
      <c r="EK33" s="12">
        <v>26.74</v>
      </c>
      <c r="EL33" s="12"/>
      <c r="EM33" s="12">
        <v>2.35</v>
      </c>
      <c r="EN33" s="14">
        <f t="shared" si="5"/>
        <v>350.36</v>
      </c>
      <c r="EO33" s="14">
        <v>48.88</v>
      </c>
      <c r="EP33" s="13">
        <v>31.77</v>
      </c>
      <c r="EQ33" s="12">
        <v>0</v>
      </c>
      <c r="ER33" s="12">
        <v>53</v>
      </c>
      <c r="ES33" s="12"/>
      <c r="ET33" s="12"/>
      <c r="EU33" s="12"/>
      <c r="EV33" s="12"/>
      <c r="EW33" s="12"/>
      <c r="EX33" s="13">
        <f t="shared" si="6"/>
        <v>53</v>
      </c>
      <c r="EY33" s="13">
        <v>1785.67</v>
      </c>
    </row>
    <row r="34" spans="1:155" x14ac:dyDescent="0.3">
      <c r="A34" t="s">
        <v>205</v>
      </c>
      <c r="B34" t="s">
        <v>206</v>
      </c>
      <c r="C34" t="str">
        <f>VLOOKUP(A34,[1]Sheet1!$A$1:$F$234,4,FALSE)</f>
        <v xml:space="preserve">OAK </v>
      </c>
      <c r="D34" t="str">
        <f>VLOOKUP(A34,[1]Sheet1!$A$1:$F$234,3,FALSE)</f>
        <v>Clinical</v>
      </c>
      <c r="E34">
        <f>VLOOKUP(A34,[1]Sheet1!$A$1:$F$234,5,FALSE)</f>
        <v>170</v>
      </c>
      <c r="F34" t="s">
        <v>162</v>
      </c>
      <c r="G34" t="s">
        <v>157</v>
      </c>
      <c r="H34" t="s">
        <v>163</v>
      </c>
      <c r="I34" t="s">
        <v>159</v>
      </c>
      <c r="J34" t="s">
        <v>152</v>
      </c>
      <c r="K34" s="11">
        <v>44712</v>
      </c>
      <c r="L34" s="11">
        <v>44719</v>
      </c>
      <c r="M34" s="12">
        <v>1742</v>
      </c>
      <c r="N34" s="13">
        <f t="shared" si="0"/>
        <v>1742</v>
      </c>
      <c r="O34" s="13">
        <f t="shared" si="1"/>
        <v>0</v>
      </c>
      <c r="P34" s="13">
        <f t="shared" si="2"/>
        <v>0</v>
      </c>
      <c r="Q34" s="13">
        <f t="shared" si="3"/>
        <v>0</v>
      </c>
      <c r="R34" s="13"/>
      <c r="S34" s="14"/>
      <c r="T34" s="15">
        <v>59</v>
      </c>
      <c r="U34" s="12">
        <v>26</v>
      </c>
      <c r="V34" s="12">
        <v>1534</v>
      </c>
      <c r="W34" s="15">
        <v>0</v>
      </c>
      <c r="X34" s="12">
        <v>0</v>
      </c>
      <c r="Y34" s="12">
        <v>0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>
        <v>8</v>
      </c>
      <c r="AP34" s="15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>
        <v>26</v>
      </c>
      <c r="BE34" s="12"/>
      <c r="BF34" s="12"/>
      <c r="BG34" s="12"/>
      <c r="BH34" s="12"/>
      <c r="BI34" s="12"/>
      <c r="BJ34" s="12"/>
      <c r="BK34" s="13"/>
      <c r="BL34" s="12"/>
      <c r="BM34" s="12"/>
      <c r="BN34" s="12"/>
      <c r="BO34" s="12"/>
      <c r="BP34" s="12"/>
      <c r="BQ34" s="12"/>
      <c r="BR34" s="12"/>
      <c r="BS34" s="12"/>
      <c r="BT34" s="12"/>
      <c r="BU34" s="12">
        <v>208</v>
      </c>
      <c r="BV34" s="12"/>
      <c r="BW34" s="12"/>
      <c r="BX34" s="12"/>
      <c r="BY34" s="12"/>
      <c r="BZ34" s="12"/>
      <c r="CA34" s="12"/>
      <c r="CB34" s="12"/>
      <c r="CC34" s="12">
        <v>27.24</v>
      </c>
      <c r="CD34" s="12"/>
      <c r="CE34" s="12"/>
      <c r="CF34" s="12"/>
      <c r="CG34" s="12"/>
      <c r="CH34" s="12">
        <v>24.7</v>
      </c>
      <c r="CI34" s="12">
        <v>17.18</v>
      </c>
      <c r="CJ34" s="12"/>
      <c r="CK34" s="12"/>
      <c r="CL34" s="12"/>
      <c r="CM34" s="12">
        <v>22.63</v>
      </c>
      <c r="CN34" s="12"/>
      <c r="CO34" s="12"/>
      <c r="CP34" s="12">
        <v>96.79</v>
      </c>
      <c r="CQ34" s="12"/>
      <c r="CR34" s="12"/>
      <c r="CS34" s="12">
        <v>14.32</v>
      </c>
      <c r="CT34" s="12"/>
      <c r="CU34" s="12"/>
      <c r="CV34" s="12">
        <v>50</v>
      </c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>
        <v>8.34</v>
      </c>
      <c r="DJ34" s="12"/>
      <c r="DK34" s="12"/>
      <c r="DL34" s="12"/>
      <c r="DM34" s="12"/>
      <c r="DN34" s="12">
        <v>6.93</v>
      </c>
      <c r="DO34" s="12">
        <v>151.22</v>
      </c>
      <c r="DP34" s="12"/>
      <c r="DQ34" s="12">
        <v>1322.65</v>
      </c>
      <c r="DR34" s="12">
        <v>0</v>
      </c>
      <c r="DS34" s="12">
        <v>0</v>
      </c>
      <c r="DT34" s="12">
        <v>22.63</v>
      </c>
      <c r="DU34" s="12">
        <v>96.79</v>
      </c>
      <c r="DV34" s="12">
        <v>0</v>
      </c>
      <c r="DW34" s="12"/>
      <c r="DX34" s="13">
        <f t="shared" si="4"/>
        <v>119.42</v>
      </c>
      <c r="DY34" s="12"/>
      <c r="DZ34" s="12"/>
      <c r="EA34" s="12"/>
      <c r="EB34" s="12">
        <v>309.77999999999997</v>
      </c>
      <c r="EC34" s="12">
        <v>3.99</v>
      </c>
      <c r="ED34" s="12"/>
      <c r="EE34" s="12"/>
      <c r="EF34" s="12"/>
      <c r="EG34" s="12"/>
      <c r="EH34" s="12">
        <v>6.44</v>
      </c>
      <c r="EI34" s="12"/>
      <c r="EJ34" s="12">
        <v>1.06</v>
      </c>
      <c r="EK34" s="12">
        <v>26.74</v>
      </c>
      <c r="EL34" s="12"/>
      <c r="EM34" s="12">
        <v>2.35</v>
      </c>
      <c r="EN34" s="14">
        <f t="shared" si="5"/>
        <v>350.36</v>
      </c>
      <c r="EO34" s="14">
        <v>50</v>
      </c>
      <c r="EP34" s="13">
        <v>45.29</v>
      </c>
      <c r="EQ34" s="12">
        <v>0</v>
      </c>
      <c r="ER34" s="12">
        <v>53</v>
      </c>
      <c r="ES34" s="12"/>
      <c r="ET34" s="12"/>
      <c r="EU34" s="12"/>
      <c r="EV34" s="12"/>
      <c r="EW34" s="12"/>
      <c r="EX34" s="13">
        <f t="shared" si="6"/>
        <v>53</v>
      </c>
      <c r="EY34" s="13">
        <v>2360.0700000000002</v>
      </c>
    </row>
    <row r="35" spans="1:155" x14ac:dyDescent="0.3">
      <c r="A35" t="s">
        <v>207</v>
      </c>
      <c r="B35" t="s">
        <v>208</v>
      </c>
      <c r="C35" t="str">
        <f>VLOOKUP(A35,[1]Sheet1!$A$1:$F$234,4,FALSE)</f>
        <v>SF</v>
      </c>
      <c r="D35" t="str">
        <f>VLOOKUP(A35,[1]Sheet1!$A$1:$F$234,3,FALSE)</f>
        <v>Lab</v>
      </c>
      <c r="E35">
        <f>VLOOKUP(A35,[1]Sheet1!$A$1:$F$234,5,FALSE)</f>
        <v>130</v>
      </c>
      <c r="F35" t="s">
        <v>156</v>
      </c>
      <c r="G35" t="s">
        <v>172</v>
      </c>
      <c r="H35" t="s">
        <v>209</v>
      </c>
      <c r="I35" t="s">
        <v>159</v>
      </c>
      <c r="J35" t="s">
        <v>145</v>
      </c>
      <c r="K35" s="11">
        <v>44696</v>
      </c>
      <c r="L35" s="11">
        <v>44701</v>
      </c>
      <c r="M35" s="12">
        <v>7208.33</v>
      </c>
      <c r="N35" s="13">
        <f t="shared" si="0"/>
        <v>5900.6399999999994</v>
      </c>
      <c r="O35" s="13">
        <f t="shared" si="1"/>
        <v>0</v>
      </c>
      <c r="P35" s="13">
        <f t="shared" si="2"/>
        <v>0</v>
      </c>
      <c r="Q35" s="13">
        <f t="shared" si="3"/>
        <v>1307.69</v>
      </c>
      <c r="R35" s="13"/>
      <c r="S35" s="14"/>
      <c r="T35" s="15">
        <v>64</v>
      </c>
      <c r="U35" s="12">
        <v>81.73</v>
      </c>
      <c r="V35" s="12">
        <v>5775.64</v>
      </c>
      <c r="W35" s="15">
        <v>0</v>
      </c>
      <c r="X35" s="12">
        <v>0</v>
      </c>
      <c r="Y35" s="12">
        <v>0</v>
      </c>
      <c r="Z35" s="15"/>
      <c r="AA35" s="15"/>
      <c r="AB35" s="15"/>
      <c r="AC35" s="15"/>
      <c r="AD35" s="15"/>
      <c r="AE35" s="15"/>
      <c r="AF35" s="15">
        <v>0</v>
      </c>
      <c r="AG35" s="15"/>
      <c r="AH35" s="15"/>
      <c r="AI35" s="15"/>
      <c r="AJ35" s="15"/>
      <c r="AK35" s="15">
        <v>16</v>
      </c>
      <c r="AL35" s="15"/>
      <c r="AM35" s="15"/>
      <c r="AN35" s="15"/>
      <c r="AO35" s="15"/>
      <c r="AP35" s="15"/>
      <c r="AQ35" s="12"/>
      <c r="AR35" s="12"/>
      <c r="AS35" s="12"/>
      <c r="AT35" s="12">
        <v>81.73</v>
      </c>
      <c r="AU35" s="12">
        <v>0</v>
      </c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>
        <v>125</v>
      </c>
      <c r="BK35" s="13"/>
      <c r="BL35" s="12"/>
      <c r="BM35" s="12"/>
      <c r="BN35" s="12"/>
      <c r="BO35" s="12"/>
      <c r="BP35" s="12"/>
      <c r="BQ35" s="12">
        <v>1307.69</v>
      </c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>
        <v>355.12</v>
      </c>
      <c r="CD35" s="12"/>
      <c r="CE35" s="12"/>
      <c r="CF35" s="12"/>
      <c r="CG35" s="12"/>
      <c r="CH35" s="12">
        <v>1153.3399999999999</v>
      </c>
      <c r="CI35" s="12">
        <v>79.290000000000006</v>
      </c>
      <c r="CJ35" s="12"/>
      <c r="CK35" s="12"/>
      <c r="CL35" s="12"/>
      <c r="CM35" s="12">
        <v>104.52</v>
      </c>
      <c r="CN35" s="12"/>
      <c r="CO35" s="12"/>
      <c r="CP35" s="12">
        <v>446.91</v>
      </c>
      <c r="CQ35" s="12"/>
      <c r="CR35" s="12"/>
      <c r="CS35" s="12"/>
      <c r="CT35" s="12"/>
      <c r="CU35" s="12"/>
      <c r="CV35" s="12">
        <v>792.92</v>
      </c>
      <c r="CW35" s="12"/>
      <c r="CX35" s="12"/>
      <c r="CY35" s="12">
        <v>5.91</v>
      </c>
      <c r="CZ35" s="12"/>
      <c r="DA35" s="12">
        <v>23.94</v>
      </c>
      <c r="DB35" s="12"/>
      <c r="DC35" s="12">
        <v>15.81</v>
      </c>
      <c r="DD35" s="12"/>
      <c r="DE35" s="12"/>
      <c r="DF35" s="12">
        <v>13.64</v>
      </c>
      <c r="DG35" s="12"/>
      <c r="DH35" s="12"/>
      <c r="DI35" s="12"/>
      <c r="DJ35" s="12"/>
      <c r="DK35" s="12">
        <v>8.5</v>
      </c>
      <c r="DL35" s="12"/>
      <c r="DM35" s="12"/>
      <c r="DN35" s="12"/>
      <c r="DO35" s="12"/>
      <c r="DP35" s="12">
        <v>15</v>
      </c>
      <c r="DQ35" s="12">
        <v>4193.43</v>
      </c>
      <c r="DR35" s="12">
        <v>0</v>
      </c>
      <c r="DS35" s="12">
        <v>0</v>
      </c>
      <c r="DT35" s="12">
        <v>104.52</v>
      </c>
      <c r="DU35" s="12">
        <v>446.91</v>
      </c>
      <c r="DV35" s="12">
        <v>0</v>
      </c>
      <c r="DW35" s="12"/>
      <c r="DX35" s="13">
        <f t="shared" si="4"/>
        <v>551.43000000000006</v>
      </c>
      <c r="DY35" s="12"/>
      <c r="DZ35" s="12"/>
      <c r="EA35" s="12"/>
      <c r="EB35" s="12"/>
      <c r="EC35" s="12"/>
      <c r="ED35" s="12"/>
      <c r="EE35" s="12"/>
      <c r="EF35" s="12"/>
      <c r="EG35" s="12"/>
      <c r="EH35" s="12">
        <v>29.38</v>
      </c>
      <c r="EI35" s="12"/>
      <c r="EJ35" s="12">
        <v>1.06</v>
      </c>
      <c r="EK35" s="12"/>
      <c r="EL35" s="12"/>
      <c r="EM35" s="12">
        <v>9.69</v>
      </c>
      <c r="EN35" s="14">
        <f t="shared" si="5"/>
        <v>40.129999999999995</v>
      </c>
      <c r="EO35" s="14">
        <v>288.33</v>
      </c>
      <c r="EP35" s="13">
        <v>187.42</v>
      </c>
      <c r="EQ35" s="12">
        <v>0</v>
      </c>
      <c r="ER35" s="12">
        <v>53</v>
      </c>
      <c r="ES35" s="12"/>
      <c r="ET35" s="12"/>
      <c r="EU35" s="12"/>
      <c r="EV35" s="12"/>
      <c r="EW35" s="12"/>
      <c r="EX35" s="13">
        <f t="shared" si="6"/>
        <v>53</v>
      </c>
      <c r="EY35" s="13">
        <v>8328.64</v>
      </c>
    </row>
    <row r="36" spans="1:155" x14ac:dyDescent="0.3">
      <c r="A36" t="s">
        <v>207</v>
      </c>
      <c r="B36" t="s">
        <v>208</v>
      </c>
      <c r="C36" t="str">
        <f>VLOOKUP(A36,[1]Sheet1!$A$1:$F$234,4,FALSE)</f>
        <v>SF</v>
      </c>
      <c r="D36" t="str">
        <f>VLOOKUP(A36,[1]Sheet1!$A$1:$F$234,3,FALSE)</f>
        <v>Lab</v>
      </c>
      <c r="E36">
        <f>VLOOKUP(A36,[1]Sheet1!$A$1:$F$234,5,FALSE)</f>
        <v>130</v>
      </c>
      <c r="F36" t="s">
        <v>156</v>
      </c>
      <c r="G36" t="s">
        <v>172</v>
      </c>
      <c r="H36" t="s">
        <v>209</v>
      </c>
      <c r="I36" t="s">
        <v>159</v>
      </c>
      <c r="J36" t="s">
        <v>152</v>
      </c>
      <c r="K36" s="11">
        <v>44712</v>
      </c>
      <c r="L36" s="11">
        <v>44719</v>
      </c>
      <c r="M36" s="12">
        <v>7208.33</v>
      </c>
      <c r="N36" s="13">
        <f t="shared" si="0"/>
        <v>7208.33</v>
      </c>
      <c r="O36" s="13">
        <f t="shared" si="1"/>
        <v>0</v>
      </c>
      <c r="P36" s="13">
        <f t="shared" si="2"/>
        <v>0</v>
      </c>
      <c r="Q36" s="13">
        <f t="shared" si="3"/>
        <v>0</v>
      </c>
      <c r="R36" s="13"/>
      <c r="S36" s="14"/>
      <c r="T36" s="15">
        <v>88</v>
      </c>
      <c r="U36" s="12">
        <v>81.73</v>
      </c>
      <c r="V36" s="12">
        <v>6429.48</v>
      </c>
      <c r="W36" s="15">
        <v>0</v>
      </c>
      <c r="X36" s="12">
        <v>0</v>
      </c>
      <c r="Y36" s="12">
        <v>0</v>
      </c>
      <c r="Z36" s="15"/>
      <c r="AA36" s="15"/>
      <c r="AB36" s="15"/>
      <c r="AC36" s="15"/>
      <c r="AD36" s="15"/>
      <c r="AE36" s="15"/>
      <c r="AF36" s="15">
        <v>0</v>
      </c>
      <c r="AG36" s="15"/>
      <c r="AH36" s="15"/>
      <c r="AI36" s="15"/>
      <c r="AJ36" s="15"/>
      <c r="AK36" s="15"/>
      <c r="AL36" s="15"/>
      <c r="AM36" s="15"/>
      <c r="AN36" s="15"/>
      <c r="AO36" s="15">
        <v>8</v>
      </c>
      <c r="AP36" s="15"/>
      <c r="AQ36" s="12"/>
      <c r="AR36" s="12"/>
      <c r="AS36" s="12"/>
      <c r="AT36" s="12"/>
      <c r="AU36" s="12">
        <v>0</v>
      </c>
      <c r="AV36" s="12"/>
      <c r="AW36" s="12"/>
      <c r="AX36" s="12"/>
      <c r="AY36" s="12"/>
      <c r="AZ36" s="12"/>
      <c r="BA36" s="12"/>
      <c r="BB36" s="12"/>
      <c r="BC36" s="12"/>
      <c r="BD36" s="12">
        <v>81.73</v>
      </c>
      <c r="BE36" s="12"/>
      <c r="BF36" s="12"/>
      <c r="BG36" s="12"/>
      <c r="BH36" s="12"/>
      <c r="BI36" s="12"/>
      <c r="BJ36" s="12">
        <v>125</v>
      </c>
      <c r="BK36" s="13"/>
      <c r="BL36" s="12"/>
      <c r="BM36" s="12"/>
      <c r="BN36" s="12"/>
      <c r="BO36" s="12"/>
      <c r="BP36" s="12"/>
      <c r="BQ36" s="12"/>
      <c r="BR36" s="12"/>
      <c r="BS36" s="12"/>
      <c r="BT36" s="12"/>
      <c r="BU36" s="12">
        <v>653.85</v>
      </c>
      <c r="BV36" s="12"/>
      <c r="BW36" s="12"/>
      <c r="BX36" s="12"/>
      <c r="BY36" s="12"/>
      <c r="BZ36" s="12"/>
      <c r="CA36" s="12"/>
      <c r="CB36" s="12"/>
      <c r="CC36" s="12">
        <v>355.12</v>
      </c>
      <c r="CD36" s="12"/>
      <c r="CE36" s="12"/>
      <c r="CF36" s="12"/>
      <c r="CG36" s="12"/>
      <c r="CH36" s="12">
        <v>1153.3399999999999</v>
      </c>
      <c r="CI36" s="12">
        <v>79.290000000000006</v>
      </c>
      <c r="CJ36" s="12"/>
      <c r="CK36" s="12"/>
      <c r="CL36" s="12"/>
      <c r="CM36" s="12">
        <v>104.52</v>
      </c>
      <c r="CN36" s="12"/>
      <c r="CO36" s="12"/>
      <c r="CP36" s="12">
        <v>446.92</v>
      </c>
      <c r="CQ36" s="12"/>
      <c r="CR36" s="12"/>
      <c r="CS36" s="12"/>
      <c r="CT36" s="12"/>
      <c r="CU36" s="12"/>
      <c r="CV36" s="12">
        <v>792.92</v>
      </c>
      <c r="CW36" s="12"/>
      <c r="CX36" s="12"/>
      <c r="CY36" s="12">
        <v>5.91</v>
      </c>
      <c r="CZ36" s="12"/>
      <c r="DA36" s="12">
        <v>23.94</v>
      </c>
      <c r="DB36" s="12"/>
      <c r="DC36" s="12">
        <v>15.81</v>
      </c>
      <c r="DD36" s="12"/>
      <c r="DE36" s="12"/>
      <c r="DF36" s="12">
        <v>13.64</v>
      </c>
      <c r="DG36" s="12"/>
      <c r="DH36" s="12"/>
      <c r="DI36" s="12"/>
      <c r="DJ36" s="12"/>
      <c r="DK36" s="12">
        <v>8.5</v>
      </c>
      <c r="DL36" s="12"/>
      <c r="DM36" s="12"/>
      <c r="DN36" s="12"/>
      <c r="DO36" s="12"/>
      <c r="DP36" s="12">
        <v>15</v>
      </c>
      <c r="DQ36" s="12">
        <v>4193.42</v>
      </c>
      <c r="DR36" s="12">
        <v>0</v>
      </c>
      <c r="DS36" s="12">
        <v>0</v>
      </c>
      <c r="DT36" s="12">
        <v>104.52</v>
      </c>
      <c r="DU36" s="12">
        <v>446.92</v>
      </c>
      <c r="DV36" s="12">
        <v>0</v>
      </c>
      <c r="DW36" s="12"/>
      <c r="DX36" s="13">
        <f t="shared" si="4"/>
        <v>551.44000000000005</v>
      </c>
      <c r="DY36" s="12"/>
      <c r="DZ36" s="12"/>
      <c r="EA36" s="12"/>
      <c r="EB36" s="12"/>
      <c r="EC36" s="12"/>
      <c r="ED36" s="12"/>
      <c r="EE36" s="12"/>
      <c r="EF36" s="12"/>
      <c r="EG36" s="12"/>
      <c r="EH36" s="12">
        <v>29.38</v>
      </c>
      <c r="EI36" s="12"/>
      <c r="EJ36" s="12">
        <v>1.06</v>
      </c>
      <c r="EK36" s="12"/>
      <c r="EL36" s="12"/>
      <c r="EM36" s="12">
        <v>9.69</v>
      </c>
      <c r="EN36" s="14">
        <f t="shared" si="5"/>
        <v>40.129999999999995</v>
      </c>
      <c r="EO36" s="14">
        <v>288.33</v>
      </c>
      <c r="EP36" s="13">
        <v>187.42</v>
      </c>
      <c r="EQ36" s="12">
        <v>0</v>
      </c>
      <c r="ER36" s="12">
        <v>53</v>
      </c>
      <c r="ES36" s="12"/>
      <c r="ET36" s="12"/>
      <c r="EU36" s="12"/>
      <c r="EV36" s="12"/>
      <c r="EW36" s="12"/>
      <c r="EX36" s="13">
        <f t="shared" si="6"/>
        <v>53</v>
      </c>
      <c r="EY36" s="13">
        <v>8328.65</v>
      </c>
    </row>
    <row r="37" spans="1:155" x14ac:dyDescent="0.3">
      <c r="A37" t="s">
        <v>210</v>
      </c>
      <c r="B37" t="s">
        <v>211</v>
      </c>
      <c r="C37" t="str">
        <f>VLOOKUP(A37,[1]Sheet1!$A$1:$F$234,4,FALSE)</f>
        <v>SV</v>
      </c>
      <c r="D37" t="str">
        <f>VLOOKUP(A37,[1]Sheet1!$A$1:$F$234,3,FALSE)</f>
        <v>ASC</v>
      </c>
      <c r="E37">
        <f>VLOOKUP(A37,[1]Sheet1!$A$1:$F$234,5,FALSE)</f>
        <v>170</v>
      </c>
      <c r="F37" t="s">
        <v>162</v>
      </c>
      <c r="G37" t="s">
        <v>186</v>
      </c>
      <c r="H37" t="s">
        <v>163</v>
      </c>
      <c r="I37" t="s">
        <v>159</v>
      </c>
      <c r="J37" t="s">
        <v>145</v>
      </c>
      <c r="K37" s="11">
        <v>44696</v>
      </c>
      <c r="L37" s="11">
        <v>44701</v>
      </c>
      <c r="M37" s="12">
        <v>2179</v>
      </c>
      <c r="N37" s="13">
        <f t="shared" si="0"/>
        <v>2179</v>
      </c>
      <c r="O37" s="13">
        <f t="shared" si="1"/>
        <v>0</v>
      </c>
      <c r="P37" s="13">
        <f t="shared" si="2"/>
        <v>0</v>
      </c>
      <c r="Q37" s="13">
        <f t="shared" si="3"/>
        <v>0</v>
      </c>
      <c r="R37" s="13"/>
      <c r="S37" s="14"/>
      <c r="T37" s="15">
        <v>79</v>
      </c>
      <c r="U37" s="12">
        <v>26</v>
      </c>
      <c r="V37" s="12">
        <v>2054</v>
      </c>
      <c r="W37" s="15">
        <v>0</v>
      </c>
      <c r="X37" s="12">
        <v>0</v>
      </c>
      <c r="Y37" s="12">
        <v>0</v>
      </c>
      <c r="Z37" s="15"/>
      <c r="AA37" s="15"/>
      <c r="AB37" s="15"/>
      <c r="AC37" s="15"/>
      <c r="AD37" s="15"/>
      <c r="AE37" s="15"/>
      <c r="AF37" s="15">
        <v>0</v>
      </c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2"/>
      <c r="AR37" s="12"/>
      <c r="AS37" s="12"/>
      <c r="AT37" s="12"/>
      <c r="AU37" s="12">
        <v>0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>
        <v>125</v>
      </c>
      <c r="BK37" s="13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>
        <v>68.17</v>
      </c>
      <c r="CD37" s="12"/>
      <c r="CE37" s="12"/>
      <c r="CF37" s="12"/>
      <c r="CG37" s="12"/>
      <c r="CH37" s="12">
        <v>188.17</v>
      </c>
      <c r="CI37" s="12">
        <v>23.97</v>
      </c>
      <c r="CJ37" s="12"/>
      <c r="CK37" s="12"/>
      <c r="CL37" s="12"/>
      <c r="CM37" s="12">
        <v>31.6</v>
      </c>
      <c r="CN37" s="12"/>
      <c r="CO37" s="12"/>
      <c r="CP37" s="12">
        <v>135.1</v>
      </c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>
        <v>1731.99</v>
      </c>
      <c r="DR37" s="12">
        <v>0</v>
      </c>
      <c r="DS37" s="12">
        <v>0</v>
      </c>
      <c r="DT37" s="12">
        <v>31.6</v>
      </c>
      <c r="DU37" s="12">
        <v>135.1</v>
      </c>
      <c r="DV37" s="12">
        <v>0</v>
      </c>
      <c r="DW37" s="12"/>
      <c r="DX37" s="13">
        <f t="shared" si="4"/>
        <v>166.7</v>
      </c>
      <c r="DY37" s="12"/>
      <c r="DZ37" s="12"/>
      <c r="EA37" s="12"/>
      <c r="EB37" s="12"/>
      <c r="EC37" s="12"/>
      <c r="ED37" s="12"/>
      <c r="EE37" s="12"/>
      <c r="EF37" s="12"/>
      <c r="EG37" s="12"/>
      <c r="EH37" s="12">
        <v>7.05</v>
      </c>
      <c r="EI37" s="12"/>
      <c r="EJ37" s="12">
        <v>1.06</v>
      </c>
      <c r="EK37" s="12"/>
      <c r="EL37" s="12"/>
      <c r="EM37" s="12">
        <v>2.58</v>
      </c>
      <c r="EN37" s="14">
        <f t="shared" si="5"/>
        <v>10.69</v>
      </c>
      <c r="EO37" s="14"/>
      <c r="EP37" s="13">
        <v>56.65</v>
      </c>
      <c r="EQ37" s="12">
        <v>0</v>
      </c>
      <c r="ER37" s="12">
        <v>53</v>
      </c>
      <c r="ES37" s="12"/>
      <c r="ET37" s="12"/>
      <c r="EU37" s="12"/>
      <c r="EV37" s="12"/>
      <c r="EW37" s="12"/>
      <c r="EX37" s="13">
        <f t="shared" si="6"/>
        <v>53</v>
      </c>
      <c r="EY37" s="13">
        <v>2466.04</v>
      </c>
    </row>
    <row r="38" spans="1:155" x14ac:dyDescent="0.3">
      <c r="A38" t="s">
        <v>210</v>
      </c>
      <c r="B38" t="s">
        <v>211</v>
      </c>
      <c r="C38" t="str">
        <f>VLOOKUP(A38,[1]Sheet1!$A$1:$F$234,4,FALSE)</f>
        <v>SV</v>
      </c>
      <c r="D38" t="str">
        <f>VLOOKUP(A38,[1]Sheet1!$A$1:$F$234,3,FALSE)</f>
        <v>ASC</v>
      </c>
      <c r="E38">
        <f>VLOOKUP(A38,[1]Sheet1!$A$1:$F$234,5,FALSE)</f>
        <v>170</v>
      </c>
      <c r="F38" t="s">
        <v>162</v>
      </c>
      <c r="G38" t="s">
        <v>186</v>
      </c>
      <c r="H38" t="s">
        <v>163</v>
      </c>
      <c r="I38" t="s">
        <v>159</v>
      </c>
      <c r="J38" t="s">
        <v>146</v>
      </c>
      <c r="K38" s="11">
        <v>44696</v>
      </c>
      <c r="L38" s="11">
        <v>44701</v>
      </c>
      <c r="M38" s="12">
        <v>2806.25</v>
      </c>
      <c r="N38" s="13">
        <f t="shared" si="0"/>
        <v>2796.5</v>
      </c>
      <c r="O38" s="13">
        <f t="shared" si="1"/>
        <v>9.75</v>
      </c>
      <c r="P38" s="13">
        <f t="shared" si="2"/>
        <v>0</v>
      </c>
      <c r="Q38" s="13">
        <f t="shared" si="3"/>
        <v>0</v>
      </c>
      <c r="R38" s="13"/>
      <c r="S38" s="14"/>
      <c r="T38" s="15">
        <v>32</v>
      </c>
      <c r="U38" s="12">
        <v>26</v>
      </c>
      <c r="V38" s="12">
        <v>832</v>
      </c>
      <c r="W38" s="15">
        <v>0.25</v>
      </c>
      <c r="X38" s="12">
        <v>39</v>
      </c>
      <c r="Y38" s="12">
        <v>9.75</v>
      </c>
      <c r="Z38" s="15"/>
      <c r="AA38" s="15"/>
      <c r="AB38" s="15"/>
      <c r="AC38" s="15"/>
      <c r="AD38" s="15"/>
      <c r="AE38" s="15"/>
      <c r="AF38" s="15">
        <v>0</v>
      </c>
      <c r="AG38" s="15"/>
      <c r="AH38" s="15"/>
      <c r="AI38" s="15">
        <v>70.75</v>
      </c>
      <c r="AJ38" s="15"/>
      <c r="AK38" s="15"/>
      <c r="AL38" s="15"/>
      <c r="AM38" s="15"/>
      <c r="AN38" s="15"/>
      <c r="AO38" s="15"/>
      <c r="AP38" s="15"/>
      <c r="AQ38" s="12"/>
      <c r="AR38" s="12"/>
      <c r="AS38" s="12"/>
      <c r="AT38" s="12"/>
      <c r="AU38" s="12">
        <v>0</v>
      </c>
      <c r="AV38" s="12">
        <v>26</v>
      </c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>
        <v>125</v>
      </c>
      <c r="BK38" s="13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>
        <v>1839.5</v>
      </c>
      <c r="BW38" s="12"/>
      <c r="BX38" s="12"/>
      <c r="BY38" s="12"/>
      <c r="BZ38" s="12"/>
      <c r="CA38" s="12"/>
      <c r="CB38" s="12"/>
      <c r="CC38" s="12">
        <v>123.3</v>
      </c>
      <c r="CD38" s="12"/>
      <c r="CE38" s="12"/>
      <c r="CF38" s="12"/>
      <c r="CG38" s="12"/>
      <c r="CH38" s="12">
        <v>447.41</v>
      </c>
      <c r="CI38" s="12">
        <v>30.87</v>
      </c>
      <c r="CJ38" s="12"/>
      <c r="CK38" s="12"/>
      <c r="CL38" s="12"/>
      <c r="CM38" s="12">
        <v>40.69</v>
      </c>
      <c r="CN38" s="12"/>
      <c r="CO38" s="12"/>
      <c r="CP38" s="12">
        <v>173.99</v>
      </c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>
        <v>1989.99</v>
      </c>
      <c r="DR38" s="12">
        <v>0</v>
      </c>
      <c r="DS38" s="12">
        <v>0</v>
      </c>
      <c r="DT38" s="12">
        <v>40.69</v>
      </c>
      <c r="DU38" s="12">
        <v>173.99</v>
      </c>
      <c r="DV38" s="12">
        <v>0</v>
      </c>
      <c r="DW38" s="12"/>
      <c r="DX38" s="13">
        <f t="shared" si="4"/>
        <v>214.68</v>
      </c>
      <c r="DY38" s="12"/>
      <c r="DZ38" s="12"/>
      <c r="EA38" s="12"/>
      <c r="EB38" s="12"/>
      <c r="EC38" s="12"/>
      <c r="ED38" s="12"/>
      <c r="EE38" s="12"/>
      <c r="EF38" s="12"/>
      <c r="EG38" s="12"/>
      <c r="EH38" s="12">
        <v>7.05</v>
      </c>
      <c r="EI38" s="12"/>
      <c r="EJ38" s="12">
        <v>1.06</v>
      </c>
      <c r="EK38" s="12"/>
      <c r="EL38" s="12"/>
      <c r="EM38" s="12">
        <v>2.58</v>
      </c>
      <c r="EN38" s="14">
        <f t="shared" si="5"/>
        <v>10.69</v>
      </c>
      <c r="EO38" s="14"/>
      <c r="EP38" s="13">
        <v>72.88</v>
      </c>
      <c r="EQ38" s="12">
        <v>0</v>
      </c>
      <c r="ER38" s="12">
        <v>53</v>
      </c>
      <c r="ES38" s="12"/>
      <c r="ET38" s="12"/>
      <c r="EU38" s="12"/>
      <c r="EV38" s="12"/>
      <c r="EW38" s="12"/>
      <c r="EX38" s="13">
        <f t="shared" si="6"/>
        <v>53</v>
      </c>
      <c r="EY38" s="13">
        <v>3157.5</v>
      </c>
    </row>
    <row r="39" spans="1:155" x14ac:dyDescent="0.3">
      <c r="A39" t="s">
        <v>212</v>
      </c>
      <c r="B39" t="s">
        <v>213</v>
      </c>
      <c r="C39" t="str">
        <f>VLOOKUP(A39,[1]Sheet1!$A$1:$F$234,4,FALSE)</f>
        <v xml:space="preserve">OAK </v>
      </c>
      <c r="D39" t="str">
        <f>VLOOKUP(A39,[1]Sheet1!$A$1:$F$234,3,FALSE)</f>
        <v>Clinical</v>
      </c>
      <c r="E39">
        <f>VLOOKUP(A39,[1]Sheet1!$A$1:$F$234,5,FALSE)</f>
        <v>180</v>
      </c>
      <c r="F39" t="s">
        <v>198</v>
      </c>
      <c r="G39" t="s">
        <v>157</v>
      </c>
      <c r="H39" t="s">
        <v>214</v>
      </c>
      <c r="I39" t="s">
        <v>159</v>
      </c>
      <c r="J39" t="s">
        <v>145</v>
      </c>
      <c r="K39" s="11">
        <v>44696</v>
      </c>
      <c r="L39" s="11">
        <v>44701</v>
      </c>
      <c r="M39" s="12">
        <v>3041.67</v>
      </c>
      <c r="N39" s="13">
        <f t="shared" si="0"/>
        <v>3041.67</v>
      </c>
      <c r="O39" s="13">
        <f t="shared" si="1"/>
        <v>0</v>
      </c>
      <c r="P39" s="13">
        <f t="shared" si="2"/>
        <v>0</v>
      </c>
      <c r="Q39" s="13">
        <f t="shared" si="3"/>
        <v>0</v>
      </c>
      <c r="R39" s="13"/>
      <c r="S39" s="14"/>
      <c r="T39" s="15">
        <v>80</v>
      </c>
      <c r="U39" s="12">
        <v>35.1</v>
      </c>
      <c r="V39" s="12">
        <v>3041.67</v>
      </c>
      <c r="W39" s="15">
        <v>0</v>
      </c>
      <c r="X39" s="12">
        <v>0</v>
      </c>
      <c r="Y39" s="12">
        <v>0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3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>
        <v>136.38</v>
      </c>
      <c r="CD39" s="12"/>
      <c r="CE39" s="12"/>
      <c r="CF39" s="12"/>
      <c r="CG39" s="12"/>
      <c r="CH39" s="12">
        <v>331.46</v>
      </c>
      <c r="CI39" s="12">
        <v>31.64</v>
      </c>
      <c r="CJ39" s="12"/>
      <c r="CK39" s="12"/>
      <c r="CL39" s="12"/>
      <c r="CM39" s="12">
        <v>41.71</v>
      </c>
      <c r="CN39" s="12"/>
      <c r="CO39" s="12"/>
      <c r="CP39" s="12">
        <v>178.34</v>
      </c>
      <c r="CQ39" s="12"/>
      <c r="CR39" s="12"/>
      <c r="CS39" s="12"/>
      <c r="CT39" s="12"/>
      <c r="CU39" s="12">
        <v>11.35</v>
      </c>
      <c r="CV39" s="12"/>
      <c r="CW39" s="12"/>
      <c r="CX39" s="12"/>
      <c r="CY39" s="12">
        <v>5.91</v>
      </c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>
        <v>2.77</v>
      </c>
      <c r="DO39" s="12">
        <v>151.22</v>
      </c>
      <c r="DP39" s="12"/>
      <c r="DQ39" s="12">
        <v>2150.89</v>
      </c>
      <c r="DR39" s="12">
        <v>34.96</v>
      </c>
      <c r="DS39" s="12">
        <v>6.55</v>
      </c>
      <c r="DT39" s="12">
        <v>41.71</v>
      </c>
      <c r="DU39" s="12">
        <v>178.34</v>
      </c>
      <c r="DV39" s="12">
        <v>3.28</v>
      </c>
      <c r="DW39" s="12"/>
      <c r="DX39" s="13">
        <f t="shared" si="4"/>
        <v>264.83999999999997</v>
      </c>
      <c r="DY39" s="12"/>
      <c r="DZ39" s="12">
        <v>16.22</v>
      </c>
      <c r="EA39" s="12"/>
      <c r="EB39" s="12">
        <v>309.77999999999997</v>
      </c>
      <c r="EC39" s="12">
        <v>2.34</v>
      </c>
      <c r="ED39" s="12"/>
      <c r="EE39" s="12"/>
      <c r="EF39" s="12"/>
      <c r="EG39" s="12"/>
      <c r="EH39" s="12">
        <v>8.7200000000000006</v>
      </c>
      <c r="EI39" s="12"/>
      <c r="EJ39" s="12">
        <v>1.06</v>
      </c>
      <c r="EK39" s="12"/>
      <c r="EL39" s="12"/>
      <c r="EM39" s="12">
        <v>3.19</v>
      </c>
      <c r="EN39" s="14">
        <f t="shared" si="5"/>
        <v>341.31</v>
      </c>
      <c r="EO39" s="14"/>
      <c r="EP39" s="13">
        <v>79.08</v>
      </c>
      <c r="EQ39" s="12">
        <v>0</v>
      </c>
      <c r="ER39" s="12">
        <v>53</v>
      </c>
      <c r="ES39" s="12"/>
      <c r="ET39" s="12"/>
      <c r="EU39" s="12"/>
      <c r="EV39" s="12"/>
      <c r="EW39" s="12"/>
      <c r="EX39" s="13">
        <f t="shared" si="6"/>
        <v>53</v>
      </c>
      <c r="EY39" s="13">
        <v>3779.9</v>
      </c>
    </row>
    <row r="40" spans="1:155" x14ac:dyDescent="0.3">
      <c r="A40" t="s">
        <v>212</v>
      </c>
      <c r="B40" t="s">
        <v>213</v>
      </c>
      <c r="C40" t="str">
        <f>VLOOKUP(A40,[1]Sheet1!$A$1:$F$234,4,FALSE)</f>
        <v xml:space="preserve">OAK </v>
      </c>
      <c r="D40" t="str">
        <f>VLOOKUP(A40,[1]Sheet1!$A$1:$F$234,3,FALSE)</f>
        <v>Clinical</v>
      </c>
      <c r="E40">
        <f>VLOOKUP(A40,[1]Sheet1!$A$1:$F$234,5,FALSE)</f>
        <v>180</v>
      </c>
      <c r="F40" t="s">
        <v>198</v>
      </c>
      <c r="G40" t="s">
        <v>157</v>
      </c>
      <c r="H40" t="s">
        <v>214</v>
      </c>
      <c r="I40" t="s">
        <v>159</v>
      </c>
      <c r="J40" t="s">
        <v>152</v>
      </c>
      <c r="K40" s="11">
        <v>44712</v>
      </c>
      <c r="L40" s="11">
        <v>44719</v>
      </c>
      <c r="M40" s="12">
        <v>3041.67</v>
      </c>
      <c r="N40" s="13">
        <f t="shared" si="0"/>
        <v>3041.67</v>
      </c>
      <c r="O40" s="13">
        <f t="shared" si="1"/>
        <v>0</v>
      </c>
      <c r="P40" s="13">
        <f t="shared" si="2"/>
        <v>0</v>
      </c>
      <c r="Q40" s="13">
        <f t="shared" si="3"/>
        <v>0</v>
      </c>
      <c r="R40" s="13"/>
      <c r="S40" s="14"/>
      <c r="T40" s="15">
        <v>88</v>
      </c>
      <c r="U40" s="12">
        <v>35.1</v>
      </c>
      <c r="V40" s="12">
        <v>2760.9</v>
      </c>
      <c r="W40" s="15">
        <v>0</v>
      </c>
      <c r="X40" s="12">
        <v>0</v>
      </c>
      <c r="Y40" s="12">
        <v>0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>
        <v>8</v>
      </c>
      <c r="AP40" s="15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>
        <v>35.1</v>
      </c>
      <c r="BE40" s="12"/>
      <c r="BF40" s="12"/>
      <c r="BG40" s="12"/>
      <c r="BH40" s="12"/>
      <c r="BI40" s="12"/>
      <c r="BJ40" s="12"/>
      <c r="BK40" s="13"/>
      <c r="BL40" s="12"/>
      <c r="BM40" s="12"/>
      <c r="BN40" s="12"/>
      <c r="BO40" s="12"/>
      <c r="BP40" s="12"/>
      <c r="BQ40" s="12"/>
      <c r="BR40" s="12"/>
      <c r="BS40" s="12"/>
      <c r="BT40" s="12"/>
      <c r="BU40" s="12">
        <v>280.77</v>
      </c>
      <c r="BV40" s="12"/>
      <c r="BW40" s="12"/>
      <c r="BX40" s="12"/>
      <c r="BY40" s="12"/>
      <c r="BZ40" s="12"/>
      <c r="CA40" s="12"/>
      <c r="CB40" s="12"/>
      <c r="CC40" s="12">
        <v>136.38</v>
      </c>
      <c r="CD40" s="12"/>
      <c r="CE40" s="12"/>
      <c r="CF40" s="12"/>
      <c r="CG40" s="12"/>
      <c r="CH40" s="12">
        <v>331.46</v>
      </c>
      <c r="CI40" s="12">
        <v>31.64</v>
      </c>
      <c r="CJ40" s="12"/>
      <c r="CK40" s="12"/>
      <c r="CL40" s="12"/>
      <c r="CM40" s="12">
        <v>41.7</v>
      </c>
      <c r="CN40" s="12"/>
      <c r="CO40" s="12"/>
      <c r="CP40" s="12">
        <v>178.33</v>
      </c>
      <c r="CQ40" s="12"/>
      <c r="CR40" s="12"/>
      <c r="CS40" s="12"/>
      <c r="CT40" s="12"/>
      <c r="CU40" s="12">
        <v>11.35</v>
      </c>
      <c r="CV40" s="12"/>
      <c r="CW40" s="12"/>
      <c r="CX40" s="12"/>
      <c r="CY40" s="12">
        <v>5.91</v>
      </c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>
        <v>2.77</v>
      </c>
      <c r="DO40" s="12">
        <v>151.22</v>
      </c>
      <c r="DP40" s="12"/>
      <c r="DQ40" s="12">
        <v>2150.91</v>
      </c>
      <c r="DR40" s="12">
        <v>0</v>
      </c>
      <c r="DS40" s="12">
        <v>0</v>
      </c>
      <c r="DT40" s="12">
        <v>41.7</v>
      </c>
      <c r="DU40" s="12">
        <v>178.33</v>
      </c>
      <c r="DV40" s="12">
        <v>0</v>
      </c>
      <c r="DW40" s="12"/>
      <c r="DX40" s="13">
        <f t="shared" si="4"/>
        <v>220.03000000000003</v>
      </c>
      <c r="DY40" s="12"/>
      <c r="DZ40" s="12">
        <v>16.22</v>
      </c>
      <c r="EA40" s="12"/>
      <c r="EB40" s="12">
        <v>309.77999999999997</v>
      </c>
      <c r="EC40" s="12">
        <v>2.34</v>
      </c>
      <c r="ED40" s="12"/>
      <c r="EE40" s="12"/>
      <c r="EF40" s="12"/>
      <c r="EG40" s="12"/>
      <c r="EH40" s="12">
        <v>8.7200000000000006</v>
      </c>
      <c r="EI40" s="12"/>
      <c r="EJ40" s="12">
        <v>1.06</v>
      </c>
      <c r="EK40" s="12"/>
      <c r="EL40" s="12"/>
      <c r="EM40" s="12">
        <v>3.19</v>
      </c>
      <c r="EN40" s="14">
        <f t="shared" si="5"/>
        <v>341.31</v>
      </c>
      <c r="EO40" s="14"/>
      <c r="EP40" s="13">
        <v>79.08</v>
      </c>
      <c r="EQ40" s="12">
        <v>0</v>
      </c>
      <c r="ER40" s="12">
        <v>53</v>
      </c>
      <c r="ES40" s="12"/>
      <c r="ET40" s="12"/>
      <c r="EU40" s="12"/>
      <c r="EV40" s="12"/>
      <c r="EW40" s="12"/>
      <c r="EX40" s="13">
        <f t="shared" si="6"/>
        <v>53</v>
      </c>
      <c r="EY40" s="13">
        <v>3735.09</v>
      </c>
    </row>
    <row r="41" spans="1:155" x14ac:dyDescent="0.3">
      <c r="A41" t="s">
        <v>215</v>
      </c>
      <c r="B41" t="s">
        <v>216</v>
      </c>
      <c r="C41" t="str">
        <f>VLOOKUP(A41,[1]Sheet1!$A$1:$F$234,4,FALSE)</f>
        <v>SF</v>
      </c>
      <c r="D41" t="str">
        <f>VLOOKUP(A41,[1]Sheet1!$A$1:$F$234,3,FALSE)</f>
        <v>Clinical</v>
      </c>
      <c r="E41">
        <f>VLOOKUP(A41,[1]Sheet1!$A$1:$F$234,5,FALSE)</f>
        <v>170</v>
      </c>
      <c r="F41" t="s">
        <v>162</v>
      </c>
      <c r="G41" t="s">
        <v>172</v>
      </c>
      <c r="H41" t="s">
        <v>163</v>
      </c>
      <c r="I41" t="s">
        <v>159</v>
      </c>
      <c r="J41" t="s">
        <v>217</v>
      </c>
      <c r="K41" s="11">
        <v>44681</v>
      </c>
      <c r="L41" s="11">
        <v>44700</v>
      </c>
      <c r="M41" s="12">
        <v>2000</v>
      </c>
      <c r="N41" s="13">
        <f t="shared" si="0"/>
        <v>0</v>
      </c>
      <c r="O41" s="13">
        <f t="shared" si="1"/>
        <v>0</v>
      </c>
      <c r="P41" s="13">
        <f t="shared" si="2"/>
        <v>2000</v>
      </c>
      <c r="Q41" s="13">
        <f t="shared" si="3"/>
        <v>0</v>
      </c>
      <c r="R41" s="13"/>
      <c r="S41" s="14"/>
      <c r="T41" s="15">
        <v>0</v>
      </c>
      <c r="U41" s="12">
        <v>26</v>
      </c>
      <c r="V41" s="12">
        <v>0</v>
      </c>
      <c r="W41" s="15">
        <v>0</v>
      </c>
      <c r="X41" s="12">
        <v>0</v>
      </c>
      <c r="Y41" s="12">
        <v>0</v>
      </c>
      <c r="Z41" s="15">
        <v>0</v>
      </c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2">
        <v>0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3">
        <v>2000</v>
      </c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>
        <v>31.7</v>
      </c>
      <c r="CC41" s="12">
        <v>193.17</v>
      </c>
      <c r="CD41" s="12"/>
      <c r="CE41" s="12"/>
      <c r="CF41" s="12"/>
      <c r="CG41" s="12"/>
      <c r="CH41" s="12">
        <v>415.43</v>
      </c>
      <c r="CI41" s="12">
        <v>21.65</v>
      </c>
      <c r="CJ41" s="12"/>
      <c r="CK41" s="12"/>
      <c r="CL41" s="12"/>
      <c r="CM41" s="12">
        <v>28.54</v>
      </c>
      <c r="CN41" s="12"/>
      <c r="CO41" s="12"/>
      <c r="CP41" s="12">
        <v>122.03</v>
      </c>
      <c r="CQ41" s="12"/>
      <c r="CR41" s="12"/>
      <c r="CS41" s="12"/>
      <c r="CT41" s="12"/>
      <c r="CU41" s="12"/>
      <c r="CV41" s="12">
        <v>140</v>
      </c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>
        <v>1047.48</v>
      </c>
      <c r="DR41" s="12">
        <v>0</v>
      </c>
      <c r="DS41" s="12">
        <v>0</v>
      </c>
      <c r="DT41" s="12">
        <v>28.54</v>
      </c>
      <c r="DU41" s="12">
        <v>122.03</v>
      </c>
      <c r="DV41" s="12">
        <v>0</v>
      </c>
      <c r="DW41" s="12"/>
      <c r="DX41" s="13">
        <f t="shared" si="4"/>
        <v>150.57</v>
      </c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4">
        <f t="shared" si="5"/>
        <v>0</v>
      </c>
      <c r="EO41" s="14">
        <v>80</v>
      </c>
      <c r="EP41" s="13">
        <v>52</v>
      </c>
      <c r="EQ41" s="12">
        <v>0</v>
      </c>
      <c r="ER41" s="12">
        <v>53</v>
      </c>
      <c r="ES41" s="12"/>
      <c r="ET41" s="12"/>
      <c r="EU41" s="12"/>
      <c r="EV41" s="12"/>
      <c r="EW41" s="12"/>
      <c r="EX41" s="13">
        <f t="shared" si="6"/>
        <v>53</v>
      </c>
      <c r="EY41" s="13">
        <v>2335.5700000000002</v>
      </c>
    </row>
    <row r="42" spans="1:155" x14ac:dyDescent="0.3">
      <c r="A42" t="s">
        <v>215</v>
      </c>
      <c r="B42" t="s">
        <v>216</v>
      </c>
      <c r="C42" t="str">
        <f>VLOOKUP(A42,[1]Sheet1!$A$1:$F$234,4,FALSE)</f>
        <v>SF</v>
      </c>
      <c r="D42" t="str">
        <f>VLOOKUP(A42,[1]Sheet1!$A$1:$F$234,3,FALSE)</f>
        <v>Clinical</v>
      </c>
      <c r="E42">
        <f>VLOOKUP(A42,[1]Sheet1!$A$1:$F$234,5,FALSE)</f>
        <v>170</v>
      </c>
      <c r="F42" t="s">
        <v>162</v>
      </c>
      <c r="G42" t="s">
        <v>172</v>
      </c>
      <c r="H42" t="s">
        <v>163</v>
      </c>
      <c r="I42" t="s">
        <v>159</v>
      </c>
      <c r="J42" t="s">
        <v>145</v>
      </c>
      <c r="K42" s="11">
        <v>44696</v>
      </c>
      <c r="L42" s="11">
        <v>44701</v>
      </c>
      <c r="M42" s="12">
        <v>2171</v>
      </c>
      <c r="N42" s="13">
        <f t="shared" si="0"/>
        <v>2171</v>
      </c>
      <c r="O42" s="13">
        <f t="shared" si="1"/>
        <v>0</v>
      </c>
      <c r="P42" s="13">
        <f t="shared" si="2"/>
        <v>0</v>
      </c>
      <c r="Q42" s="13">
        <f t="shared" si="3"/>
        <v>0</v>
      </c>
      <c r="R42" s="13"/>
      <c r="S42" s="14"/>
      <c r="T42" s="15">
        <v>83.5</v>
      </c>
      <c r="U42" s="12">
        <v>26</v>
      </c>
      <c r="V42" s="12">
        <v>2171</v>
      </c>
      <c r="W42" s="15">
        <v>0</v>
      </c>
      <c r="X42" s="12">
        <v>0</v>
      </c>
      <c r="Y42" s="12">
        <v>0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3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>
        <v>63.19</v>
      </c>
      <c r="CD42" s="12"/>
      <c r="CE42" s="12"/>
      <c r="CF42" s="12"/>
      <c r="CG42" s="12"/>
      <c r="CH42" s="12">
        <v>168.35</v>
      </c>
      <c r="CI42" s="12">
        <v>23.11</v>
      </c>
      <c r="CJ42" s="12"/>
      <c r="CK42" s="12"/>
      <c r="CL42" s="12"/>
      <c r="CM42" s="12">
        <v>30.46</v>
      </c>
      <c r="CN42" s="12"/>
      <c r="CO42" s="12"/>
      <c r="CP42" s="12">
        <v>130.25</v>
      </c>
      <c r="CQ42" s="12"/>
      <c r="CR42" s="12"/>
      <c r="CS42" s="12"/>
      <c r="CT42" s="12"/>
      <c r="CU42" s="12">
        <v>20.67</v>
      </c>
      <c r="CV42" s="12">
        <v>151.97</v>
      </c>
      <c r="CW42" s="12">
        <v>0.38</v>
      </c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>
        <v>49.22</v>
      </c>
      <c r="DP42" s="12"/>
      <c r="DQ42" s="12">
        <v>1533.4</v>
      </c>
      <c r="DR42" s="12">
        <v>0</v>
      </c>
      <c r="DS42" s="12">
        <v>0</v>
      </c>
      <c r="DT42" s="12">
        <v>30.46</v>
      </c>
      <c r="DU42" s="12">
        <v>130.25</v>
      </c>
      <c r="DV42" s="12">
        <v>0</v>
      </c>
      <c r="DW42" s="12"/>
      <c r="DX42" s="13">
        <f t="shared" si="4"/>
        <v>160.71</v>
      </c>
      <c r="DY42" s="12"/>
      <c r="DZ42" s="12">
        <v>16.22</v>
      </c>
      <c r="EA42" s="12"/>
      <c r="EB42" s="12">
        <v>240.29</v>
      </c>
      <c r="EC42" s="12"/>
      <c r="ED42" s="12"/>
      <c r="EE42" s="12"/>
      <c r="EF42" s="12"/>
      <c r="EG42" s="12"/>
      <c r="EH42" s="12">
        <v>6.44</v>
      </c>
      <c r="EI42" s="12"/>
      <c r="EJ42" s="12">
        <v>1.06</v>
      </c>
      <c r="EK42" s="12"/>
      <c r="EL42" s="12">
        <v>1.6</v>
      </c>
      <c r="EM42" s="12">
        <v>2.35</v>
      </c>
      <c r="EN42" s="14">
        <f t="shared" si="5"/>
        <v>267.96000000000004</v>
      </c>
      <c r="EO42" s="14">
        <v>86.84</v>
      </c>
      <c r="EP42" s="13">
        <v>56.45</v>
      </c>
      <c r="EQ42" s="12">
        <v>0</v>
      </c>
      <c r="ER42" s="12">
        <v>53</v>
      </c>
      <c r="ES42" s="12"/>
      <c r="ET42" s="12"/>
      <c r="EU42" s="12"/>
      <c r="EV42" s="12"/>
      <c r="EW42" s="12"/>
      <c r="EX42" s="13">
        <f t="shared" si="6"/>
        <v>53</v>
      </c>
      <c r="EY42" s="13">
        <v>2795.96</v>
      </c>
    </row>
    <row r="43" spans="1:155" x14ac:dyDescent="0.3">
      <c r="A43" t="s">
        <v>215</v>
      </c>
      <c r="B43" t="s">
        <v>216</v>
      </c>
      <c r="C43" t="str">
        <f>VLOOKUP(A43,[1]Sheet1!$A$1:$F$234,4,FALSE)</f>
        <v>SF</v>
      </c>
      <c r="D43" t="str">
        <f>VLOOKUP(A43,[1]Sheet1!$A$1:$F$234,3,FALSE)</f>
        <v>Clinical</v>
      </c>
      <c r="E43">
        <f>VLOOKUP(A43,[1]Sheet1!$A$1:$F$234,5,FALSE)</f>
        <v>170</v>
      </c>
      <c r="F43" t="s">
        <v>162</v>
      </c>
      <c r="G43" t="s">
        <v>172</v>
      </c>
      <c r="H43" t="s">
        <v>163</v>
      </c>
      <c r="I43" t="s">
        <v>159</v>
      </c>
      <c r="J43" t="s">
        <v>152</v>
      </c>
      <c r="K43" s="11">
        <v>44712</v>
      </c>
      <c r="L43" s="11">
        <v>44719</v>
      </c>
      <c r="M43" s="12">
        <v>2099.5</v>
      </c>
      <c r="N43" s="13">
        <f t="shared" si="0"/>
        <v>1872</v>
      </c>
      <c r="O43" s="13">
        <f t="shared" si="1"/>
        <v>19.5</v>
      </c>
      <c r="P43" s="13">
        <f t="shared" si="2"/>
        <v>0</v>
      </c>
      <c r="Q43" s="13">
        <f t="shared" si="3"/>
        <v>208</v>
      </c>
      <c r="R43" s="13"/>
      <c r="S43" s="14"/>
      <c r="T43" s="15">
        <v>64</v>
      </c>
      <c r="U43" s="12">
        <v>26</v>
      </c>
      <c r="V43" s="12">
        <v>1664</v>
      </c>
      <c r="W43" s="15">
        <v>0.5</v>
      </c>
      <c r="X43" s="12">
        <v>39</v>
      </c>
      <c r="Y43" s="12">
        <v>19.5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>
        <v>8</v>
      </c>
      <c r="AL43" s="15"/>
      <c r="AM43" s="15"/>
      <c r="AN43" s="15"/>
      <c r="AO43" s="15">
        <v>8</v>
      </c>
      <c r="AP43" s="15"/>
      <c r="AQ43" s="12"/>
      <c r="AR43" s="12"/>
      <c r="AS43" s="12"/>
      <c r="AT43" s="12">
        <v>26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>
        <v>26</v>
      </c>
      <c r="BE43" s="12"/>
      <c r="BF43" s="12"/>
      <c r="BG43" s="12"/>
      <c r="BH43" s="12"/>
      <c r="BI43" s="12"/>
      <c r="BJ43" s="12"/>
      <c r="BK43" s="13"/>
      <c r="BL43" s="12"/>
      <c r="BM43" s="12"/>
      <c r="BN43" s="12"/>
      <c r="BO43" s="12"/>
      <c r="BP43" s="12"/>
      <c r="BQ43" s="12">
        <v>208</v>
      </c>
      <c r="BR43" s="12"/>
      <c r="BS43" s="12"/>
      <c r="BT43" s="12"/>
      <c r="BU43" s="12">
        <v>208</v>
      </c>
      <c r="BV43" s="12"/>
      <c r="BW43" s="12"/>
      <c r="BX43" s="12"/>
      <c r="BY43" s="12"/>
      <c r="BZ43" s="12"/>
      <c r="CA43" s="12"/>
      <c r="CB43" s="12"/>
      <c r="CC43" s="12">
        <v>58.66</v>
      </c>
      <c r="CD43" s="12"/>
      <c r="CE43" s="12"/>
      <c r="CF43" s="12"/>
      <c r="CG43" s="12"/>
      <c r="CH43" s="12">
        <v>160.12</v>
      </c>
      <c r="CI43" s="12">
        <v>22.32</v>
      </c>
      <c r="CJ43" s="12"/>
      <c r="CK43" s="12"/>
      <c r="CL43" s="12"/>
      <c r="CM43" s="12">
        <v>29.43</v>
      </c>
      <c r="CN43" s="12"/>
      <c r="CO43" s="12"/>
      <c r="CP43" s="12">
        <v>125.81</v>
      </c>
      <c r="CQ43" s="12"/>
      <c r="CR43" s="12"/>
      <c r="CS43" s="12"/>
      <c r="CT43" s="12"/>
      <c r="CU43" s="12">
        <v>20.67</v>
      </c>
      <c r="CV43" s="12">
        <v>146.97</v>
      </c>
      <c r="CW43" s="12">
        <v>0.38</v>
      </c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>
        <v>49.22</v>
      </c>
      <c r="DP43" s="12"/>
      <c r="DQ43" s="12">
        <v>1485.92</v>
      </c>
      <c r="DR43" s="12">
        <v>0</v>
      </c>
      <c r="DS43" s="12">
        <v>0</v>
      </c>
      <c r="DT43" s="12">
        <v>29.43</v>
      </c>
      <c r="DU43" s="12">
        <v>125.81</v>
      </c>
      <c r="DV43" s="12">
        <v>0</v>
      </c>
      <c r="DW43" s="12"/>
      <c r="DX43" s="13">
        <f t="shared" si="4"/>
        <v>155.24</v>
      </c>
      <c r="DY43" s="12"/>
      <c r="DZ43" s="12">
        <v>16.22</v>
      </c>
      <c r="EA43" s="12"/>
      <c r="EB43" s="12">
        <v>240.29</v>
      </c>
      <c r="EC43" s="12"/>
      <c r="ED43" s="12"/>
      <c r="EE43" s="12"/>
      <c r="EF43" s="12"/>
      <c r="EG43" s="12"/>
      <c r="EH43" s="12">
        <v>6.44</v>
      </c>
      <c r="EI43" s="12"/>
      <c r="EJ43" s="12">
        <v>1.06</v>
      </c>
      <c r="EK43" s="12"/>
      <c r="EL43" s="12">
        <v>1.6</v>
      </c>
      <c r="EM43" s="12">
        <v>2.35</v>
      </c>
      <c r="EN43" s="14">
        <f t="shared" si="5"/>
        <v>267.96000000000004</v>
      </c>
      <c r="EO43" s="14">
        <v>83.98</v>
      </c>
      <c r="EP43" s="13">
        <v>54.42</v>
      </c>
      <c r="EQ43" s="12">
        <v>0</v>
      </c>
      <c r="ER43" s="12">
        <v>53</v>
      </c>
      <c r="ES43" s="12"/>
      <c r="ET43" s="12"/>
      <c r="EU43" s="12"/>
      <c r="EV43" s="12"/>
      <c r="EW43" s="12"/>
      <c r="EX43" s="13">
        <f t="shared" si="6"/>
        <v>53</v>
      </c>
      <c r="EY43" s="13">
        <v>2714.1</v>
      </c>
    </row>
    <row r="44" spans="1:155" x14ac:dyDescent="0.3">
      <c r="A44" t="s">
        <v>218</v>
      </c>
      <c r="B44" t="s">
        <v>219</v>
      </c>
      <c r="C44" t="str">
        <f>VLOOKUP(A44,[1]Sheet1!$A$1:$F$234,4,FALSE)</f>
        <v>SV</v>
      </c>
      <c r="D44" t="str">
        <f>VLOOKUP(A44,[1]Sheet1!$A$1:$F$234,3,FALSE)</f>
        <v>Operating</v>
      </c>
      <c r="E44">
        <f>VLOOKUP(A44,[1]Sheet1!$A$1:$F$234,5,FALSE)</f>
        <v>180</v>
      </c>
      <c r="F44" t="s">
        <v>198</v>
      </c>
      <c r="G44" t="s">
        <v>186</v>
      </c>
      <c r="H44" t="s">
        <v>199</v>
      </c>
      <c r="I44" t="s">
        <v>159</v>
      </c>
      <c r="J44" t="s">
        <v>145</v>
      </c>
      <c r="K44" s="11">
        <v>44696</v>
      </c>
      <c r="L44" s="11">
        <v>44701</v>
      </c>
      <c r="M44" s="12">
        <v>1919</v>
      </c>
      <c r="N44" s="13">
        <f t="shared" si="0"/>
        <v>1919</v>
      </c>
      <c r="O44" s="13">
        <f t="shared" si="1"/>
        <v>0</v>
      </c>
      <c r="P44" s="13">
        <f t="shared" si="2"/>
        <v>0</v>
      </c>
      <c r="Q44" s="13">
        <f t="shared" si="3"/>
        <v>0</v>
      </c>
      <c r="R44" s="13"/>
      <c r="S44" s="14"/>
      <c r="T44" s="15">
        <v>74.75</v>
      </c>
      <c r="U44" s="12">
        <v>24</v>
      </c>
      <c r="V44" s="12">
        <v>1794</v>
      </c>
      <c r="W44" s="15">
        <v>0</v>
      </c>
      <c r="X44" s="12">
        <v>0</v>
      </c>
      <c r="Y44" s="12">
        <v>0</v>
      </c>
      <c r="Z44" s="15"/>
      <c r="AA44" s="15"/>
      <c r="AB44" s="15"/>
      <c r="AC44" s="15"/>
      <c r="AD44" s="15"/>
      <c r="AE44" s="15"/>
      <c r="AF44" s="15">
        <v>0</v>
      </c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2"/>
      <c r="AR44" s="12"/>
      <c r="AS44" s="12"/>
      <c r="AT44" s="12"/>
      <c r="AU44" s="12">
        <v>0</v>
      </c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>
        <v>125</v>
      </c>
      <c r="BK44" s="13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>
        <v>50.14</v>
      </c>
      <c r="CD44" s="12"/>
      <c r="CE44" s="12"/>
      <c r="CF44" s="12"/>
      <c r="CG44" s="12"/>
      <c r="CH44" s="12">
        <v>155.38</v>
      </c>
      <c r="CI44" s="12">
        <v>20.97</v>
      </c>
      <c r="CJ44" s="12"/>
      <c r="CK44" s="12"/>
      <c r="CL44" s="12"/>
      <c r="CM44" s="12">
        <v>27.63</v>
      </c>
      <c r="CN44" s="12"/>
      <c r="CO44" s="12"/>
      <c r="CP44" s="12">
        <v>118.16</v>
      </c>
      <c r="CQ44" s="12"/>
      <c r="CR44" s="12"/>
      <c r="CS44" s="12"/>
      <c r="CT44" s="12"/>
      <c r="CU44" s="12">
        <v>11.35</v>
      </c>
      <c r="CV44" s="12"/>
      <c r="CW44" s="12">
        <v>1.84</v>
      </c>
      <c r="CX44" s="12"/>
      <c r="CY44" s="12">
        <v>5.91</v>
      </c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>
        <v>8.5</v>
      </c>
      <c r="DL44" s="12"/>
      <c r="DM44" s="12"/>
      <c r="DN44" s="12"/>
      <c r="DO44" s="12"/>
      <c r="DP44" s="12"/>
      <c r="DQ44" s="12">
        <v>1519.12</v>
      </c>
      <c r="DR44" s="12">
        <v>0</v>
      </c>
      <c r="DS44" s="12">
        <v>0</v>
      </c>
      <c r="DT44" s="12">
        <v>27.63</v>
      </c>
      <c r="DU44" s="12">
        <v>118.16</v>
      </c>
      <c r="DV44" s="12">
        <v>0</v>
      </c>
      <c r="DW44" s="12"/>
      <c r="DX44" s="13">
        <f t="shared" si="4"/>
        <v>145.79</v>
      </c>
      <c r="DY44" s="12"/>
      <c r="DZ44" s="12">
        <v>16.22</v>
      </c>
      <c r="EA44" s="12"/>
      <c r="EB44" s="12"/>
      <c r="EC44" s="12"/>
      <c r="ED44" s="12"/>
      <c r="EE44" s="12"/>
      <c r="EF44" s="12"/>
      <c r="EG44" s="12"/>
      <c r="EH44" s="12">
        <v>7.05</v>
      </c>
      <c r="EI44" s="12"/>
      <c r="EJ44" s="12">
        <v>1.06</v>
      </c>
      <c r="EK44" s="12"/>
      <c r="EL44" s="12">
        <v>2.34</v>
      </c>
      <c r="EM44" s="12">
        <v>2.58</v>
      </c>
      <c r="EN44" s="14">
        <f t="shared" si="5"/>
        <v>29.25</v>
      </c>
      <c r="EO44" s="14"/>
      <c r="EP44" s="13">
        <v>49.89</v>
      </c>
      <c r="EQ44" s="12">
        <v>0</v>
      </c>
      <c r="ER44" s="12">
        <v>53</v>
      </c>
      <c r="ES44" s="12"/>
      <c r="ET44" s="12"/>
      <c r="EU44" s="12"/>
      <c r="EV44" s="12"/>
      <c r="EW44" s="12"/>
      <c r="EX44" s="13">
        <f t="shared" si="6"/>
        <v>53</v>
      </c>
      <c r="EY44" s="13">
        <v>2196.9299999999998</v>
      </c>
    </row>
    <row r="45" spans="1:155" x14ac:dyDescent="0.3">
      <c r="A45" t="s">
        <v>218</v>
      </c>
      <c r="B45" t="s">
        <v>219</v>
      </c>
      <c r="C45" t="str">
        <f>VLOOKUP(A45,[1]Sheet1!$A$1:$F$234,4,FALSE)</f>
        <v>SV</v>
      </c>
      <c r="D45" t="str">
        <f>VLOOKUP(A45,[1]Sheet1!$A$1:$F$234,3,FALSE)</f>
        <v>Operating</v>
      </c>
      <c r="E45">
        <f>VLOOKUP(A45,[1]Sheet1!$A$1:$F$234,5,FALSE)</f>
        <v>180</v>
      </c>
      <c r="F45" t="s">
        <v>198</v>
      </c>
      <c r="G45" t="s">
        <v>186</v>
      </c>
      <c r="H45" t="s">
        <v>199</v>
      </c>
      <c r="I45" t="s">
        <v>159</v>
      </c>
      <c r="J45" t="s">
        <v>149</v>
      </c>
      <c r="K45" s="11">
        <v>44696</v>
      </c>
      <c r="L45" s="11">
        <v>44708</v>
      </c>
      <c r="M45" s="12">
        <v>3387.32</v>
      </c>
      <c r="N45" s="13">
        <f t="shared" si="0"/>
        <v>3129.32</v>
      </c>
      <c r="O45" s="13">
        <f t="shared" si="1"/>
        <v>18</v>
      </c>
      <c r="P45" s="13">
        <f t="shared" si="2"/>
        <v>0</v>
      </c>
      <c r="Q45" s="13">
        <f t="shared" si="3"/>
        <v>240</v>
      </c>
      <c r="R45" s="13"/>
      <c r="S45" s="14"/>
      <c r="T45" s="15">
        <v>70</v>
      </c>
      <c r="U45" s="12">
        <v>24</v>
      </c>
      <c r="V45" s="12">
        <v>1680</v>
      </c>
      <c r="W45" s="15">
        <v>0.5</v>
      </c>
      <c r="X45" s="12">
        <v>36</v>
      </c>
      <c r="Y45" s="12">
        <v>18</v>
      </c>
      <c r="Z45" s="15"/>
      <c r="AA45" s="15"/>
      <c r="AB45" s="15"/>
      <c r="AC45" s="15"/>
      <c r="AD45" s="15"/>
      <c r="AE45" s="15"/>
      <c r="AF45" s="15">
        <v>0</v>
      </c>
      <c r="AG45" s="15"/>
      <c r="AH45" s="15"/>
      <c r="AI45" s="15">
        <v>55.18</v>
      </c>
      <c r="AJ45" s="15"/>
      <c r="AK45" s="15">
        <v>10</v>
      </c>
      <c r="AL45" s="15"/>
      <c r="AM45" s="15"/>
      <c r="AN45" s="15"/>
      <c r="AO45" s="15"/>
      <c r="AP45" s="15"/>
      <c r="AQ45" s="12"/>
      <c r="AR45" s="12"/>
      <c r="AS45" s="12"/>
      <c r="AT45" s="12">
        <v>24</v>
      </c>
      <c r="AU45" s="12">
        <v>0</v>
      </c>
      <c r="AV45" s="12">
        <v>24</v>
      </c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>
        <v>125</v>
      </c>
      <c r="BK45" s="13"/>
      <c r="BL45" s="12"/>
      <c r="BM45" s="12"/>
      <c r="BN45" s="12"/>
      <c r="BO45" s="12"/>
      <c r="BP45" s="12"/>
      <c r="BQ45" s="12">
        <v>240</v>
      </c>
      <c r="BR45" s="12"/>
      <c r="BS45" s="12"/>
      <c r="BT45" s="12"/>
      <c r="BU45" s="12"/>
      <c r="BV45" s="12">
        <v>1324.32</v>
      </c>
      <c r="BW45" s="12"/>
      <c r="BX45" s="12"/>
      <c r="BY45" s="12"/>
      <c r="BZ45" s="12"/>
      <c r="CA45" s="12"/>
      <c r="CB45" s="12"/>
      <c r="CC45" s="12">
        <v>181.39</v>
      </c>
      <c r="CD45" s="12"/>
      <c r="CE45" s="12"/>
      <c r="CF45" s="12"/>
      <c r="CG45" s="12"/>
      <c r="CH45" s="12">
        <v>463.5</v>
      </c>
      <c r="CI45" s="12">
        <v>37.11</v>
      </c>
      <c r="CJ45" s="12"/>
      <c r="CK45" s="12"/>
      <c r="CL45" s="12"/>
      <c r="CM45" s="12">
        <v>48.93</v>
      </c>
      <c r="CN45" s="12"/>
      <c r="CO45" s="12"/>
      <c r="CP45" s="12">
        <v>209.2</v>
      </c>
      <c r="CQ45" s="12"/>
      <c r="CR45" s="12"/>
      <c r="CS45" s="12"/>
      <c r="CT45" s="12"/>
      <c r="CU45" s="12">
        <v>11.35</v>
      </c>
      <c r="CV45" s="12"/>
      <c r="CW45" s="12">
        <v>1.84</v>
      </c>
      <c r="CX45" s="12"/>
      <c r="CY45" s="12">
        <v>5.91</v>
      </c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>
        <v>8.5</v>
      </c>
      <c r="DL45" s="12"/>
      <c r="DM45" s="12"/>
      <c r="DN45" s="12"/>
      <c r="DO45" s="12"/>
      <c r="DP45" s="12"/>
      <c r="DQ45" s="12">
        <v>2419.59</v>
      </c>
      <c r="DR45" s="12">
        <v>0</v>
      </c>
      <c r="DS45" s="12">
        <v>0</v>
      </c>
      <c r="DT45" s="12">
        <v>48.93</v>
      </c>
      <c r="DU45" s="12">
        <v>209.2</v>
      </c>
      <c r="DV45" s="12">
        <v>0</v>
      </c>
      <c r="DW45" s="12"/>
      <c r="DX45" s="13">
        <f t="shared" si="4"/>
        <v>258.13</v>
      </c>
      <c r="DY45" s="12"/>
      <c r="DZ45" s="12">
        <v>16.22</v>
      </c>
      <c r="EA45" s="12"/>
      <c r="EB45" s="12"/>
      <c r="EC45" s="12"/>
      <c r="ED45" s="12"/>
      <c r="EE45" s="12"/>
      <c r="EF45" s="12"/>
      <c r="EG45" s="12"/>
      <c r="EH45" s="12">
        <v>7.05</v>
      </c>
      <c r="EI45" s="12"/>
      <c r="EJ45" s="12">
        <v>1.06</v>
      </c>
      <c r="EK45" s="12"/>
      <c r="EL45" s="12">
        <v>2.34</v>
      </c>
      <c r="EM45" s="12">
        <v>2.58</v>
      </c>
      <c r="EN45" s="14">
        <f t="shared" si="5"/>
        <v>29.25</v>
      </c>
      <c r="EO45" s="14"/>
      <c r="EP45" s="13">
        <v>87.91</v>
      </c>
      <c r="EQ45" s="12">
        <v>0</v>
      </c>
      <c r="ER45" s="12">
        <v>53</v>
      </c>
      <c r="ES45" s="12"/>
      <c r="ET45" s="12"/>
      <c r="EU45" s="12"/>
      <c r="EV45" s="12"/>
      <c r="EW45" s="12"/>
      <c r="EX45" s="13">
        <f t="shared" si="6"/>
        <v>53</v>
      </c>
      <c r="EY45" s="13">
        <v>3815.61</v>
      </c>
    </row>
    <row r="46" spans="1:155" x14ac:dyDescent="0.3">
      <c r="A46" t="s">
        <v>220</v>
      </c>
      <c r="B46" t="s">
        <v>221</v>
      </c>
      <c r="C46" t="str">
        <f>VLOOKUP(A46,[1]Sheet1!$A$1:$F$234,4,FALSE)</f>
        <v>SV</v>
      </c>
      <c r="D46" t="str">
        <f>VLOOKUP(A46,[1]Sheet1!$A$1:$F$234,3,FALSE)</f>
        <v>Lab</v>
      </c>
      <c r="E46">
        <f>VLOOKUP(A46,[1]Sheet1!$A$1:$F$234,5,FALSE)</f>
        <v>130</v>
      </c>
      <c r="F46" t="s">
        <v>156</v>
      </c>
      <c r="G46" t="s">
        <v>186</v>
      </c>
      <c r="H46" t="s">
        <v>209</v>
      </c>
      <c r="I46" t="s">
        <v>159</v>
      </c>
      <c r="J46" t="s">
        <v>145</v>
      </c>
      <c r="K46" s="11">
        <v>44696</v>
      </c>
      <c r="L46" s="11">
        <v>44701</v>
      </c>
      <c r="M46" s="12">
        <v>6866.67</v>
      </c>
      <c r="N46" s="13">
        <f t="shared" si="0"/>
        <v>3697.44</v>
      </c>
      <c r="O46" s="13">
        <f t="shared" si="1"/>
        <v>0</v>
      </c>
      <c r="P46" s="13">
        <f t="shared" si="2"/>
        <v>0</v>
      </c>
      <c r="Q46" s="13">
        <f t="shared" si="3"/>
        <v>3169.23</v>
      </c>
      <c r="R46" s="13"/>
      <c r="S46" s="14"/>
      <c r="T46" s="15">
        <v>40</v>
      </c>
      <c r="U46" s="12">
        <v>79.23</v>
      </c>
      <c r="V46" s="12">
        <v>3697.44</v>
      </c>
      <c r="W46" s="15">
        <v>0</v>
      </c>
      <c r="X46" s="12">
        <v>0</v>
      </c>
      <c r="Y46" s="12">
        <v>0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>
        <v>40</v>
      </c>
      <c r="AL46" s="15"/>
      <c r="AM46" s="15"/>
      <c r="AN46" s="15"/>
      <c r="AO46" s="15"/>
      <c r="AP46" s="15"/>
      <c r="AQ46" s="12"/>
      <c r="AR46" s="12"/>
      <c r="AS46" s="12"/>
      <c r="AT46" s="12">
        <v>79.23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3"/>
      <c r="BL46" s="12"/>
      <c r="BM46" s="12"/>
      <c r="BN46" s="12"/>
      <c r="BO46" s="12"/>
      <c r="BP46" s="12"/>
      <c r="BQ46" s="12">
        <v>3169.23</v>
      </c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>
        <v>462.19</v>
      </c>
      <c r="CD46" s="12"/>
      <c r="CE46" s="12"/>
      <c r="CF46" s="12"/>
      <c r="CG46" s="12"/>
      <c r="CH46" s="12">
        <v>1068.32</v>
      </c>
      <c r="CI46" s="12">
        <v>72.17</v>
      </c>
      <c r="CJ46" s="12"/>
      <c r="CK46" s="12"/>
      <c r="CL46" s="12"/>
      <c r="CM46" s="12">
        <v>95.14</v>
      </c>
      <c r="CN46" s="12"/>
      <c r="CO46" s="12"/>
      <c r="CP46" s="12">
        <v>406.8</v>
      </c>
      <c r="CQ46" s="12"/>
      <c r="CR46" s="12"/>
      <c r="CS46" s="12"/>
      <c r="CT46" s="12"/>
      <c r="CU46" s="12"/>
      <c r="CV46" s="12">
        <v>500</v>
      </c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>
        <v>305.52</v>
      </c>
      <c r="DK46" s="12"/>
      <c r="DL46" s="12"/>
      <c r="DM46" s="12"/>
      <c r="DN46" s="12"/>
      <c r="DO46" s="12"/>
      <c r="DP46" s="12">
        <v>5</v>
      </c>
      <c r="DQ46" s="12">
        <v>3951.53</v>
      </c>
      <c r="DR46" s="12">
        <v>0</v>
      </c>
      <c r="DS46" s="12">
        <v>0</v>
      </c>
      <c r="DT46" s="12">
        <v>95.14</v>
      </c>
      <c r="DU46" s="12">
        <v>406.8</v>
      </c>
      <c r="DV46" s="12">
        <v>0</v>
      </c>
      <c r="DW46" s="12"/>
      <c r="DX46" s="13">
        <f t="shared" si="4"/>
        <v>501.94</v>
      </c>
      <c r="DY46" s="12">
        <v>567.48</v>
      </c>
      <c r="DZ46" s="12"/>
      <c r="EA46" s="12"/>
      <c r="EB46" s="12"/>
      <c r="EC46" s="12"/>
      <c r="ED46" s="12"/>
      <c r="EE46" s="12"/>
      <c r="EF46" s="12"/>
      <c r="EG46" s="12"/>
      <c r="EH46" s="12">
        <v>24.26</v>
      </c>
      <c r="EI46" s="12"/>
      <c r="EJ46" s="12">
        <v>1.06</v>
      </c>
      <c r="EK46" s="12"/>
      <c r="EL46" s="12"/>
      <c r="EM46" s="12">
        <v>8.8699999999999992</v>
      </c>
      <c r="EN46" s="14">
        <f t="shared" si="5"/>
        <v>601.66999999999996</v>
      </c>
      <c r="EO46" s="14">
        <v>274.67</v>
      </c>
      <c r="EP46" s="13">
        <v>178.53</v>
      </c>
      <c r="EQ46" s="12">
        <v>0</v>
      </c>
      <c r="ER46" s="12">
        <v>53</v>
      </c>
      <c r="ES46" s="12"/>
      <c r="ET46" s="12"/>
      <c r="EU46" s="12"/>
      <c r="EV46" s="12"/>
      <c r="EW46" s="12"/>
      <c r="EX46" s="13">
        <f t="shared" si="6"/>
        <v>53</v>
      </c>
      <c r="EY46" s="13">
        <v>8476.48</v>
      </c>
    </row>
    <row r="47" spans="1:155" x14ac:dyDescent="0.3">
      <c r="A47" t="s">
        <v>220</v>
      </c>
      <c r="B47" t="s">
        <v>221</v>
      </c>
      <c r="C47" t="str">
        <f>VLOOKUP(A47,[1]Sheet1!$A$1:$F$234,4,FALSE)</f>
        <v>SV</v>
      </c>
      <c r="D47" t="str">
        <f>VLOOKUP(A47,[1]Sheet1!$A$1:$F$234,3,FALSE)</f>
        <v>Lab</v>
      </c>
      <c r="E47">
        <f>VLOOKUP(A47,[1]Sheet1!$A$1:$F$234,5,FALSE)</f>
        <v>130</v>
      </c>
      <c r="F47" t="s">
        <v>156</v>
      </c>
      <c r="G47" t="s">
        <v>186</v>
      </c>
      <c r="H47" t="s">
        <v>209</v>
      </c>
      <c r="I47" t="s">
        <v>159</v>
      </c>
      <c r="J47" t="s">
        <v>152</v>
      </c>
      <c r="K47" s="11">
        <v>44712</v>
      </c>
      <c r="L47" s="11">
        <v>44719</v>
      </c>
      <c r="M47" s="12">
        <v>6866.67</v>
      </c>
      <c r="N47" s="13">
        <f t="shared" si="0"/>
        <v>6866.67</v>
      </c>
      <c r="O47" s="13">
        <f t="shared" si="1"/>
        <v>0</v>
      </c>
      <c r="P47" s="13">
        <f t="shared" si="2"/>
        <v>0</v>
      </c>
      <c r="Q47" s="13">
        <f t="shared" si="3"/>
        <v>0</v>
      </c>
      <c r="R47" s="13"/>
      <c r="S47" s="14"/>
      <c r="T47" s="15">
        <v>88</v>
      </c>
      <c r="U47" s="12">
        <v>79.23</v>
      </c>
      <c r="V47" s="12">
        <v>6232.82</v>
      </c>
      <c r="W47" s="15">
        <v>0</v>
      </c>
      <c r="X47" s="12">
        <v>0</v>
      </c>
      <c r="Y47" s="12">
        <v>0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>
        <v>8</v>
      </c>
      <c r="AP47" s="15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>
        <v>79.23</v>
      </c>
      <c r="BE47" s="12"/>
      <c r="BF47" s="12"/>
      <c r="BG47" s="12"/>
      <c r="BH47" s="12"/>
      <c r="BI47" s="12"/>
      <c r="BJ47" s="12"/>
      <c r="BK47" s="13"/>
      <c r="BL47" s="12"/>
      <c r="BM47" s="12"/>
      <c r="BN47" s="12"/>
      <c r="BO47" s="12"/>
      <c r="BP47" s="12"/>
      <c r="BQ47" s="12"/>
      <c r="BR47" s="12"/>
      <c r="BS47" s="12"/>
      <c r="BT47" s="12"/>
      <c r="BU47" s="12">
        <v>633.85</v>
      </c>
      <c r="BV47" s="12"/>
      <c r="BW47" s="12"/>
      <c r="BX47" s="12"/>
      <c r="BY47" s="12"/>
      <c r="BZ47" s="12"/>
      <c r="CA47" s="12"/>
      <c r="CB47" s="12"/>
      <c r="CC47" s="12">
        <v>462.19</v>
      </c>
      <c r="CD47" s="12"/>
      <c r="CE47" s="12"/>
      <c r="CF47" s="12"/>
      <c r="CG47" s="12"/>
      <c r="CH47" s="12">
        <v>1068.32</v>
      </c>
      <c r="CI47" s="12">
        <v>72.17</v>
      </c>
      <c r="CJ47" s="12"/>
      <c r="CK47" s="12"/>
      <c r="CL47" s="12"/>
      <c r="CM47" s="12">
        <v>95.14</v>
      </c>
      <c r="CN47" s="12"/>
      <c r="CO47" s="12"/>
      <c r="CP47" s="12">
        <v>406.79</v>
      </c>
      <c r="CQ47" s="12"/>
      <c r="CR47" s="12"/>
      <c r="CS47" s="12"/>
      <c r="CT47" s="12"/>
      <c r="CU47" s="12"/>
      <c r="CV47" s="12">
        <v>500</v>
      </c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>
        <v>305.52</v>
      </c>
      <c r="DK47" s="12"/>
      <c r="DL47" s="12"/>
      <c r="DM47" s="12"/>
      <c r="DN47" s="12"/>
      <c r="DO47" s="12"/>
      <c r="DP47" s="12">
        <v>5</v>
      </c>
      <c r="DQ47" s="12">
        <v>3951.54</v>
      </c>
      <c r="DR47" s="12">
        <v>0</v>
      </c>
      <c r="DS47" s="12">
        <v>0</v>
      </c>
      <c r="DT47" s="12">
        <v>95.14</v>
      </c>
      <c r="DU47" s="12">
        <v>406.79</v>
      </c>
      <c r="DV47" s="12">
        <v>0</v>
      </c>
      <c r="DW47" s="12"/>
      <c r="DX47" s="13">
        <f t="shared" si="4"/>
        <v>501.93</v>
      </c>
      <c r="DY47" s="12">
        <v>567.48</v>
      </c>
      <c r="DZ47" s="12"/>
      <c r="EA47" s="12"/>
      <c r="EB47" s="12"/>
      <c r="EC47" s="12"/>
      <c r="ED47" s="12"/>
      <c r="EE47" s="12"/>
      <c r="EF47" s="12"/>
      <c r="EG47" s="12"/>
      <c r="EH47" s="12">
        <v>24.26</v>
      </c>
      <c r="EI47" s="12"/>
      <c r="EJ47" s="12">
        <v>1.06</v>
      </c>
      <c r="EK47" s="12"/>
      <c r="EL47" s="12"/>
      <c r="EM47" s="12">
        <v>8.8699999999999992</v>
      </c>
      <c r="EN47" s="14">
        <f t="shared" si="5"/>
        <v>601.66999999999996</v>
      </c>
      <c r="EO47" s="14">
        <v>274.67</v>
      </c>
      <c r="EP47" s="13">
        <v>178.53</v>
      </c>
      <c r="EQ47" s="12">
        <v>0</v>
      </c>
      <c r="ER47" s="12">
        <v>53</v>
      </c>
      <c r="ES47" s="12"/>
      <c r="ET47" s="12"/>
      <c r="EU47" s="12"/>
      <c r="EV47" s="12"/>
      <c r="EW47" s="12"/>
      <c r="EX47" s="13">
        <f t="shared" si="6"/>
        <v>53</v>
      </c>
      <c r="EY47" s="13">
        <v>8476.4699999999993</v>
      </c>
    </row>
    <row r="48" spans="1:155" x14ac:dyDescent="0.3">
      <c r="A48" t="s">
        <v>222</v>
      </c>
      <c r="B48" t="s">
        <v>223</v>
      </c>
      <c r="C48" t="str">
        <f>VLOOKUP(A48,[1]Sheet1!$A$1:$F$234,4,FALSE)</f>
        <v>HQ</v>
      </c>
      <c r="D48" t="str">
        <f>VLOOKUP(A48,[1]Sheet1!$A$1:$F$234,3,FALSE)</f>
        <v>Operating</v>
      </c>
      <c r="E48">
        <f>VLOOKUP(A48,[1]Sheet1!$A$1:$F$234,5,FALSE)</f>
        <v>210</v>
      </c>
      <c r="F48" t="s">
        <v>224</v>
      </c>
      <c r="G48" t="s">
        <v>225</v>
      </c>
      <c r="H48" t="s">
        <v>226</v>
      </c>
      <c r="I48" t="s">
        <v>159</v>
      </c>
      <c r="J48" t="s">
        <v>145</v>
      </c>
      <c r="K48" s="11">
        <v>44696</v>
      </c>
      <c r="L48" s="11">
        <v>44701</v>
      </c>
      <c r="M48" s="12">
        <v>1890</v>
      </c>
      <c r="N48" s="13">
        <f t="shared" si="0"/>
        <v>1472</v>
      </c>
      <c r="O48" s="13">
        <f t="shared" si="1"/>
        <v>0</v>
      </c>
      <c r="P48" s="13">
        <f t="shared" si="2"/>
        <v>0</v>
      </c>
      <c r="Q48" s="13">
        <f t="shared" si="3"/>
        <v>368</v>
      </c>
      <c r="R48" s="13"/>
      <c r="S48" s="14">
        <v>50</v>
      </c>
      <c r="T48" s="15">
        <v>64</v>
      </c>
      <c r="U48" s="12">
        <v>23</v>
      </c>
      <c r="V48" s="12">
        <v>1472</v>
      </c>
      <c r="W48" s="15">
        <v>0</v>
      </c>
      <c r="X48" s="12">
        <v>0</v>
      </c>
      <c r="Y48" s="12">
        <v>0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>
        <v>16</v>
      </c>
      <c r="AL48" s="15"/>
      <c r="AM48" s="15">
        <v>0</v>
      </c>
      <c r="AN48" s="15"/>
      <c r="AO48" s="15"/>
      <c r="AP48" s="15"/>
      <c r="AQ48" s="12"/>
      <c r="AR48" s="12"/>
      <c r="AS48" s="12"/>
      <c r="AT48" s="12">
        <v>23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>
        <v>0</v>
      </c>
      <c r="BF48" s="12"/>
      <c r="BG48" s="12"/>
      <c r="BH48" s="12"/>
      <c r="BI48" s="12"/>
      <c r="BJ48" s="12"/>
      <c r="BK48" s="13"/>
      <c r="BL48" s="12"/>
      <c r="BM48" s="12"/>
      <c r="BN48" s="12"/>
      <c r="BO48" s="12"/>
      <c r="BP48" s="12"/>
      <c r="BQ48" s="12">
        <v>368</v>
      </c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>
        <v>129.63999999999999</v>
      </c>
      <c r="CI48" s="12"/>
      <c r="CJ48" s="12"/>
      <c r="CK48" s="12"/>
      <c r="CL48" s="12"/>
      <c r="CM48" s="12">
        <v>24.53</v>
      </c>
      <c r="CN48" s="12"/>
      <c r="CO48" s="12"/>
      <c r="CP48" s="12">
        <v>104.86</v>
      </c>
      <c r="CQ48" s="12"/>
      <c r="CR48" s="12"/>
      <c r="CS48" s="12">
        <v>3.81</v>
      </c>
      <c r="CT48" s="12"/>
      <c r="CU48" s="12"/>
      <c r="CV48" s="12"/>
      <c r="CW48" s="12"/>
      <c r="CX48" s="12"/>
      <c r="CY48" s="12"/>
      <c r="CZ48" s="12"/>
      <c r="DA48" s="12">
        <v>1.34</v>
      </c>
      <c r="DB48" s="12"/>
      <c r="DC48" s="12"/>
      <c r="DD48" s="12"/>
      <c r="DE48" s="12"/>
      <c r="DF48" s="12"/>
      <c r="DG48" s="12">
        <v>144.88</v>
      </c>
      <c r="DH48" s="12"/>
      <c r="DI48" s="12"/>
      <c r="DJ48" s="12"/>
      <c r="DK48" s="12"/>
      <c r="DL48" s="12"/>
      <c r="DM48" s="12"/>
      <c r="DN48" s="12"/>
      <c r="DO48" s="12"/>
      <c r="DP48" s="12">
        <v>1</v>
      </c>
      <c r="DQ48" s="12">
        <v>1479.94</v>
      </c>
      <c r="DR48" s="12">
        <v>41.4</v>
      </c>
      <c r="DS48" s="12">
        <v>0</v>
      </c>
      <c r="DT48" s="12">
        <v>24.53</v>
      </c>
      <c r="DU48" s="12">
        <v>104.86</v>
      </c>
      <c r="DV48" s="12">
        <v>0</v>
      </c>
      <c r="DW48" s="12"/>
      <c r="DX48" s="13">
        <f t="shared" si="4"/>
        <v>170.79000000000002</v>
      </c>
      <c r="DY48" s="12"/>
      <c r="DZ48" s="12"/>
      <c r="EA48" s="12">
        <v>343.62</v>
      </c>
      <c r="EB48" s="12"/>
      <c r="EC48" s="12"/>
      <c r="ED48" s="12"/>
      <c r="EE48" s="12"/>
      <c r="EF48" s="12"/>
      <c r="EG48" s="12"/>
      <c r="EH48" s="12">
        <v>4.9000000000000004</v>
      </c>
      <c r="EI48" s="12"/>
      <c r="EJ48" s="12">
        <v>1.06</v>
      </c>
      <c r="EK48" s="12">
        <v>16.22</v>
      </c>
      <c r="EL48" s="12"/>
      <c r="EM48" s="12">
        <v>5.27</v>
      </c>
      <c r="EN48" s="14">
        <f t="shared" si="5"/>
        <v>371.06999999999994</v>
      </c>
      <c r="EO48" s="14"/>
      <c r="EP48" s="13">
        <v>9.75</v>
      </c>
      <c r="EQ48" s="12">
        <v>0</v>
      </c>
      <c r="ER48" s="12">
        <v>53</v>
      </c>
      <c r="ES48" s="12"/>
      <c r="ET48" s="12"/>
      <c r="EU48" s="12"/>
      <c r="EV48" s="12"/>
      <c r="EW48" s="12"/>
      <c r="EX48" s="13">
        <f t="shared" si="6"/>
        <v>53</v>
      </c>
      <c r="EY48" s="13">
        <v>2494.61</v>
      </c>
    </row>
    <row r="49" spans="1:155" x14ac:dyDescent="0.3">
      <c r="A49" t="s">
        <v>222</v>
      </c>
      <c r="B49" t="s">
        <v>223</v>
      </c>
      <c r="C49" t="str">
        <f>VLOOKUP(A49,[1]Sheet1!$A$1:$F$234,4,FALSE)</f>
        <v>HQ</v>
      </c>
      <c r="D49" t="str">
        <f>VLOOKUP(A49,[1]Sheet1!$A$1:$F$234,3,FALSE)</f>
        <v>Operating</v>
      </c>
      <c r="E49">
        <f>VLOOKUP(A49,[1]Sheet1!$A$1:$F$234,5,FALSE)</f>
        <v>210</v>
      </c>
      <c r="F49" t="s">
        <v>224</v>
      </c>
      <c r="G49" t="s">
        <v>225</v>
      </c>
      <c r="H49" t="s">
        <v>226</v>
      </c>
      <c r="I49" t="s">
        <v>159</v>
      </c>
      <c r="J49" t="s">
        <v>152</v>
      </c>
      <c r="K49" s="11">
        <v>44712</v>
      </c>
      <c r="L49" s="11">
        <v>44719</v>
      </c>
      <c r="M49" s="12">
        <v>2258</v>
      </c>
      <c r="N49" s="13">
        <f t="shared" si="0"/>
        <v>2208</v>
      </c>
      <c r="O49" s="13">
        <f t="shared" si="1"/>
        <v>0</v>
      </c>
      <c r="P49" s="13">
        <f t="shared" si="2"/>
        <v>0</v>
      </c>
      <c r="Q49" s="13">
        <f t="shared" si="3"/>
        <v>0</v>
      </c>
      <c r="R49" s="13"/>
      <c r="S49" s="14">
        <v>50</v>
      </c>
      <c r="T49" s="15">
        <v>88</v>
      </c>
      <c r="U49" s="12">
        <v>23</v>
      </c>
      <c r="V49" s="12">
        <v>2024</v>
      </c>
      <c r="W49" s="15">
        <v>0</v>
      </c>
      <c r="X49" s="12">
        <v>0</v>
      </c>
      <c r="Y49" s="12">
        <v>0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>
        <v>0</v>
      </c>
      <c r="AN49" s="15"/>
      <c r="AO49" s="15">
        <v>8</v>
      </c>
      <c r="AP49" s="15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>
        <v>23</v>
      </c>
      <c r="BE49" s="12">
        <v>0</v>
      </c>
      <c r="BF49" s="12"/>
      <c r="BG49" s="12"/>
      <c r="BH49" s="12"/>
      <c r="BI49" s="12"/>
      <c r="BJ49" s="12"/>
      <c r="BK49" s="13"/>
      <c r="BL49" s="12"/>
      <c r="BM49" s="12"/>
      <c r="BN49" s="12"/>
      <c r="BO49" s="12"/>
      <c r="BP49" s="12"/>
      <c r="BQ49" s="12"/>
      <c r="BR49" s="12"/>
      <c r="BS49" s="12"/>
      <c r="BT49" s="12"/>
      <c r="BU49" s="12">
        <v>184</v>
      </c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>
        <v>173.8</v>
      </c>
      <c r="CI49" s="12"/>
      <c r="CJ49" s="12"/>
      <c r="CK49" s="12"/>
      <c r="CL49" s="12"/>
      <c r="CM49" s="12">
        <v>29.86</v>
      </c>
      <c r="CN49" s="12"/>
      <c r="CO49" s="12"/>
      <c r="CP49" s="12">
        <v>127.68</v>
      </c>
      <c r="CQ49" s="12"/>
      <c r="CR49" s="12"/>
      <c r="CS49" s="12">
        <v>3.81</v>
      </c>
      <c r="CT49" s="12"/>
      <c r="CU49" s="12"/>
      <c r="CV49" s="12"/>
      <c r="CW49" s="12"/>
      <c r="CX49" s="12"/>
      <c r="CY49" s="12"/>
      <c r="CZ49" s="12"/>
      <c r="DA49" s="12">
        <v>1.34</v>
      </c>
      <c r="DB49" s="12"/>
      <c r="DC49" s="12"/>
      <c r="DD49" s="12"/>
      <c r="DE49" s="12"/>
      <c r="DF49" s="12"/>
      <c r="DG49" s="12">
        <v>144.88</v>
      </c>
      <c r="DH49" s="12"/>
      <c r="DI49" s="12"/>
      <c r="DJ49" s="12"/>
      <c r="DK49" s="12"/>
      <c r="DL49" s="12"/>
      <c r="DM49" s="12"/>
      <c r="DN49" s="12"/>
      <c r="DO49" s="12"/>
      <c r="DP49" s="12">
        <v>1</v>
      </c>
      <c r="DQ49" s="12">
        <v>1775.63</v>
      </c>
      <c r="DR49" s="12">
        <v>3.7</v>
      </c>
      <c r="DS49" s="12">
        <v>0</v>
      </c>
      <c r="DT49" s="12">
        <v>29.86</v>
      </c>
      <c r="DU49" s="12">
        <v>127.68</v>
      </c>
      <c r="DV49" s="12">
        <v>0</v>
      </c>
      <c r="DW49" s="12"/>
      <c r="DX49" s="13">
        <f t="shared" si="4"/>
        <v>161.24</v>
      </c>
      <c r="DY49" s="12"/>
      <c r="DZ49" s="12"/>
      <c r="EA49" s="12">
        <v>343.62</v>
      </c>
      <c r="EB49" s="12"/>
      <c r="EC49" s="12"/>
      <c r="ED49" s="12"/>
      <c r="EE49" s="12"/>
      <c r="EF49" s="12"/>
      <c r="EG49" s="12"/>
      <c r="EH49" s="12">
        <v>4.9000000000000004</v>
      </c>
      <c r="EI49" s="12"/>
      <c r="EJ49" s="12">
        <v>1.06</v>
      </c>
      <c r="EK49" s="12">
        <v>16.22</v>
      </c>
      <c r="EL49" s="12"/>
      <c r="EM49" s="12">
        <v>5.27</v>
      </c>
      <c r="EN49" s="14">
        <f t="shared" si="5"/>
        <v>371.06999999999994</v>
      </c>
      <c r="EO49" s="14"/>
      <c r="EP49" s="13">
        <v>11.65</v>
      </c>
      <c r="EQ49" s="12">
        <v>0</v>
      </c>
      <c r="ER49" s="12">
        <v>53</v>
      </c>
      <c r="ES49" s="12"/>
      <c r="ET49" s="12"/>
      <c r="EU49" s="12"/>
      <c r="EV49" s="12"/>
      <c r="EW49" s="12"/>
      <c r="EX49" s="13">
        <f t="shared" si="6"/>
        <v>53</v>
      </c>
      <c r="EY49" s="13">
        <v>2854.96</v>
      </c>
    </row>
    <row r="50" spans="1:155" x14ac:dyDescent="0.3">
      <c r="A50" t="s">
        <v>227</v>
      </c>
      <c r="B50" t="s">
        <v>228</v>
      </c>
      <c r="C50" t="str">
        <f>VLOOKUP(A50,[1]Sheet1!$A$1:$F$234,4,FALSE)</f>
        <v xml:space="preserve">OAK </v>
      </c>
      <c r="D50" t="str">
        <f>VLOOKUP(A50,[1]Sheet1!$A$1:$F$234,3,FALSE)</f>
        <v>Clinical</v>
      </c>
      <c r="E50">
        <f>VLOOKUP(A50,[1]Sheet1!$A$1:$F$234,5,FALSE)</f>
        <v>170</v>
      </c>
      <c r="F50" t="s">
        <v>162</v>
      </c>
      <c r="G50" t="s">
        <v>157</v>
      </c>
      <c r="H50" t="s">
        <v>229</v>
      </c>
      <c r="I50" t="s">
        <v>159</v>
      </c>
      <c r="J50" t="s">
        <v>145</v>
      </c>
      <c r="K50" s="11">
        <v>44696</v>
      </c>
      <c r="L50" s="11">
        <v>44701</v>
      </c>
      <c r="M50" s="12">
        <v>2426.88</v>
      </c>
      <c r="N50" s="13">
        <f t="shared" si="0"/>
        <v>2316.88</v>
      </c>
      <c r="O50" s="13">
        <f t="shared" si="1"/>
        <v>0</v>
      </c>
      <c r="P50" s="13">
        <f t="shared" si="2"/>
        <v>0</v>
      </c>
      <c r="Q50" s="13">
        <f t="shared" si="3"/>
        <v>110</v>
      </c>
      <c r="R50" s="13"/>
      <c r="S50" s="14"/>
      <c r="T50" s="15">
        <v>84.25</v>
      </c>
      <c r="U50" s="12">
        <v>27.5</v>
      </c>
      <c r="V50" s="12">
        <v>2316.88</v>
      </c>
      <c r="W50" s="15">
        <v>0</v>
      </c>
      <c r="X50" s="12">
        <v>0</v>
      </c>
      <c r="Y50" s="12">
        <v>0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>
        <v>4</v>
      </c>
      <c r="AL50" s="15"/>
      <c r="AM50" s="15"/>
      <c r="AN50" s="15"/>
      <c r="AO50" s="15"/>
      <c r="AP50" s="15"/>
      <c r="AQ50" s="12"/>
      <c r="AR50" s="12"/>
      <c r="AS50" s="12"/>
      <c r="AT50" s="12">
        <v>27.5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3"/>
      <c r="BL50" s="12"/>
      <c r="BM50" s="12"/>
      <c r="BN50" s="12"/>
      <c r="BO50" s="12"/>
      <c r="BP50" s="12"/>
      <c r="BQ50" s="12">
        <v>110</v>
      </c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>
        <v>82.74</v>
      </c>
      <c r="CD50" s="12"/>
      <c r="CE50" s="12"/>
      <c r="CF50" s="12"/>
      <c r="CG50" s="12"/>
      <c r="CH50" s="12">
        <v>216.64</v>
      </c>
      <c r="CI50" s="12">
        <v>25.9</v>
      </c>
      <c r="CJ50" s="12"/>
      <c r="CK50" s="12"/>
      <c r="CL50" s="12"/>
      <c r="CM50" s="12">
        <v>34.14</v>
      </c>
      <c r="CN50" s="12"/>
      <c r="CO50" s="12"/>
      <c r="CP50" s="12">
        <v>145.97</v>
      </c>
      <c r="CQ50" s="12"/>
      <c r="CR50" s="12"/>
      <c r="CS50" s="12">
        <v>21.41</v>
      </c>
      <c r="CT50" s="12"/>
      <c r="CU50" s="12"/>
      <c r="CV50" s="12"/>
      <c r="CW50" s="12">
        <v>1.84</v>
      </c>
      <c r="CX50" s="12"/>
      <c r="CY50" s="12"/>
      <c r="CZ50" s="12"/>
      <c r="DA50" s="12">
        <v>2.76</v>
      </c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>
        <v>49.22</v>
      </c>
      <c r="DP50" s="12">
        <v>1</v>
      </c>
      <c r="DQ50" s="12">
        <v>1845.26</v>
      </c>
      <c r="DR50" s="12">
        <v>0</v>
      </c>
      <c r="DS50" s="12">
        <v>0</v>
      </c>
      <c r="DT50" s="12">
        <v>34.14</v>
      </c>
      <c r="DU50" s="12">
        <v>145.97</v>
      </c>
      <c r="DV50" s="12">
        <v>0</v>
      </c>
      <c r="DW50" s="12"/>
      <c r="DX50" s="13">
        <f t="shared" si="4"/>
        <v>180.11</v>
      </c>
      <c r="DY50" s="12"/>
      <c r="DZ50" s="12"/>
      <c r="EA50" s="12"/>
      <c r="EB50" s="12">
        <v>240.29</v>
      </c>
      <c r="EC50" s="12"/>
      <c r="ED50" s="12"/>
      <c r="EE50" s="12"/>
      <c r="EF50" s="12"/>
      <c r="EG50" s="12"/>
      <c r="EH50" s="12">
        <v>6.74</v>
      </c>
      <c r="EI50" s="12"/>
      <c r="EJ50" s="12">
        <v>1.06</v>
      </c>
      <c r="EK50" s="12">
        <v>16.22</v>
      </c>
      <c r="EL50" s="12">
        <v>2.34</v>
      </c>
      <c r="EM50" s="12">
        <v>2.4700000000000002</v>
      </c>
      <c r="EN50" s="14">
        <f t="shared" si="5"/>
        <v>269.12</v>
      </c>
      <c r="EO50" s="14"/>
      <c r="EP50" s="13">
        <v>63.1</v>
      </c>
      <c r="EQ50" s="12">
        <v>0</v>
      </c>
      <c r="ER50" s="12">
        <v>53</v>
      </c>
      <c r="ES50" s="12"/>
      <c r="ET50" s="12"/>
      <c r="EU50" s="12"/>
      <c r="EV50" s="12"/>
      <c r="EW50" s="12"/>
      <c r="EX50" s="13">
        <f t="shared" si="6"/>
        <v>53</v>
      </c>
      <c r="EY50" s="13">
        <v>2992.21</v>
      </c>
    </row>
    <row r="51" spans="1:155" x14ac:dyDescent="0.3">
      <c r="A51" t="s">
        <v>227</v>
      </c>
      <c r="B51" t="s">
        <v>228</v>
      </c>
      <c r="C51" t="str">
        <f>VLOOKUP(A51,[1]Sheet1!$A$1:$F$234,4,FALSE)</f>
        <v xml:space="preserve">OAK </v>
      </c>
      <c r="D51" t="str">
        <f>VLOOKUP(A51,[1]Sheet1!$A$1:$F$234,3,FALSE)</f>
        <v>Clinical</v>
      </c>
      <c r="E51">
        <f>VLOOKUP(A51,[1]Sheet1!$A$1:$F$234,5,FALSE)</f>
        <v>170</v>
      </c>
      <c r="F51" t="s">
        <v>162</v>
      </c>
      <c r="G51" t="s">
        <v>157</v>
      </c>
      <c r="H51" t="s">
        <v>229</v>
      </c>
      <c r="I51" t="s">
        <v>159</v>
      </c>
      <c r="J51" t="s">
        <v>152</v>
      </c>
      <c r="K51" s="11">
        <v>44712</v>
      </c>
      <c r="L51" s="11">
        <v>44719</v>
      </c>
      <c r="M51" s="12">
        <v>2450.94</v>
      </c>
      <c r="N51" s="13">
        <f t="shared" si="0"/>
        <v>1815</v>
      </c>
      <c r="O51" s="13">
        <f t="shared" si="1"/>
        <v>30.94</v>
      </c>
      <c r="P51" s="13">
        <f t="shared" si="2"/>
        <v>0</v>
      </c>
      <c r="Q51" s="13">
        <f t="shared" si="3"/>
        <v>605</v>
      </c>
      <c r="R51" s="13"/>
      <c r="S51" s="14"/>
      <c r="T51" s="15">
        <v>58</v>
      </c>
      <c r="U51" s="12">
        <v>27.5</v>
      </c>
      <c r="V51" s="12">
        <v>1595</v>
      </c>
      <c r="W51" s="15">
        <v>0.75</v>
      </c>
      <c r="X51" s="12">
        <v>41.25</v>
      </c>
      <c r="Y51" s="12">
        <v>30.94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>
        <v>22</v>
      </c>
      <c r="AL51" s="15"/>
      <c r="AM51" s="15"/>
      <c r="AN51" s="15"/>
      <c r="AO51" s="15">
        <v>8</v>
      </c>
      <c r="AP51" s="15"/>
      <c r="AQ51" s="12"/>
      <c r="AR51" s="12"/>
      <c r="AS51" s="12"/>
      <c r="AT51" s="12">
        <v>27.5</v>
      </c>
      <c r="AU51" s="12"/>
      <c r="AV51" s="12"/>
      <c r="AW51" s="12"/>
      <c r="AX51" s="12"/>
      <c r="AY51" s="12"/>
      <c r="AZ51" s="12"/>
      <c r="BA51" s="12"/>
      <c r="BB51" s="12"/>
      <c r="BC51" s="12"/>
      <c r="BD51" s="12">
        <v>27.5</v>
      </c>
      <c r="BE51" s="12"/>
      <c r="BF51" s="12"/>
      <c r="BG51" s="12"/>
      <c r="BH51" s="12"/>
      <c r="BI51" s="12"/>
      <c r="BJ51" s="12"/>
      <c r="BK51" s="13"/>
      <c r="BL51" s="12"/>
      <c r="BM51" s="12"/>
      <c r="BN51" s="12"/>
      <c r="BO51" s="12"/>
      <c r="BP51" s="12"/>
      <c r="BQ51" s="12">
        <v>605</v>
      </c>
      <c r="BR51" s="12"/>
      <c r="BS51" s="12"/>
      <c r="BT51" s="12"/>
      <c r="BU51" s="12">
        <v>220</v>
      </c>
      <c r="BV51" s="12"/>
      <c r="BW51" s="12"/>
      <c r="BX51" s="12"/>
      <c r="BY51" s="12"/>
      <c r="BZ51" s="12"/>
      <c r="CA51" s="12"/>
      <c r="CB51" s="12"/>
      <c r="CC51" s="12">
        <v>84.86</v>
      </c>
      <c r="CD51" s="12"/>
      <c r="CE51" s="12"/>
      <c r="CF51" s="12"/>
      <c r="CG51" s="12"/>
      <c r="CH51" s="12">
        <v>221.93</v>
      </c>
      <c r="CI51" s="12">
        <v>26.17</v>
      </c>
      <c r="CJ51" s="12"/>
      <c r="CK51" s="12"/>
      <c r="CL51" s="12"/>
      <c r="CM51" s="12">
        <v>34.49</v>
      </c>
      <c r="CN51" s="12"/>
      <c r="CO51" s="12"/>
      <c r="CP51" s="12">
        <v>147.47</v>
      </c>
      <c r="CQ51" s="12"/>
      <c r="CR51" s="12"/>
      <c r="CS51" s="12">
        <v>21.41</v>
      </c>
      <c r="CT51" s="12"/>
      <c r="CU51" s="12"/>
      <c r="CV51" s="12"/>
      <c r="CW51" s="12">
        <v>1.84</v>
      </c>
      <c r="CX51" s="12"/>
      <c r="CY51" s="12"/>
      <c r="CZ51" s="12"/>
      <c r="DA51" s="12">
        <v>2.76</v>
      </c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>
        <v>49.22</v>
      </c>
      <c r="DP51" s="12">
        <v>1</v>
      </c>
      <c r="DQ51" s="12">
        <v>1859.79</v>
      </c>
      <c r="DR51" s="12">
        <v>0</v>
      </c>
      <c r="DS51" s="12">
        <v>0</v>
      </c>
      <c r="DT51" s="12">
        <v>34.49</v>
      </c>
      <c r="DU51" s="12">
        <v>147.47</v>
      </c>
      <c r="DV51" s="12">
        <v>0</v>
      </c>
      <c r="DW51" s="12"/>
      <c r="DX51" s="13">
        <f t="shared" si="4"/>
        <v>181.96</v>
      </c>
      <c r="DY51" s="12"/>
      <c r="DZ51" s="12"/>
      <c r="EA51" s="12"/>
      <c r="EB51" s="12">
        <v>240.29</v>
      </c>
      <c r="EC51" s="12"/>
      <c r="ED51" s="12"/>
      <c r="EE51" s="12"/>
      <c r="EF51" s="12"/>
      <c r="EG51" s="12"/>
      <c r="EH51" s="12">
        <v>6.74</v>
      </c>
      <c r="EI51" s="12"/>
      <c r="EJ51" s="12">
        <v>1.06</v>
      </c>
      <c r="EK51" s="12">
        <v>16.22</v>
      </c>
      <c r="EL51" s="12">
        <v>2.34</v>
      </c>
      <c r="EM51" s="12">
        <v>2.4700000000000002</v>
      </c>
      <c r="EN51" s="14">
        <f t="shared" si="5"/>
        <v>269.12</v>
      </c>
      <c r="EO51" s="14"/>
      <c r="EP51" s="13">
        <v>63.46</v>
      </c>
      <c r="EQ51" s="12">
        <v>0</v>
      </c>
      <c r="ER51" s="12">
        <v>53</v>
      </c>
      <c r="ES51" s="12"/>
      <c r="ET51" s="12"/>
      <c r="EU51" s="12"/>
      <c r="EV51" s="12"/>
      <c r="EW51" s="12"/>
      <c r="EX51" s="13">
        <f t="shared" si="6"/>
        <v>53</v>
      </c>
      <c r="EY51" s="13">
        <v>3018.48</v>
      </c>
    </row>
    <row r="52" spans="1:155" x14ac:dyDescent="0.3">
      <c r="A52" t="s">
        <v>230</v>
      </c>
      <c r="B52" t="s">
        <v>231</v>
      </c>
      <c r="C52" t="str">
        <f>VLOOKUP(A52,[1]Sheet1!$A$1:$F$234,4,FALSE)</f>
        <v xml:space="preserve">OAK </v>
      </c>
      <c r="D52" t="str">
        <f>VLOOKUP(A52,[1]Sheet1!$A$1:$F$234,3,FALSE)</f>
        <v>Lab</v>
      </c>
      <c r="E52">
        <f>VLOOKUP(A52,[1]Sheet1!$A$1:$F$234,5,FALSE)</f>
        <v>160</v>
      </c>
      <c r="F52" t="s">
        <v>232</v>
      </c>
      <c r="G52" t="s">
        <v>157</v>
      </c>
      <c r="H52" t="s">
        <v>233</v>
      </c>
      <c r="I52" t="s">
        <v>159</v>
      </c>
      <c r="J52" t="s">
        <v>145</v>
      </c>
      <c r="K52" s="11">
        <v>44696</v>
      </c>
      <c r="L52" s="11">
        <v>44701</v>
      </c>
      <c r="M52" s="12">
        <v>2064.1999999999998</v>
      </c>
      <c r="N52" s="13">
        <f t="shared" si="0"/>
        <v>2064.1999999999998</v>
      </c>
      <c r="O52" s="13">
        <f t="shared" si="1"/>
        <v>0</v>
      </c>
      <c r="P52" s="13">
        <f t="shared" si="2"/>
        <v>0</v>
      </c>
      <c r="Q52" s="13">
        <f t="shared" si="3"/>
        <v>0</v>
      </c>
      <c r="R52" s="13"/>
      <c r="S52" s="14"/>
      <c r="T52" s="15">
        <v>80</v>
      </c>
      <c r="U52" s="12">
        <v>24.24</v>
      </c>
      <c r="V52" s="12">
        <v>1939.2</v>
      </c>
      <c r="W52" s="15">
        <v>0</v>
      </c>
      <c r="X52" s="12">
        <v>0</v>
      </c>
      <c r="Y52" s="12">
        <v>0</v>
      </c>
      <c r="Z52" s="15"/>
      <c r="AA52" s="15"/>
      <c r="AB52" s="15"/>
      <c r="AC52" s="15"/>
      <c r="AD52" s="15"/>
      <c r="AE52" s="15"/>
      <c r="AF52" s="15">
        <v>0</v>
      </c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2"/>
      <c r="AR52" s="12"/>
      <c r="AS52" s="12"/>
      <c r="AT52" s="12"/>
      <c r="AU52" s="12">
        <v>0</v>
      </c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>
        <v>125</v>
      </c>
      <c r="BK52" s="13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>
        <v>66.510000000000005</v>
      </c>
      <c r="CD52" s="12"/>
      <c r="CE52" s="12"/>
      <c r="CF52" s="12"/>
      <c r="CG52" s="12"/>
      <c r="CH52" s="12">
        <v>174.39</v>
      </c>
      <c r="CI52" s="12">
        <v>22.71</v>
      </c>
      <c r="CJ52" s="12"/>
      <c r="CK52" s="12"/>
      <c r="CL52" s="12"/>
      <c r="CM52" s="12">
        <v>29.93</v>
      </c>
      <c r="CN52" s="12"/>
      <c r="CO52" s="12"/>
      <c r="CP52" s="12">
        <v>127.98</v>
      </c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>
        <v>1642.68</v>
      </c>
      <c r="DR52" s="12">
        <v>0</v>
      </c>
      <c r="DS52" s="12">
        <v>0</v>
      </c>
      <c r="DT52" s="12">
        <v>29.93</v>
      </c>
      <c r="DU52" s="12">
        <v>127.98</v>
      </c>
      <c r="DV52" s="12">
        <v>0</v>
      </c>
      <c r="DW52" s="12"/>
      <c r="DX52" s="13">
        <f t="shared" si="4"/>
        <v>157.91</v>
      </c>
      <c r="DY52" s="12"/>
      <c r="DZ52" s="12"/>
      <c r="EA52" s="12"/>
      <c r="EB52" s="12"/>
      <c r="EC52" s="12"/>
      <c r="ED52" s="12"/>
      <c r="EE52" s="12"/>
      <c r="EF52" s="12"/>
      <c r="EG52" s="12"/>
      <c r="EH52" s="12">
        <v>7.36</v>
      </c>
      <c r="EI52" s="12"/>
      <c r="EJ52" s="12">
        <v>1.06</v>
      </c>
      <c r="EK52" s="12"/>
      <c r="EL52" s="12"/>
      <c r="EM52" s="12">
        <v>2.69</v>
      </c>
      <c r="EN52" s="14">
        <f t="shared" si="5"/>
        <v>11.11</v>
      </c>
      <c r="EO52" s="14"/>
      <c r="EP52" s="13">
        <v>53.67</v>
      </c>
      <c r="EQ52" s="12">
        <v>0</v>
      </c>
      <c r="ER52" s="12">
        <v>53</v>
      </c>
      <c r="ES52" s="12"/>
      <c r="ET52" s="12"/>
      <c r="EU52" s="12"/>
      <c r="EV52" s="12"/>
      <c r="EW52" s="12"/>
      <c r="EX52" s="13">
        <f t="shared" si="6"/>
        <v>53</v>
      </c>
      <c r="EY52" s="13">
        <v>2339.89</v>
      </c>
    </row>
    <row r="53" spans="1:155" x14ac:dyDescent="0.3">
      <c r="A53" t="s">
        <v>230</v>
      </c>
      <c r="B53" t="s">
        <v>231</v>
      </c>
      <c r="C53" t="str">
        <f>VLOOKUP(A53,[1]Sheet1!$A$1:$F$234,4,FALSE)</f>
        <v xml:space="preserve">OAK </v>
      </c>
      <c r="D53" t="str">
        <f>VLOOKUP(A53,[1]Sheet1!$A$1:$F$234,3,FALSE)</f>
        <v>Lab</v>
      </c>
      <c r="E53">
        <f>VLOOKUP(A53,[1]Sheet1!$A$1:$F$234,5,FALSE)</f>
        <v>160</v>
      </c>
      <c r="F53" t="s">
        <v>232</v>
      </c>
      <c r="G53" t="s">
        <v>157</v>
      </c>
      <c r="H53" t="s">
        <v>233</v>
      </c>
      <c r="I53" t="s">
        <v>159</v>
      </c>
      <c r="J53" t="s">
        <v>152</v>
      </c>
      <c r="K53" s="11">
        <v>44712</v>
      </c>
      <c r="L53" s="11">
        <v>44719</v>
      </c>
      <c r="M53" s="12">
        <v>2470.2199999999998</v>
      </c>
      <c r="N53" s="13">
        <f t="shared" si="0"/>
        <v>2276.2999999999997</v>
      </c>
      <c r="O53" s="13">
        <f t="shared" si="1"/>
        <v>0</v>
      </c>
      <c r="P53" s="13">
        <f t="shared" si="2"/>
        <v>0</v>
      </c>
      <c r="Q53" s="13">
        <f t="shared" si="3"/>
        <v>193.92</v>
      </c>
      <c r="R53" s="13"/>
      <c r="S53" s="14"/>
      <c r="T53" s="15">
        <v>80.75</v>
      </c>
      <c r="U53" s="12">
        <v>24.24</v>
      </c>
      <c r="V53" s="12">
        <v>1957.38</v>
      </c>
      <c r="W53" s="15">
        <v>0</v>
      </c>
      <c r="X53" s="12">
        <v>0</v>
      </c>
      <c r="Y53" s="12">
        <v>0</v>
      </c>
      <c r="Z53" s="15"/>
      <c r="AA53" s="15"/>
      <c r="AB53" s="15"/>
      <c r="AC53" s="15"/>
      <c r="AD53" s="15"/>
      <c r="AE53" s="15"/>
      <c r="AF53" s="15">
        <v>0</v>
      </c>
      <c r="AG53" s="15"/>
      <c r="AH53" s="15"/>
      <c r="AI53" s="15"/>
      <c r="AJ53" s="15"/>
      <c r="AK53" s="15">
        <v>8</v>
      </c>
      <c r="AL53" s="15"/>
      <c r="AM53" s="15"/>
      <c r="AN53" s="15"/>
      <c r="AO53" s="15">
        <v>8</v>
      </c>
      <c r="AP53" s="15"/>
      <c r="AQ53" s="12"/>
      <c r="AR53" s="12"/>
      <c r="AS53" s="12"/>
      <c r="AT53" s="12">
        <v>24.24</v>
      </c>
      <c r="AU53" s="12">
        <v>0</v>
      </c>
      <c r="AV53" s="12"/>
      <c r="AW53" s="12"/>
      <c r="AX53" s="12"/>
      <c r="AY53" s="12"/>
      <c r="AZ53" s="12"/>
      <c r="BA53" s="12"/>
      <c r="BB53" s="12"/>
      <c r="BC53" s="12"/>
      <c r="BD53" s="12">
        <v>24.24</v>
      </c>
      <c r="BE53" s="12"/>
      <c r="BF53" s="12"/>
      <c r="BG53" s="12"/>
      <c r="BH53" s="12"/>
      <c r="BI53" s="12"/>
      <c r="BJ53" s="12">
        <v>125</v>
      </c>
      <c r="BK53" s="13"/>
      <c r="BL53" s="12"/>
      <c r="BM53" s="12"/>
      <c r="BN53" s="12"/>
      <c r="BO53" s="12"/>
      <c r="BP53" s="12"/>
      <c r="BQ53" s="12">
        <v>193.92</v>
      </c>
      <c r="BR53" s="12"/>
      <c r="BS53" s="12"/>
      <c r="BT53" s="12"/>
      <c r="BU53" s="12">
        <v>193.92</v>
      </c>
      <c r="BV53" s="12"/>
      <c r="BW53" s="12"/>
      <c r="BX53" s="12"/>
      <c r="BY53" s="12"/>
      <c r="BZ53" s="12"/>
      <c r="CA53" s="12"/>
      <c r="CB53" s="12"/>
      <c r="CC53" s="12">
        <v>77.11</v>
      </c>
      <c r="CD53" s="12"/>
      <c r="CE53" s="12"/>
      <c r="CF53" s="12"/>
      <c r="CG53" s="12"/>
      <c r="CH53" s="12">
        <v>193.47</v>
      </c>
      <c r="CI53" s="12">
        <v>27.17</v>
      </c>
      <c r="CJ53" s="12"/>
      <c r="CK53" s="12"/>
      <c r="CL53" s="12"/>
      <c r="CM53" s="12">
        <v>35.82</v>
      </c>
      <c r="CN53" s="12"/>
      <c r="CO53" s="12"/>
      <c r="CP53" s="12">
        <v>153.16</v>
      </c>
      <c r="CQ53" s="12"/>
      <c r="CR53" s="12"/>
      <c r="CS53" s="12"/>
      <c r="CT53" s="12"/>
      <c r="CU53" s="12"/>
      <c r="CV53" s="12">
        <v>247.02</v>
      </c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>
        <v>1736.47</v>
      </c>
      <c r="DR53" s="12">
        <v>0</v>
      </c>
      <c r="DS53" s="12">
        <v>0</v>
      </c>
      <c r="DT53" s="12">
        <v>35.82</v>
      </c>
      <c r="DU53" s="12">
        <v>153.16</v>
      </c>
      <c r="DV53" s="12">
        <v>0</v>
      </c>
      <c r="DW53" s="12"/>
      <c r="DX53" s="13">
        <f t="shared" si="4"/>
        <v>188.98</v>
      </c>
      <c r="DY53" s="12"/>
      <c r="DZ53" s="12"/>
      <c r="EA53" s="12"/>
      <c r="EB53" s="12"/>
      <c r="EC53" s="12"/>
      <c r="ED53" s="12"/>
      <c r="EE53" s="12"/>
      <c r="EF53" s="12"/>
      <c r="EG53" s="12"/>
      <c r="EH53" s="12">
        <v>7.36</v>
      </c>
      <c r="EI53" s="12"/>
      <c r="EJ53" s="12">
        <v>1.06</v>
      </c>
      <c r="EK53" s="12"/>
      <c r="EL53" s="12"/>
      <c r="EM53" s="12">
        <v>2.69</v>
      </c>
      <c r="EN53" s="14">
        <f t="shared" si="5"/>
        <v>11.11</v>
      </c>
      <c r="EO53" s="14">
        <v>98.81</v>
      </c>
      <c r="EP53" s="13">
        <v>64.23</v>
      </c>
      <c r="EQ53" s="12">
        <v>0</v>
      </c>
      <c r="ER53" s="12">
        <v>53</v>
      </c>
      <c r="ES53" s="12"/>
      <c r="ET53" s="12"/>
      <c r="EU53" s="12"/>
      <c r="EV53" s="12"/>
      <c r="EW53" s="12"/>
      <c r="EX53" s="13">
        <f t="shared" si="6"/>
        <v>53</v>
      </c>
      <c r="EY53" s="13">
        <v>2886.35</v>
      </c>
    </row>
    <row r="54" spans="1:155" x14ac:dyDescent="0.3">
      <c r="A54" t="s">
        <v>234</v>
      </c>
      <c r="B54" t="s">
        <v>235</v>
      </c>
      <c r="C54" t="str">
        <f>VLOOKUP(A54,[1]Sheet1!$A$1:$F$234,4,FALSE)</f>
        <v>HQ</v>
      </c>
      <c r="D54" t="str">
        <f>VLOOKUP(A54,[1]Sheet1!$A$1:$F$234,3,FALSE)</f>
        <v>HQ</v>
      </c>
      <c r="E54">
        <f>VLOOKUP(A54,[1]Sheet1!$A$1:$F$234,5,FALSE)</f>
        <v>370</v>
      </c>
      <c r="F54" t="s">
        <v>236</v>
      </c>
      <c r="G54" t="s">
        <v>172</v>
      </c>
      <c r="H54" t="s">
        <v>237</v>
      </c>
      <c r="I54" t="s">
        <v>159</v>
      </c>
      <c r="J54" t="s">
        <v>145</v>
      </c>
      <c r="K54" s="11">
        <v>44696</v>
      </c>
      <c r="L54" s="11">
        <v>44701</v>
      </c>
      <c r="M54" s="12">
        <v>4323.76</v>
      </c>
      <c r="N54" s="13">
        <f t="shared" si="0"/>
        <v>2904</v>
      </c>
      <c r="O54" s="13">
        <f t="shared" si="1"/>
        <v>585.76</v>
      </c>
      <c r="P54" s="13">
        <f t="shared" si="2"/>
        <v>0</v>
      </c>
      <c r="Q54" s="13">
        <f t="shared" si="3"/>
        <v>816</v>
      </c>
      <c r="R54" s="13"/>
      <c r="S54" s="14">
        <v>18</v>
      </c>
      <c r="T54" s="15">
        <v>56</v>
      </c>
      <c r="U54" s="12">
        <v>34</v>
      </c>
      <c r="V54" s="12">
        <v>1904</v>
      </c>
      <c r="W54" s="15">
        <v>10</v>
      </c>
      <c r="X54" s="12">
        <v>73.73</v>
      </c>
      <c r="Y54" s="12">
        <v>585.76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>
        <v>0</v>
      </c>
      <c r="AK54" s="15">
        <v>24</v>
      </c>
      <c r="AL54" s="15"/>
      <c r="AM54" s="15">
        <v>0</v>
      </c>
      <c r="AN54" s="15"/>
      <c r="AO54" s="15"/>
      <c r="AP54" s="15"/>
      <c r="AQ54" s="12"/>
      <c r="AR54" s="12"/>
      <c r="AS54" s="12"/>
      <c r="AT54" s="12">
        <v>34</v>
      </c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>
        <v>0</v>
      </c>
      <c r="BF54" s="12"/>
      <c r="BG54" s="12">
        <v>0</v>
      </c>
      <c r="BH54" s="12"/>
      <c r="BI54" s="12"/>
      <c r="BJ54" s="12"/>
      <c r="BK54" s="13"/>
      <c r="BL54" s="12"/>
      <c r="BM54" s="12"/>
      <c r="BN54" s="12"/>
      <c r="BO54" s="12"/>
      <c r="BP54" s="12"/>
      <c r="BQ54" s="12">
        <v>816</v>
      </c>
      <c r="BR54" s="12">
        <v>1000</v>
      </c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>
        <v>276.23</v>
      </c>
      <c r="CD54" s="12"/>
      <c r="CE54" s="12"/>
      <c r="CF54" s="12"/>
      <c r="CG54" s="12"/>
      <c r="CH54" s="12">
        <v>632.20000000000005</v>
      </c>
      <c r="CI54" s="12">
        <v>46.67</v>
      </c>
      <c r="CJ54" s="12"/>
      <c r="CK54" s="12"/>
      <c r="CL54" s="12"/>
      <c r="CM54" s="12">
        <v>61.53</v>
      </c>
      <c r="CN54" s="12"/>
      <c r="CO54" s="12"/>
      <c r="CP54" s="12">
        <v>263.08999999999997</v>
      </c>
      <c r="CQ54" s="12"/>
      <c r="CR54" s="12"/>
      <c r="CS54" s="12"/>
      <c r="CT54" s="12"/>
      <c r="CU54" s="12">
        <v>11.35</v>
      </c>
      <c r="CV54" s="12"/>
      <c r="CW54" s="12">
        <v>1.84</v>
      </c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>
        <v>49.22</v>
      </c>
      <c r="DP54" s="12">
        <v>1</v>
      </c>
      <c r="DQ54" s="12">
        <v>2980.63</v>
      </c>
      <c r="DR54" s="12">
        <v>0</v>
      </c>
      <c r="DS54" s="12">
        <v>0</v>
      </c>
      <c r="DT54" s="12">
        <v>61.53</v>
      </c>
      <c r="DU54" s="12">
        <v>263.08999999999997</v>
      </c>
      <c r="DV54" s="12">
        <v>0</v>
      </c>
      <c r="DW54" s="12"/>
      <c r="DX54" s="13">
        <f t="shared" si="4"/>
        <v>324.62</v>
      </c>
      <c r="DY54" s="12"/>
      <c r="DZ54" s="12">
        <v>16.22</v>
      </c>
      <c r="EA54" s="12"/>
      <c r="EB54" s="12">
        <v>240.29</v>
      </c>
      <c r="EC54" s="12"/>
      <c r="ED54" s="12"/>
      <c r="EE54" s="12"/>
      <c r="EF54" s="12"/>
      <c r="EG54" s="12"/>
      <c r="EH54" s="12">
        <v>10.42</v>
      </c>
      <c r="EI54" s="12"/>
      <c r="EJ54" s="12">
        <v>1.06</v>
      </c>
      <c r="EK54" s="12"/>
      <c r="EL54" s="12">
        <v>2.34</v>
      </c>
      <c r="EM54" s="12">
        <v>3.81</v>
      </c>
      <c r="EN54" s="14">
        <f t="shared" si="5"/>
        <v>274.14</v>
      </c>
      <c r="EO54" s="14"/>
      <c r="EP54" s="13">
        <v>106.87</v>
      </c>
      <c r="EQ54" s="12">
        <v>0</v>
      </c>
      <c r="ER54" s="12">
        <v>53</v>
      </c>
      <c r="ES54" s="12"/>
      <c r="ET54" s="12"/>
      <c r="EU54" s="12"/>
      <c r="EV54" s="12"/>
      <c r="EW54" s="12"/>
      <c r="EX54" s="13">
        <f t="shared" si="6"/>
        <v>53</v>
      </c>
      <c r="EY54" s="13">
        <v>5082.3900000000003</v>
      </c>
    </row>
    <row r="55" spans="1:155" x14ac:dyDescent="0.3">
      <c r="A55" t="s">
        <v>234</v>
      </c>
      <c r="B55" t="s">
        <v>235</v>
      </c>
      <c r="C55" t="str">
        <f>VLOOKUP(A55,[1]Sheet1!$A$1:$F$234,4,FALSE)</f>
        <v>HQ</v>
      </c>
      <c r="D55" t="str">
        <f>VLOOKUP(A55,[1]Sheet1!$A$1:$F$234,3,FALSE)</f>
        <v>HQ</v>
      </c>
      <c r="E55">
        <f>VLOOKUP(A55,[1]Sheet1!$A$1:$F$234,5,FALSE)</f>
        <v>370</v>
      </c>
      <c r="F55" t="s">
        <v>236</v>
      </c>
      <c r="G55" t="s">
        <v>172</v>
      </c>
      <c r="H55" t="s">
        <v>237</v>
      </c>
      <c r="I55" t="s">
        <v>159</v>
      </c>
      <c r="J55" t="s">
        <v>152</v>
      </c>
      <c r="K55" s="11">
        <v>44712</v>
      </c>
      <c r="L55" s="11">
        <v>44719</v>
      </c>
      <c r="M55" s="12">
        <v>3299</v>
      </c>
      <c r="N55" s="13">
        <f t="shared" si="0"/>
        <v>3255.5</v>
      </c>
      <c r="O55" s="13">
        <f t="shared" si="1"/>
        <v>25.5</v>
      </c>
      <c r="P55" s="13">
        <f t="shared" si="2"/>
        <v>0</v>
      </c>
      <c r="Q55" s="13">
        <f t="shared" si="3"/>
        <v>0</v>
      </c>
      <c r="R55" s="13"/>
      <c r="S55" s="14">
        <v>18</v>
      </c>
      <c r="T55" s="15">
        <v>87.75</v>
      </c>
      <c r="U55" s="12">
        <v>34</v>
      </c>
      <c r="V55" s="12">
        <v>2983.5</v>
      </c>
      <c r="W55" s="15">
        <v>0.5</v>
      </c>
      <c r="X55" s="12">
        <v>51</v>
      </c>
      <c r="Y55" s="12">
        <v>25.5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>
        <v>0</v>
      </c>
      <c r="AN55" s="15"/>
      <c r="AO55" s="15">
        <v>8</v>
      </c>
      <c r="AP55" s="15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>
        <v>34</v>
      </c>
      <c r="BE55" s="12">
        <v>0</v>
      </c>
      <c r="BF55" s="12"/>
      <c r="BG55" s="12"/>
      <c r="BH55" s="12"/>
      <c r="BI55" s="12"/>
      <c r="BJ55" s="12"/>
      <c r="BK55" s="13"/>
      <c r="BL55" s="12"/>
      <c r="BM55" s="12"/>
      <c r="BN55" s="12"/>
      <c r="BO55" s="12"/>
      <c r="BP55" s="12"/>
      <c r="BQ55" s="12"/>
      <c r="BR55" s="12"/>
      <c r="BS55" s="12"/>
      <c r="BT55" s="12"/>
      <c r="BU55" s="12">
        <v>272</v>
      </c>
      <c r="BV55" s="12"/>
      <c r="BW55" s="12"/>
      <c r="BX55" s="12"/>
      <c r="BY55" s="12"/>
      <c r="BZ55" s="12"/>
      <c r="CA55" s="12"/>
      <c r="CB55" s="12"/>
      <c r="CC55" s="12">
        <v>171.39</v>
      </c>
      <c r="CD55" s="12"/>
      <c r="CE55" s="12"/>
      <c r="CF55" s="12"/>
      <c r="CG55" s="12"/>
      <c r="CH55" s="12">
        <v>406.76</v>
      </c>
      <c r="CI55" s="12">
        <v>35.409999999999997</v>
      </c>
      <c r="CJ55" s="12"/>
      <c r="CK55" s="12"/>
      <c r="CL55" s="12"/>
      <c r="CM55" s="12">
        <v>46.67</v>
      </c>
      <c r="CN55" s="12"/>
      <c r="CO55" s="12"/>
      <c r="CP55" s="12">
        <v>199.55</v>
      </c>
      <c r="CQ55" s="12"/>
      <c r="CR55" s="12"/>
      <c r="CS55" s="12"/>
      <c r="CT55" s="12"/>
      <c r="CU55" s="12">
        <v>11.35</v>
      </c>
      <c r="CV55" s="12"/>
      <c r="CW55" s="12">
        <v>1.84</v>
      </c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>
        <v>49.22</v>
      </c>
      <c r="DP55" s="12">
        <v>1</v>
      </c>
      <c r="DQ55" s="12">
        <v>2375.81</v>
      </c>
      <c r="DR55" s="12">
        <v>0</v>
      </c>
      <c r="DS55" s="12">
        <v>0</v>
      </c>
      <c r="DT55" s="12">
        <v>46.67</v>
      </c>
      <c r="DU55" s="12">
        <v>199.55</v>
      </c>
      <c r="DV55" s="12">
        <v>0</v>
      </c>
      <c r="DW55" s="12"/>
      <c r="DX55" s="13">
        <f t="shared" si="4"/>
        <v>246.22000000000003</v>
      </c>
      <c r="DY55" s="12"/>
      <c r="DZ55" s="12">
        <v>16.22</v>
      </c>
      <c r="EA55" s="12"/>
      <c r="EB55" s="12">
        <v>240.29</v>
      </c>
      <c r="EC55" s="12"/>
      <c r="ED55" s="12"/>
      <c r="EE55" s="12"/>
      <c r="EF55" s="12"/>
      <c r="EG55" s="12"/>
      <c r="EH55" s="12">
        <v>10.42</v>
      </c>
      <c r="EI55" s="12"/>
      <c r="EJ55" s="12">
        <v>1.06</v>
      </c>
      <c r="EK55" s="12"/>
      <c r="EL55" s="12">
        <v>2.34</v>
      </c>
      <c r="EM55" s="12">
        <v>3.81</v>
      </c>
      <c r="EN55" s="14">
        <f t="shared" si="5"/>
        <v>274.14</v>
      </c>
      <c r="EO55" s="14"/>
      <c r="EP55" s="13">
        <v>85.09</v>
      </c>
      <c r="EQ55" s="12">
        <v>0</v>
      </c>
      <c r="ER55" s="12">
        <v>53</v>
      </c>
      <c r="ES55" s="12"/>
      <c r="ET55" s="12"/>
      <c r="EU55" s="12"/>
      <c r="EV55" s="12"/>
      <c r="EW55" s="12"/>
      <c r="EX55" s="13">
        <f t="shared" si="6"/>
        <v>53</v>
      </c>
      <c r="EY55" s="13">
        <v>3957.45</v>
      </c>
    </row>
    <row r="56" spans="1:155" x14ac:dyDescent="0.3">
      <c r="A56" t="s">
        <v>238</v>
      </c>
      <c r="B56" t="s">
        <v>239</v>
      </c>
      <c r="C56" t="str">
        <f>VLOOKUP(A56,[1]Sheet1!$A$1:$F$234,4,FALSE)</f>
        <v xml:space="preserve">OAK </v>
      </c>
      <c r="D56" t="str">
        <f>VLOOKUP(A56,[1]Sheet1!$A$1:$F$234,3,FALSE)</f>
        <v>Operating</v>
      </c>
      <c r="E56">
        <f>VLOOKUP(A56,[1]Sheet1!$A$1:$F$234,5,FALSE)</f>
        <v>180</v>
      </c>
      <c r="F56" t="s">
        <v>198</v>
      </c>
      <c r="G56" t="s">
        <v>157</v>
      </c>
      <c r="H56" t="s">
        <v>240</v>
      </c>
      <c r="I56" t="s">
        <v>159</v>
      </c>
      <c r="J56" t="s">
        <v>145</v>
      </c>
      <c r="K56" s="11">
        <v>44696</v>
      </c>
      <c r="L56" s="11">
        <v>44701</v>
      </c>
      <c r="M56" s="12">
        <v>2333.44</v>
      </c>
      <c r="N56" s="13">
        <f t="shared" si="0"/>
        <v>2031.13</v>
      </c>
      <c r="O56" s="13">
        <f t="shared" si="1"/>
        <v>302.31</v>
      </c>
      <c r="P56" s="13">
        <f t="shared" si="2"/>
        <v>0</v>
      </c>
      <c r="Q56" s="13">
        <f t="shared" si="3"/>
        <v>0</v>
      </c>
      <c r="R56" s="13"/>
      <c r="S56" s="14"/>
      <c r="T56" s="15">
        <v>74.75</v>
      </c>
      <c r="U56" s="12">
        <v>25.5</v>
      </c>
      <c r="V56" s="12">
        <v>1906.13</v>
      </c>
      <c r="W56" s="15">
        <v>7.75</v>
      </c>
      <c r="X56" s="12">
        <v>40.520000000000003</v>
      </c>
      <c r="Y56" s="12">
        <v>302.31</v>
      </c>
      <c r="Z56" s="15"/>
      <c r="AA56" s="15"/>
      <c r="AB56" s="15"/>
      <c r="AC56" s="15"/>
      <c r="AD56" s="15"/>
      <c r="AE56" s="15"/>
      <c r="AF56" s="15">
        <v>0</v>
      </c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2"/>
      <c r="AR56" s="12"/>
      <c r="AS56" s="12"/>
      <c r="AT56" s="12"/>
      <c r="AU56" s="12">
        <v>0</v>
      </c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>
        <v>125</v>
      </c>
      <c r="BK56" s="13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>
        <v>64.78</v>
      </c>
      <c r="CD56" s="12"/>
      <c r="CE56" s="12"/>
      <c r="CF56" s="12"/>
      <c r="CG56" s="12"/>
      <c r="CH56" s="12">
        <v>171.25</v>
      </c>
      <c r="CI56" s="12">
        <v>25.49</v>
      </c>
      <c r="CJ56" s="12"/>
      <c r="CK56" s="12"/>
      <c r="CL56" s="12"/>
      <c r="CM56" s="12">
        <v>33.61</v>
      </c>
      <c r="CN56" s="12"/>
      <c r="CO56" s="12"/>
      <c r="CP56" s="12">
        <v>143.72</v>
      </c>
      <c r="CQ56" s="12"/>
      <c r="CR56" s="12"/>
      <c r="CS56" s="12">
        <v>12.61</v>
      </c>
      <c r="CT56" s="12"/>
      <c r="CU56" s="12"/>
      <c r="CV56" s="12">
        <v>280.01</v>
      </c>
      <c r="CW56" s="12"/>
      <c r="CX56" s="12"/>
      <c r="CY56" s="12"/>
      <c r="CZ56" s="12"/>
      <c r="DA56" s="12">
        <v>4.5</v>
      </c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>
        <v>2.77</v>
      </c>
      <c r="DO56" s="12"/>
      <c r="DP56" s="12">
        <v>7.5</v>
      </c>
      <c r="DQ56" s="12">
        <v>1587.2</v>
      </c>
      <c r="DR56" s="12">
        <v>0</v>
      </c>
      <c r="DS56" s="12">
        <v>0</v>
      </c>
      <c r="DT56" s="12">
        <v>33.61</v>
      </c>
      <c r="DU56" s="12">
        <v>143.72</v>
      </c>
      <c r="DV56" s="12">
        <v>0</v>
      </c>
      <c r="DW56" s="12"/>
      <c r="DX56" s="13">
        <f t="shared" si="4"/>
        <v>177.32999999999998</v>
      </c>
      <c r="DY56" s="12"/>
      <c r="DZ56" s="12"/>
      <c r="EA56" s="12"/>
      <c r="EB56" s="12"/>
      <c r="EC56" s="12">
        <v>2.34</v>
      </c>
      <c r="ED56" s="12"/>
      <c r="EE56" s="12"/>
      <c r="EF56" s="12"/>
      <c r="EG56" s="12"/>
      <c r="EH56" s="12">
        <v>7.36</v>
      </c>
      <c r="EI56" s="12"/>
      <c r="EJ56" s="12">
        <v>1.06</v>
      </c>
      <c r="EK56" s="12">
        <v>16.22</v>
      </c>
      <c r="EL56" s="12"/>
      <c r="EM56" s="12">
        <v>2.69</v>
      </c>
      <c r="EN56" s="14">
        <f t="shared" si="5"/>
        <v>29.669999999999998</v>
      </c>
      <c r="EO56" s="14">
        <v>93.34</v>
      </c>
      <c r="EP56" s="13">
        <v>58.05</v>
      </c>
      <c r="EQ56" s="12">
        <v>0</v>
      </c>
      <c r="ER56" s="12">
        <v>53</v>
      </c>
      <c r="ES56" s="12"/>
      <c r="ET56" s="12"/>
      <c r="EU56" s="12"/>
      <c r="EV56" s="12"/>
      <c r="EW56" s="12"/>
      <c r="EX56" s="13">
        <f t="shared" si="6"/>
        <v>53</v>
      </c>
      <c r="EY56" s="13">
        <v>2744.83</v>
      </c>
    </row>
    <row r="57" spans="1:155" x14ac:dyDescent="0.3">
      <c r="A57" t="s">
        <v>238</v>
      </c>
      <c r="B57" t="s">
        <v>239</v>
      </c>
      <c r="C57" t="str">
        <f>VLOOKUP(A57,[1]Sheet1!$A$1:$F$234,4,FALSE)</f>
        <v xml:space="preserve">OAK </v>
      </c>
      <c r="D57" t="str">
        <f>VLOOKUP(A57,[1]Sheet1!$A$1:$F$234,3,FALSE)</f>
        <v>Operating</v>
      </c>
      <c r="E57">
        <f>VLOOKUP(A57,[1]Sheet1!$A$1:$F$234,5,FALSE)</f>
        <v>180</v>
      </c>
      <c r="F57" t="s">
        <v>198</v>
      </c>
      <c r="G57" t="s">
        <v>157</v>
      </c>
      <c r="H57" t="s">
        <v>240</v>
      </c>
      <c r="I57" t="s">
        <v>159</v>
      </c>
      <c r="J57" t="s">
        <v>152</v>
      </c>
      <c r="K57" s="11">
        <v>44712</v>
      </c>
      <c r="L57" s="11">
        <v>44719</v>
      </c>
      <c r="M57" s="12">
        <v>2573</v>
      </c>
      <c r="N57" s="13">
        <f t="shared" si="0"/>
        <v>2369</v>
      </c>
      <c r="O57" s="13">
        <f t="shared" si="1"/>
        <v>0</v>
      </c>
      <c r="P57" s="13">
        <f t="shared" si="2"/>
        <v>0</v>
      </c>
      <c r="Q57" s="13">
        <f t="shared" si="3"/>
        <v>204</v>
      </c>
      <c r="R57" s="13"/>
      <c r="S57" s="14"/>
      <c r="T57" s="15">
        <v>75</v>
      </c>
      <c r="U57" s="12">
        <v>25.5</v>
      </c>
      <c r="V57" s="12">
        <v>1912.5</v>
      </c>
      <c r="W57" s="15">
        <v>0</v>
      </c>
      <c r="X57" s="12">
        <v>0</v>
      </c>
      <c r="Y57" s="12">
        <v>0</v>
      </c>
      <c r="Z57" s="15"/>
      <c r="AA57" s="15"/>
      <c r="AB57" s="15"/>
      <c r="AC57" s="15"/>
      <c r="AD57" s="15"/>
      <c r="AE57" s="15"/>
      <c r="AF57" s="15">
        <v>0</v>
      </c>
      <c r="AG57" s="15"/>
      <c r="AH57" s="15"/>
      <c r="AI57" s="15"/>
      <c r="AJ57" s="15"/>
      <c r="AK57" s="15">
        <v>8</v>
      </c>
      <c r="AL57" s="15"/>
      <c r="AM57" s="15"/>
      <c r="AN57" s="15"/>
      <c r="AO57" s="15">
        <v>8</v>
      </c>
      <c r="AP57" s="15">
        <v>0</v>
      </c>
      <c r="AQ57" s="12"/>
      <c r="AR57" s="12">
        <v>0</v>
      </c>
      <c r="AS57" s="12"/>
      <c r="AT57" s="12">
        <v>25.5</v>
      </c>
      <c r="AU57" s="12">
        <v>0</v>
      </c>
      <c r="AV57" s="12"/>
      <c r="AW57" s="12"/>
      <c r="AX57" s="12"/>
      <c r="AY57" s="12"/>
      <c r="AZ57" s="12"/>
      <c r="BA57" s="12"/>
      <c r="BB57" s="12"/>
      <c r="BC57" s="12"/>
      <c r="BD57" s="12">
        <v>25.5</v>
      </c>
      <c r="BE57" s="12"/>
      <c r="BF57" s="12"/>
      <c r="BG57" s="12"/>
      <c r="BH57" s="12"/>
      <c r="BI57" s="12"/>
      <c r="BJ57" s="12">
        <v>125</v>
      </c>
      <c r="BK57" s="13"/>
      <c r="BL57" s="12"/>
      <c r="BM57" s="12"/>
      <c r="BN57" s="12"/>
      <c r="BO57" s="12"/>
      <c r="BP57" s="12"/>
      <c r="BQ57" s="12">
        <v>204</v>
      </c>
      <c r="BR57" s="12"/>
      <c r="BS57" s="12">
        <v>127.5</v>
      </c>
      <c r="BT57" s="12"/>
      <c r="BU57" s="12">
        <v>204</v>
      </c>
      <c r="BV57" s="12"/>
      <c r="BW57" s="12"/>
      <c r="BX57" s="12"/>
      <c r="BY57" s="12"/>
      <c r="BZ57" s="12"/>
      <c r="CA57" s="12"/>
      <c r="CB57" s="12"/>
      <c r="CC57" s="12">
        <v>79.37</v>
      </c>
      <c r="CD57" s="12"/>
      <c r="CE57" s="12"/>
      <c r="CF57" s="12"/>
      <c r="CG57" s="12"/>
      <c r="CH57" s="12">
        <v>196.55</v>
      </c>
      <c r="CI57" s="12">
        <v>28.14</v>
      </c>
      <c r="CJ57" s="12"/>
      <c r="CK57" s="12"/>
      <c r="CL57" s="12"/>
      <c r="CM57" s="12">
        <v>37.090000000000003</v>
      </c>
      <c r="CN57" s="12"/>
      <c r="CO57" s="12"/>
      <c r="CP57" s="12">
        <v>158.58000000000001</v>
      </c>
      <c r="CQ57" s="12"/>
      <c r="CR57" s="12"/>
      <c r="CS57" s="12">
        <v>12.61</v>
      </c>
      <c r="CT57" s="12"/>
      <c r="CU57" s="12"/>
      <c r="CV57" s="12">
        <v>308.76</v>
      </c>
      <c r="CW57" s="12"/>
      <c r="CX57" s="12"/>
      <c r="CY57" s="12"/>
      <c r="CZ57" s="12"/>
      <c r="DA57" s="12">
        <v>4.5</v>
      </c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>
        <v>2.77</v>
      </c>
      <c r="DO57" s="12"/>
      <c r="DP57" s="12">
        <v>7.5</v>
      </c>
      <c r="DQ57" s="12">
        <v>1737.13</v>
      </c>
      <c r="DR57" s="12">
        <v>0</v>
      </c>
      <c r="DS57" s="12">
        <v>0</v>
      </c>
      <c r="DT57" s="12">
        <v>37.090000000000003</v>
      </c>
      <c r="DU57" s="12">
        <v>158.58000000000001</v>
      </c>
      <c r="DV57" s="12">
        <v>0</v>
      </c>
      <c r="DW57" s="12"/>
      <c r="DX57" s="13">
        <f t="shared" si="4"/>
        <v>195.67000000000002</v>
      </c>
      <c r="DY57" s="12"/>
      <c r="DZ57" s="12"/>
      <c r="EA57" s="12"/>
      <c r="EB57" s="12"/>
      <c r="EC57" s="12">
        <v>2.34</v>
      </c>
      <c r="ED57" s="12"/>
      <c r="EE57" s="12"/>
      <c r="EF57" s="12"/>
      <c r="EG57" s="12"/>
      <c r="EH57" s="12">
        <v>7.36</v>
      </c>
      <c r="EI57" s="12"/>
      <c r="EJ57" s="12">
        <v>1.06</v>
      </c>
      <c r="EK57" s="12">
        <v>16.22</v>
      </c>
      <c r="EL57" s="12"/>
      <c r="EM57" s="12">
        <v>2.69</v>
      </c>
      <c r="EN57" s="14">
        <f t="shared" si="5"/>
        <v>29.669999999999998</v>
      </c>
      <c r="EO57" s="14">
        <v>102.92</v>
      </c>
      <c r="EP57" s="13">
        <v>66.900000000000006</v>
      </c>
      <c r="EQ57" s="12">
        <v>0</v>
      </c>
      <c r="ER57" s="12">
        <v>53</v>
      </c>
      <c r="ES57" s="12"/>
      <c r="ET57" s="12"/>
      <c r="EU57" s="12"/>
      <c r="EV57" s="12"/>
      <c r="EW57" s="12"/>
      <c r="EX57" s="13">
        <f t="shared" si="6"/>
        <v>53</v>
      </c>
      <c r="EY57" s="13">
        <v>3021.16</v>
      </c>
    </row>
    <row r="58" spans="1:155" x14ac:dyDescent="0.3">
      <c r="A58" t="s">
        <v>241</v>
      </c>
      <c r="B58" t="s">
        <v>242</v>
      </c>
      <c r="C58" t="str">
        <f>VLOOKUP(A58,[1]Sheet1!$A$1:$F$234,4,FALSE)</f>
        <v>SF</v>
      </c>
      <c r="D58" t="str">
        <f>VLOOKUP(A58,[1]Sheet1!$A$1:$F$234,3,FALSE)</f>
        <v>ASC</v>
      </c>
      <c r="E58">
        <f>VLOOKUP(A58,[1]Sheet1!$A$1:$F$234,5,FALSE)</f>
        <v>170</v>
      </c>
      <c r="F58" t="s">
        <v>243</v>
      </c>
      <c r="G58" t="s">
        <v>176</v>
      </c>
      <c r="H58" t="s">
        <v>199</v>
      </c>
      <c r="I58" t="s">
        <v>159</v>
      </c>
      <c r="J58" t="s">
        <v>145</v>
      </c>
      <c r="K58" s="11">
        <v>44696</v>
      </c>
      <c r="L58" s="11">
        <v>44701</v>
      </c>
      <c r="M58" s="12">
        <v>1040</v>
      </c>
      <c r="N58" s="13">
        <f t="shared" si="0"/>
        <v>1040</v>
      </c>
      <c r="O58" s="13">
        <f t="shared" si="1"/>
        <v>0</v>
      </c>
      <c r="P58" s="13">
        <f t="shared" si="2"/>
        <v>0</v>
      </c>
      <c r="Q58" s="13">
        <f t="shared" si="3"/>
        <v>0</v>
      </c>
      <c r="R58" s="13"/>
      <c r="S58" s="14"/>
      <c r="T58" s="15">
        <v>0</v>
      </c>
      <c r="U58" s="12">
        <v>24</v>
      </c>
      <c r="V58" s="12">
        <v>0</v>
      </c>
      <c r="W58" s="15">
        <v>0</v>
      </c>
      <c r="X58" s="12">
        <v>0</v>
      </c>
      <c r="Y58" s="12">
        <v>0</v>
      </c>
      <c r="Z58" s="15"/>
      <c r="AA58" s="15"/>
      <c r="AB58" s="15"/>
      <c r="AC58" s="15">
        <v>40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2"/>
      <c r="AR58" s="12"/>
      <c r="AS58" s="12"/>
      <c r="AT58" s="12"/>
      <c r="AU58" s="12"/>
      <c r="AV58" s="12"/>
      <c r="AW58" s="12"/>
      <c r="AX58" s="12"/>
      <c r="AY58" s="12">
        <v>26</v>
      </c>
      <c r="AZ58" s="12"/>
      <c r="BA58" s="12"/>
      <c r="BB58" s="12"/>
      <c r="BC58" s="12"/>
      <c r="BD58" s="12"/>
      <c r="BE58" s="12"/>
      <c r="BF58" s="12"/>
      <c r="BG58" s="12"/>
      <c r="BH58" s="12"/>
      <c r="BI58" s="12">
        <v>1040</v>
      </c>
      <c r="BJ58" s="12"/>
      <c r="BK58" s="13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>
        <v>12.2</v>
      </c>
      <c r="CD58" s="12">
        <v>5.3</v>
      </c>
      <c r="CE58" s="12"/>
      <c r="CF58" s="12"/>
      <c r="CG58" s="12"/>
      <c r="CH58" s="12">
        <v>40.94</v>
      </c>
      <c r="CI58" s="12">
        <v>0.59</v>
      </c>
      <c r="CJ58" s="12"/>
      <c r="CK58" s="12"/>
      <c r="CL58" s="12"/>
      <c r="CM58" s="12">
        <v>14.36</v>
      </c>
      <c r="CN58" s="12"/>
      <c r="CO58" s="12"/>
      <c r="CP58" s="12">
        <v>61.42</v>
      </c>
      <c r="CQ58" s="12"/>
      <c r="CR58" s="12"/>
      <c r="CS58" s="12"/>
      <c r="CT58" s="12"/>
      <c r="CU58" s="12">
        <v>1.88</v>
      </c>
      <c r="CV58" s="12">
        <v>41.6</v>
      </c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>
        <v>47.52</v>
      </c>
      <c r="DP58" s="12"/>
      <c r="DQ58" s="12">
        <v>814.19</v>
      </c>
      <c r="DR58" s="12">
        <v>49.42</v>
      </c>
      <c r="DS58" s="12">
        <v>0</v>
      </c>
      <c r="DT58" s="12">
        <v>14.36</v>
      </c>
      <c r="DU58" s="12">
        <v>61.42</v>
      </c>
      <c r="DV58" s="12">
        <v>0</v>
      </c>
      <c r="DW58" s="12">
        <v>3.37</v>
      </c>
      <c r="DX58" s="13">
        <f t="shared" si="4"/>
        <v>128.57</v>
      </c>
      <c r="DY58" s="12"/>
      <c r="DZ58" s="12">
        <v>8</v>
      </c>
      <c r="EA58" s="12"/>
      <c r="EB58" s="12">
        <v>231.99</v>
      </c>
      <c r="EC58" s="12"/>
      <c r="ED58" s="12"/>
      <c r="EE58" s="12"/>
      <c r="EF58" s="12"/>
      <c r="EG58" s="12"/>
      <c r="EH58" s="12">
        <v>7.34</v>
      </c>
      <c r="EI58" s="12"/>
      <c r="EJ58" s="12">
        <v>1.06</v>
      </c>
      <c r="EK58" s="12"/>
      <c r="EL58" s="12"/>
      <c r="EM58" s="12">
        <v>2.69</v>
      </c>
      <c r="EN58" s="14">
        <f t="shared" si="5"/>
        <v>251.08</v>
      </c>
      <c r="EO58" s="14">
        <v>41.6</v>
      </c>
      <c r="EP58" s="13">
        <v>8.24</v>
      </c>
      <c r="EQ58" s="12">
        <v>0</v>
      </c>
      <c r="ER58" s="12">
        <v>53</v>
      </c>
      <c r="ES58" s="12"/>
      <c r="ET58" s="12"/>
      <c r="EU58" s="12"/>
      <c r="EV58" s="12"/>
      <c r="EW58" s="12"/>
      <c r="EX58" s="13">
        <f t="shared" si="6"/>
        <v>53</v>
      </c>
      <c r="EY58" s="13">
        <v>1522.49</v>
      </c>
    </row>
    <row r="59" spans="1:155" x14ac:dyDescent="0.3">
      <c r="A59" t="s">
        <v>241</v>
      </c>
      <c r="B59" t="s">
        <v>242</v>
      </c>
      <c r="C59" t="str">
        <f>VLOOKUP(A59,[1]Sheet1!$A$1:$F$234,4,FALSE)</f>
        <v>SF</v>
      </c>
      <c r="D59" t="str">
        <f>VLOOKUP(A59,[1]Sheet1!$A$1:$F$234,3,FALSE)</f>
        <v>ASC</v>
      </c>
      <c r="E59">
        <f>VLOOKUP(A59,[1]Sheet1!$A$1:$F$234,5,FALSE)</f>
        <v>170</v>
      </c>
      <c r="F59" t="s">
        <v>243</v>
      </c>
      <c r="G59" t="s">
        <v>176</v>
      </c>
      <c r="H59" t="s">
        <v>199</v>
      </c>
      <c r="I59" t="s">
        <v>159</v>
      </c>
      <c r="J59" t="s">
        <v>152</v>
      </c>
      <c r="K59" s="11">
        <v>44712</v>
      </c>
      <c r="L59" s="11">
        <v>44719</v>
      </c>
      <c r="M59" s="12">
        <v>2304</v>
      </c>
      <c r="N59" s="13">
        <f t="shared" si="0"/>
        <v>2304</v>
      </c>
      <c r="O59" s="13">
        <f t="shared" si="1"/>
        <v>0</v>
      </c>
      <c r="P59" s="13">
        <f t="shared" si="2"/>
        <v>0</v>
      </c>
      <c r="Q59" s="13">
        <f t="shared" si="3"/>
        <v>0</v>
      </c>
      <c r="R59" s="13"/>
      <c r="S59" s="14"/>
      <c r="T59" s="15">
        <v>88</v>
      </c>
      <c r="U59" s="12">
        <v>24</v>
      </c>
      <c r="V59" s="12">
        <v>2112</v>
      </c>
      <c r="W59" s="15">
        <v>0</v>
      </c>
      <c r="X59" s="12">
        <v>0</v>
      </c>
      <c r="Y59" s="12">
        <v>0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>
        <v>8</v>
      </c>
      <c r="AP59" s="15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>
        <v>24</v>
      </c>
      <c r="BE59" s="12"/>
      <c r="BF59" s="12"/>
      <c r="BG59" s="12"/>
      <c r="BH59" s="12"/>
      <c r="BI59" s="12"/>
      <c r="BJ59" s="12"/>
      <c r="BK59" s="13"/>
      <c r="BL59" s="12"/>
      <c r="BM59" s="12"/>
      <c r="BN59" s="12"/>
      <c r="BO59" s="12"/>
      <c r="BP59" s="12"/>
      <c r="BQ59" s="12"/>
      <c r="BR59" s="12"/>
      <c r="BS59" s="12"/>
      <c r="BT59" s="12"/>
      <c r="BU59" s="12">
        <v>192</v>
      </c>
      <c r="BV59" s="12"/>
      <c r="BW59" s="12"/>
      <c r="BX59" s="12"/>
      <c r="BY59" s="12"/>
      <c r="BZ59" s="12"/>
      <c r="CA59" s="12"/>
      <c r="CB59" s="12"/>
      <c r="CC59" s="12">
        <v>99.58</v>
      </c>
      <c r="CD59" s="12">
        <v>11.75</v>
      </c>
      <c r="CE59" s="12"/>
      <c r="CF59" s="12"/>
      <c r="CG59" s="12"/>
      <c r="CH59" s="12">
        <v>186.18</v>
      </c>
      <c r="CI59" s="12">
        <v>0.59</v>
      </c>
      <c r="CJ59" s="12"/>
      <c r="CK59" s="12">
        <v>70.489999999999995</v>
      </c>
      <c r="CL59" s="12"/>
      <c r="CM59" s="12">
        <v>32.69</v>
      </c>
      <c r="CN59" s="12"/>
      <c r="CO59" s="12"/>
      <c r="CP59" s="12">
        <v>139.78</v>
      </c>
      <c r="CQ59" s="12"/>
      <c r="CR59" s="12"/>
      <c r="CS59" s="12"/>
      <c r="CT59" s="12"/>
      <c r="CU59" s="12">
        <v>1.88</v>
      </c>
      <c r="CV59" s="12">
        <v>92.16</v>
      </c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>
        <v>47.52</v>
      </c>
      <c r="DP59" s="12"/>
      <c r="DQ59" s="12">
        <v>1621.38</v>
      </c>
      <c r="DR59" s="12">
        <v>109.49</v>
      </c>
      <c r="DS59" s="12">
        <v>0</v>
      </c>
      <c r="DT59" s="12">
        <v>32.69</v>
      </c>
      <c r="DU59" s="12">
        <v>139.78</v>
      </c>
      <c r="DV59" s="12">
        <v>0</v>
      </c>
      <c r="DW59" s="12">
        <v>7.66</v>
      </c>
      <c r="DX59" s="13">
        <f t="shared" si="4"/>
        <v>289.62000000000006</v>
      </c>
      <c r="DY59" s="12"/>
      <c r="DZ59" s="12">
        <v>8</v>
      </c>
      <c r="EA59" s="12"/>
      <c r="EB59" s="12">
        <v>231.99</v>
      </c>
      <c r="EC59" s="12"/>
      <c r="ED59" s="12"/>
      <c r="EE59" s="12"/>
      <c r="EF59" s="12"/>
      <c r="EG59" s="12"/>
      <c r="EH59" s="12">
        <v>7.34</v>
      </c>
      <c r="EI59" s="12"/>
      <c r="EJ59" s="12">
        <v>1.06</v>
      </c>
      <c r="EK59" s="12"/>
      <c r="EL59" s="12"/>
      <c r="EM59" s="12">
        <v>2.69</v>
      </c>
      <c r="EN59" s="14">
        <f t="shared" si="5"/>
        <v>251.08</v>
      </c>
      <c r="EO59" s="14">
        <v>92.16</v>
      </c>
      <c r="EP59" s="13">
        <v>18.25</v>
      </c>
      <c r="EQ59" s="12">
        <v>0</v>
      </c>
      <c r="ER59" s="12">
        <v>53</v>
      </c>
      <c r="ES59" s="12"/>
      <c r="ET59" s="12"/>
      <c r="EU59" s="12"/>
      <c r="EV59" s="12"/>
      <c r="EW59" s="12"/>
      <c r="EX59" s="13">
        <f t="shared" si="6"/>
        <v>53</v>
      </c>
      <c r="EY59" s="13">
        <v>3008.11</v>
      </c>
    </row>
    <row r="60" spans="1:155" x14ac:dyDescent="0.3">
      <c r="A60" t="s">
        <v>244</v>
      </c>
      <c r="B60" t="s">
        <v>245</v>
      </c>
      <c r="C60" t="str">
        <f>VLOOKUP(A60,[1]Sheet1!$A$1:$F$234,4,FALSE)</f>
        <v xml:space="preserve">OAK </v>
      </c>
      <c r="D60" t="str">
        <f>VLOOKUP(A60,[1]Sheet1!$A$1:$F$234,3,FALSE)</f>
        <v>Clinical</v>
      </c>
      <c r="E60">
        <f>VLOOKUP(A60,[1]Sheet1!$A$1:$F$234,5,FALSE)</f>
        <v>140</v>
      </c>
      <c r="F60" t="s">
        <v>185</v>
      </c>
      <c r="G60" t="s">
        <v>157</v>
      </c>
      <c r="H60" t="s">
        <v>185</v>
      </c>
      <c r="I60" t="s">
        <v>159</v>
      </c>
      <c r="J60" t="s">
        <v>145</v>
      </c>
      <c r="K60" s="11">
        <v>44696</v>
      </c>
      <c r="L60" s="11">
        <v>44701</v>
      </c>
      <c r="M60" s="12">
        <v>2775.2</v>
      </c>
      <c r="N60" s="13">
        <f t="shared" si="0"/>
        <v>2220.16</v>
      </c>
      <c r="O60" s="13">
        <f t="shared" si="1"/>
        <v>0</v>
      </c>
      <c r="P60" s="13">
        <f t="shared" si="2"/>
        <v>0</v>
      </c>
      <c r="Q60" s="13">
        <f t="shared" si="3"/>
        <v>555.04</v>
      </c>
      <c r="R60" s="13"/>
      <c r="S60" s="14"/>
      <c r="T60" s="15">
        <v>64</v>
      </c>
      <c r="U60" s="12">
        <v>34.69</v>
      </c>
      <c r="V60" s="12">
        <v>2220.16</v>
      </c>
      <c r="W60" s="15">
        <v>0</v>
      </c>
      <c r="X60" s="12">
        <v>0</v>
      </c>
      <c r="Y60" s="12">
        <v>0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>
        <v>16</v>
      </c>
      <c r="AL60" s="15"/>
      <c r="AM60" s="15"/>
      <c r="AN60" s="15"/>
      <c r="AO60" s="15"/>
      <c r="AP60" s="15"/>
      <c r="AQ60" s="12"/>
      <c r="AR60" s="12"/>
      <c r="AS60" s="12"/>
      <c r="AT60" s="12">
        <v>34.69</v>
      </c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3"/>
      <c r="BL60" s="12"/>
      <c r="BM60" s="12"/>
      <c r="BN60" s="12"/>
      <c r="BO60" s="12"/>
      <c r="BP60" s="12"/>
      <c r="BQ60" s="12">
        <v>555.04</v>
      </c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>
        <v>40.54</v>
      </c>
      <c r="CD60" s="12"/>
      <c r="CE60" s="12"/>
      <c r="CF60" s="12"/>
      <c r="CG60" s="12"/>
      <c r="CH60" s="12">
        <v>151.5</v>
      </c>
      <c r="CI60" s="12">
        <v>26.81</v>
      </c>
      <c r="CJ60" s="12"/>
      <c r="CK60" s="12"/>
      <c r="CL60" s="12"/>
      <c r="CM60" s="12">
        <v>35.340000000000003</v>
      </c>
      <c r="CN60" s="12"/>
      <c r="CO60" s="12"/>
      <c r="CP60" s="12">
        <v>151.1</v>
      </c>
      <c r="CQ60" s="12"/>
      <c r="CR60" s="12"/>
      <c r="CS60" s="12">
        <v>54.15</v>
      </c>
      <c r="CT60" s="12"/>
      <c r="CU60" s="12"/>
      <c r="CV60" s="12">
        <v>111.01</v>
      </c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>
        <v>277.02</v>
      </c>
      <c r="DK60" s="12"/>
      <c r="DL60" s="12"/>
      <c r="DM60" s="12"/>
      <c r="DN60" s="12">
        <v>6.93</v>
      </c>
      <c r="DO60" s="12"/>
      <c r="DP60" s="12"/>
      <c r="DQ60" s="12">
        <v>1920.8</v>
      </c>
      <c r="DR60" s="12">
        <v>0</v>
      </c>
      <c r="DS60" s="12">
        <v>0</v>
      </c>
      <c r="DT60" s="12">
        <v>35.340000000000003</v>
      </c>
      <c r="DU60" s="12">
        <v>151.1</v>
      </c>
      <c r="DV60" s="12">
        <v>0</v>
      </c>
      <c r="DW60" s="12"/>
      <c r="DX60" s="13">
        <f t="shared" si="4"/>
        <v>186.44</v>
      </c>
      <c r="DY60" s="12">
        <v>567.48</v>
      </c>
      <c r="DZ60" s="12"/>
      <c r="EA60" s="12"/>
      <c r="EB60" s="12"/>
      <c r="EC60" s="12">
        <v>3.99</v>
      </c>
      <c r="ED60" s="12"/>
      <c r="EE60" s="12"/>
      <c r="EF60" s="12"/>
      <c r="EG60" s="12"/>
      <c r="EH60" s="12">
        <v>7.66</v>
      </c>
      <c r="EI60" s="12"/>
      <c r="EJ60" s="12">
        <v>1.06</v>
      </c>
      <c r="EK60" s="12">
        <v>26.74</v>
      </c>
      <c r="EL60" s="12"/>
      <c r="EM60" s="12">
        <v>2.8</v>
      </c>
      <c r="EN60" s="14">
        <f t="shared" si="5"/>
        <v>609.7299999999999</v>
      </c>
      <c r="EO60" s="14">
        <v>111.01</v>
      </c>
      <c r="EP60" s="13">
        <v>72.16</v>
      </c>
      <c r="EQ60" s="12">
        <v>0</v>
      </c>
      <c r="ER60" s="12">
        <v>53</v>
      </c>
      <c r="ES60" s="12"/>
      <c r="ET60" s="12"/>
      <c r="EU60" s="12"/>
      <c r="EV60" s="12"/>
      <c r="EW60" s="12"/>
      <c r="EX60" s="13">
        <f t="shared" si="6"/>
        <v>53</v>
      </c>
      <c r="EY60" s="13">
        <v>3807.54</v>
      </c>
    </row>
    <row r="61" spans="1:155" x14ac:dyDescent="0.3">
      <c r="A61" t="s">
        <v>244</v>
      </c>
      <c r="B61" t="s">
        <v>245</v>
      </c>
      <c r="C61" t="str">
        <f>VLOOKUP(A61,[1]Sheet1!$A$1:$F$234,4,FALSE)</f>
        <v xml:space="preserve">OAK </v>
      </c>
      <c r="D61" t="str">
        <f>VLOOKUP(A61,[1]Sheet1!$A$1:$F$234,3,FALSE)</f>
        <v>Clinical</v>
      </c>
      <c r="E61">
        <f>VLOOKUP(A61,[1]Sheet1!$A$1:$F$234,5,FALSE)</f>
        <v>140</v>
      </c>
      <c r="F61" t="s">
        <v>185</v>
      </c>
      <c r="G61" t="s">
        <v>157</v>
      </c>
      <c r="H61" t="s">
        <v>185</v>
      </c>
      <c r="I61" t="s">
        <v>159</v>
      </c>
      <c r="J61" t="s">
        <v>152</v>
      </c>
      <c r="K61" s="11">
        <v>44712</v>
      </c>
      <c r="L61" s="11">
        <v>44719</v>
      </c>
      <c r="M61" s="12">
        <v>3356.26</v>
      </c>
      <c r="N61" s="13">
        <f t="shared" si="0"/>
        <v>3052.7200000000003</v>
      </c>
      <c r="O61" s="13">
        <f t="shared" si="1"/>
        <v>26.02</v>
      </c>
      <c r="P61" s="13">
        <f t="shared" si="2"/>
        <v>0</v>
      </c>
      <c r="Q61" s="13">
        <f t="shared" si="3"/>
        <v>277.52</v>
      </c>
      <c r="R61" s="13"/>
      <c r="S61" s="14"/>
      <c r="T61" s="15">
        <v>80</v>
      </c>
      <c r="U61" s="12">
        <v>34.69</v>
      </c>
      <c r="V61" s="12">
        <v>2775.2</v>
      </c>
      <c r="W61" s="15">
        <v>0.5</v>
      </c>
      <c r="X61" s="12">
        <v>52.04</v>
      </c>
      <c r="Y61" s="12">
        <v>26.02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>
        <v>8</v>
      </c>
      <c r="AL61" s="15"/>
      <c r="AM61" s="15"/>
      <c r="AN61" s="15"/>
      <c r="AO61" s="15">
        <v>8</v>
      </c>
      <c r="AP61" s="15"/>
      <c r="AQ61" s="12"/>
      <c r="AR61" s="12"/>
      <c r="AS61" s="12"/>
      <c r="AT61" s="12">
        <v>34.69</v>
      </c>
      <c r="AU61" s="12"/>
      <c r="AV61" s="12"/>
      <c r="AW61" s="12"/>
      <c r="AX61" s="12"/>
      <c r="AY61" s="12"/>
      <c r="AZ61" s="12"/>
      <c r="BA61" s="12"/>
      <c r="BB61" s="12"/>
      <c r="BC61" s="12"/>
      <c r="BD61" s="12">
        <v>34.69</v>
      </c>
      <c r="BE61" s="12"/>
      <c r="BF61" s="12"/>
      <c r="BG61" s="12"/>
      <c r="BH61" s="12"/>
      <c r="BI61" s="12"/>
      <c r="BJ61" s="12"/>
      <c r="BK61" s="13"/>
      <c r="BL61" s="12"/>
      <c r="BM61" s="12"/>
      <c r="BN61" s="12"/>
      <c r="BO61" s="12"/>
      <c r="BP61" s="12"/>
      <c r="BQ61" s="12">
        <v>277.52</v>
      </c>
      <c r="BR61" s="12"/>
      <c r="BS61" s="12"/>
      <c r="BT61" s="12"/>
      <c r="BU61" s="12">
        <v>277.52</v>
      </c>
      <c r="BV61" s="12"/>
      <c r="BW61" s="12"/>
      <c r="BX61" s="12"/>
      <c r="BY61" s="12"/>
      <c r="BZ61" s="12"/>
      <c r="CA61" s="12"/>
      <c r="CB61" s="12"/>
      <c r="CC61" s="12">
        <v>71.45</v>
      </c>
      <c r="CD61" s="12"/>
      <c r="CE61" s="12"/>
      <c r="CF61" s="12"/>
      <c r="CG61" s="12"/>
      <c r="CH61" s="12">
        <v>279.33</v>
      </c>
      <c r="CI61" s="12">
        <v>33.200000000000003</v>
      </c>
      <c r="CJ61" s="12"/>
      <c r="CK61" s="12"/>
      <c r="CL61" s="12"/>
      <c r="CM61" s="12">
        <v>43.76</v>
      </c>
      <c r="CN61" s="12"/>
      <c r="CO61" s="12"/>
      <c r="CP61" s="12">
        <v>187.12</v>
      </c>
      <c r="CQ61" s="12"/>
      <c r="CR61" s="12"/>
      <c r="CS61" s="12">
        <v>54.15</v>
      </c>
      <c r="CT61" s="12"/>
      <c r="CU61" s="12"/>
      <c r="CV61" s="12">
        <v>134.25</v>
      </c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>
        <v>277.02</v>
      </c>
      <c r="DK61" s="12"/>
      <c r="DL61" s="12"/>
      <c r="DM61" s="12"/>
      <c r="DN61" s="12">
        <v>6.93</v>
      </c>
      <c r="DO61" s="12"/>
      <c r="DP61" s="12"/>
      <c r="DQ61" s="12">
        <v>2269.0500000000002</v>
      </c>
      <c r="DR61" s="12">
        <v>0</v>
      </c>
      <c r="DS61" s="12">
        <v>0</v>
      </c>
      <c r="DT61" s="12">
        <v>43.76</v>
      </c>
      <c r="DU61" s="12">
        <v>187.12</v>
      </c>
      <c r="DV61" s="12">
        <v>0</v>
      </c>
      <c r="DW61" s="12"/>
      <c r="DX61" s="13">
        <f t="shared" si="4"/>
        <v>230.88</v>
      </c>
      <c r="DY61" s="12">
        <v>567.48</v>
      </c>
      <c r="DZ61" s="12"/>
      <c r="EA61" s="12"/>
      <c r="EB61" s="12"/>
      <c r="EC61" s="12">
        <v>3.99</v>
      </c>
      <c r="ED61" s="12"/>
      <c r="EE61" s="12"/>
      <c r="EF61" s="12"/>
      <c r="EG61" s="12"/>
      <c r="EH61" s="12">
        <v>7.66</v>
      </c>
      <c r="EI61" s="12"/>
      <c r="EJ61" s="12">
        <v>1.06</v>
      </c>
      <c r="EK61" s="12">
        <v>26.74</v>
      </c>
      <c r="EL61" s="12"/>
      <c r="EM61" s="12">
        <v>2.8</v>
      </c>
      <c r="EN61" s="14">
        <f t="shared" si="5"/>
        <v>609.7299999999999</v>
      </c>
      <c r="EO61" s="14">
        <v>134.25</v>
      </c>
      <c r="EP61" s="13">
        <v>87.04</v>
      </c>
      <c r="EQ61" s="12">
        <v>0</v>
      </c>
      <c r="ER61" s="12">
        <v>53</v>
      </c>
      <c r="ES61" s="12"/>
      <c r="ET61" s="12"/>
      <c r="EU61" s="12"/>
      <c r="EV61" s="12"/>
      <c r="EW61" s="12"/>
      <c r="EX61" s="13">
        <f t="shared" si="6"/>
        <v>53</v>
      </c>
      <c r="EY61" s="13">
        <v>4471.16</v>
      </c>
    </row>
    <row r="62" spans="1:155" x14ac:dyDescent="0.3">
      <c r="A62" t="s">
        <v>246</v>
      </c>
      <c r="B62" t="s">
        <v>247</v>
      </c>
      <c r="C62" t="str">
        <f>VLOOKUP(A62,[1]Sheet1!$A$1:$F$234,4,FALSE)</f>
        <v>SF</v>
      </c>
      <c r="D62" t="str">
        <f>VLOOKUP(A62,[1]Sheet1!$A$1:$F$234,3,FALSE)</f>
        <v>Clinical</v>
      </c>
      <c r="E62">
        <f>VLOOKUP(A62,[1]Sheet1!$A$1:$F$234,5,FALSE)</f>
        <v>170</v>
      </c>
      <c r="F62" t="s">
        <v>162</v>
      </c>
      <c r="G62" t="s">
        <v>172</v>
      </c>
      <c r="H62" t="s">
        <v>163</v>
      </c>
      <c r="I62" t="s">
        <v>159</v>
      </c>
      <c r="J62" t="s">
        <v>145</v>
      </c>
      <c r="K62" s="11">
        <v>44696</v>
      </c>
      <c r="L62" s="11">
        <v>44701</v>
      </c>
      <c r="M62" s="12">
        <v>2177.5</v>
      </c>
      <c r="N62" s="13">
        <f t="shared" si="0"/>
        <v>2177.5</v>
      </c>
      <c r="O62" s="13">
        <f t="shared" si="1"/>
        <v>0</v>
      </c>
      <c r="P62" s="13">
        <f t="shared" si="2"/>
        <v>0</v>
      </c>
      <c r="Q62" s="13">
        <f t="shared" si="3"/>
        <v>0</v>
      </c>
      <c r="R62" s="13"/>
      <c r="S62" s="14"/>
      <c r="T62" s="15">
        <v>83.75</v>
      </c>
      <c r="U62" s="12">
        <v>26</v>
      </c>
      <c r="V62" s="12">
        <v>2177.5</v>
      </c>
      <c r="W62" s="15">
        <v>0</v>
      </c>
      <c r="X62" s="12">
        <v>0</v>
      </c>
      <c r="Y62" s="12">
        <v>0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3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>
        <v>67.47</v>
      </c>
      <c r="CD62" s="12"/>
      <c r="CE62" s="12"/>
      <c r="CF62" s="12"/>
      <c r="CG62" s="12"/>
      <c r="CH62" s="12">
        <v>176.15</v>
      </c>
      <c r="CI62" s="12">
        <v>22.87</v>
      </c>
      <c r="CJ62" s="12"/>
      <c r="CK62" s="12"/>
      <c r="CL62" s="12"/>
      <c r="CM62" s="12">
        <v>30.15</v>
      </c>
      <c r="CN62" s="12"/>
      <c r="CO62" s="12"/>
      <c r="CP62" s="12">
        <v>128.88</v>
      </c>
      <c r="CQ62" s="12"/>
      <c r="CR62" s="12"/>
      <c r="CS62" s="12"/>
      <c r="CT62" s="12"/>
      <c r="CU62" s="12"/>
      <c r="CV62" s="12"/>
      <c r="CW62" s="12"/>
      <c r="CX62" s="12"/>
      <c r="CY62" s="12">
        <v>5.91</v>
      </c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>
        <v>94.88</v>
      </c>
      <c r="DK62" s="12"/>
      <c r="DL62" s="12"/>
      <c r="DM62" s="12">
        <v>3.25</v>
      </c>
      <c r="DN62" s="12">
        <v>0.55000000000000004</v>
      </c>
      <c r="DO62" s="12"/>
      <c r="DP62" s="12"/>
      <c r="DQ62" s="12">
        <v>1647.39</v>
      </c>
      <c r="DR62" s="12">
        <v>0</v>
      </c>
      <c r="DS62" s="12">
        <v>0</v>
      </c>
      <c r="DT62" s="12">
        <v>30.15</v>
      </c>
      <c r="DU62" s="12">
        <v>128.88</v>
      </c>
      <c r="DV62" s="12">
        <v>0</v>
      </c>
      <c r="DW62" s="12"/>
      <c r="DX62" s="13">
        <f t="shared" si="4"/>
        <v>159.03</v>
      </c>
      <c r="DY62" s="12">
        <v>343.62</v>
      </c>
      <c r="DZ62" s="12"/>
      <c r="EA62" s="12"/>
      <c r="EB62" s="12"/>
      <c r="EC62" s="12">
        <v>2.34</v>
      </c>
      <c r="ED62" s="12"/>
      <c r="EE62" s="12">
        <v>13.86</v>
      </c>
      <c r="EF62" s="12"/>
      <c r="EG62" s="12"/>
      <c r="EH62" s="12">
        <v>6.44</v>
      </c>
      <c r="EI62" s="12"/>
      <c r="EJ62" s="12">
        <v>1.06</v>
      </c>
      <c r="EK62" s="12"/>
      <c r="EL62" s="12"/>
      <c r="EM62" s="12">
        <v>2.35</v>
      </c>
      <c r="EN62" s="14">
        <f t="shared" si="5"/>
        <v>369.67</v>
      </c>
      <c r="EO62" s="14"/>
      <c r="EP62" s="13">
        <v>56.62</v>
      </c>
      <c r="EQ62" s="12">
        <v>0</v>
      </c>
      <c r="ER62" s="12">
        <v>53</v>
      </c>
      <c r="ES62" s="12"/>
      <c r="ET62" s="12"/>
      <c r="EU62" s="12"/>
      <c r="EV62" s="12"/>
      <c r="EW62" s="12"/>
      <c r="EX62" s="13">
        <f t="shared" si="6"/>
        <v>53</v>
      </c>
      <c r="EY62" s="13">
        <v>2815.82</v>
      </c>
    </row>
    <row r="63" spans="1:155" x14ac:dyDescent="0.3">
      <c r="A63" t="s">
        <v>246</v>
      </c>
      <c r="B63" t="s">
        <v>247</v>
      </c>
      <c r="C63" t="str">
        <f>VLOOKUP(A63,[1]Sheet1!$A$1:$F$234,4,FALSE)</f>
        <v>SF</v>
      </c>
      <c r="D63" t="str">
        <f>VLOOKUP(A63,[1]Sheet1!$A$1:$F$234,3,FALSE)</f>
        <v>Clinical</v>
      </c>
      <c r="E63">
        <f>VLOOKUP(A63,[1]Sheet1!$A$1:$F$234,5,FALSE)</f>
        <v>170</v>
      </c>
      <c r="F63" t="s">
        <v>162</v>
      </c>
      <c r="G63" t="s">
        <v>172</v>
      </c>
      <c r="H63" t="s">
        <v>163</v>
      </c>
      <c r="I63" t="s">
        <v>159</v>
      </c>
      <c r="J63" t="s">
        <v>152</v>
      </c>
      <c r="K63" s="11">
        <v>44712</v>
      </c>
      <c r="L63" s="11">
        <v>44719</v>
      </c>
      <c r="M63" s="12">
        <v>2314</v>
      </c>
      <c r="N63" s="13">
        <f t="shared" si="0"/>
        <v>1898</v>
      </c>
      <c r="O63" s="13">
        <f t="shared" si="1"/>
        <v>0</v>
      </c>
      <c r="P63" s="13">
        <f t="shared" si="2"/>
        <v>0</v>
      </c>
      <c r="Q63" s="13">
        <f t="shared" si="3"/>
        <v>416</v>
      </c>
      <c r="R63" s="13"/>
      <c r="S63" s="14"/>
      <c r="T63" s="15">
        <v>65</v>
      </c>
      <c r="U63" s="12">
        <v>26</v>
      </c>
      <c r="V63" s="12">
        <v>1690</v>
      </c>
      <c r="W63" s="15">
        <v>0</v>
      </c>
      <c r="X63" s="12">
        <v>0</v>
      </c>
      <c r="Y63" s="12">
        <v>0</v>
      </c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>
        <v>16</v>
      </c>
      <c r="AL63" s="15"/>
      <c r="AM63" s="15"/>
      <c r="AN63" s="15"/>
      <c r="AO63" s="15">
        <v>8</v>
      </c>
      <c r="AP63" s="15"/>
      <c r="AQ63" s="12"/>
      <c r="AR63" s="12"/>
      <c r="AS63" s="12"/>
      <c r="AT63" s="12">
        <v>26</v>
      </c>
      <c r="AU63" s="12"/>
      <c r="AV63" s="12"/>
      <c r="AW63" s="12"/>
      <c r="AX63" s="12"/>
      <c r="AY63" s="12"/>
      <c r="AZ63" s="12"/>
      <c r="BA63" s="12"/>
      <c r="BB63" s="12"/>
      <c r="BC63" s="12"/>
      <c r="BD63" s="12">
        <v>26</v>
      </c>
      <c r="BE63" s="12"/>
      <c r="BF63" s="12"/>
      <c r="BG63" s="12"/>
      <c r="BH63" s="12"/>
      <c r="BI63" s="12"/>
      <c r="BJ63" s="12"/>
      <c r="BK63" s="13"/>
      <c r="BL63" s="12"/>
      <c r="BM63" s="12"/>
      <c r="BN63" s="12"/>
      <c r="BO63" s="12"/>
      <c r="BP63" s="12"/>
      <c r="BQ63" s="12">
        <v>416</v>
      </c>
      <c r="BR63" s="12"/>
      <c r="BS63" s="12"/>
      <c r="BT63" s="12"/>
      <c r="BU63" s="12">
        <v>208</v>
      </c>
      <c r="BV63" s="12"/>
      <c r="BW63" s="12"/>
      <c r="BX63" s="12"/>
      <c r="BY63" s="12"/>
      <c r="BZ63" s="12"/>
      <c r="CA63" s="12"/>
      <c r="CB63" s="12"/>
      <c r="CC63" s="12">
        <v>76.48</v>
      </c>
      <c r="CD63" s="12"/>
      <c r="CE63" s="12"/>
      <c r="CF63" s="12"/>
      <c r="CG63" s="12"/>
      <c r="CH63" s="12">
        <v>192.53</v>
      </c>
      <c r="CI63" s="12">
        <v>24.37</v>
      </c>
      <c r="CJ63" s="12"/>
      <c r="CK63" s="12"/>
      <c r="CL63" s="12"/>
      <c r="CM63" s="12">
        <v>32.119999999999997</v>
      </c>
      <c r="CN63" s="12"/>
      <c r="CO63" s="12"/>
      <c r="CP63" s="12">
        <v>137.35</v>
      </c>
      <c r="CQ63" s="12"/>
      <c r="CR63" s="12"/>
      <c r="CS63" s="12"/>
      <c r="CT63" s="12"/>
      <c r="CU63" s="12"/>
      <c r="CV63" s="12"/>
      <c r="CW63" s="12"/>
      <c r="CX63" s="12"/>
      <c r="CY63" s="12">
        <v>5.91</v>
      </c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>
        <v>94.88</v>
      </c>
      <c r="DK63" s="12"/>
      <c r="DL63" s="12"/>
      <c r="DM63" s="12">
        <v>3.25</v>
      </c>
      <c r="DN63" s="12">
        <v>0.55000000000000004</v>
      </c>
      <c r="DO63" s="12"/>
      <c r="DP63" s="12"/>
      <c r="DQ63" s="12">
        <v>1746.56</v>
      </c>
      <c r="DR63" s="12">
        <v>0</v>
      </c>
      <c r="DS63" s="12">
        <v>0</v>
      </c>
      <c r="DT63" s="12">
        <v>32.119999999999997</v>
      </c>
      <c r="DU63" s="12">
        <v>137.35</v>
      </c>
      <c r="DV63" s="12">
        <v>0</v>
      </c>
      <c r="DW63" s="12"/>
      <c r="DX63" s="13">
        <f t="shared" si="4"/>
        <v>169.47</v>
      </c>
      <c r="DY63" s="12">
        <v>343.62</v>
      </c>
      <c r="DZ63" s="12"/>
      <c r="EA63" s="12"/>
      <c r="EB63" s="12"/>
      <c r="EC63" s="12">
        <v>2.34</v>
      </c>
      <c r="ED63" s="12"/>
      <c r="EE63" s="12">
        <v>13.86</v>
      </c>
      <c r="EF63" s="12"/>
      <c r="EG63" s="12"/>
      <c r="EH63" s="12">
        <v>6.44</v>
      </c>
      <c r="EI63" s="12"/>
      <c r="EJ63" s="12">
        <v>1.06</v>
      </c>
      <c r="EK63" s="12"/>
      <c r="EL63" s="12"/>
      <c r="EM63" s="12">
        <v>2.35</v>
      </c>
      <c r="EN63" s="14">
        <f t="shared" si="5"/>
        <v>369.67</v>
      </c>
      <c r="EO63" s="14"/>
      <c r="EP63" s="13">
        <v>60.16</v>
      </c>
      <c r="EQ63" s="12">
        <v>0</v>
      </c>
      <c r="ER63" s="12">
        <v>53</v>
      </c>
      <c r="ES63" s="12"/>
      <c r="ET63" s="12"/>
      <c r="EU63" s="12"/>
      <c r="EV63" s="12"/>
      <c r="EW63" s="12"/>
      <c r="EX63" s="13">
        <f t="shared" si="6"/>
        <v>53</v>
      </c>
      <c r="EY63" s="13">
        <v>2966.3</v>
      </c>
    </row>
    <row r="64" spans="1:155" x14ac:dyDescent="0.3">
      <c r="A64" t="s">
        <v>248</v>
      </c>
      <c r="B64" t="s">
        <v>249</v>
      </c>
      <c r="C64" t="str">
        <f>VLOOKUP(A64,[1]Sheet1!$A$1:$F$234,4,FALSE)</f>
        <v xml:space="preserve">DAN </v>
      </c>
      <c r="D64" t="str">
        <f>VLOOKUP(A64,[1]Sheet1!$A$1:$F$234,3,FALSE)</f>
        <v>Clinical</v>
      </c>
      <c r="E64">
        <f>VLOOKUP(A64,[1]Sheet1!$A$1:$F$234,5,FALSE)</f>
        <v>170</v>
      </c>
      <c r="F64" t="s">
        <v>162</v>
      </c>
      <c r="G64" t="s">
        <v>250</v>
      </c>
      <c r="H64" t="s">
        <v>163</v>
      </c>
      <c r="I64" t="s">
        <v>159</v>
      </c>
      <c r="J64" t="s">
        <v>145</v>
      </c>
      <c r="K64" s="11">
        <v>44696</v>
      </c>
      <c r="L64" s="11">
        <v>44701</v>
      </c>
      <c r="M64" s="12">
        <v>1353.5</v>
      </c>
      <c r="N64" s="13">
        <f t="shared" si="0"/>
        <v>1353.5</v>
      </c>
      <c r="O64" s="13">
        <f t="shared" si="1"/>
        <v>0</v>
      </c>
      <c r="P64" s="13">
        <f t="shared" si="2"/>
        <v>0</v>
      </c>
      <c r="Q64" s="13">
        <f t="shared" si="3"/>
        <v>0</v>
      </c>
      <c r="R64" s="13"/>
      <c r="S64" s="14"/>
      <c r="T64" s="15">
        <v>47.25</v>
      </c>
      <c r="U64" s="12">
        <v>26</v>
      </c>
      <c r="V64" s="12">
        <v>1228.5</v>
      </c>
      <c r="W64" s="15">
        <v>0</v>
      </c>
      <c r="X64" s="12">
        <v>0</v>
      </c>
      <c r="Y64" s="12">
        <v>0</v>
      </c>
      <c r="Z64" s="15"/>
      <c r="AA64" s="15"/>
      <c r="AB64" s="15"/>
      <c r="AC64" s="15"/>
      <c r="AD64" s="15"/>
      <c r="AE64" s="15"/>
      <c r="AF64" s="15">
        <v>0</v>
      </c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2"/>
      <c r="AR64" s="12"/>
      <c r="AS64" s="12"/>
      <c r="AT64" s="12"/>
      <c r="AU64" s="12">
        <v>0</v>
      </c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>
        <v>125</v>
      </c>
      <c r="BK64" s="13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>
        <v>20.25</v>
      </c>
      <c r="CD64" s="12"/>
      <c r="CE64" s="12"/>
      <c r="CF64" s="12"/>
      <c r="CG64" s="12"/>
      <c r="CH64" s="12">
        <v>72.87</v>
      </c>
      <c r="CI64" s="12">
        <v>14.89</v>
      </c>
      <c r="CJ64" s="12"/>
      <c r="CK64" s="12"/>
      <c r="CL64" s="12"/>
      <c r="CM64" s="12">
        <v>19.63</v>
      </c>
      <c r="CN64" s="12"/>
      <c r="CO64" s="12"/>
      <c r="CP64" s="12">
        <v>83.92</v>
      </c>
      <c r="CQ64" s="12"/>
      <c r="CR64" s="12"/>
      <c r="CS64" s="12"/>
      <c r="CT64" s="12"/>
      <c r="CU64" s="12"/>
      <c r="CV64" s="12">
        <v>135.35</v>
      </c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>
        <v>1006.59</v>
      </c>
      <c r="DR64" s="12">
        <v>0</v>
      </c>
      <c r="DS64" s="12">
        <v>0</v>
      </c>
      <c r="DT64" s="12">
        <v>19.63</v>
      </c>
      <c r="DU64" s="12">
        <v>83.92</v>
      </c>
      <c r="DV64" s="12">
        <v>0</v>
      </c>
      <c r="DW64" s="12"/>
      <c r="DX64" s="13">
        <f t="shared" si="4"/>
        <v>103.55</v>
      </c>
      <c r="DY64" s="12"/>
      <c r="DZ64" s="12"/>
      <c r="EA64" s="12"/>
      <c r="EB64" s="12"/>
      <c r="EC64" s="12"/>
      <c r="ED64" s="12"/>
      <c r="EE64" s="12"/>
      <c r="EF64" s="12"/>
      <c r="EG64" s="12"/>
      <c r="EH64" s="12">
        <v>8.09</v>
      </c>
      <c r="EI64" s="12"/>
      <c r="EJ64" s="12">
        <v>1.06</v>
      </c>
      <c r="EK64" s="12"/>
      <c r="EL64" s="12"/>
      <c r="EM64" s="12">
        <v>2.96</v>
      </c>
      <c r="EN64" s="14">
        <f t="shared" si="5"/>
        <v>12.11</v>
      </c>
      <c r="EO64" s="14">
        <v>54.14</v>
      </c>
      <c r="EP64" s="13">
        <v>35.19</v>
      </c>
      <c r="EQ64" s="12">
        <v>0</v>
      </c>
      <c r="ER64" s="12">
        <v>53</v>
      </c>
      <c r="ES64" s="12"/>
      <c r="ET64" s="12"/>
      <c r="EU64" s="12"/>
      <c r="EV64" s="12"/>
      <c r="EW64" s="12"/>
      <c r="EX64" s="13">
        <f t="shared" si="6"/>
        <v>53</v>
      </c>
      <c r="EY64" s="13">
        <v>1611.49</v>
      </c>
    </row>
    <row r="65" spans="1:155" x14ac:dyDescent="0.3">
      <c r="A65" t="s">
        <v>248</v>
      </c>
      <c r="B65" t="s">
        <v>249</v>
      </c>
      <c r="C65" t="str">
        <f>VLOOKUP(A65,[1]Sheet1!$A$1:$F$234,4,FALSE)</f>
        <v xml:space="preserve">DAN </v>
      </c>
      <c r="D65" t="str">
        <f>VLOOKUP(A65,[1]Sheet1!$A$1:$F$234,3,FALSE)</f>
        <v>Clinical</v>
      </c>
      <c r="E65">
        <f>VLOOKUP(A65,[1]Sheet1!$A$1:$F$234,5,FALSE)</f>
        <v>170</v>
      </c>
      <c r="F65" t="s">
        <v>162</v>
      </c>
      <c r="G65" t="s">
        <v>250</v>
      </c>
      <c r="H65" t="s">
        <v>163</v>
      </c>
      <c r="I65" t="s">
        <v>159</v>
      </c>
      <c r="J65" t="s">
        <v>251</v>
      </c>
      <c r="K65" s="11">
        <v>44696</v>
      </c>
      <c r="L65" s="11">
        <v>44706</v>
      </c>
      <c r="M65" s="12">
        <v>1637.94</v>
      </c>
      <c r="N65" s="13">
        <f t="shared" si="0"/>
        <v>1637.94</v>
      </c>
      <c r="O65" s="13">
        <f t="shared" si="1"/>
        <v>0</v>
      </c>
      <c r="P65" s="13">
        <f t="shared" si="2"/>
        <v>0</v>
      </c>
      <c r="Q65" s="13">
        <f t="shared" si="3"/>
        <v>0</v>
      </c>
      <c r="R65" s="13"/>
      <c r="S65" s="14"/>
      <c r="T65" s="15">
        <v>50</v>
      </c>
      <c r="U65" s="12">
        <v>26</v>
      </c>
      <c r="V65" s="12">
        <v>1300</v>
      </c>
      <c r="W65" s="15">
        <v>0</v>
      </c>
      <c r="X65" s="12">
        <v>0</v>
      </c>
      <c r="Y65" s="12">
        <v>0</v>
      </c>
      <c r="Z65" s="15"/>
      <c r="AA65" s="15"/>
      <c r="AB65" s="15"/>
      <c r="AC65" s="15"/>
      <c r="AD65" s="15"/>
      <c r="AE65" s="15"/>
      <c r="AF65" s="15">
        <v>0</v>
      </c>
      <c r="AG65" s="15"/>
      <c r="AH65" s="15"/>
      <c r="AI65" s="15">
        <v>8.19</v>
      </c>
      <c r="AJ65" s="15"/>
      <c r="AK65" s="15"/>
      <c r="AL65" s="15"/>
      <c r="AM65" s="15"/>
      <c r="AN65" s="15"/>
      <c r="AO65" s="15"/>
      <c r="AP65" s="15"/>
      <c r="AQ65" s="12"/>
      <c r="AR65" s="12"/>
      <c r="AS65" s="12"/>
      <c r="AT65" s="12"/>
      <c r="AU65" s="12">
        <v>0</v>
      </c>
      <c r="AV65" s="12">
        <v>26</v>
      </c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>
        <v>125</v>
      </c>
      <c r="BK65" s="13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>
        <v>212.94</v>
      </c>
      <c r="BW65" s="12"/>
      <c r="BX65" s="12"/>
      <c r="BY65" s="12"/>
      <c r="BZ65" s="12"/>
      <c r="CA65" s="12"/>
      <c r="CB65" s="12"/>
      <c r="CC65" s="12">
        <v>31.52</v>
      </c>
      <c r="CD65" s="12"/>
      <c r="CE65" s="12"/>
      <c r="CF65" s="12"/>
      <c r="CG65" s="12"/>
      <c r="CH65" s="12">
        <v>122.75</v>
      </c>
      <c r="CI65" s="12">
        <v>18.02</v>
      </c>
      <c r="CJ65" s="12"/>
      <c r="CK65" s="12"/>
      <c r="CL65" s="12"/>
      <c r="CM65" s="12">
        <v>23.75</v>
      </c>
      <c r="CN65" s="12"/>
      <c r="CO65" s="12"/>
      <c r="CP65" s="12">
        <v>101.55</v>
      </c>
      <c r="CQ65" s="12"/>
      <c r="CR65" s="12"/>
      <c r="CS65" s="12"/>
      <c r="CT65" s="12"/>
      <c r="CU65" s="12"/>
      <c r="CV65" s="12">
        <v>163.79</v>
      </c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>
        <v>1176.56</v>
      </c>
      <c r="DR65" s="12">
        <v>0</v>
      </c>
      <c r="DS65" s="12">
        <v>0</v>
      </c>
      <c r="DT65" s="12">
        <v>23.75</v>
      </c>
      <c r="DU65" s="12">
        <v>101.55</v>
      </c>
      <c r="DV65" s="12">
        <v>0</v>
      </c>
      <c r="DW65" s="12"/>
      <c r="DX65" s="13">
        <f t="shared" si="4"/>
        <v>125.3</v>
      </c>
      <c r="DY65" s="12"/>
      <c r="DZ65" s="12"/>
      <c r="EA65" s="12"/>
      <c r="EB65" s="12"/>
      <c r="EC65" s="12"/>
      <c r="ED65" s="12"/>
      <c r="EE65" s="12"/>
      <c r="EF65" s="12"/>
      <c r="EG65" s="12"/>
      <c r="EH65" s="12">
        <v>8.09</v>
      </c>
      <c r="EI65" s="12"/>
      <c r="EJ65" s="12">
        <v>1.06</v>
      </c>
      <c r="EK65" s="12"/>
      <c r="EL65" s="12"/>
      <c r="EM65" s="12">
        <v>2.96</v>
      </c>
      <c r="EN65" s="14">
        <f t="shared" si="5"/>
        <v>12.11</v>
      </c>
      <c r="EO65" s="14">
        <v>65.52</v>
      </c>
      <c r="EP65" s="13">
        <v>42.59</v>
      </c>
      <c r="EQ65" s="12">
        <v>0</v>
      </c>
      <c r="ER65" s="12">
        <v>53</v>
      </c>
      <c r="ES65" s="12"/>
      <c r="ET65" s="12"/>
      <c r="EU65" s="12"/>
      <c r="EV65" s="12"/>
      <c r="EW65" s="12"/>
      <c r="EX65" s="13">
        <f t="shared" si="6"/>
        <v>53</v>
      </c>
      <c r="EY65" s="13">
        <v>1936.46</v>
      </c>
    </row>
    <row r="66" spans="1:155" x14ac:dyDescent="0.3">
      <c r="A66" t="s">
        <v>252</v>
      </c>
      <c r="B66" t="s">
        <v>253</v>
      </c>
      <c r="C66" t="str">
        <f>VLOOKUP(A66,[1]Sheet1!$A$1:$F$234,4,FALSE)</f>
        <v>SV</v>
      </c>
      <c r="D66" t="str">
        <f>VLOOKUP(A66,[1]Sheet1!$A$1:$F$234,3,FALSE)</f>
        <v>ASC</v>
      </c>
      <c r="E66">
        <f>VLOOKUP(A66,[1]Sheet1!$A$1:$F$234,5,FALSE)</f>
        <v>170</v>
      </c>
      <c r="F66" t="s">
        <v>162</v>
      </c>
      <c r="G66" t="s">
        <v>186</v>
      </c>
      <c r="H66" t="s">
        <v>163</v>
      </c>
      <c r="I66" t="s">
        <v>159</v>
      </c>
      <c r="J66" t="s">
        <v>145</v>
      </c>
      <c r="K66" s="11">
        <v>44696</v>
      </c>
      <c r="L66" s="11">
        <v>44701</v>
      </c>
      <c r="M66" s="12">
        <v>2153</v>
      </c>
      <c r="N66" s="13">
        <f t="shared" si="0"/>
        <v>1945</v>
      </c>
      <c r="O66" s="13">
        <f t="shared" si="1"/>
        <v>0</v>
      </c>
      <c r="P66" s="13">
        <f t="shared" si="2"/>
        <v>0</v>
      </c>
      <c r="Q66" s="13">
        <f t="shared" si="3"/>
        <v>208</v>
      </c>
      <c r="R66" s="13"/>
      <c r="S66" s="14"/>
      <c r="T66" s="15">
        <v>70</v>
      </c>
      <c r="U66" s="12">
        <v>26</v>
      </c>
      <c r="V66" s="12">
        <v>1820</v>
      </c>
      <c r="W66" s="15">
        <v>0</v>
      </c>
      <c r="X66" s="12">
        <v>0</v>
      </c>
      <c r="Y66" s="12">
        <v>0</v>
      </c>
      <c r="Z66" s="15"/>
      <c r="AA66" s="15"/>
      <c r="AB66" s="15"/>
      <c r="AC66" s="15"/>
      <c r="AD66" s="15"/>
      <c r="AE66" s="15"/>
      <c r="AF66" s="15">
        <v>0</v>
      </c>
      <c r="AG66" s="15"/>
      <c r="AH66" s="15"/>
      <c r="AI66" s="15"/>
      <c r="AJ66" s="15"/>
      <c r="AK66" s="15">
        <v>8</v>
      </c>
      <c r="AL66" s="15"/>
      <c r="AM66" s="15"/>
      <c r="AN66" s="15"/>
      <c r="AO66" s="15"/>
      <c r="AP66" s="15"/>
      <c r="AQ66" s="12"/>
      <c r="AR66" s="12"/>
      <c r="AS66" s="12"/>
      <c r="AT66" s="12">
        <v>26</v>
      </c>
      <c r="AU66" s="12">
        <v>0</v>
      </c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>
        <v>125</v>
      </c>
      <c r="BK66" s="13"/>
      <c r="BL66" s="12"/>
      <c r="BM66" s="12"/>
      <c r="BN66" s="12"/>
      <c r="BO66" s="12"/>
      <c r="BP66" s="12"/>
      <c r="BQ66" s="12">
        <v>208</v>
      </c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>
        <v>66.680000000000007</v>
      </c>
      <c r="CD66" s="12"/>
      <c r="CE66" s="12"/>
      <c r="CF66" s="12"/>
      <c r="CG66" s="12"/>
      <c r="CH66" s="12">
        <v>174.71</v>
      </c>
      <c r="CI66" s="12">
        <v>23.69</v>
      </c>
      <c r="CJ66" s="12"/>
      <c r="CK66" s="12"/>
      <c r="CL66" s="12"/>
      <c r="CM66" s="12">
        <v>31.22</v>
      </c>
      <c r="CN66" s="12"/>
      <c r="CO66" s="12"/>
      <c r="CP66" s="12">
        <v>133.49</v>
      </c>
      <c r="CQ66" s="12"/>
      <c r="CR66" s="12"/>
      <c r="CS66" s="12"/>
      <c r="CT66" s="12"/>
      <c r="CU66" s="12"/>
      <c r="CV66" s="12">
        <v>86.12</v>
      </c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>
        <v>1637.09</v>
      </c>
      <c r="DR66" s="12">
        <v>0</v>
      </c>
      <c r="DS66" s="12">
        <v>0</v>
      </c>
      <c r="DT66" s="12">
        <v>31.22</v>
      </c>
      <c r="DU66" s="12">
        <v>133.49</v>
      </c>
      <c r="DV66" s="12">
        <v>0</v>
      </c>
      <c r="DW66" s="12"/>
      <c r="DX66" s="13">
        <f t="shared" si="4"/>
        <v>164.71</v>
      </c>
      <c r="DY66" s="12"/>
      <c r="DZ66" s="12"/>
      <c r="EA66" s="12"/>
      <c r="EB66" s="12"/>
      <c r="EC66" s="12"/>
      <c r="ED66" s="12"/>
      <c r="EE66" s="12"/>
      <c r="EF66" s="12"/>
      <c r="EG66" s="12"/>
      <c r="EH66" s="12">
        <v>7.05</v>
      </c>
      <c r="EI66" s="12"/>
      <c r="EJ66" s="12">
        <v>1.06</v>
      </c>
      <c r="EK66" s="12"/>
      <c r="EL66" s="12"/>
      <c r="EM66" s="12">
        <v>2.58</v>
      </c>
      <c r="EN66" s="14">
        <f t="shared" si="5"/>
        <v>10.69</v>
      </c>
      <c r="EO66" s="14">
        <v>86.12</v>
      </c>
      <c r="EP66" s="13">
        <v>55.98</v>
      </c>
      <c r="EQ66" s="12">
        <v>0</v>
      </c>
      <c r="ER66" s="12">
        <v>53</v>
      </c>
      <c r="ES66" s="12"/>
      <c r="ET66" s="12"/>
      <c r="EU66" s="12"/>
      <c r="EV66" s="12"/>
      <c r="EW66" s="12"/>
      <c r="EX66" s="13">
        <f t="shared" si="6"/>
        <v>53</v>
      </c>
      <c r="EY66" s="13">
        <v>2523.5</v>
      </c>
    </row>
    <row r="67" spans="1:155" x14ac:dyDescent="0.3">
      <c r="A67" t="s">
        <v>252</v>
      </c>
      <c r="B67" t="s">
        <v>253</v>
      </c>
      <c r="C67" t="str">
        <f>VLOOKUP(A67,[1]Sheet1!$A$1:$F$234,4,FALSE)</f>
        <v>SV</v>
      </c>
      <c r="D67" t="str">
        <f>VLOOKUP(A67,[1]Sheet1!$A$1:$F$234,3,FALSE)</f>
        <v>ASC</v>
      </c>
      <c r="E67">
        <f>VLOOKUP(A67,[1]Sheet1!$A$1:$F$234,5,FALSE)</f>
        <v>170</v>
      </c>
      <c r="F67" t="s">
        <v>162</v>
      </c>
      <c r="G67" t="s">
        <v>186</v>
      </c>
      <c r="H67" t="s">
        <v>163</v>
      </c>
      <c r="I67" t="s">
        <v>159</v>
      </c>
      <c r="J67" t="s">
        <v>152</v>
      </c>
      <c r="K67" s="11">
        <v>44712</v>
      </c>
      <c r="L67" s="11">
        <v>44719</v>
      </c>
      <c r="M67" s="12">
        <v>2530.37</v>
      </c>
      <c r="N67" s="13">
        <f t="shared" ref="N67:N130" si="7">M67-O67-P67-Q67-R67-S67</f>
        <v>2510.5</v>
      </c>
      <c r="O67" s="13">
        <f t="shared" ref="O67:O130" si="8">Y67</f>
        <v>19.87</v>
      </c>
      <c r="P67" s="13">
        <f t="shared" ref="P67:P130" si="9">BK67</f>
        <v>0</v>
      </c>
      <c r="Q67" s="13">
        <f t="shared" ref="Q67:Q130" si="10">BQ67</f>
        <v>0</v>
      </c>
      <c r="R67" s="13"/>
      <c r="S67" s="14"/>
      <c r="T67" s="15">
        <v>83.75</v>
      </c>
      <c r="U67" s="12">
        <v>26</v>
      </c>
      <c r="V67" s="12">
        <v>2177.5</v>
      </c>
      <c r="W67" s="15">
        <v>0.5</v>
      </c>
      <c r="X67" s="12">
        <v>41.23</v>
      </c>
      <c r="Y67" s="12">
        <v>19.87</v>
      </c>
      <c r="Z67" s="15"/>
      <c r="AA67" s="15"/>
      <c r="AB67" s="15"/>
      <c r="AC67" s="15"/>
      <c r="AD67" s="15"/>
      <c r="AE67" s="15"/>
      <c r="AF67" s="15">
        <v>0</v>
      </c>
      <c r="AG67" s="15"/>
      <c r="AH67" s="15"/>
      <c r="AI67" s="15"/>
      <c r="AJ67" s="15"/>
      <c r="AK67" s="15"/>
      <c r="AL67" s="15"/>
      <c r="AM67" s="15"/>
      <c r="AN67" s="15"/>
      <c r="AO67" s="15">
        <v>8</v>
      </c>
      <c r="AP67" s="15"/>
      <c r="AQ67" s="12"/>
      <c r="AR67" s="12"/>
      <c r="AS67" s="12"/>
      <c r="AT67" s="12"/>
      <c r="AU67" s="12">
        <v>0</v>
      </c>
      <c r="AV67" s="12"/>
      <c r="AW67" s="12"/>
      <c r="AX67" s="12"/>
      <c r="AY67" s="12"/>
      <c r="AZ67" s="12"/>
      <c r="BA67" s="12"/>
      <c r="BB67" s="12"/>
      <c r="BC67" s="12"/>
      <c r="BD67" s="12">
        <v>26</v>
      </c>
      <c r="BE67" s="12"/>
      <c r="BF67" s="12"/>
      <c r="BG67" s="12"/>
      <c r="BH67" s="12"/>
      <c r="BI67" s="12"/>
      <c r="BJ67" s="12">
        <v>125</v>
      </c>
      <c r="BK67" s="13"/>
      <c r="BL67" s="12"/>
      <c r="BM67" s="12"/>
      <c r="BN67" s="12"/>
      <c r="BO67" s="12"/>
      <c r="BP67" s="12"/>
      <c r="BQ67" s="12"/>
      <c r="BR67" s="12"/>
      <c r="BS67" s="12"/>
      <c r="BT67" s="12"/>
      <c r="BU67" s="12">
        <v>208</v>
      </c>
      <c r="BV67" s="12"/>
      <c r="BW67" s="12"/>
      <c r="BX67" s="12"/>
      <c r="BY67" s="12"/>
      <c r="BZ67" s="12"/>
      <c r="CA67" s="12"/>
      <c r="CB67" s="12"/>
      <c r="CC67" s="12">
        <v>95.23</v>
      </c>
      <c r="CD67" s="12"/>
      <c r="CE67" s="12"/>
      <c r="CF67" s="12"/>
      <c r="CG67" s="12"/>
      <c r="CH67" s="12">
        <v>233.08</v>
      </c>
      <c r="CI67" s="12">
        <v>27.83</v>
      </c>
      <c r="CJ67" s="12"/>
      <c r="CK67" s="12"/>
      <c r="CL67" s="12"/>
      <c r="CM67" s="12">
        <v>36.69</v>
      </c>
      <c r="CN67" s="12"/>
      <c r="CO67" s="12"/>
      <c r="CP67" s="12">
        <v>156.88</v>
      </c>
      <c r="CQ67" s="12"/>
      <c r="CR67" s="12"/>
      <c r="CS67" s="12"/>
      <c r="CT67" s="12"/>
      <c r="CU67" s="12"/>
      <c r="CV67" s="12">
        <v>101.21</v>
      </c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>
        <v>1879.45</v>
      </c>
      <c r="DR67" s="12">
        <v>0</v>
      </c>
      <c r="DS67" s="12">
        <v>0</v>
      </c>
      <c r="DT67" s="12">
        <v>36.69</v>
      </c>
      <c r="DU67" s="12">
        <v>156.88</v>
      </c>
      <c r="DV67" s="12">
        <v>0</v>
      </c>
      <c r="DW67" s="12"/>
      <c r="DX67" s="13">
        <f t="shared" ref="DX67:DX130" si="11">SUM(DR67:DW67)</f>
        <v>193.57</v>
      </c>
      <c r="DY67" s="12"/>
      <c r="DZ67" s="12"/>
      <c r="EA67" s="12"/>
      <c r="EB67" s="12"/>
      <c r="EC67" s="12"/>
      <c r="ED67" s="12"/>
      <c r="EE67" s="12"/>
      <c r="EF67" s="12"/>
      <c r="EG67" s="12"/>
      <c r="EH67" s="12">
        <v>7.05</v>
      </c>
      <c r="EI67" s="12"/>
      <c r="EJ67" s="12">
        <v>1.06</v>
      </c>
      <c r="EK67" s="12"/>
      <c r="EL67" s="12"/>
      <c r="EM67" s="12">
        <v>2.58</v>
      </c>
      <c r="EN67" s="14">
        <f t="shared" ref="EN67:EN130" si="12">SUM(DY67:EM67)</f>
        <v>10.69</v>
      </c>
      <c r="EO67" s="14">
        <v>101.21</v>
      </c>
      <c r="EP67" s="13">
        <v>65.62</v>
      </c>
      <c r="EQ67" s="12">
        <v>0</v>
      </c>
      <c r="ER67" s="12">
        <v>53</v>
      </c>
      <c r="ES67" s="12"/>
      <c r="ET67" s="12"/>
      <c r="EU67" s="12"/>
      <c r="EV67" s="12"/>
      <c r="EW67" s="12"/>
      <c r="EX67" s="13">
        <f t="shared" ref="EX67:EX130" si="13">SUM(EQ67:EW67)</f>
        <v>53</v>
      </c>
      <c r="EY67" s="13">
        <v>2954.46</v>
      </c>
    </row>
    <row r="68" spans="1:155" x14ac:dyDescent="0.3">
      <c r="A68" t="s">
        <v>254</v>
      </c>
      <c r="B68" t="s">
        <v>255</v>
      </c>
      <c r="C68" t="str">
        <f>VLOOKUP(A68,[1]Sheet1!$A$1:$F$234,4,FALSE)</f>
        <v>SF</v>
      </c>
      <c r="D68" t="str">
        <f>VLOOKUP(A68,[1]Sheet1!$A$1:$F$234,3,FALSE)</f>
        <v>Lab</v>
      </c>
      <c r="E68">
        <f>VLOOKUP(A68,[1]Sheet1!$A$1:$F$234,5,FALSE)</f>
        <v>130</v>
      </c>
      <c r="F68" t="s">
        <v>156</v>
      </c>
      <c r="G68" t="s">
        <v>172</v>
      </c>
      <c r="H68" t="s">
        <v>168</v>
      </c>
      <c r="I68" t="s">
        <v>159</v>
      </c>
      <c r="J68" t="s">
        <v>145</v>
      </c>
      <c r="K68" s="11">
        <v>44696</v>
      </c>
      <c r="L68" s="11">
        <v>44701</v>
      </c>
      <c r="M68" s="12">
        <v>3541.67</v>
      </c>
      <c r="N68" s="13">
        <f t="shared" si="7"/>
        <v>2560.9</v>
      </c>
      <c r="O68" s="13">
        <f t="shared" si="8"/>
        <v>0</v>
      </c>
      <c r="P68" s="13">
        <f t="shared" si="9"/>
        <v>0</v>
      </c>
      <c r="Q68" s="13">
        <f t="shared" si="10"/>
        <v>980.77</v>
      </c>
      <c r="R68" s="13"/>
      <c r="S68" s="14"/>
      <c r="T68" s="15">
        <v>56</v>
      </c>
      <c r="U68" s="12">
        <v>40.869999999999997</v>
      </c>
      <c r="V68" s="12">
        <v>2560.9</v>
      </c>
      <c r="W68" s="15">
        <v>0</v>
      </c>
      <c r="X68" s="12">
        <v>0</v>
      </c>
      <c r="Y68" s="12">
        <v>0</v>
      </c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>
        <v>24</v>
      </c>
      <c r="AL68" s="15"/>
      <c r="AM68" s="15"/>
      <c r="AN68" s="15"/>
      <c r="AO68" s="15"/>
      <c r="AP68" s="15"/>
      <c r="AQ68" s="12"/>
      <c r="AR68" s="12"/>
      <c r="AS68" s="12"/>
      <c r="AT68" s="12">
        <v>40.869999999999997</v>
      </c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3"/>
      <c r="BL68" s="12"/>
      <c r="BM68" s="12"/>
      <c r="BN68" s="12"/>
      <c r="BO68" s="12"/>
      <c r="BP68" s="12"/>
      <c r="BQ68" s="12">
        <v>980.77</v>
      </c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>
        <v>87.61</v>
      </c>
      <c r="CD68" s="12"/>
      <c r="CE68" s="12"/>
      <c r="CF68" s="12"/>
      <c r="CG68" s="12"/>
      <c r="CH68" s="12">
        <v>242.23</v>
      </c>
      <c r="CI68" s="12">
        <v>37.99</v>
      </c>
      <c r="CJ68" s="12"/>
      <c r="CK68" s="12"/>
      <c r="CL68" s="12"/>
      <c r="CM68" s="12">
        <v>50.07</v>
      </c>
      <c r="CN68" s="12"/>
      <c r="CO68" s="12"/>
      <c r="CP68" s="12">
        <v>214.09</v>
      </c>
      <c r="CQ68" s="12"/>
      <c r="CR68" s="12"/>
      <c r="CS68" s="12">
        <v>3.81</v>
      </c>
      <c r="CT68" s="12"/>
      <c r="CU68" s="12"/>
      <c r="CV68" s="12">
        <v>212.5</v>
      </c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>
        <v>84.38</v>
      </c>
      <c r="DK68" s="12"/>
      <c r="DL68" s="12"/>
      <c r="DM68" s="12"/>
      <c r="DN68" s="12">
        <v>0.55000000000000004</v>
      </c>
      <c r="DO68" s="12"/>
      <c r="DP68" s="12">
        <v>1</v>
      </c>
      <c r="DQ68" s="12">
        <v>2607.44</v>
      </c>
      <c r="DR68" s="12">
        <v>0</v>
      </c>
      <c r="DS68" s="12">
        <v>0</v>
      </c>
      <c r="DT68" s="12">
        <v>50.07</v>
      </c>
      <c r="DU68" s="12">
        <v>214.09</v>
      </c>
      <c r="DV68" s="12">
        <v>0</v>
      </c>
      <c r="DW68" s="12"/>
      <c r="DX68" s="13">
        <f t="shared" si="11"/>
        <v>264.16000000000003</v>
      </c>
      <c r="DY68" s="12">
        <v>343.62</v>
      </c>
      <c r="DZ68" s="12"/>
      <c r="EA68" s="12"/>
      <c r="EB68" s="12"/>
      <c r="EC68" s="12">
        <v>2.34</v>
      </c>
      <c r="ED68" s="12"/>
      <c r="EE68" s="12"/>
      <c r="EF68" s="12"/>
      <c r="EG68" s="12"/>
      <c r="EH68" s="12">
        <v>12.52</v>
      </c>
      <c r="EI68" s="12"/>
      <c r="EJ68" s="12">
        <v>1.06</v>
      </c>
      <c r="EK68" s="12">
        <v>16.22</v>
      </c>
      <c r="EL68" s="12"/>
      <c r="EM68" s="12">
        <v>4.58</v>
      </c>
      <c r="EN68" s="14">
        <f t="shared" si="12"/>
        <v>380.34</v>
      </c>
      <c r="EO68" s="14">
        <v>141.66999999999999</v>
      </c>
      <c r="EP68" s="13">
        <v>92.08</v>
      </c>
      <c r="EQ68" s="12">
        <v>0</v>
      </c>
      <c r="ER68" s="12">
        <v>53</v>
      </c>
      <c r="ES68" s="12"/>
      <c r="ET68" s="12"/>
      <c r="EU68" s="12"/>
      <c r="EV68" s="12"/>
      <c r="EW68" s="12"/>
      <c r="EX68" s="13">
        <f t="shared" si="13"/>
        <v>53</v>
      </c>
      <c r="EY68" s="13">
        <v>4472.92</v>
      </c>
    </row>
    <row r="69" spans="1:155" x14ac:dyDescent="0.3">
      <c r="A69" t="s">
        <v>254</v>
      </c>
      <c r="B69" t="s">
        <v>255</v>
      </c>
      <c r="C69" t="str">
        <f>VLOOKUP(A69,[1]Sheet1!$A$1:$F$234,4,FALSE)</f>
        <v>SF</v>
      </c>
      <c r="D69" t="str">
        <f>VLOOKUP(A69,[1]Sheet1!$A$1:$F$234,3,FALSE)</f>
        <v>Lab</v>
      </c>
      <c r="E69">
        <f>VLOOKUP(A69,[1]Sheet1!$A$1:$F$234,5,FALSE)</f>
        <v>130</v>
      </c>
      <c r="F69" t="s">
        <v>156</v>
      </c>
      <c r="G69" t="s">
        <v>172</v>
      </c>
      <c r="H69" t="s">
        <v>168</v>
      </c>
      <c r="I69" t="s">
        <v>159</v>
      </c>
      <c r="J69" t="s">
        <v>152</v>
      </c>
      <c r="K69" s="11">
        <v>44712</v>
      </c>
      <c r="L69" s="11">
        <v>44719</v>
      </c>
      <c r="M69" s="12">
        <v>3541.67</v>
      </c>
      <c r="N69" s="13">
        <f t="shared" si="7"/>
        <v>3541.67</v>
      </c>
      <c r="O69" s="13">
        <f t="shared" si="8"/>
        <v>0</v>
      </c>
      <c r="P69" s="13">
        <f t="shared" si="9"/>
        <v>0</v>
      </c>
      <c r="Q69" s="13">
        <f t="shared" si="10"/>
        <v>0</v>
      </c>
      <c r="R69" s="13"/>
      <c r="S69" s="14"/>
      <c r="T69" s="15">
        <v>88</v>
      </c>
      <c r="U69" s="12">
        <v>40.869999999999997</v>
      </c>
      <c r="V69" s="12">
        <v>3214.75</v>
      </c>
      <c r="W69" s="15">
        <v>0</v>
      </c>
      <c r="X69" s="12">
        <v>0</v>
      </c>
      <c r="Y69" s="12">
        <v>0</v>
      </c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>
        <v>8</v>
      </c>
      <c r="AP69" s="15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>
        <v>40.869999999999997</v>
      </c>
      <c r="BE69" s="12"/>
      <c r="BF69" s="12"/>
      <c r="BG69" s="12"/>
      <c r="BH69" s="12"/>
      <c r="BI69" s="12"/>
      <c r="BJ69" s="12"/>
      <c r="BK69" s="13"/>
      <c r="BL69" s="12"/>
      <c r="BM69" s="12"/>
      <c r="BN69" s="12"/>
      <c r="BO69" s="12"/>
      <c r="BP69" s="12"/>
      <c r="BQ69" s="12"/>
      <c r="BR69" s="12"/>
      <c r="BS69" s="12"/>
      <c r="BT69" s="12"/>
      <c r="BU69" s="12">
        <v>326.92</v>
      </c>
      <c r="BV69" s="12"/>
      <c r="BW69" s="12"/>
      <c r="BX69" s="12"/>
      <c r="BY69" s="12"/>
      <c r="BZ69" s="12"/>
      <c r="CA69" s="12"/>
      <c r="CB69" s="12"/>
      <c r="CC69" s="12">
        <v>87.61</v>
      </c>
      <c r="CD69" s="12"/>
      <c r="CE69" s="12"/>
      <c r="CF69" s="12"/>
      <c r="CG69" s="12"/>
      <c r="CH69" s="12">
        <v>242.23</v>
      </c>
      <c r="CI69" s="12">
        <v>37.979999999999997</v>
      </c>
      <c r="CJ69" s="12"/>
      <c r="CK69" s="12"/>
      <c r="CL69" s="12"/>
      <c r="CM69" s="12">
        <v>50.06</v>
      </c>
      <c r="CN69" s="12"/>
      <c r="CO69" s="12"/>
      <c r="CP69" s="12">
        <v>214.08</v>
      </c>
      <c r="CQ69" s="12"/>
      <c r="CR69" s="12"/>
      <c r="CS69" s="12">
        <v>3.81</v>
      </c>
      <c r="CT69" s="12"/>
      <c r="CU69" s="12"/>
      <c r="CV69" s="12">
        <v>212.5</v>
      </c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>
        <v>84.38</v>
      </c>
      <c r="DK69" s="12"/>
      <c r="DL69" s="12"/>
      <c r="DM69" s="12"/>
      <c r="DN69" s="12">
        <v>0.55000000000000004</v>
      </c>
      <c r="DO69" s="12"/>
      <c r="DP69" s="12">
        <v>1</v>
      </c>
      <c r="DQ69" s="12">
        <v>2607.4699999999998</v>
      </c>
      <c r="DR69" s="12">
        <v>0</v>
      </c>
      <c r="DS69" s="12">
        <v>0</v>
      </c>
      <c r="DT69" s="12">
        <v>50.06</v>
      </c>
      <c r="DU69" s="12">
        <v>214.08</v>
      </c>
      <c r="DV69" s="12">
        <v>0</v>
      </c>
      <c r="DW69" s="12"/>
      <c r="DX69" s="13">
        <f t="shared" si="11"/>
        <v>264.14</v>
      </c>
      <c r="DY69" s="12">
        <v>343.62</v>
      </c>
      <c r="DZ69" s="12"/>
      <c r="EA69" s="12"/>
      <c r="EB69" s="12"/>
      <c r="EC69" s="12">
        <v>2.34</v>
      </c>
      <c r="ED69" s="12"/>
      <c r="EE69" s="12"/>
      <c r="EF69" s="12"/>
      <c r="EG69" s="12"/>
      <c r="EH69" s="12">
        <v>12.52</v>
      </c>
      <c r="EI69" s="12"/>
      <c r="EJ69" s="12">
        <v>1.06</v>
      </c>
      <c r="EK69" s="12">
        <v>16.22</v>
      </c>
      <c r="EL69" s="12"/>
      <c r="EM69" s="12">
        <v>4.58</v>
      </c>
      <c r="EN69" s="14">
        <f t="shared" si="12"/>
        <v>380.34</v>
      </c>
      <c r="EO69" s="14">
        <v>141.66999999999999</v>
      </c>
      <c r="EP69" s="13">
        <v>92.08</v>
      </c>
      <c r="EQ69" s="12">
        <v>0</v>
      </c>
      <c r="ER69" s="12">
        <v>53</v>
      </c>
      <c r="ES69" s="12"/>
      <c r="ET69" s="12"/>
      <c r="EU69" s="12"/>
      <c r="EV69" s="12"/>
      <c r="EW69" s="12"/>
      <c r="EX69" s="13">
        <f t="shared" si="13"/>
        <v>53</v>
      </c>
      <c r="EY69" s="13">
        <v>4472.8999999999996</v>
      </c>
    </row>
    <row r="70" spans="1:155" x14ac:dyDescent="0.3">
      <c r="A70" t="s">
        <v>256</v>
      </c>
      <c r="B70" t="s">
        <v>257</v>
      </c>
      <c r="C70" t="str">
        <f>VLOOKUP(A70,[1]Sheet1!$A$1:$F$234,4,FALSE)</f>
        <v>HQ</v>
      </c>
      <c r="D70" t="str">
        <f>VLOOKUP(A70,[1]Sheet1!$A$1:$F$234,3,FALSE)</f>
        <v>HQ</v>
      </c>
      <c r="E70">
        <f>VLOOKUP(A70,[1]Sheet1!$A$1:$F$234,5,FALSE)</f>
        <v>220</v>
      </c>
      <c r="F70" t="s">
        <v>190</v>
      </c>
      <c r="G70" t="s">
        <v>258</v>
      </c>
      <c r="H70" t="s">
        <v>259</v>
      </c>
      <c r="I70" t="s">
        <v>159</v>
      </c>
      <c r="J70" t="s">
        <v>145</v>
      </c>
      <c r="K70" s="11">
        <v>44696</v>
      </c>
      <c r="L70" s="11">
        <v>44701</v>
      </c>
      <c r="M70" s="12">
        <v>2014</v>
      </c>
      <c r="N70" s="13">
        <f t="shared" si="7"/>
        <v>1964</v>
      </c>
      <c r="O70" s="13">
        <f t="shared" si="8"/>
        <v>0</v>
      </c>
      <c r="P70" s="13">
        <f t="shared" si="9"/>
        <v>0</v>
      </c>
      <c r="Q70" s="13">
        <f t="shared" si="10"/>
        <v>0</v>
      </c>
      <c r="R70" s="13"/>
      <c r="S70" s="14">
        <v>50</v>
      </c>
      <c r="T70" s="15">
        <v>80</v>
      </c>
      <c r="U70" s="12">
        <v>24.55</v>
      </c>
      <c r="V70" s="12">
        <v>1964</v>
      </c>
      <c r="W70" s="15">
        <v>0</v>
      </c>
      <c r="X70" s="12">
        <v>0</v>
      </c>
      <c r="Y70" s="12">
        <v>0</v>
      </c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>
        <v>0</v>
      </c>
      <c r="AN70" s="15"/>
      <c r="AO70" s="15"/>
      <c r="AP70" s="15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>
        <v>0</v>
      </c>
      <c r="BF70" s="12"/>
      <c r="BG70" s="12"/>
      <c r="BH70" s="12"/>
      <c r="BI70" s="12"/>
      <c r="BJ70" s="12"/>
      <c r="BK70" s="13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>
        <v>56.39</v>
      </c>
      <c r="CD70" s="12"/>
      <c r="CE70" s="12"/>
      <c r="CF70" s="12"/>
      <c r="CG70" s="12"/>
      <c r="CH70" s="12">
        <v>156.01</v>
      </c>
      <c r="CI70" s="12">
        <v>21.02</v>
      </c>
      <c r="CJ70" s="12"/>
      <c r="CK70" s="12"/>
      <c r="CL70" s="12"/>
      <c r="CM70" s="12">
        <v>27.71</v>
      </c>
      <c r="CN70" s="12"/>
      <c r="CO70" s="12"/>
      <c r="CP70" s="12">
        <v>118.48</v>
      </c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>
        <v>3.25</v>
      </c>
      <c r="DN70" s="12">
        <v>0.55000000000000004</v>
      </c>
      <c r="DO70" s="12">
        <v>49.22</v>
      </c>
      <c r="DP70" s="12"/>
      <c r="DQ70" s="12">
        <v>1581.37</v>
      </c>
      <c r="DR70" s="12">
        <v>0</v>
      </c>
      <c r="DS70" s="12">
        <v>0</v>
      </c>
      <c r="DT70" s="12">
        <v>27.71</v>
      </c>
      <c r="DU70" s="12">
        <v>118.48</v>
      </c>
      <c r="DV70" s="12">
        <v>0</v>
      </c>
      <c r="DW70" s="12"/>
      <c r="DX70" s="13">
        <f t="shared" si="11"/>
        <v>146.19</v>
      </c>
      <c r="DY70" s="12"/>
      <c r="DZ70" s="12"/>
      <c r="EA70" s="12"/>
      <c r="EB70" s="12">
        <v>240.29</v>
      </c>
      <c r="EC70" s="12">
        <v>2.34</v>
      </c>
      <c r="ED70" s="12"/>
      <c r="EE70" s="12">
        <v>13.86</v>
      </c>
      <c r="EF70" s="12"/>
      <c r="EG70" s="12"/>
      <c r="EH70" s="12">
        <v>7.36</v>
      </c>
      <c r="EI70" s="12"/>
      <c r="EJ70" s="12">
        <v>1.06</v>
      </c>
      <c r="EK70" s="12"/>
      <c r="EL70" s="12"/>
      <c r="EM70" s="12">
        <v>2.69</v>
      </c>
      <c r="EN70" s="14">
        <f t="shared" si="12"/>
        <v>267.60000000000002</v>
      </c>
      <c r="EO70" s="14"/>
      <c r="EP70" s="13">
        <v>51.06</v>
      </c>
      <c r="EQ70" s="12">
        <v>0</v>
      </c>
      <c r="ER70" s="12">
        <v>53</v>
      </c>
      <c r="ES70" s="12"/>
      <c r="ET70" s="12"/>
      <c r="EU70" s="12"/>
      <c r="EV70" s="12"/>
      <c r="EW70" s="12"/>
      <c r="EX70" s="13">
        <f t="shared" si="13"/>
        <v>53</v>
      </c>
      <c r="EY70" s="13">
        <v>2531.85</v>
      </c>
    </row>
    <row r="71" spans="1:155" x14ac:dyDescent="0.3">
      <c r="A71" t="s">
        <v>256</v>
      </c>
      <c r="B71" t="s">
        <v>257</v>
      </c>
      <c r="C71" t="str">
        <f>VLOOKUP(A71,[1]Sheet1!$A$1:$F$234,4,FALSE)</f>
        <v>HQ</v>
      </c>
      <c r="D71" t="str">
        <f>VLOOKUP(A71,[1]Sheet1!$A$1:$F$234,3,FALSE)</f>
        <v>HQ</v>
      </c>
      <c r="E71">
        <f>VLOOKUP(A71,[1]Sheet1!$A$1:$F$234,5,FALSE)</f>
        <v>220</v>
      </c>
      <c r="F71" t="s">
        <v>190</v>
      </c>
      <c r="G71" t="s">
        <v>258</v>
      </c>
      <c r="H71" t="s">
        <v>259</v>
      </c>
      <c r="I71" t="s">
        <v>159</v>
      </c>
      <c r="J71" t="s">
        <v>152</v>
      </c>
      <c r="K71" s="11">
        <v>44712</v>
      </c>
      <c r="L71" s="11">
        <v>44719</v>
      </c>
      <c r="M71" s="12">
        <v>2406.8000000000002</v>
      </c>
      <c r="N71" s="13">
        <f t="shared" si="7"/>
        <v>1964.0000000000002</v>
      </c>
      <c r="O71" s="13">
        <f t="shared" si="8"/>
        <v>0</v>
      </c>
      <c r="P71" s="13">
        <f t="shared" si="9"/>
        <v>0</v>
      </c>
      <c r="Q71" s="13">
        <f t="shared" si="10"/>
        <v>392.8</v>
      </c>
      <c r="R71" s="13"/>
      <c r="S71" s="14">
        <v>50</v>
      </c>
      <c r="T71" s="15">
        <v>72</v>
      </c>
      <c r="U71" s="12">
        <v>24.55</v>
      </c>
      <c r="V71" s="12">
        <v>1767.6</v>
      </c>
      <c r="W71" s="15">
        <v>0</v>
      </c>
      <c r="X71" s="12">
        <v>0</v>
      </c>
      <c r="Y71" s="12">
        <v>0</v>
      </c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>
        <v>16</v>
      </c>
      <c r="AL71" s="15"/>
      <c r="AM71" s="15">
        <v>0</v>
      </c>
      <c r="AN71" s="15"/>
      <c r="AO71" s="15">
        <v>8</v>
      </c>
      <c r="AP71" s="15"/>
      <c r="AQ71" s="12"/>
      <c r="AR71" s="12"/>
      <c r="AS71" s="12"/>
      <c r="AT71" s="12">
        <v>24.55</v>
      </c>
      <c r="AU71" s="12"/>
      <c r="AV71" s="12"/>
      <c r="AW71" s="12"/>
      <c r="AX71" s="12"/>
      <c r="AY71" s="12"/>
      <c r="AZ71" s="12"/>
      <c r="BA71" s="12"/>
      <c r="BB71" s="12"/>
      <c r="BC71" s="12"/>
      <c r="BD71" s="12">
        <v>24.55</v>
      </c>
      <c r="BE71" s="12">
        <v>0</v>
      </c>
      <c r="BF71" s="12"/>
      <c r="BG71" s="12"/>
      <c r="BH71" s="12"/>
      <c r="BI71" s="12"/>
      <c r="BJ71" s="12"/>
      <c r="BK71" s="13"/>
      <c r="BL71" s="12"/>
      <c r="BM71" s="12"/>
      <c r="BN71" s="12"/>
      <c r="BO71" s="12"/>
      <c r="BP71" s="12"/>
      <c r="BQ71" s="12">
        <v>392.8</v>
      </c>
      <c r="BR71" s="12"/>
      <c r="BS71" s="12"/>
      <c r="BT71" s="12"/>
      <c r="BU71" s="12">
        <v>196.4</v>
      </c>
      <c r="BV71" s="12"/>
      <c r="BW71" s="12"/>
      <c r="BX71" s="12"/>
      <c r="BY71" s="12"/>
      <c r="BZ71" s="12"/>
      <c r="CA71" s="12"/>
      <c r="CB71" s="12"/>
      <c r="CC71" s="12">
        <v>84.2</v>
      </c>
      <c r="CD71" s="12"/>
      <c r="CE71" s="12"/>
      <c r="CF71" s="12"/>
      <c r="CG71" s="12"/>
      <c r="CH71" s="12">
        <v>205.5</v>
      </c>
      <c r="CI71" s="12">
        <v>25.34</v>
      </c>
      <c r="CJ71" s="12"/>
      <c r="CK71" s="12"/>
      <c r="CL71" s="12"/>
      <c r="CM71" s="12">
        <v>33.409999999999997</v>
      </c>
      <c r="CN71" s="12"/>
      <c r="CO71" s="12"/>
      <c r="CP71" s="12">
        <v>142.84</v>
      </c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>
        <v>3.25</v>
      </c>
      <c r="DN71" s="12">
        <v>0.55000000000000004</v>
      </c>
      <c r="DO71" s="12">
        <v>49.22</v>
      </c>
      <c r="DP71" s="12"/>
      <c r="DQ71" s="12">
        <v>1862.49</v>
      </c>
      <c r="DR71" s="12">
        <v>0</v>
      </c>
      <c r="DS71" s="12">
        <v>0</v>
      </c>
      <c r="DT71" s="12">
        <v>33.409999999999997</v>
      </c>
      <c r="DU71" s="12">
        <v>142.84</v>
      </c>
      <c r="DV71" s="12">
        <v>0</v>
      </c>
      <c r="DW71" s="12"/>
      <c r="DX71" s="13">
        <f t="shared" si="11"/>
        <v>176.25</v>
      </c>
      <c r="DY71" s="12"/>
      <c r="DZ71" s="12"/>
      <c r="EA71" s="12"/>
      <c r="EB71" s="12">
        <v>240.29</v>
      </c>
      <c r="EC71" s="12">
        <v>2.34</v>
      </c>
      <c r="ED71" s="12"/>
      <c r="EE71" s="12">
        <v>13.86</v>
      </c>
      <c r="EF71" s="12"/>
      <c r="EG71" s="12"/>
      <c r="EH71" s="12">
        <v>7.36</v>
      </c>
      <c r="EI71" s="12"/>
      <c r="EJ71" s="12">
        <v>1.06</v>
      </c>
      <c r="EK71" s="12"/>
      <c r="EL71" s="12"/>
      <c r="EM71" s="12">
        <v>2.69</v>
      </c>
      <c r="EN71" s="14">
        <f t="shared" si="12"/>
        <v>267.60000000000002</v>
      </c>
      <c r="EO71" s="14"/>
      <c r="EP71" s="13">
        <v>61.28</v>
      </c>
      <c r="EQ71" s="12">
        <v>0</v>
      </c>
      <c r="ER71" s="12">
        <v>53</v>
      </c>
      <c r="ES71" s="12"/>
      <c r="ET71" s="12"/>
      <c r="EU71" s="12"/>
      <c r="EV71" s="12"/>
      <c r="EW71" s="12"/>
      <c r="EX71" s="13">
        <f t="shared" si="13"/>
        <v>53</v>
      </c>
      <c r="EY71" s="13">
        <v>2964.93</v>
      </c>
    </row>
    <row r="72" spans="1:155" x14ac:dyDescent="0.3">
      <c r="A72" t="s">
        <v>260</v>
      </c>
      <c r="B72" t="s">
        <v>261</v>
      </c>
      <c r="C72" t="str">
        <f>VLOOKUP(A72,[1]Sheet1!$A$1:$F$234,4,FALSE)</f>
        <v>SF</v>
      </c>
      <c r="D72" t="str">
        <f>VLOOKUP(A72,[1]Sheet1!$A$1:$F$234,3,FALSE)</f>
        <v>Clinical</v>
      </c>
      <c r="E72">
        <f>VLOOKUP(A72,[1]Sheet1!$A$1:$F$234,5,FALSE)</f>
        <v>140</v>
      </c>
      <c r="F72" t="s">
        <v>185</v>
      </c>
      <c r="G72" t="s">
        <v>172</v>
      </c>
      <c r="H72" t="s">
        <v>262</v>
      </c>
      <c r="I72" t="s">
        <v>159</v>
      </c>
      <c r="J72" t="s">
        <v>145</v>
      </c>
      <c r="K72" s="11">
        <v>44696</v>
      </c>
      <c r="L72" s="11">
        <v>44701</v>
      </c>
      <c r="M72" s="12">
        <v>3553.33</v>
      </c>
      <c r="N72" s="13">
        <f t="shared" si="7"/>
        <v>3553.33</v>
      </c>
      <c r="O72" s="13">
        <f t="shared" si="8"/>
        <v>0</v>
      </c>
      <c r="P72" s="13">
        <f t="shared" si="9"/>
        <v>0</v>
      </c>
      <c r="Q72" s="13">
        <f t="shared" si="10"/>
        <v>0</v>
      </c>
      <c r="R72" s="13"/>
      <c r="S72" s="14"/>
      <c r="T72" s="15">
        <v>80</v>
      </c>
      <c r="U72" s="12">
        <v>41</v>
      </c>
      <c r="V72" s="12">
        <v>3553.33</v>
      </c>
      <c r="W72" s="15">
        <v>0</v>
      </c>
      <c r="X72" s="12">
        <v>0</v>
      </c>
      <c r="Y72" s="12">
        <v>0</v>
      </c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3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>
        <v>169.66</v>
      </c>
      <c r="CD72" s="12"/>
      <c r="CE72" s="12"/>
      <c r="CF72" s="12"/>
      <c r="CG72" s="12"/>
      <c r="CH72" s="12">
        <v>481.86</v>
      </c>
      <c r="CI72" s="12">
        <v>37.17</v>
      </c>
      <c r="CJ72" s="12"/>
      <c r="CK72" s="12"/>
      <c r="CL72" s="12"/>
      <c r="CM72" s="12">
        <v>49</v>
      </c>
      <c r="CN72" s="12"/>
      <c r="CO72" s="12"/>
      <c r="CP72" s="12">
        <v>209.51</v>
      </c>
      <c r="CQ72" s="12"/>
      <c r="CR72" s="12"/>
      <c r="CS72" s="12">
        <v>12.61</v>
      </c>
      <c r="CT72" s="12"/>
      <c r="CU72" s="12"/>
      <c r="CV72" s="12">
        <v>177.67</v>
      </c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>
        <v>160.88</v>
      </c>
      <c r="DK72" s="12"/>
      <c r="DL72" s="12"/>
      <c r="DM72" s="12"/>
      <c r="DN72" s="12">
        <v>0.55000000000000004</v>
      </c>
      <c r="DO72" s="12"/>
      <c r="DP72" s="12">
        <v>0.25</v>
      </c>
      <c r="DQ72" s="12">
        <v>2254.17</v>
      </c>
      <c r="DR72" s="12">
        <v>0</v>
      </c>
      <c r="DS72" s="12">
        <v>0</v>
      </c>
      <c r="DT72" s="12">
        <v>49</v>
      </c>
      <c r="DU72" s="12">
        <v>209.51</v>
      </c>
      <c r="DV72" s="12">
        <v>0</v>
      </c>
      <c r="DW72" s="12"/>
      <c r="DX72" s="13">
        <f t="shared" si="11"/>
        <v>258.51</v>
      </c>
      <c r="DY72" s="12">
        <v>343.62</v>
      </c>
      <c r="DZ72" s="12"/>
      <c r="EA72" s="12"/>
      <c r="EB72" s="12"/>
      <c r="EC72" s="12">
        <v>2.34</v>
      </c>
      <c r="ED72" s="12"/>
      <c r="EE72" s="12"/>
      <c r="EF72" s="12"/>
      <c r="EG72" s="12"/>
      <c r="EH72" s="12">
        <v>13.41</v>
      </c>
      <c r="EI72" s="12"/>
      <c r="EJ72" s="12">
        <v>1.06</v>
      </c>
      <c r="EK72" s="12">
        <v>16.22</v>
      </c>
      <c r="EL72" s="12"/>
      <c r="EM72" s="12">
        <v>4.9000000000000004</v>
      </c>
      <c r="EN72" s="14">
        <f t="shared" si="12"/>
        <v>381.54999999999995</v>
      </c>
      <c r="EO72" s="14">
        <v>142.13</v>
      </c>
      <c r="EP72" s="13">
        <v>92.39</v>
      </c>
      <c r="EQ72" s="12">
        <v>0</v>
      </c>
      <c r="ER72" s="12">
        <v>53</v>
      </c>
      <c r="ES72" s="12"/>
      <c r="ET72" s="12"/>
      <c r="EU72" s="12"/>
      <c r="EV72" s="12"/>
      <c r="EW72" s="12"/>
      <c r="EX72" s="13">
        <f t="shared" si="13"/>
        <v>53</v>
      </c>
      <c r="EY72" s="13">
        <v>4480.91</v>
      </c>
    </row>
    <row r="73" spans="1:155" x14ac:dyDescent="0.3">
      <c r="A73" t="s">
        <v>260</v>
      </c>
      <c r="B73" t="s">
        <v>261</v>
      </c>
      <c r="C73" t="str">
        <f>VLOOKUP(A73,[1]Sheet1!$A$1:$F$234,4,FALSE)</f>
        <v>SF</v>
      </c>
      <c r="D73" t="str">
        <f>VLOOKUP(A73,[1]Sheet1!$A$1:$F$234,3,FALSE)</f>
        <v>Clinical</v>
      </c>
      <c r="E73">
        <f>VLOOKUP(A73,[1]Sheet1!$A$1:$F$234,5,FALSE)</f>
        <v>140</v>
      </c>
      <c r="F73" t="s">
        <v>185</v>
      </c>
      <c r="G73" t="s">
        <v>172</v>
      </c>
      <c r="H73" t="s">
        <v>262</v>
      </c>
      <c r="I73" t="s">
        <v>159</v>
      </c>
      <c r="J73" t="s">
        <v>152</v>
      </c>
      <c r="K73" s="11">
        <v>44712</v>
      </c>
      <c r="L73" s="11">
        <v>44719</v>
      </c>
      <c r="M73" s="12">
        <v>3553.33</v>
      </c>
      <c r="N73" s="13">
        <f t="shared" si="7"/>
        <v>3225.33</v>
      </c>
      <c r="O73" s="13">
        <f t="shared" si="8"/>
        <v>0</v>
      </c>
      <c r="P73" s="13">
        <f t="shared" si="9"/>
        <v>0</v>
      </c>
      <c r="Q73" s="13">
        <f t="shared" si="10"/>
        <v>328</v>
      </c>
      <c r="R73" s="13"/>
      <c r="S73" s="14"/>
      <c r="T73" s="15">
        <v>80</v>
      </c>
      <c r="U73" s="12">
        <v>41</v>
      </c>
      <c r="V73" s="12">
        <v>2897.33</v>
      </c>
      <c r="W73" s="15">
        <v>0</v>
      </c>
      <c r="X73" s="12">
        <v>0</v>
      </c>
      <c r="Y73" s="12">
        <v>0</v>
      </c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>
        <v>8</v>
      </c>
      <c r="AL73" s="15"/>
      <c r="AM73" s="15"/>
      <c r="AN73" s="15"/>
      <c r="AO73" s="15">
        <v>8</v>
      </c>
      <c r="AP73" s="15"/>
      <c r="AQ73" s="12"/>
      <c r="AR73" s="12"/>
      <c r="AS73" s="12"/>
      <c r="AT73" s="12">
        <v>41</v>
      </c>
      <c r="AU73" s="12"/>
      <c r="AV73" s="12"/>
      <c r="AW73" s="12"/>
      <c r="AX73" s="12"/>
      <c r="AY73" s="12"/>
      <c r="AZ73" s="12"/>
      <c r="BA73" s="12"/>
      <c r="BB73" s="12"/>
      <c r="BC73" s="12"/>
      <c r="BD73" s="12">
        <v>41</v>
      </c>
      <c r="BE73" s="12"/>
      <c r="BF73" s="12"/>
      <c r="BG73" s="12"/>
      <c r="BH73" s="12"/>
      <c r="BI73" s="12"/>
      <c r="BJ73" s="12"/>
      <c r="BK73" s="13"/>
      <c r="BL73" s="12"/>
      <c r="BM73" s="12"/>
      <c r="BN73" s="12"/>
      <c r="BO73" s="12"/>
      <c r="BP73" s="12"/>
      <c r="BQ73" s="12">
        <v>328</v>
      </c>
      <c r="BR73" s="12"/>
      <c r="BS73" s="12"/>
      <c r="BT73" s="12"/>
      <c r="BU73" s="12">
        <v>328</v>
      </c>
      <c r="BV73" s="12"/>
      <c r="BW73" s="12"/>
      <c r="BX73" s="12"/>
      <c r="BY73" s="12"/>
      <c r="BZ73" s="12"/>
      <c r="CA73" s="12"/>
      <c r="CB73" s="12"/>
      <c r="CC73" s="12">
        <v>169.66</v>
      </c>
      <c r="CD73" s="12"/>
      <c r="CE73" s="12"/>
      <c r="CF73" s="12"/>
      <c r="CG73" s="12"/>
      <c r="CH73" s="12">
        <v>481.86</v>
      </c>
      <c r="CI73" s="12">
        <v>37.18</v>
      </c>
      <c r="CJ73" s="12"/>
      <c r="CK73" s="12"/>
      <c r="CL73" s="12"/>
      <c r="CM73" s="12">
        <v>49</v>
      </c>
      <c r="CN73" s="12"/>
      <c r="CO73" s="12"/>
      <c r="CP73" s="12">
        <v>209.52</v>
      </c>
      <c r="CQ73" s="12"/>
      <c r="CR73" s="12"/>
      <c r="CS73" s="12">
        <v>12.61</v>
      </c>
      <c r="CT73" s="12"/>
      <c r="CU73" s="12"/>
      <c r="CV73" s="12">
        <v>177.67</v>
      </c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>
        <v>160.88</v>
      </c>
      <c r="DK73" s="12"/>
      <c r="DL73" s="12"/>
      <c r="DM73" s="12"/>
      <c r="DN73" s="12">
        <v>0.55000000000000004</v>
      </c>
      <c r="DO73" s="12"/>
      <c r="DP73" s="12">
        <v>0.25</v>
      </c>
      <c r="DQ73" s="12">
        <v>2254.15</v>
      </c>
      <c r="DR73" s="12">
        <v>0</v>
      </c>
      <c r="DS73" s="12">
        <v>0</v>
      </c>
      <c r="DT73" s="12">
        <v>49</v>
      </c>
      <c r="DU73" s="12">
        <v>209.52</v>
      </c>
      <c r="DV73" s="12">
        <v>0</v>
      </c>
      <c r="DW73" s="12"/>
      <c r="DX73" s="13">
        <f t="shared" si="11"/>
        <v>258.52</v>
      </c>
      <c r="DY73" s="12">
        <v>343.62</v>
      </c>
      <c r="DZ73" s="12"/>
      <c r="EA73" s="12"/>
      <c r="EB73" s="12"/>
      <c r="EC73" s="12">
        <v>2.34</v>
      </c>
      <c r="ED73" s="12"/>
      <c r="EE73" s="12"/>
      <c r="EF73" s="12"/>
      <c r="EG73" s="12"/>
      <c r="EH73" s="12">
        <v>13.41</v>
      </c>
      <c r="EI73" s="12"/>
      <c r="EJ73" s="12">
        <v>1.06</v>
      </c>
      <c r="EK73" s="12">
        <v>16.22</v>
      </c>
      <c r="EL73" s="12"/>
      <c r="EM73" s="12">
        <v>4.9000000000000004</v>
      </c>
      <c r="EN73" s="14">
        <f t="shared" si="12"/>
        <v>381.54999999999995</v>
      </c>
      <c r="EO73" s="14">
        <v>142.13</v>
      </c>
      <c r="EP73" s="13">
        <v>92.39</v>
      </c>
      <c r="EQ73" s="12">
        <v>0</v>
      </c>
      <c r="ER73" s="12">
        <v>53</v>
      </c>
      <c r="ES73" s="12"/>
      <c r="ET73" s="12"/>
      <c r="EU73" s="12"/>
      <c r="EV73" s="12"/>
      <c r="EW73" s="12"/>
      <c r="EX73" s="13">
        <f t="shared" si="13"/>
        <v>53</v>
      </c>
      <c r="EY73" s="13">
        <v>4480.92</v>
      </c>
    </row>
    <row r="74" spans="1:155" x14ac:dyDescent="0.3">
      <c r="A74" t="s">
        <v>263</v>
      </c>
      <c r="B74" t="s">
        <v>264</v>
      </c>
      <c r="C74" t="str">
        <f>VLOOKUP(A74,[1]Sheet1!$A$1:$F$234,4,FALSE)</f>
        <v>SV</v>
      </c>
      <c r="D74" t="str">
        <f>VLOOKUP(A74,[1]Sheet1!$A$1:$F$234,3,FALSE)</f>
        <v>Lab</v>
      </c>
      <c r="E74">
        <f>VLOOKUP(A74,[1]Sheet1!$A$1:$F$234,5,FALSE)</f>
        <v>130</v>
      </c>
      <c r="F74" t="s">
        <v>156</v>
      </c>
      <c r="G74" t="s">
        <v>186</v>
      </c>
      <c r="H74" t="s">
        <v>265</v>
      </c>
      <c r="I74" t="s">
        <v>159</v>
      </c>
      <c r="J74" t="s">
        <v>145</v>
      </c>
      <c r="K74" s="11">
        <v>44696</v>
      </c>
      <c r="L74" s="11">
        <v>44701</v>
      </c>
      <c r="M74" s="12">
        <v>6866.67</v>
      </c>
      <c r="N74" s="13">
        <f t="shared" si="7"/>
        <v>6866.67</v>
      </c>
      <c r="O74" s="13">
        <f t="shared" si="8"/>
        <v>0</v>
      </c>
      <c r="P74" s="13">
        <f t="shared" si="9"/>
        <v>0</v>
      </c>
      <c r="Q74" s="13">
        <f t="shared" si="10"/>
        <v>0</v>
      </c>
      <c r="R74" s="13"/>
      <c r="S74" s="14"/>
      <c r="T74" s="15">
        <v>80</v>
      </c>
      <c r="U74" s="12">
        <v>79.23</v>
      </c>
      <c r="V74" s="12">
        <v>6866.67</v>
      </c>
      <c r="W74" s="15">
        <v>0</v>
      </c>
      <c r="X74" s="12">
        <v>0</v>
      </c>
      <c r="Y74" s="12">
        <v>0</v>
      </c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3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>
        <v>283.24</v>
      </c>
      <c r="CD74" s="12"/>
      <c r="CE74" s="12"/>
      <c r="CF74" s="12"/>
      <c r="CG74" s="12"/>
      <c r="CH74" s="12">
        <v>723.59</v>
      </c>
      <c r="CI74" s="12">
        <v>70.849999999999994</v>
      </c>
      <c r="CJ74" s="12"/>
      <c r="CK74" s="12"/>
      <c r="CL74" s="12"/>
      <c r="CM74" s="12">
        <v>93.39</v>
      </c>
      <c r="CN74" s="12"/>
      <c r="CO74" s="12"/>
      <c r="CP74" s="12">
        <v>399.3</v>
      </c>
      <c r="CQ74" s="12"/>
      <c r="CR74" s="12"/>
      <c r="CS74" s="12">
        <v>83.15</v>
      </c>
      <c r="CT74" s="12"/>
      <c r="CU74" s="12"/>
      <c r="CV74" s="12">
        <v>412</v>
      </c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>
        <v>11.62</v>
      </c>
      <c r="DO74" s="12">
        <v>331.46</v>
      </c>
      <c r="DP74" s="12"/>
      <c r="DQ74" s="12">
        <v>4458.07</v>
      </c>
      <c r="DR74" s="12">
        <v>0</v>
      </c>
      <c r="DS74" s="12">
        <v>0</v>
      </c>
      <c r="DT74" s="12">
        <v>93.39</v>
      </c>
      <c r="DU74" s="12">
        <v>399.3</v>
      </c>
      <c r="DV74" s="12">
        <v>0</v>
      </c>
      <c r="DW74" s="12"/>
      <c r="DX74" s="13">
        <f t="shared" si="11"/>
        <v>492.69</v>
      </c>
      <c r="DY74" s="12"/>
      <c r="DZ74" s="12"/>
      <c r="EA74" s="12"/>
      <c r="EB74" s="12">
        <v>546.04999999999995</v>
      </c>
      <c r="EC74" s="12">
        <v>5.83</v>
      </c>
      <c r="ED74" s="12"/>
      <c r="EE74" s="12"/>
      <c r="EF74" s="12"/>
      <c r="EG74" s="12"/>
      <c r="EH74" s="12">
        <v>24.95</v>
      </c>
      <c r="EI74" s="12"/>
      <c r="EJ74" s="12">
        <v>1.06</v>
      </c>
      <c r="EK74" s="12">
        <v>37.25</v>
      </c>
      <c r="EL74" s="12"/>
      <c r="EM74" s="12">
        <v>9.1199999999999992</v>
      </c>
      <c r="EN74" s="14">
        <f t="shared" si="12"/>
        <v>624.26</v>
      </c>
      <c r="EO74" s="14">
        <v>274.67</v>
      </c>
      <c r="EP74" s="13">
        <v>178.53</v>
      </c>
      <c r="EQ74" s="12">
        <v>0</v>
      </c>
      <c r="ER74" s="12">
        <v>53</v>
      </c>
      <c r="ES74" s="12"/>
      <c r="ET74" s="12"/>
      <c r="EU74" s="12"/>
      <c r="EV74" s="12"/>
      <c r="EW74" s="12"/>
      <c r="EX74" s="13">
        <f t="shared" si="13"/>
        <v>53</v>
      </c>
      <c r="EY74" s="13">
        <v>8489.82</v>
      </c>
    </row>
    <row r="75" spans="1:155" x14ac:dyDescent="0.3">
      <c r="A75" t="s">
        <v>263</v>
      </c>
      <c r="B75" t="s">
        <v>264</v>
      </c>
      <c r="C75" t="str">
        <f>VLOOKUP(A75,[1]Sheet1!$A$1:$F$234,4,FALSE)</f>
        <v>SV</v>
      </c>
      <c r="D75" t="str">
        <f>VLOOKUP(A75,[1]Sheet1!$A$1:$F$234,3,FALSE)</f>
        <v>Lab</v>
      </c>
      <c r="E75">
        <f>VLOOKUP(A75,[1]Sheet1!$A$1:$F$234,5,FALSE)</f>
        <v>130</v>
      </c>
      <c r="F75" t="s">
        <v>156</v>
      </c>
      <c r="G75" t="s">
        <v>186</v>
      </c>
      <c r="H75" t="s">
        <v>265</v>
      </c>
      <c r="I75" t="s">
        <v>159</v>
      </c>
      <c r="J75" t="s">
        <v>152</v>
      </c>
      <c r="K75" s="11">
        <v>44712</v>
      </c>
      <c r="L75" s="11">
        <v>44719</v>
      </c>
      <c r="M75" s="12">
        <v>6866.67</v>
      </c>
      <c r="N75" s="13">
        <f t="shared" si="7"/>
        <v>6866.67</v>
      </c>
      <c r="O75" s="13">
        <f t="shared" si="8"/>
        <v>0</v>
      </c>
      <c r="P75" s="13">
        <f t="shared" si="9"/>
        <v>0</v>
      </c>
      <c r="Q75" s="13">
        <f t="shared" si="10"/>
        <v>0</v>
      </c>
      <c r="R75" s="13"/>
      <c r="S75" s="14"/>
      <c r="T75" s="15">
        <v>88</v>
      </c>
      <c r="U75" s="12">
        <v>79.23</v>
      </c>
      <c r="V75" s="12">
        <v>6232.82</v>
      </c>
      <c r="W75" s="15">
        <v>0</v>
      </c>
      <c r="X75" s="12">
        <v>0</v>
      </c>
      <c r="Y75" s="12">
        <v>0</v>
      </c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>
        <v>8</v>
      </c>
      <c r="AP75" s="15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>
        <v>79.23</v>
      </c>
      <c r="BE75" s="12"/>
      <c r="BF75" s="12"/>
      <c r="BG75" s="12"/>
      <c r="BH75" s="12"/>
      <c r="BI75" s="12"/>
      <c r="BJ75" s="12"/>
      <c r="BK75" s="13"/>
      <c r="BL75" s="12"/>
      <c r="BM75" s="12"/>
      <c r="BN75" s="12"/>
      <c r="BO75" s="12"/>
      <c r="BP75" s="12"/>
      <c r="BQ75" s="12"/>
      <c r="BR75" s="12"/>
      <c r="BS75" s="12"/>
      <c r="BT75" s="12"/>
      <c r="BU75" s="12">
        <v>633.85</v>
      </c>
      <c r="BV75" s="12"/>
      <c r="BW75" s="12"/>
      <c r="BX75" s="12"/>
      <c r="BY75" s="12"/>
      <c r="BZ75" s="12"/>
      <c r="CA75" s="12"/>
      <c r="CB75" s="12"/>
      <c r="CC75" s="12">
        <v>283.24</v>
      </c>
      <c r="CD75" s="12"/>
      <c r="CE75" s="12"/>
      <c r="CF75" s="12"/>
      <c r="CG75" s="12"/>
      <c r="CH75" s="12">
        <v>723.59</v>
      </c>
      <c r="CI75" s="12">
        <v>70.84</v>
      </c>
      <c r="CJ75" s="12"/>
      <c r="CK75" s="12"/>
      <c r="CL75" s="12"/>
      <c r="CM75" s="12">
        <v>93.39</v>
      </c>
      <c r="CN75" s="12"/>
      <c r="CO75" s="12"/>
      <c r="CP75" s="12">
        <v>399.31</v>
      </c>
      <c r="CQ75" s="12"/>
      <c r="CR75" s="12"/>
      <c r="CS75" s="12">
        <v>83.15</v>
      </c>
      <c r="CT75" s="12"/>
      <c r="CU75" s="12"/>
      <c r="CV75" s="12">
        <v>412</v>
      </c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>
        <v>11.62</v>
      </c>
      <c r="DO75" s="12">
        <v>331.46</v>
      </c>
      <c r="DP75" s="12"/>
      <c r="DQ75" s="12">
        <v>4458.07</v>
      </c>
      <c r="DR75" s="12">
        <v>0</v>
      </c>
      <c r="DS75" s="12">
        <v>0</v>
      </c>
      <c r="DT75" s="12">
        <v>93.39</v>
      </c>
      <c r="DU75" s="12">
        <v>399.31</v>
      </c>
      <c r="DV75" s="12">
        <v>0</v>
      </c>
      <c r="DW75" s="12"/>
      <c r="DX75" s="13">
        <f t="shared" si="11"/>
        <v>492.7</v>
      </c>
      <c r="DY75" s="12"/>
      <c r="DZ75" s="12"/>
      <c r="EA75" s="12"/>
      <c r="EB75" s="12">
        <v>546.04999999999995</v>
      </c>
      <c r="EC75" s="12">
        <v>5.83</v>
      </c>
      <c r="ED75" s="12"/>
      <c r="EE75" s="12"/>
      <c r="EF75" s="12"/>
      <c r="EG75" s="12"/>
      <c r="EH75" s="12">
        <v>24.95</v>
      </c>
      <c r="EI75" s="12"/>
      <c r="EJ75" s="12">
        <v>1.06</v>
      </c>
      <c r="EK75" s="12">
        <v>37.25</v>
      </c>
      <c r="EL75" s="12"/>
      <c r="EM75" s="12">
        <v>9.1199999999999992</v>
      </c>
      <c r="EN75" s="14">
        <f t="shared" si="12"/>
        <v>624.26</v>
      </c>
      <c r="EO75" s="14">
        <v>274.67</v>
      </c>
      <c r="EP75" s="13">
        <v>178.53</v>
      </c>
      <c r="EQ75" s="12">
        <v>0</v>
      </c>
      <c r="ER75" s="12">
        <v>53</v>
      </c>
      <c r="ES75" s="12"/>
      <c r="ET75" s="12"/>
      <c r="EU75" s="12"/>
      <c r="EV75" s="12"/>
      <c r="EW75" s="12"/>
      <c r="EX75" s="13">
        <f t="shared" si="13"/>
        <v>53</v>
      </c>
      <c r="EY75" s="13">
        <v>8489.83</v>
      </c>
    </row>
    <row r="76" spans="1:155" x14ac:dyDescent="0.3">
      <c r="A76" t="s">
        <v>266</v>
      </c>
      <c r="B76" t="s">
        <v>267</v>
      </c>
      <c r="C76" t="str">
        <f>VLOOKUP(A76,[1]Sheet1!$A$1:$F$234,4,FALSE)</f>
        <v>NYC</v>
      </c>
      <c r="D76" t="str">
        <f>VLOOKUP(A76,[1]Sheet1!$A$1:$F$234,3,FALSE)</f>
        <v>Operating</v>
      </c>
      <c r="E76">
        <f>VLOOKUP(A76,[1]Sheet1!$A$1:$F$234,5,FALSE)</f>
        <v>210</v>
      </c>
      <c r="F76" t="s">
        <v>224</v>
      </c>
      <c r="G76" t="s">
        <v>176</v>
      </c>
      <c r="H76" t="s">
        <v>226</v>
      </c>
      <c r="I76" t="s">
        <v>159</v>
      </c>
      <c r="J76" t="s">
        <v>145</v>
      </c>
      <c r="K76" s="11">
        <v>44696</v>
      </c>
      <c r="L76" s="11">
        <v>44701</v>
      </c>
      <c r="M76" s="12">
        <v>2193.75</v>
      </c>
      <c r="N76" s="13">
        <f t="shared" si="7"/>
        <v>1943.75</v>
      </c>
      <c r="O76" s="13">
        <f t="shared" si="8"/>
        <v>0</v>
      </c>
      <c r="P76" s="13">
        <f t="shared" si="9"/>
        <v>0</v>
      </c>
      <c r="Q76" s="13">
        <f t="shared" si="10"/>
        <v>200</v>
      </c>
      <c r="R76" s="13"/>
      <c r="S76" s="14">
        <v>50</v>
      </c>
      <c r="T76" s="15">
        <v>72.75</v>
      </c>
      <c r="U76" s="12">
        <v>25</v>
      </c>
      <c r="V76" s="12">
        <v>1818.75</v>
      </c>
      <c r="W76" s="15">
        <v>0</v>
      </c>
      <c r="X76" s="12">
        <v>0</v>
      </c>
      <c r="Y76" s="12">
        <v>0</v>
      </c>
      <c r="Z76" s="15"/>
      <c r="AA76" s="15"/>
      <c r="AB76" s="15"/>
      <c r="AC76" s="15"/>
      <c r="AD76" s="15"/>
      <c r="AE76" s="15"/>
      <c r="AF76" s="15">
        <v>0</v>
      </c>
      <c r="AG76" s="15"/>
      <c r="AH76" s="15"/>
      <c r="AI76" s="15"/>
      <c r="AJ76" s="15"/>
      <c r="AK76" s="15">
        <v>8</v>
      </c>
      <c r="AL76" s="15"/>
      <c r="AM76" s="15">
        <v>0</v>
      </c>
      <c r="AN76" s="15"/>
      <c r="AO76" s="15"/>
      <c r="AP76" s="15"/>
      <c r="AQ76" s="12"/>
      <c r="AR76" s="12"/>
      <c r="AS76" s="12"/>
      <c r="AT76" s="12">
        <v>25</v>
      </c>
      <c r="AU76" s="12">
        <v>0</v>
      </c>
      <c r="AV76" s="12"/>
      <c r="AW76" s="12"/>
      <c r="AX76" s="12"/>
      <c r="AY76" s="12"/>
      <c r="AZ76" s="12"/>
      <c r="BA76" s="12"/>
      <c r="BB76" s="12"/>
      <c r="BC76" s="12"/>
      <c r="BD76" s="12"/>
      <c r="BE76" s="12">
        <v>0</v>
      </c>
      <c r="BF76" s="12"/>
      <c r="BG76" s="12"/>
      <c r="BH76" s="12"/>
      <c r="BI76" s="12"/>
      <c r="BJ76" s="12">
        <v>125</v>
      </c>
      <c r="BK76" s="13"/>
      <c r="BL76" s="12"/>
      <c r="BM76" s="12"/>
      <c r="BN76" s="12"/>
      <c r="BO76" s="12"/>
      <c r="BP76" s="12"/>
      <c r="BQ76" s="12">
        <v>200</v>
      </c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>
        <v>90.97</v>
      </c>
      <c r="CD76" s="12">
        <v>10.93</v>
      </c>
      <c r="CE76" s="12"/>
      <c r="CF76" s="12"/>
      <c r="CG76" s="12"/>
      <c r="CH76" s="12">
        <v>168.5</v>
      </c>
      <c r="CI76" s="12">
        <v>0.59</v>
      </c>
      <c r="CJ76" s="12"/>
      <c r="CK76" s="12">
        <v>64.38</v>
      </c>
      <c r="CL76" s="12"/>
      <c r="CM76" s="12">
        <v>31.08</v>
      </c>
      <c r="CN76" s="12"/>
      <c r="CO76" s="12"/>
      <c r="CP76" s="12">
        <v>132.91</v>
      </c>
      <c r="CQ76" s="12"/>
      <c r="CR76" s="12"/>
      <c r="CS76" s="12"/>
      <c r="CT76" s="12"/>
      <c r="CU76" s="12"/>
      <c r="CV76" s="12">
        <v>128.63</v>
      </c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>
        <v>1565.76</v>
      </c>
      <c r="DR76" s="12">
        <v>0</v>
      </c>
      <c r="DS76" s="12">
        <v>0</v>
      </c>
      <c r="DT76" s="12">
        <v>31.08</v>
      </c>
      <c r="DU76" s="12">
        <v>132.91</v>
      </c>
      <c r="DV76" s="12">
        <v>0</v>
      </c>
      <c r="DW76" s="12">
        <v>7.29</v>
      </c>
      <c r="DX76" s="13">
        <f t="shared" si="11"/>
        <v>171.28</v>
      </c>
      <c r="DY76" s="12"/>
      <c r="DZ76" s="12"/>
      <c r="EA76" s="12"/>
      <c r="EB76" s="12"/>
      <c r="EC76" s="12"/>
      <c r="ED76" s="12"/>
      <c r="EE76" s="12"/>
      <c r="EF76" s="12"/>
      <c r="EG76" s="12"/>
      <c r="EH76" s="12">
        <v>6.74</v>
      </c>
      <c r="EI76" s="12"/>
      <c r="EJ76" s="12">
        <v>1.06</v>
      </c>
      <c r="EK76" s="12"/>
      <c r="EL76" s="12"/>
      <c r="EM76" s="12">
        <v>7.25</v>
      </c>
      <c r="EN76" s="14">
        <f t="shared" si="12"/>
        <v>15.05</v>
      </c>
      <c r="EO76" s="14">
        <v>85.75</v>
      </c>
      <c r="EP76" s="13">
        <v>16.98</v>
      </c>
      <c r="EQ76" s="12">
        <v>0</v>
      </c>
      <c r="ER76" s="12">
        <v>53</v>
      </c>
      <c r="ES76" s="12"/>
      <c r="ET76" s="12"/>
      <c r="EU76" s="12"/>
      <c r="EV76" s="12"/>
      <c r="EW76" s="12"/>
      <c r="EX76" s="13">
        <f t="shared" si="13"/>
        <v>53</v>
      </c>
      <c r="EY76" s="13">
        <v>2535.81</v>
      </c>
    </row>
    <row r="77" spans="1:155" x14ac:dyDescent="0.3">
      <c r="A77" t="s">
        <v>266</v>
      </c>
      <c r="B77" t="s">
        <v>267</v>
      </c>
      <c r="C77" t="str">
        <f>VLOOKUP(A77,[1]Sheet1!$A$1:$F$234,4,FALSE)</f>
        <v>NYC</v>
      </c>
      <c r="D77" t="str">
        <f>VLOOKUP(A77,[1]Sheet1!$A$1:$F$234,3,FALSE)</f>
        <v>Operating</v>
      </c>
      <c r="E77">
        <f>VLOOKUP(A77,[1]Sheet1!$A$1:$F$234,5,FALSE)</f>
        <v>210</v>
      </c>
      <c r="F77" t="s">
        <v>224</v>
      </c>
      <c r="G77" t="s">
        <v>176</v>
      </c>
      <c r="H77" t="s">
        <v>226</v>
      </c>
      <c r="I77" t="s">
        <v>159</v>
      </c>
      <c r="J77" t="s">
        <v>152</v>
      </c>
      <c r="K77" s="11">
        <v>44712</v>
      </c>
      <c r="L77" s="11">
        <v>44719</v>
      </c>
      <c r="M77" s="12">
        <v>2587.5</v>
      </c>
      <c r="N77" s="13">
        <f t="shared" si="7"/>
        <v>2337.5</v>
      </c>
      <c r="O77" s="13">
        <f t="shared" si="8"/>
        <v>0</v>
      </c>
      <c r="P77" s="13">
        <f t="shared" si="9"/>
        <v>0</v>
      </c>
      <c r="Q77" s="13">
        <f t="shared" si="10"/>
        <v>200</v>
      </c>
      <c r="R77" s="13"/>
      <c r="S77" s="14">
        <v>50</v>
      </c>
      <c r="T77" s="15">
        <v>80.5</v>
      </c>
      <c r="U77" s="12">
        <v>25</v>
      </c>
      <c r="V77" s="12">
        <v>2012.5</v>
      </c>
      <c r="W77" s="15">
        <v>0</v>
      </c>
      <c r="X77" s="12">
        <v>0</v>
      </c>
      <c r="Y77" s="12">
        <v>0</v>
      </c>
      <c r="Z77" s="15"/>
      <c r="AA77" s="15"/>
      <c r="AB77" s="15"/>
      <c r="AC77" s="15"/>
      <c r="AD77" s="15"/>
      <c r="AE77" s="15"/>
      <c r="AF77" s="15">
        <v>0</v>
      </c>
      <c r="AG77" s="15"/>
      <c r="AH77" s="15"/>
      <c r="AI77" s="15"/>
      <c r="AJ77" s="15"/>
      <c r="AK77" s="15">
        <v>8</v>
      </c>
      <c r="AL77" s="15"/>
      <c r="AM77" s="15">
        <v>0</v>
      </c>
      <c r="AN77" s="15"/>
      <c r="AO77" s="15">
        <v>8</v>
      </c>
      <c r="AP77" s="15"/>
      <c r="AQ77" s="12"/>
      <c r="AR77" s="12"/>
      <c r="AS77" s="12"/>
      <c r="AT77" s="12">
        <v>25</v>
      </c>
      <c r="AU77" s="12">
        <v>0</v>
      </c>
      <c r="AV77" s="12"/>
      <c r="AW77" s="12"/>
      <c r="AX77" s="12"/>
      <c r="AY77" s="12"/>
      <c r="AZ77" s="12"/>
      <c r="BA77" s="12"/>
      <c r="BB77" s="12"/>
      <c r="BC77" s="12"/>
      <c r="BD77" s="12">
        <v>25</v>
      </c>
      <c r="BE77" s="12">
        <v>0</v>
      </c>
      <c r="BF77" s="12"/>
      <c r="BG77" s="12"/>
      <c r="BH77" s="12"/>
      <c r="BI77" s="12"/>
      <c r="BJ77" s="12">
        <v>125</v>
      </c>
      <c r="BK77" s="13"/>
      <c r="BL77" s="12"/>
      <c r="BM77" s="12"/>
      <c r="BN77" s="12"/>
      <c r="BO77" s="12"/>
      <c r="BP77" s="12"/>
      <c r="BQ77" s="12">
        <v>200</v>
      </c>
      <c r="BR77" s="12"/>
      <c r="BS77" s="12"/>
      <c r="BT77" s="12"/>
      <c r="BU77" s="12">
        <v>200</v>
      </c>
      <c r="BV77" s="12"/>
      <c r="BW77" s="12"/>
      <c r="BX77" s="12"/>
      <c r="BY77" s="12"/>
      <c r="BZ77" s="12"/>
      <c r="CA77" s="12"/>
      <c r="CB77" s="12"/>
      <c r="CC77" s="12">
        <v>112.62</v>
      </c>
      <c r="CD77" s="12">
        <v>12.94</v>
      </c>
      <c r="CE77" s="12"/>
      <c r="CF77" s="12"/>
      <c r="CG77" s="12"/>
      <c r="CH77" s="12">
        <v>223.42</v>
      </c>
      <c r="CI77" s="12">
        <v>0.59</v>
      </c>
      <c r="CJ77" s="12"/>
      <c r="CK77" s="12">
        <v>79.739999999999995</v>
      </c>
      <c r="CL77" s="12"/>
      <c r="CM77" s="12">
        <v>36.79</v>
      </c>
      <c r="CN77" s="12"/>
      <c r="CO77" s="12"/>
      <c r="CP77" s="12">
        <v>157.33000000000001</v>
      </c>
      <c r="CQ77" s="12"/>
      <c r="CR77" s="12"/>
      <c r="CS77" s="12"/>
      <c r="CT77" s="12"/>
      <c r="CU77" s="12"/>
      <c r="CV77" s="12">
        <v>152.25</v>
      </c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>
        <v>1811.82</v>
      </c>
      <c r="DR77" s="12">
        <v>0</v>
      </c>
      <c r="DS77" s="12">
        <v>0</v>
      </c>
      <c r="DT77" s="12">
        <v>36.79</v>
      </c>
      <c r="DU77" s="12">
        <v>157.33000000000001</v>
      </c>
      <c r="DV77" s="12">
        <v>0</v>
      </c>
      <c r="DW77" s="12">
        <v>8.6300000000000008</v>
      </c>
      <c r="DX77" s="13">
        <f t="shared" si="11"/>
        <v>202.75</v>
      </c>
      <c r="DY77" s="12"/>
      <c r="DZ77" s="12"/>
      <c r="EA77" s="12"/>
      <c r="EB77" s="12"/>
      <c r="EC77" s="12"/>
      <c r="ED77" s="12"/>
      <c r="EE77" s="12"/>
      <c r="EF77" s="12"/>
      <c r="EG77" s="12"/>
      <c r="EH77" s="12">
        <v>6.74</v>
      </c>
      <c r="EI77" s="12"/>
      <c r="EJ77" s="12">
        <v>1.06</v>
      </c>
      <c r="EK77" s="12"/>
      <c r="EL77" s="12"/>
      <c r="EM77" s="12">
        <v>7.25</v>
      </c>
      <c r="EN77" s="14">
        <f t="shared" si="12"/>
        <v>15.05</v>
      </c>
      <c r="EO77" s="14">
        <v>101.5</v>
      </c>
      <c r="EP77" s="13">
        <v>20.100000000000001</v>
      </c>
      <c r="EQ77" s="12">
        <v>0</v>
      </c>
      <c r="ER77" s="12">
        <v>53</v>
      </c>
      <c r="ES77" s="12"/>
      <c r="ET77" s="12"/>
      <c r="EU77" s="12"/>
      <c r="EV77" s="12"/>
      <c r="EW77" s="12"/>
      <c r="EX77" s="13">
        <f t="shared" si="13"/>
        <v>53</v>
      </c>
      <c r="EY77" s="13">
        <v>2979.9</v>
      </c>
    </row>
    <row r="78" spans="1:155" x14ac:dyDescent="0.3">
      <c r="A78" t="s">
        <v>268</v>
      </c>
      <c r="B78" t="s">
        <v>269</v>
      </c>
      <c r="C78" t="str">
        <f>VLOOKUP(A78,[1]Sheet1!$A$1:$F$234,4,FALSE)</f>
        <v>SF</v>
      </c>
      <c r="D78" t="str">
        <f>VLOOKUP(A78,[1]Sheet1!$A$1:$F$234,3,FALSE)</f>
        <v>Clinical</v>
      </c>
      <c r="E78">
        <f>VLOOKUP(A78,[1]Sheet1!$A$1:$F$234,5,FALSE)</f>
        <v>170</v>
      </c>
      <c r="F78" t="s">
        <v>162</v>
      </c>
      <c r="G78" t="s">
        <v>172</v>
      </c>
      <c r="H78" t="s">
        <v>163</v>
      </c>
      <c r="I78" t="s">
        <v>159</v>
      </c>
      <c r="J78" t="s">
        <v>145</v>
      </c>
      <c r="K78" s="11">
        <v>44696</v>
      </c>
      <c r="L78" s="11">
        <v>44701</v>
      </c>
      <c r="M78" s="12">
        <v>2080</v>
      </c>
      <c r="N78" s="13">
        <f t="shared" si="7"/>
        <v>1872</v>
      </c>
      <c r="O78" s="13">
        <f t="shared" si="8"/>
        <v>0</v>
      </c>
      <c r="P78" s="13">
        <f t="shared" si="9"/>
        <v>0</v>
      </c>
      <c r="Q78" s="13">
        <f t="shared" si="10"/>
        <v>208</v>
      </c>
      <c r="R78" s="13"/>
      <c r="S78" s="14"/>
      <c r="T78" s="15">
        <v>48</v>
      </c>
      <c r="U78" s="12">
        <v>26</v>
      </c>
      <c r="V78" s="12">
        <v>1248</v>
      </c>
      <c r="W78" s="15">
        <v>0</v>
      </c>
      <c r="X78" s="12">
        <v>0</v>
      </c>
      <c r="Y78" s="12">
        <v>0</v>
      </c>
      <c r="Z78" s="15"/>
      <c r="AA78" s="15"/>
      <c r="AB78" s="15"/>
      <c r="AC78" s="15">
        <v>24</v>
      </c>
      <c r="AD78" s="15"/>
      <c r="AE78" s="15"/>
      <c r="AF78" s="15"/>
      <c r="AG78" s="15"/>
      <c r="AH78" s="15"/>
      <c r="AI78" s="15"/>
      <c r="AJ78" s="15"/>
      <c r="AK78" s="15">
        <v>8</v>
      </c>
      <c r="AL78" s="15"/>
      <c r="AM78" s="15"/>
      <c r="AN78" s="15"/>
      <c r="AO78" s="15"/>
      <c r="AP78" s="15"/>
      <c r="AQ78" s="12"/>
      <c r="AR78" s="12"/>
      <c r="AS78" s="12"/>
      <c r="AT78" s="12">
        <v>26</v>
      </c>
      <c r="AU78" s="12"/>
      <c r="AV78" s="12"/>
      <c r="AW78" s="12"/>
      <c r="AX78" s="12"/>
      <c r="AY78" s="12">
        <v>26</v>
      </c>
      <c r="AZ78" s="12"/>
      <c r="BA78" s="12"/>
      <c r="BB78" s="12"/>
      <c r="BC78" s="12"/>
      <c r="BD78" s="12"/>
      <c r="BE78" s="12"/>
      <c r="BF78" s="12"/>
      <c r="BG78" s="12"/>
      <c r="BH78" s="12"/>
      <c r="BI78" s="12">
        <v>624</v>
      </c>
      <c r="BJ78" s="12"/>
      <c r="BK78" s="13"/>
      <c r="BL78" s="12"/>
      <c r="BM78" s="12"/>
      <c r="BN78" s="12"/>
      <c r="BO78" s="12"/>
      <c r="BP78" s="12"/>
      <c r="BQ78" s="12">
        <v>208</v>
      </c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>
        <v>2.4300000000000002</v>
      </c>
      <c r="CD78" s="12"/>
      <c r="CE78" s="12"/>
      <c r="CF78" s="12"/>
      <c r="CG78" s="12"/>
      <c r="CH78" s="12">
        <v>99.07</v>
      </c>
      <c r="CI78" s="12">
        <v>19.23</v>
      </c>
      <c r="CJ78" s="12"/>
      <c r="CK78" s="12"/>
      <c r="CL78" s="12"/>
      <c r="CM78" s="12">
        <v>25.35</v>
      </c>
      <c r="CN78" s="12"/>
      <c r="CO78" s="12"/>
      <c r="CP78" s="12">
        <v>108.41</v>
      </c>
      <c r="CQ78" s="12"/>
      <c r="CR78" s="12"/>
      <c r="CS78" s="12"/>
      <c r="CT78" s="12"/>
      <c r="CU78" s="12"/>
      <c r="CV78" s="12">
        <v>312</v>
      </c>
      <c r="CW78" s="12"/>
      <c r="CX78" s="12"/>
      <c r="CY78" s="12"/>
      <c r="CZ78" s="12"/>
      <c r="DA78" s="12">
        <v>1.38</v>
      </c>
      <c r="DB78" s="12"/>
      <c r="DC78" s="12"/>
      <c r="DD78" s="12"/>
      <c r="DE78" s="12">
        <v>0.3</v>
      </c>
      <c r="DF78" s="12"/>
      <c r="DG78" s="12"/>
      <c r="DH78" s="12"/>
      <c r="DI78" s="12"/>
      <c r="DJ78" s="12"/>
      <c r="DK78" s="12"/>
      <c r="DL78" s="12">
        <v>0.8</v>
      </c>
      <c r="DM78" s="12"/>
      <c r="DN78" s="12"/>
      <c r="DO78" s="12">
        <v>331.46</v>
      </c>
      <c r="DP78" s="12">
        <v>1</v>
      </c>
      <c r="DQ78" s="12">
        <v>1178.57</v>
      </c>
      <c r="DR78" s="12">
        <v>0</v>
      </c>
      <c r="DS78" s="12">
        <v>0</v>
      </c>
      <c r="DT78" s="12">
        <v>25.35</v>
      </c>
      <c r="DU78" s="12">
        <v>108.41</v>
      </c>
      <c r="DV78" s="12">
        <v>0</v>
      </c>
      <c r="DW78" s="12"/>
      <c r="DX78" s="13">
        <f t="shared" si="11"/>
        <v>133.76</v>
      </c>
      <c r="DY78" s="12"/>
      <c r="DZ78" s="12"/>
      <c r="EA78" s="12"/>
      <c r="EB78" s="12">
        <v>546.04999999999995</v>
      </c>
      <c r="EC78" s="12"/>
      <c r="ED78" s="12"/>
      <c r="EE78" s="12"/>
      <c r="EF78" s="12"/>
      <c r="EG78" s="12"/>
      <c r="EH78" s="12">
        <v>8.09</v>
      </c>
      <c r="EI78" s="12"/>
      <c r="EJ78" s="12">
        <v>1.06</v>
      </c>
      <c r="EK78" s="12"/>
      <c r="EL78" s="12"/>
      <c r="EM78" s="12">
        <v>2.96</v>
      </c>
      <c r="EN78" s="14">
        <f t="shared" si="12"/>
        <v>558.16</v>
      </c>
      <c r="EO78" s="14">
        <v>83.2</v>
      </c>
      <c r="EP78" s="13">
        <v>54.08</v>
      </c>
      <c r="EQ78" s="12">
        <v>0</v>
      </c>
      <c r="ER78" s="12">
        <v>53</v>
      </c>
      <c r="ES78" s="12"/>
      <c r="ET78" s="12"/>
      <c r="EU78" s="12"/>
      <c r="EV78" s="12"/>
      <c r="EW78" s="12"/>
      <c r="EX78" s="13">
        <f t="shared" si="13"/>
        <v>53</v>
      </c>
      <c r="EY78" s="13">
        <v>2962.2</v>
      </c>
    </row>
    <row r="79" spans="1:155" x14ac:dyDescent="0.3">
      <c r="A79" t="s">
        <v>268</v>
      </c>
      <c r="B79" t="s">
        <v>269</v>
      </c>
      <c r="C79" t="str">
        <f>VLOOKUP(A79,[1]Sheet1!$A$1:$F$234,4,FALSE)</f>
        <v>SF</v>
      </c>
      <c r="D79" t="str">
        <f>VLOOKUP(A79,[1]Sheet1!$A$1:$F$234,3,FALSE)</f>
        <v>Clinical</v>
      </c>
      <c r="E79">
        <f>VLOOKUP(A79,[1]Sheet1!$A$1:$F$234,5,FALSE)</f>
        <v>170</v>
      </c>
      <c r="F79" t="s">
        <v>162</v>
      </c>
      <c r="G79" t="s">
        <v>172</v>
      </c>
      <c r="H79" t="s">
        <v>163</v>
      </c>
      <c r="I79" t="s">
        <v>159</v>
      </c>
      <c r="J79" t="s">
        <v>152</v>
      </c>
      <c r="K79" s="11">
        <v>44712</v>
      </c>
      <c r="L79" s="11">
        <v>44719</v>
      </c>
      <c r="M79" s="12">
        <v>2288</v>
      </c>
      <c r="N79" s="13">
        <f t="shared" si="7"/>
        <v>2288</v>
      </c>
      <c r="O79" s="13">
        <f t="shared" si="8"/>
        <v>0</v>
      </c>
      <c r="P79" s="13">
        <f t="shared" si="9"/>
        <v>0</v>
      </c>
      <c r="Q79" s="13">
        <f t="shared" si="10"/>
        <v>0</v>
      </c>
      <c r="R79" s="13"/>
      <c r="S79" s="14"/>
      <c r="T79" s="15">
        <v>48</v>
      </c>
      <c r="U79" s="12">
        <v>26</v>
      </c>
      <c r="V79" s="12">
        <v>1248</v>
      </c>
      <c r="W79" s="15">
        <v>0</v>
      </c>
      <c r="X79" s="12">
        <v>0</v>
      </c>
      <c r="Y79" s="12">
        <v>0</v>
      </c>
      <c r="Z79" s="15"/>
      <c r="AA79" s="15">
        <v>16</v>
      </c>
      <c r="AB79" s="15"/>
      <c r="AC79" s="15">
        <v>16</v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>
        <v>8</v>
      </c>
      <c r="AP79" s="15"/>
      <c r="AQ79" s="12"/>
      <c r="AR79" s="12"/>
      <c r="AS79" s="12"/>
      <c r="AT79" s="12"/>
      <c r="AU79" s="12"/>
      <c r="AV79" s="12"/>
      <c r="AW79" s="12"/>
      <c r="AX79" s="12">
        <v>26</v>
      </c>
      <c r="AY79" s="12">
        <v>26</v>
      </c>
      <c r="AZ79" s="12"/>
      <c r="BA79" s="12"/>
      <c r="BB79" s="12"/>
      <c r="BC79" s="12"/>
      <c r="BD79" s="12">
        <v>26</v>
      </c>
      <c r="BE79" s="12"/>
      <c r="BF79" s="12"/>
      <c r="BG79" s="12"/>
      <c r="BH79" s="12"/>
      <c r="BI79" s="12">
        <v>416</v>
      </c>
      <c r="BJ79" s="12"/>
      <c r="BK79" s="13"/>
      <c r="BL79" s="12">
        <v>416</v>
      </c>
      <c r="BM79" s="12"/>
      <c r="BN79" s="12"/>
      <c r="BO79" s="12"/>
      <c r="BP79" s="12"/>
      <c r="BQ79" s="12"/>
      <c r="BR79" s="12"/>
      <c r="BS79" s="12"/>
      <c r="BT79" s="12"/>
      <c r="BU79" s="12">
        <v>208</v>
      </c>
      <c r="BV79" s="12"/>
      <c r="BW79" s="12"/>
      <c r="BX79" s="12"/>
      <c r="BY79" s="12"/>
      <c r="BZ79" s="12"/>
      <c r="CA79" s="12"/>
      <c r="CB79" s="12"/>
      <c r="CC79" s="12">
        <v>6.32</v>
      </c>
      <c r="CD79" s="12"/>
      <c r="CE79" s="12"/>
      <c r="CF79" s="12"/>
      <c r="CG79" s="12"/>
      <c r="CH79" s="12">
        <v>120.29</v>
      </c>
      <c r="CI79" s="12">
        <v>21.52</v>
      </c>
      <c r="CJ79" s="12"/>
      <c r="CK79" s="12"/>
      <c r="CL79" s="12"/>
      <c r="CM79" s="12">
        <v>28.37</v>
      </c>
      <c r="CN79" s="12"/>
      <c r="CO79" s="12"/>
      <c r="CP79" s="12">
        <v>121.31</v>
      </c>
      <c r="CQ79" s="12"/>
      <c r="CR79" s="12"/>
      <c r="CS79" s="12"/>
      <c r="CT79" s="12"/>
      <c r="CU79" s="12"/>
      <c r="CV79" s="12">
        <v>343.2</v>
      </c>
      <c r="CW79" s="12"/>
      <c r="CX79" s="12"/>
      <c r="CY79" s="12"/>
      <c r="CZ79" s="12"/>
      <c r="DA79" s="12">
        <v>1.38</v>
      </c>
      <c r="DB79" s="12"/>
      <c r="DC79" s="12"/>
      <c r="DD79" s="12"/>
      <c r="DE79" s="12">
        <v>0.3</v>
      </c>
      <c r="DF79" s="12"/>
      <c r="DG79" s="12"/>
      <c r="DH79" s="12"/>
      <c r="DI79" s="12"/>
      <c r="DJ79" s="12"/>
      <c r="DK79" s="12"/>
      <c r="DL79" s="12">
        <v>0.8</v>
      </c>
      <c r="DM79" s="12"/>
      <c r="DN79" s="12"/>
      <c r="DO79" s="12">
        <v>331.46</v>
      </c>
      <c r="DP79" s="12">
        <v>1</v>
      </c>
      <c r="DQ79" s="12">
        <v>1312.05</v>
      </c>
      <c r="DR79" s="12">
        <v>0</v>
      </c>
      <c r="DS79" s="12">
        <v>0</v>
      </c>
      <c r="DT79" s="12">
        <v>28.37</v>
      </c>
      <c r="DU79" s="12">
        <v>121.31</v>
      </c>
      <c r="DV79" s="12">
        <v>0</v>
      </c>
      <c r="DW79" s="12"/>
      <c r="DX79" s="13">
        <f t="shared" si="11"/>
        <v>149.68</v>
      </c>
      <c r="DY79" s="12"/>
      <c r="DZ79" s="12"/>
      <c r="EA79" s="12"/>
      <c r="EB79" s="12">
        <v>546.04999999999995</v>
      </c>
      <c r="EC79" s="12"/>
      <c r="ED79" s="12"/>
      <c r="EE79" s="12"/>
      <c r="EF79" s="12"/>
      <c r="EG79" s="12"/>
      <c r="EH79" s="12">
        <v>8.09</v>
      </c>
      <c r="EI79" s="12"/>
      <c r="EJ79" s="12">
        <v>1.06</v>
      </c>
      <c r="EK79" s="12"/>
      <c r="EL79" s="12"/>
      <c r="EM79" s="12">
        <v>2.96</v>
      </c>
      <c r="EN79" s="14">
        <f t="shared" si="12"/>
        <v>558.16</v>
      </c>
      <c r="EO79" s="14">
        <v>91.52</v>
      </c>
      <c r="EP79" s="13">
        <v>59.49</v>
      </c>
      <c r="EQ79" s="12">
        <v>0</v>
      </c>
      <c r="ER79" s="12">
        <v>53</v>
      </c>
      <c r="ES79" s="12"/>
      <c r="ET79" s="12"/>
      <c r="EU79" s="12"/>
      <c r="EV79" s="12"/>
      <c r="EW79" s="12"/>
      <c r="EX79" s="13">
        <f t="shared" si="13"/>
        <v>53</v>
      </c>
      <c r="EY79" s="13">
        <v>3199.85</v>
      </c>
    </row>
    <row r="80" spans="1:155" x14ac:dyDescent="0.3">
      <c r="A80" t="s">
        <v>270</v>
      </c>
      <c r="B80" t="s">
        <v>271</v>
      </c>
      <c r="C80" t="str">
        <f>VLOOKUP(A80,[1]Sheet1!$A$1:$F$234,4,FALSE)</f>
        <v>HQ</v>
      </c>
      <c r="D80" t="str">
        <f>VLOOKUP(A80,[1]Sheet1!$A$1:$F$234,3,FALSE)</f>
        <v>HQ</v>
      </c>
      <c r="E80">
        <f>VLOOKUP(A80,[1]Sheet1!$A$1:$F$234,5,FALSE)</f>
        <v>210</v>
      </c>
      <c r="F80" t="s">
        <v>224</v>
      </c>
      <c r="G80" t="s">
        <v>272</v>
      </c>
      <c r="H80" t="s">
        <v>226</v>
      </c>
      <c r="I80" t="s">
        <v>159</v>
      </c>
      <c r="J80" t="s">
        <v>145</v>
      </c>
      <c r="K80" s="11">
        <v>44696</v>
      </c>
      <c r="L80" s="11">
        <v>44701</v>
      </c>
      <c r="M80" s="12">
        <v>1890</v>
      </c>
      <c r="N80" s="13">
        <f t="shared" si="7"/>
        <v>1840</v>
      </c>
      <c r="O80" s="13">
        <f t="shared" si="8"/>
        <v>0</v>
      </c>
      <c r="P80" s="13">
        <f t="shared" si="9"/>
        <v>0</v>
      </c>
      <c r="Q80" s="13">
        <f t="shared" si="10"/>
        <v>0</v>
      </c>
      <c r="R80" s="13"/>
      <c r="S80" s="14">
        <v>50</v>
      </c>
      <c r="T80" s="15">
        <v>80</v>
      </c>
      <c r="U80" s="12">
        <v>23</v>
      </c>
      <c r="V80" s="12">
        <v>1840</v>
      </c>
      <c r="W80" s="15">
        <v>0</v>
      </c>
      <c r="X80" s="12">
        <v>0</v>
      </c>
      <c r="Y80" s="12">
        <v>0</v>
      </c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>
        <v>0</v>
      </c>
      <c r="AN80" s="15"/>
      <c r="AO80" s="15"/>
      <c r="AP80" s="15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>
        <v>0</v>
      </c>
      <c r="BF80" s="12"/>
      <c r="BG80" s="12"/>
      <c r="BH80" s="12"/>
      <c r="BI80" s="12"/>
      <c r="BJ80" s="12"/>
      <c r="BK80" s="13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>
        <v>50.12</v>
      </c>
      <c r="CD80" s="12"/>
      <c r="CE80" s="12"/>
      <c r="CF80" s="12"/>
      <c r="CG80" s="12"/>
      <c r="CH80" s="12">
        <v>218.37</v>
      </c>
      <c r="CI80" s="12"/>
      <c r="CJ80" s="12"/>
      <c r="CK80" s="12"/>
      <c r="CL80" s="12"/>
      <c r="CM80" s="12">
        <v>25.39</v>
      </c>
      <c r="CN80" s="12"/>
      <c r="CO80" s="12"/>
      <c r="CP80" s="12">
        <v>108.57</v>
      </c>
      <c r="CQ80" s="12"/>
      <c r="CR80" s="12"/>
      <c r="CS80" s="12"/>
      <c r="CT80" s="12"/>
      <c r="CU80" s="12"/>
      <c r="CV80" s="12">
        <v>73.599999999999994</v>
      </c>
      <c r="CW80" s="12">
        <v>1.84</v>
      </c>
      <c r="CX80" s="12"/>
      <c r="CY80" s="12"/>
      <c r="CZ80" s="12"/>
      <c r="DA80" s="12">
        <v>2.4</v>
      </c>
      <c r="DB80" s="12"/>
      <c r="DC80" s="12"/>
      <c r="DD80" s="12"/>
      <c r="DE80" s="12"/>
      <c r="DF80" s="12"/>
      <c r="DG80" s="12"/>
      <c r="DH80" s="12"/>
      <c r="DI80" s="12"/>
      <c r="DJ80" s="12">
        <v>68.430000000000007</v>
      </c>
      <c r="DK80" s="12"/>
      <c r="DL80" s="12"/>
      <c r="DM80" s="12">
        <v>18.66</v>
      </c>
      <c r="DN80" s="12"/>
      <c r="DO80" s="12"/>
      <c r="DP80" s="12">
        <v>2.5</v>
      </c>
      <c r="DQ80" s="12">
        <v>1320.12</v>
      </c>
      <c r="DR80" s="12">
        <v>21.19</v>
      </c>
      <c r="DS80" s="12">
        <v>10.51</v>
      </c>
      <c r="DT80" s="12">
        <v>25.39</v>
      </c>
      <c r="DU80" s="12">
        <v>108.57</v>
      </c>
      <c r="DV80" s="12">
        <v>0</v>
      </c>
      <c r="DW80" s="12"/>
      <c r="DX80" s="13">
        <f t="shared" si="11"/>
        <v>165.66</v>
      </c>
      <c r="DY80" s="12">
        <v>334.08</v>
      </c>
      <c r="DZ80" s="12"/>
      <c r="EA80" s="12"/>
      <c r="EB80" s="12"/>
      <c r="EC80" s="12"/>
      <c r="ED80" s="12"/>
      <c r="EE80" s="12">
        <v>16.22</v>
      </c>
      <c r="EF80" s="12"/>
      <c r="EG80" s="12"/>
      <c r="EH80" s="12">
        <v>7.05</v>
      </c>
      <c r="EI80" s="12"/>
      <c r="EJ80" s="12">
        <v>1.06</v>
      </c>
      <c r="EK80" s="12"/>
      <c r="EL80" s="12">
        <v>2.34</v>
      </c>
      <c r="EM80" s="12">
        <v>7.58</v>
      </c>
      <c r="EN80" s="14">
        <f t="shared" si="12"/>
        <v>368.32999999999993</v>
      </c>
      <c r="EO80" s="14">
        <v>73.599999999999994</v>
      </c>
      <c r="EP80" s="13">
        <v>8.26</v>
      </c>
      <c r="EQ80" s="12">
        <v>0</v>
      </c>
      <c r="ER80" s="12">
        <v>53</v>
      </c>
      <c r="ES80" s="12"/>
      <c r="ET80" s="12"/>
      <c r="EU80" s="12"/>
      <c r="EV80" s="12"/>
      <c r="EW80" s="12"/>
      <c r="EX80" s="13">
        <f t="shared" si="13"/>
        <v>53</v>
      </c>
      <c r="EY80" s="13">
        <v>2558.85</v>
      </c>
    </row>
    <row r="81" spans="1:155" x14ac:dyDescent="0.3">
      <c r="A81" t="s">
        <v>270</v>
      </c>
      <c r="B81" t="s">
        <v>271</v>
      </c>
      <c r="C81" t="str">
        <f>VLOOKUP(A81,[1]Sheet1!$A$1:$F$234,4,FALSE)</f>
        <v>HQ</v>
      </c>
      <c r="D81" t="str">
        <f>VLOOKUP(A81,[1]Sheet1!$A$1:$F$234,3,FALSE)</f>
        <v>HQ</v>
      </c>
      <c r="E81">
        <f>VLOOKUP(A81,[1]Sheet1!$A$1:$F$234,5,FALSE)</f>
        <v>210</v>
      </c>
      <c r="F81" t="s">
        <v>224</v>
      </c>
      <c r="G81" t="s">
        <v>272</v>
      </c>
      <c r="H81" t="s">
        <v>226</v>
      </c>
      <c r="I81" t="s">
        <v>159</v>
      </c>
      <c r="J81" t="s">
        <v>152</v>
      </c>
      <c r="K81" s="11">
        <v>44712</v>
      </c>
      <c r="L81" s="11">
        <v>44719</v>
      </c>
      <c r="M81" s="12">
        <v>2266.63</v>
      </c>
      <c r="N81" s="13">
        <f t="shared" si="7"/>
        <v>2208</v>
      </c>
      <c r="O81" s="13">
        <f t="shared" si="8"/>
        <v>8.6300000000000008</v>
      </c>
      <c r="P81" s="13">
        <f t="shared" si="9"/>
        <v>0</v>
      </c>
      <c r="Q81" s="13">
        <f t="shared" si="10"/>
        <v>0</v>
      </c>
      <c r="R81" s="13"/>
      <c r="S81" s="14">
        <v>50</v>
      </c>
      <c r="T81" s="15">
        <v>88</v>
      </c>
      <c r="U81" s="12">
        <v>23</v>
      </c>
      <c r="V81" s="12">
        <v>2024</v>
      </c>
      <c r="W81" s="15">
        <v>0.25</v>
      </c>
      <c r="X81" s="12">
        <v>34.5</v>
      </c>
      <c r="Y81" s="12">
        <v>8.6300000000000008</v>
      </c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>
        <v>0</v>
      </c>
      <c r="AN81" s="15"/>
      <c r="AO81" s="15">
        <v>8</v>
      </c>
      <c r="AP81" s="15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>
        <v>23</v>
      </c>
      <c r="BE81" s="12">
        <v>0</v>
      </c>
      <c r="BF81" s="12"/>
      <c r="BG81" s="12"/>
      <c r="BH81" s="12"/>
      <c r="BI81" s="12"/>
      <c r="BJ81" s="12"/>
      <c r="BK81" s="13"/>
      <c r="BL81" s="12"/>
      <c r="BM81" s="12"/>
      <c r="BN81" s="12"/>
      <c r="BO81" s="12"/>
      <c r="BP81" s="12"/>
      <c r="BQ81" s="12"/>
      <c r="BR81" s="12"/>
      <c r="BS81" s="12"/>
      <c r="BT81" s="12"/>
      <c r="BU81" s="12">
        <v>184</v>
      </c>
      <c r="BV81" s="12"/>
      <c r="BW81" s="12"/>
      <c r="BX81" s="12"/>
      <c r="BY81" s="12"/>
      <c r="BZ81" s="12"/>
      <c r="CA81" s="12"/>
      <c r="CB81" s="12"/>
      <c r="CC81" s="12">
        <v>62.77</v>
      </c>
      <c r="CD81" s="12"/>
      <c r="CE81" s="12"/>
      <c r="CF81" s="12"/>
      <c r="CG81" s="12"/>
      <c r="CH81" s="12">
        <v>297.92</v>
      </c>
      <c r="CI81" s="12"/>
      <c r="CJ81" s="12"/>
      <c r="CK81" s="12"/>
      <c r="CL81" s="12"/>
      <c r="CM81" s="12">
        <v>30.85</v>
      </c>
      <c r="CN81" s="12"/>
      <c r="CO81" s="12"/>
      <c r="CP81" s="12">
        <v>131.91</v>
      </c>
      <c r="CQ81" s="12"/>
      <c r="CR81" s="12"/>
      <c r="CS81" s="12"/>
      <c r="CT81" s="12"/>
      <c r="CU81" s="12"/>
      <c r="CV81" s="12">
        <v>88.67</v>
      </c>
      <c r="CW81" s="12">
        <v>1.84</v>
      </c>
      <c r="CX81" s="12"/>
      <c r="CY81" s="12"/>
      <c r="CZ81" s="12"/>
      <c r="DA81" s="12">
        <v>2.4</v>
      </c>
      <c r="DB81" s="12"/>
      <c r="DC81" s="12"/>
      <c r="DD81" s="12"/>
      <c r="DE81" s="12"/>
      <c r="DF81" s="12"/>
      <c r="DG81" s="12"/>
      <c r="DH81" s="12"/>
      <c r="DI81" s="12"/>
      <c r="DJ81" s="12">
        <v>68.430000000000007</v>
      </c>
      <c r="DK81" s="12"/>
      <c r="DL81" s="12"/>
      <c r="DM81" s="12">
        <v>18.66</v>
      </c>
      <c r="DN81" s="12"/>
      <c r="DO81" s="12"/>
      <c r="DP81" s="12">
        <v>2.5</v>
      </c>
      <c r="DQ81" s="12">
        <v>1560.68</v>
      </c>
      <c r="DR81" s="12">
        <v>25.75</v>
      </c>
      <c r="DS81" s="12">
        <v>12.76</v>
      </c>
      <c r="DT81" s="12">
        <v>30.85</v>
      </c>
      <c r="DU81" s="12">
        <v>131.91</v>
      </c>
      <c r="DV81" s="12">
        <v>0</v>
      </c>
      <c r="DW81" s="12"/>
      <c r="DX81" s="13">
        <f t="shared" si="11"/>
        <v>201.26999999999998</v>
      </c>
      <c r="DY81" s="12">
        <v>334.08</v>
      </c>
      <c r="DZ81" s="12"/>
      <c r="EA81" s="12"/>
      <c r="EB81" s="12"/>
      <c r="EC81" s="12"/>
      <c r="ED81" s="12"/>
      <c r="EE81" s="12">
        <v>16.22</v>
      </c>
      <c r="EF81" s="12"/>
      <c r="EG81" s="12"/>
      <c r="EH81" s="12">
        <v>7.05</v>
      </c>
      <c r="EI81" s="12"/>
      <c r="EJ81" s="12">
        <v>1.06</v>
      </c>
      <c r="EK81" s="12"/>
      <c r="EL81" s="12">
        <v>2.34</v>
      </c>
      <c r="EM81" s="12">
        <v>7.58</v>
      </c>
      <c r="EN81" s="14">
        <f t="shared" si="12"/>
        <v>368.32999999999993</v>
      </c>
      <c r="EO81" s="14">
        <v>88.67</v>
      </c>
      <c r="EP81" s="13">
        <v>13.75</v>
      </c>
      <c r="EQ81" s="12">
        <v>0</v>
      </c>
      <c r="ER81" s="12">
        <v>53</v>
      </c>
      <c r="ES81" s="12"/>
      <c r="ET81" s="12"/>
      <c r="EU81" s="12"/>
      <c r="EV81" s="12"/>
      <c r="EW81" s="12"/>
      <c r="EX81" s="13">
        <f t="shared" si="13"/>
        <v>53</v>
      </c>
      <c r="EY81" s="13">
        <v>2991.65</v>
      </c>
    </row>
    <row r="82" spans="1:155" x14ac:dyDescent="0.3">
      <c r="A82" t="s">
        <v>273</v>
      </c>
      <c r="B82" t="s">
        <v>274</v>
      </c>
      <c r="C82" t="str">
        <f>VLOOKUP(A82,[1]Sheet1!$A$1:$F$234,4,FALSE)</f>
        <v xml:space="preserve">OAK </v>
      </c>
      <c r="D82" t="str">
        <f>VLOOKUP(A82,[1]Sheet1!$A$1:$F$234,3,FALSE)</f>
        <v>Lab</v>
      </c>
      <c r="E82">
        <f>VLOOKUP(A82,[1]Sheet1!$A$1:$F$234,5,FALSE)</f>
        <v>130</v>
      </c>
      <c r="F82" t="s">
        <v>156</v>
      </c>
      <c r="G82" t="s">
        <v>157</v>
      </c>
      <c r="H82" t="s">
        <v>265</v>
      </c>
      <c r="I82" t="s">
        <v>159</v>
      </c>
      <c r="J82" t="s">
        <v>145</v>
      </c>
      <c r="K82" s="11">
        <v>44696</v>
      </c>
      <c r="L82" s="11">
        <v>44701</v>
      </c>
      <c r="M82" s="12">
        <v>8500</v>
      </c>
      <c r="N82" s="13">
        <f t="shared" si="7"/>
        <v>8500</v>
      </c>
      <c r="O82" s="13">
        <f t="shared" si="8"/>
        <v>0</v>
      </c>
      <c r="P82" s="13">
        <f t="shared" si="9"/>
        <v>0</v>
      </c>
      <c r="Q82" s="13">
        <f t="shared" si="10"/>
        <v>0</v>
      </c>
      <c r="R82" s="13"/>
      <c r="S82" s="14"/>
      <c r="T82" s="15">
        <v>80</v>
      </c>
      <c r="U82" s="12">
        <v>86.54</v>
      </c>
      <c r="V82" s="12">
        <v>7500</v>
      </c>
      <c r="W82" s="15">
        <v>0</v>
      </c>
      <c r="X82" s="12">
        <v>0</v>
      </c>
      <c r="Y82" s="12">
        <v>0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>
        <v>0</v>
      </c>
      <c r="AQ82" s="12"/>
      <c r="AR82" s="12">
        <v>0</v>
      </c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3"/>
      <c r="BL82" s="12"/>
      <c r="BM82" s="12"/>
      <c r="BN82" s="12"/>
      <c r="BO82" s="12"/>
      <c r="BP82" s="12"/>
      <c r="BQ82" s="12"/>
      <c r="BR82" s="12"/>
      <c r="BS82" s="12">
        <v>1000</v>
      </c>
      <c r="BT82" s="12"/>
      <c r="BU82" s="12"/>
      <c r="BV82" s="12"/>
      <c r="BW82" s="12"/>
      <c r="BX82" s="12"/>
      <c r="BY82" s="12"/>
      <c r="BZ82" s="12"/>
      <c r="CA82" s="12"/>
      <c r="CB82" s="12"/>
      <c r="CC82" s="12">
        <v>615.52</v>
      </c>
      <c r="CD82" s="12"/>
      <c r="CE82" s="12"/>
      <c r="CF82" s="12"/>
      <c r="CG82" s="12"/>
      <c r="CH82" s="12">
        <v>1595.51</v>
      </c>
      <c r="CI82" s="12">
        <v>92.51</v>
      </c>
      <c r="CJ82" s="12"/>
      <c r="CK82" s="12"/>
      <c r="CL82" s="12"/>
      <c r="CM82" s="12">
        <v>121.94</v>
      </c>
      <c r="CN82" s="12"/>
      <c r="CO82" s="12"/>
      <c r="CP82" s="12">
        <v>521.41999999999996</v>
      </c>
      <c r="CQ82" s="12"/>
      <c r="CR82" s="12"/>
      <c r="CS82" s="12"/>
      <c r="CT82" s="12"/>
      <c r="CU82" s="12"/>
      <c r="CV82" s="12">
        <v>850</v>
      </c>
      <c r="CW82" s="12">
        <v>1.84</v>
      </c>
      <c r="CX82" s="12"/>
      <c r="CY82" s="12"/>
      <c r="CZ82" s="12">
        <v>3.8</v>
      </c>
      <c r="DA82" s="12"/>
      <c r="DB82" s="12"/>
      <c r="DC82" s="12"/>
      <c r="DD82" s="12"/>
      <c r="DE82" s="12"/>
      <c r="DF82" s="12"/>
      <c r="DG82" s="12"/>
      <c r="DH82" s="12"/>
      <c r="DI82" s="12"/>
      <c r="DJ82" s="12">
        <v>84.38</v>
      </c>
      <c r="DK82" s="12"/>
      <c r="DL82" s="12"/>
      <c r="DM82" s="12"/>
      <c r="DN82" s="12"/>
      <c r="DO82" s="12"/>
      <c r="DP82" s="12"/>
      <c r="DQ82" s="12">
        <v>4613.08</v>
      </c>
      <c r="DR82" s="12">
        <v>0</v>
      </c>
      <c r="DS82" s="12">
        <v>0</v>
      </c>
      <c r="DT82" s="12">
        <v>121.94</v>
      </c>
      <c r="DU82" s="12">
        <v>521.41999999999996</v>
      </c>
      <c r="DV82" s="12">
        <v>0</v>
      </c>
      <c r="DW82" s="12"/>
      <c r="DX82" s="13">
        <f t="shared" si="11"/>
        <v>643.3599999999999</v>
      </c>
      <c r="DY82" s="12">
        <v>343.62</v>
      </c>
      <c r="DZ82" s="12"/>
      <c r="EA82" s="12"/>
      <c r="EB82" s="12"/>
      <c r="EC82" s="12"/>
      <c r="ED82" s="12"/>
      <c r="EE82" s="12"/>
      <c r="EF82" s="12"/>
      <c r="EG82" s="12"/>
      <c r="EH82" s="12">
        <v>30.55</v>
      </c>
      <c r="EI82" s="12">
        <v>16.190000000000001</v>
      </c>
      <c r="EJ82" s="12">
        <v>1.06</v>
      </c>
      <c r="EK82" s="12"/>
      <c r="EL82" s="12">
        <v>2.34</v>
      </c>
      <c r="EM82" s="12">
        <v>9.69</v>
      </c>
      <c r="EN82" s="14">
        <f t="shared" si="12"/>
        <v>403.45</v>
      </c>
      <c r="EO82" s="14">
        <v>340</v>
      </c>
      <c r="EP82" s="13">
        <v>221</v>
      </c>
      <c r="EQ82" s="12">
        <v>0</v>
      </c>
      <c r="ER82" s="12">
        <v>53</v>
      </c>
      <c r="ES82" s="12"/>
      <c r="ET82" s="12"/>
      <c r="EU82" s="12"/>
      <c r="EV82" s="12"/>
      <c r="EW82" s="12"/>
      <c r="EX82" s="13">
        <f t="shared" si="13"/>
        <v>53</v>
      </c>
      <c r="EY82" s="13">
        <v>10160.81</v>
      </c>
    </row>
    <row r="83" spans="1:155" x14ac:dyDescent="0.3">
      <c r="A83" t="s">
        <v>273</v>
      </c>
      <c r="B83" t="s">
        <v>274</v>
      </c>
      <c r="C83" t="str">
        <f>VLOOKUP(A83,[1]Sheet1!$A$1:$F$234,4,FALSE)</f>
        <v xml:space="preserve">OAK </v>
      </c>
      <c r="D83" t="str">
        <f>VLOOKUP(A83,[1]Sheet1!$A$1:$F$234,3,FALSE)</f>
        <v>Lab</v>
      </c>
      <c r="E83">
        <f>VLOOKUP(A83,[1]Sheet1!$A$1:$F$234,5,FALSE)</f>
        <v>130</v>
      </c>
      <c r="F83" t="s">
        <v>156</v>
      </c>
      <c r="G83" t="s">
        <v>157</v>
      </c>
      <c r="H83" t="s">
        <v>265</v>
      </c>
      <c r="I83" t="s">
        <v>159</v>
      </c>
      <c r="J83" t="s">
        <v>152</v>
      </c>
      <c r="K83" s="11">
        <v>44712</v>
      </c>
      <c r="L83" s="11">
        <v>44719</v>
      </c>
      <c r="M83" s="12">
        <v>7500</v>
      </c>
      <c r="N83" s="13">
        <f t="shared" si="7"/>
        <v>7500</v>
      </c>
      <c r="O83" s="13">
        <f t="shared" si="8"/>
        <v>0</v>
      </c>
      <c r="P83" s="13">
        <f t="shared" si="9"/>
        <v>0</v>
      </c>
      <c r="Q83" s="13">
        <f t="shared" si="10"/>
        <v>0</v>
      </c>
      <c r="R83" s="13"/>
      <c r="S83" s="14"/>
      <c r="T83" s="15">
        <v>88</v>
      </c>
      <c r="U83" s="12">
        <v>86.54</v>
      </c>
      <c r="V83" s="12">
        <v>6807.69</v>
      </c>
      <c r="W83" s="15">
        <v>0</v>
      </c>
      <c r="X83" s="12">
        <v>0</v>
      </c>
      <c r="Y83" s="12">
        <v>0</v>
      </c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>
        <v>8</v>
      </c>
      <c r="AP83" s="15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>
        <v>86.54</v>
      </c>
      <c r="BE83" s="12"/>
      <c r="BF83" s="12"/>
      <c r="BG83" s="12"/>
      <c r="BH83" s="12"/>
      <c r="BI83" s="12"/>
      <c r="BJ83" s="12"/>
      <c r="BK83" s="13"/>
      <c r="BL83" s="12"/>
      <c r="BM83" s="12"/>
      <c r="BN83" s="12"/>
      <c r="BO83" s="12"/>
      <c r="BP83" s="12"/>
      <c r="BQ83" s="12"/>
      <c r="BR83" s="12"/>
      <c r="BS83" s="12"/>
      <c r="BT83" s="12"/>
      <c r="BU83" s="12">
        <v>692.31</v>
      </c>
      <c r="BV83" s="12"/>
      <c r="BW83" s="12"/>
      <c r="BX83" s="12"/>
      <c r="BY83" s="12"/>
      <c r="BZ83" s="12"/>
      <c r="CA83" s="12"/>
      <c r="CB83" s="12"/>
      <c r="CC83" s="12">
        <v>513.22</v>
      </c>
      <c r="CD83" s="12"/>
      <c r="CE83" s="12"/>
      <c r="CF83" s="12"/>
      <c r="CG83" s="12"/>
      <c r="CH83" s="12">
        <v>1317.54</v>
      </c>
      <c r="CI83" s="12">
        <v>81.510000000000005</v>
      </c>
      <c r="CJ83" s="12"/>
      <c r="CK83" s="12"/>
      <c r="CL83" s="12"/>
      <c r="CM83" s="12">
        <v>107.45</v>
      </c>
      <c r="CN83" s="12"/>
      <c r="CO83" s="12"/>
      <c r="CP83" s="12">
        <v>459.42</v>
      </c>
      <c r="CQ83" s="12"/>
      <c r="CR83" s="12"/>
      <c r="CS83" s="12"/>
      <c r="CT83" s="12"/>
      <c r="CU83" s="12"/>
      <c r="CV83" s="12">
        <v>850</v>
      </c>
      <c r="CW83" s="12">
        <v>1.84</v>
      </c>
      <c r="CX83" s="12"/>
      <c r="CY83" s="12"/>
      <c r="CZ83" s="12">
        <v>3.8</v>
      </c>
      <c r="DA83" s="12"/>
      <c r="DB83" s="12"/>
      <c r="DC83" s="12"/>
      <c r="DD83" s="12"/>
      <c r="DE83" s="12"/>
      <c r="DF83" s="12"/>
      <c r="DG83" s="12"/>
      <c r="DH83" s="12"/>
      <c r="DI83" s="12"/>
      <c r="DJ83" s="12">
        <v>84.38</v>
      </c>
      <c r="DK83" s="12"/>
      <c r="DL83" s="12"/>
      <c r="DM83" s="12"/>
      <c r="DN83" s="12"/>
      <c r="DO83" s="12"/>
      <c r="DP83" s="12"/>
      <c r="DQ83" s="12">
        <v>4080.84</v>
      </c>
      <c r="DR83" s="12">
        <v>0</v>
      </c>
      <c r="DS83" s="12">
        <v>0</v>
      </c>
      <c r="DT83" s="12">
        <v>107.45</v>
      </c>
      <c r="DU83" s="12">
        <v>459.42</v>
      </c>
      <c r="DV83" s="12">
        <v>0</v>
      </c>
      <c r="DW83" s="12"/>
      <c r="DX83" s="13">
        <f t="shared" si="11"/>
        <v>566.87</v>
      </c>
      <c r="DY83" s="12">
        <v>343.62</v>
      </c>
      <c r="DZ83" s="12"/>
      <c r="EA83" s="12"/>
      <c r="EB83" s="12"/>
      <c r="EC83" s="12"/>
      <c r="ED83" s="12"/>
      <c r="EE83" s="12"/>
      <c r="EF83" s="12"/>
      <c r="EG83" s="12"/>
      <c r="EH83" s="12">
        <v>30.55</v>
      </c>
      <c r="EI83" s="12">
        <v>16.190000000000001</v>
      </c>
      <c r="EJ83" s="12">
        <v>1.06</v>
      </c>
      <c r="EK83" s="12"/>
      <c r="EL83" s="12">
        <v>2.34</v>
      </c>
      <c r="EM83" s="12">
        <v>9.69</v>
      </c>
      <c r="EN83" s="14">
        <f t="shared" si="12"/>
        <v>403.45</v>
      </c>
      <c r="EO83" s="14">
        <v>300</v>
      </c>
      <c r="EP83" s="13">
        <v>195</v>
      </c>
      <c r="EQ83" s="12">
        <v>0</v>
      </c>
      <c r="ER83" s="12">
        <v>53</v>
      </c>
      <c r="ES83" s="12"/>
      <c r="ET83" s="12"/>
      <c r="EU83" s="12"/>
      <c r="EV83" s="12"/>
      <c r="EW83" s="12"/>
      <c r="EX83" s="13">
        <f t="shared" si="13"/>
        <v>53</v>
      </c>
      <c r="EY83" s="13">
        <v>9018.32</v>
      </c>
    </row>
    <row r="84" spans="1:155" x14ac:dyDescent="0.3">
      <c r="A84" t="s">
        <v>275</v>
      </c>
      <c r="B84" t="s">
        <v>276</v>
      </c>
      <c r="C84" t="str">
        <f>VLOOKUP(A84,[1]Sheet1!$A$1:$F$234,4,FALSE)</f>
        <v>SF</v>
      </c>
      <c r="D84" t="str">
        <f>VLOOKUP(A84,[1]Sheet1!$A$1:$F$234,3,FALSE)</f>
        <v>Clinical</v>
      </c>
      <c r="E84">
        <f>VLOOKUP(A84,[1]Sheet1!$A$1:$F$234,5,FALSE)</f>
        <v>140</v>
      </c>
      <c r="F84" t="s">
        <v>185</v>
      </c>
      <c r="G84" t="s">
        <v>172</v>
      </c>
      <c r="H84" t="s">
        <v>185</v>
      </c>
      <c r="I84" t="s">
        <v>159</v>
      </c>
      <c r="J84" t="s">
        <v>145</v>
      </c>
      <c r="K84" s="11">
        <v>44696</v>
      </c>
      <c r="L84" s="11">
        <v>44701</v>
      </c>
      <c r="M84" s="12">
        <v>125</v>
      </c>
      <c r="N84" s="13">
        <f t="shared" si="7"/>
        <v>125</v>
      </c>
      <c r="O84" s="13">
        <f t="shared" si="8"/>
        <v>0</v>
      </c>
      <c r="P84" s="13">
        <f t="shared" si="9"/>
        <v>0</v>
      </c>
      <c r="Q84" s="13">
        <f t="shared" si="10"/>
        <v>0</v>
      </c>
      <c r="R84" s="13"/>
      <c r="S84" s="14"/>
      <c r="T84" s="15">
        <v>0</v>
      </c>
      <c r="U84" s="12">
        <v>34.69</v>
      </c>
      <c r="V84" s="12">
        <v>0</v>
      </c>
      <c r="W84" s="15">
        <v>0</v>
      </c>
      <c r="X84" s="12">
        <v>0</v>
      </c>
      <c r="Y84" s="12">
        <v>0</v>
      </c>
      <c r="Z84" s="15"/>
      <c r="AA84" s="15"/>
      <c r="AB84" s="15"/>
      <c r="AC84" s="15"/>
      <c r="AD84" s="15"/>
      <c r="AE84" s="15"/>
      <c r="AF84" s="15">
        <v>0</v>
      </c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2"/>
      <c r="AR84" s="12"/>
      <c r="AS84" s="12"/>
      <c r="AT84" s="12"/>
      <c r="AU84" s="12">
        <v>0</v>
      </c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>
        <v>125</v>
      </c>
      <c r="BK84" s="13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>
        <v>1.38</v>
      </c>
      <c r="CJ84" s="12"/>
      <c r="CK84" s="12"/>
      <c r="CL84" s="12"/>
      <c r="CM84" s="12">
        <v>1.81</v>
      </c>
      <c r="CN84" s="12"/>
      <c r="CO84" s="12"/>
      <c r="CP84" s="12">
        <v>7.75</v>
      </c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>
        <v>114.06</v>
      </c>
      <c r="DR84" s="12">
        <v>0</v>
      </c>
      <c r="DS84" s="12">
        <v>0</v>
      </c>
      <c r="DT84" s="12">
        <v>1.81</v>
      </c>
      <c r="DU84" s="12">
        <v>7.75</v>
      </c>
      <c r="DV84" s="12">
        <v>0</v>
      </c>
      <c r="DW84" s="12"/>
      <c r="DX84" s="13">
        <f t="shared" si="11"/>
        <v>9.56</v>
      </c>
      <c r="DY84" s="12"/>
      <c r="DZ84" s="12"/>
      <c r="EA84" s="12"/>
      <c r="EB84" s="12"/>
      <c r="EC84" s="12"/>
      <c r="ED84" s="12"/>
      <c r="EE84" s="12"/>
      <c r="EF84" s="12"/>
      <c r="EG84" s="12"/>
      <c r="EH84" s="12">
        <v>7.66</v>
      </c>
      <c r="EI84" s="12"/>
      <c r="EJ84" s="12">
        <v>1.06</v>
      </c>
      <c r="EK84" s="12"/>
      <c r="EL84" s="12"/>
      <c r="EM84" s="12">
        <v>2.8</v>
      </c>
      <c r="EN84" s="14">
        <f t="shared" si="12"/>
        <v>11.52</v>
      </c>
      <c r="EO84" s="14"/>
      <c r="EP84" s="13">
        <v>3.25</v>
      </c>
      <c r="EQ84" s="12">
        <v>0</v>
      </c>
      <c r="ER84" s="12">
        <v>53</v>
      </c>
      <c r="ES84" s="12"/>
      <c r="ET84" s="12"/>
      <c r="EU84" s="12"/>
      <c r="EV84" s="12"/>
      <c r="EW84" s="12"/>
      <c r="EX84" s="13">
        <f t="shared" si="13"/>
        <v>53</v>
      </c>
      <c r="EY84" s="13">
        <v>202.33</v>
      </c>
    </row>
    <row r="85" spans="1:155" x14ac:dyDescent="0.3">
      <c r="A85" t="s">
        <v>275</v>
      </c>
      <c r="B85" t="s">
        <v>276</v>
      </c>
      <c r="C85" t="str">
        <f>VLOOKUP(A85,[1]Sheet1!$A$1:$F$234,4,FALSE)</f>
        <v>SF</v>
      </c>
      <c r="D85" t="str">
        <f>VLOOKUP(A85,[1]Sheet1!$A$1:$F$234,3,FALSE)</f>
        <v>Clinical</v>
      </c>
      <c r="E85">
        <f>VLOOKUP(A85,[1]Sheet1!$A$1:$F$234,5,FALSE)</f>
        <v>140</v>
      </c>
      <c r="F85" t="s">
        <v>185</v>
      </c>
      <c r="G85" t="s">
        <v>172</v>
      </c>
      <c r="H85" t="s">
        <v>185</v>
      </c>
      <c r="I85" t="s">
        <v>159</v>
      </c>
      <c r="J85" t="s">
        <v>152</v>
      </c>
      <c r="K85" s="11">
        <v>44712</v>
      </c>
      <c r="L85" s="11">
        <v>44719</v>
      </c>
      <c r="M85" s="12">
        <v>125</v>
      </c>
      <c r="N85" s="13">
        <f t="shared" si="7"/>
        <v>125</v>
      </c>
      <c r="O85" s="13">
        <f t="shared" si="8"/>
        <v>0</v>
      </c>
      <c r="P85" s="13">
        <f t="shared" si="9"/>
        <v>0</v>
      </c>
      <c r="Q85" s="13">
        <f t="shared" si="10"/>
        <v>0</v>
      </c>
      <c r="R85" s="13"/>
      <c r="S85" s="14"/>
      <c r="T85" s="15">
        <v>0</v>
      </c>
      <c r="U85" s="12">
        <v>34.69</v>
      </c>
      <c r="V85" s="12">
        <v>0</v>
      </c>
      <c r="W85" s="15">
        <v>0</v>
      </c>
      <c r="X85" s="12">
        <v>0</v>
      </c>
      <c r="Y85" s="12">
        <v>0</v>
      </c>
      <c r="Z85" s="15"/>
      <c r="AA85" s="15"/>
      <c r="AB85" s="15"/>
      <c r="AC85" s="15"/>
      <c r="AD85" s="15"/>
      <c r="AE85" s="15"/>
      <c r="AF85" s="15">
        <v>0</v>
      </c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2"/>
      <c r="AR85" s="12"/>
      <c r="AS85" s="12"/>
      <c r="AT85" s="12"/>
      <c r="AU85" s="12">
        <v>0</v>
      </c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>
        <v>125</v>
      </c>
      <c r="BK85" s="13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>
        <v>1.37</v>
      </c>
      <c r="CJ85" s="12"/>
      <c r="CK85" s="12"/>
      <c r="CL85" s="12"/>
      <c r="CM85" s="12">
        <v>1.82</v>
      </c>
      <c r="CN85" s="12"/>
      <c r="CO85" s="12"/>
      <c r="CP85" s="12">
        <v>7.75</v>
      </c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>
        <v>114.06</v>
      </c>
      <c r="DR85" s="12">
        <v>0</v>
      </c>
      <c r="DS85" s="12">
        <v>0</v>
      </c>
      <c r="DT85" s="12">
        <v>1.82</v>
      </c>
      <c r="DU85" s="12">
        <v>7.75</v>
      </c>
      <c r="DV85" s="12">
        <v>0</v>
      </c>
      <c r="DW85" s="12"/>
      <c r="DX85" s="13">
        <f t="shared" si="11"/>
        <v>9.57</v>
      </c>
      <c r="DY85" s="12"/>
      <c r="DZ85" s="12"/>
      <c r="EA85" s="12"/>
      <c r="EB85" s="12"/>
      <c r="EC85" s="12"/>
      <c r="ED85" s="12"/>
      <c r="EE85" s="12"/>
      <c r="EF85" s="12"/>
      <c r="EG85" s="12"/>
      <c r="EH85" s="12">
        <v>7.66</v>
      </c>
      <c r="EI85" s="12"/>
      <c r="EJ85" s="12">
        <v>1.06</v>
      </c>
      <c r="EK85" s="12"/>
      <c r="EL85" s="12"/>
      <c r="EM85" s="12">
        <v>2.8</v>
      </c>
      <c r="EN85" s="14">
        <f t="shared" si="12"/>
        <v>11.52</v>
      </c>
      <c r="EO85" s="14"/>
      <c r="EP85" s="13">
        <v>3.25</v>
      </c>
      <c r="EQ85" s="12">
        <v>0</v>
      </c>
      <c r="ER85" s="12">
        <v>53</v>
      </c>
      <c r="ES85" s="12"/>
      <c r="ET85" s="12"/>
      <c r="EU85" s="12"/>
      <c r="EV85" s="12"/>
      <c r="EW85" s="12"/>
      <c r="EX85" s="13">
        <f t="shared" si="13"/>
        <v>53</v>
      </c>
      <c r="EY85" s="13">
        <v>202.34</v>
      </c>
    </row>
    <row r="86" spans="1:155" x14ac:dyDescent="0.3">
      <c r="A86" t="s">
        <v>277</v>
      </c>
      <c r="B86" t="s">
        <v>278</v>
      </c>
      <c r="C86" t="str">
        <f>VLOOKUP(A86,[1]Sheet1!$A$1:$F$234,4,FALSE)</f>
        <v>NYC</v>
      </c>
      <c r="D86" t="str">
        <f>VLOOKUP(A86,[1]Sheet1!$A$1:$F$234,3,FALSE)</f>
        <v>Operating</v>
      </c>
      <c r="E86">
        <f>VLOOKUP(A86,[1]Sheet1!$A$1:$F$234,5,FALSE)</f>
        <v>180</v>
      </c>
      <c r="F86" t="s">
        <v>198</v>
      </c>
      <c r="G86" t="s">
        <v>176</v>
      </c>
      <c r="H86" t="s">
        <v>240</v>
      </c>
      <c r="I86" t="s">
        <v>159</v>
      </c>
      <c r="J86" t="s">
        <v>145</v>
      </c>
      <c r="K86" s="11">
        <v>44696</v>
      </c>
      <c r="L86" s="11">
        <v>44701</v>
      </c>
      <c r="M86" s="12">
        <v>2028.13</v>
      </c>
      <c r="N86" s="13">
        <f t="shared" si="7"/>
        <v>2000</v>
      </c>
      <c r="O86" s="13">
        <f t="shared" si="8"/>
        <v>28.13</v>
      </c>
      <c r="P86" s="13">
        <f t="shared" si="9"/>
        <v>0</v>
      </c>
      <c r="Q86" s="13">
        <f t="shared" si="10"/>
        <v>0</v>
      </c>
      <c r="R86" s="13"/>
      <c r="S86" s="14"/>
      <c r="T86" s="15">
        <v>80</v>
      </c>
      <c r="U86" s="12">
        <v>25</v>
      </c>
      <c r="V86" s="12">
        <v>2000</v>
      </c>
      <c r="W86" s="15">
        <v>0.75</v>
      </c>
      <c r="X86" s="12">
        <v>37.5</v>
      </c>
      <c r="Y86" s="12">
        <v>28.13</v>
      </c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3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>
        <v>80.599999999999994</v>
      </c>
      <c r="CD86" s="12">
        <v>10.34</v>
      </c>
      <c r="CE86" s="12"/>
      <c r="CF86" s="12"/>
      <c r="CG86" s="12"/>
      <c r="CH86" s="12">
        <v>157.24</v>
      </c>
      <c r="CI86" s="12">
        <v>0.59</v>
      </c>
      <c r="CJ86" s="12"/>
      <c r="CK86" s="12">
        <v>57.03</v>
      </c>
      <c r="CL86" s="12"/>
      <c r="CM86" s="12">
        <v>27.86</v>
      </c>
      <c r="CN86" s="12"/>
      <c r="CO86" s="12"/>
      <c r="CP86" s="12">
        <v>119.12</v>
      </c>
      <c r="CQ86" s="12"/>
      <c r="CR86" s="12"/>
      <c r="CS86" s="12">
        <v>12.61</v>
      </c>
      <c r="CT86" s="12"/>
      <c r="CU86" s="12"/>
      <c r="CV86" s="12"/>
      <c r="CW86" s="12">
        <v>1.84</v>
      </c>
      <c r="CX86" s="12"/>
      <c r="CY86" s="12"/>
      <c r="CZ86" s="12"/>
      <c r="DA86" s="12"/>
      <c r="DB86" s="12"/>
      <c r="DC86" s="12"/>
      <c r="DD86" s="12"/>
      <c r="DE86" s="12"/>
      <c r="DF86" s="12"/>
      <c r="DG86" s="12">
        <v>92.38</v>
      </c>
      <c r="DH86" s="12"/>
      <c r="DI86" s="12"/>
      <c r="DJ86" s="12"/>
      <c r="DK86" s="12"/>
      <c r="DL86" s="12"/>
      <c r="DM86" s="12"/>
      <c r="DN86" s="12"/>
      <c r="DO86" s="12"/>
      <c r="DP86" s="12"/>
      <c r="DQ86" s="12">
        <v>1468.52</v>
      </c>
      <c r="DR86" s="12">
        <v>0</v>
      </c>
      <c r="DS86" s="12">
        <v>0</v>
      </c>
      <c r="DT86" s="12">
        <v>27.86</v>
      </c>
      <c r="DU86" s="12">
        <v>119.12</v>
      </c>
      <c r="DV86" s="12">
        <v>0</v>
      </c>
      <c r="DW86" s="12">
        <v>6.53</v>
      </c>
      <c r="DX86" s="13">
        <f t="shared" si="11"/>
        <v>153.51000000000002</v>
      </c>
      <c r="DY86" s="12"/>
      <c r="DZ86" s="12"/>
      <c r="EA86" s="12">
        <v>343.62</v>
      </c>
      <c r="EB86" s="12"/>
      <c r="EC86" s="12"/>
      <c r="ED86" s="12"/>
      <c r="EE86" s="12"/>
      <c r="EF86" s="12"/>
      <c r="EG86" s="12"/>
      <c r="EH86" s="12">
        <v>6.74</v>
      </c>
      <c r="EI86" s="12"/>
      <c r="EJ86" s="12">
        <v>1.06</v>
      </c>
      <c r="EK86" s="12">
        <v>16.22</v>
      </c>
      <c r="EL86" s="12">
        <v>2.34</v>
      </c>
      <c r="EM86" s="12">
        <v>7.25</v>
      </c>
      <c r="EN86" s="14">
        <f t="shared" si="12"/>
        <v>377.22999999999996</v>
      </c>
      <c r="EO86" s="14"/>
      <c r="EP86" s="13">
        <v>15.99</v>
      </c>
      <c r="EQ86" s="12">
        <v>0</v>
      </c>
      <c r="ER86" s="12">
        <v>53</v>
      </c>
      <c r="ES86" s="12"/>
      <c r="ET86" s="12"/>
      <c r="EU86" s="12"/>
      <c r="EV86" s="12"/>
      <c r="EW86" s="12"/>
      <c r="EX86" s="13">
        <f t="shared" si="13"/>
        <v>53</v>
      </c>
      <c r="EY86" s="13">
        <v>2627.86</v>
      </c>
    </row>
    <row r="87" spans="1:155" x14ac:dyDescent="0.3">
      <c r="A87" t="s">
        <v>277</v>
      </c>
      <c r="B87" t="s">
        <v>278</v>
      </c>
      <c r="C87" t="str">
        <f>VLOOKUP(A87,[1]Sheet1!$A$1:$F$234,4,FALSE)</f>
        <v>NYC</v>
      </c>
      <c r="D87" t="str">
        <f>VLOOKUP(A87,[1]Sheet1!$A$1:$F$234,3,FALSE)</f>
        <v>Operating</v>
      </c>
      <c r="E87">
        <f>VLOOKUP(A87,[1]Sheet1!$A$1:$F$234,5,FALSE)</f>
        <v>180</v>
      </c>
      <c r="F87" t="s">
        <v>198</v>
      </c>
      <c r="G87" t="s">
        <v>176</v>
      </c>
      <c r="H87" t="s">
        <v>240</v>
      </c>
      <c r="I87" t="s">
        <v>159</v>
      </c>
      <c r="J87" t="s">
        <v>152</v>
      </c>
      <c r="K87" s="11">
        <v>44712</v>
      </c>
      <c r="L87" s="11">
        <v>44719</v>
      </c>
      <c r="M87" s="12">
        <v>2400</v>
      </c>
      <c r="N87" s="13">
        <f t="shared" si="7"/>
        <v>1400</v>
      </c>
      <c r="O87" s="13">
        <f t="shared" si="8"/>
        <v>0</v>
      </c>
      <c r="P87" s="13">
        <f t="shared" si="9"/>
        <v>0</v>
      </c>
      <c r="Q87" s="13">
        <f t="shared" si="10"/>
        <v>1000</v>
      </c>
      <c r="R87" s="13"/>
      <c r="S87" s="14"/>
      <c r="T87" s="15">
        <v>48</v>
      </c>
      <c r="U87" s="12">
        <v>25</v>
      </c>
      <c r="V87" s="12">
        <v>1200</v>
      </c>
      <c r="W87" s="15">
        <v>0</v>
      </c>
      <c r="X87" s="12">
        <v>0</v>
      </c>
      <c r="Y87" s="12">
        <v>0</v>
      </c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>
        <v>40</v>
      </c>
      <c r="AL87" s="15"/>
      <c r="AM87" s="15"/>
      <c r="AN87" s="15"/>
      <c r="AO87" s="15">
        <v>8</v>
      </c>
      <c r="AP87" s="15"/>
      <c r="AQ87" s="12"/>
      <c r="AR87" s="12"/>
      <c r="AS87" s="12"/>
      <c r="AT87" s="12">
        <v>25</v>
      </c>
      <c r="AU87" s="12"/>
      <c r="AV87" s="12"/>
      <c r="AW87" s="12"/>
      <c r="AX87" s="12"/>
      <c r="AY87" s="12"/>
      <c r="AZ87" s="12"/>
      <c r="BA87" s="12"/>
      <c r="BB87" s="12"/>
      <c r="BC87" s="12"/>
      <c r="BD87" s="12">
        <v>25</v>
      </c>
      <c r="BE87" s="12"/>
      <c r="BF87" s="12"/>
      <c r="BG87" s="12"/>
      <c r="BH87" s="12"/>
      <c r="BI87" s="12"/>
      <c r="BJ87" s="12"/>
      <c r="BK87" s="13"/>
      <c r="BL87" s="12"/>
      <c r="BM87" s="12"/>
      <c r="BN87" s="12"/>
      <c r="BO87" s="12"/>
      <c r="BP87" s="12"/>
      <c r="BQ87" s="12">
        <v>1000</v>
      </c>
      <c r="BR87" s="12"/>
      <c r="BS87" s="12"/>
      <c r="BT87" s="12"/>
      <c r="BU87" s="12">
        <v>200</v>
      </c>
      <c r="BV87" s="12"/>
      <c r="BW87" s="12"/>
      <c r="BX87" s="12"/>
      <c r="BY87" s="12"/>
      <c r="BZ87" s="12"/>
      <c r="CA87" s="12"/>
      <c r="CB87" s="12"/>
      <c r="CC87" s="12">
        <v>102.36</v>
      </c>
      <c r="CD87" s="12">
        <v>12.24</v>
      </c>
      <c r="CE87" s="12"/>
      <c r="CF87" s="12"/>
      <c r="CG87" s="12"/>
      <c r="CH87" s="12">
        <v>203.16</v>
      </c>
      <c r="CI87" s="12">
        <v>0.59</v>
      </c>
      <c r="CJ87" s="12"/>
      <c r="CK87" s="12">
        <v>72.459999999999994</v>
      </c>
      <c r="CL87" s="12"/>
      <c r="CM87" s="12">
        <v>33.25</v>
      </c>
      <c r="CN87" s="12"/>
      <c r="CO87" s="12"/>
      <c r="CP87" s="12">
        <v>142.18</v>
      </c>
      <c r="CQ87" s="12"/>
      <c r="CR87" s="12"/>
      <c r="CS87" s="12">
        <v>12.61</v>
      </c>
      <c r="CT87" s="12"/>
      <c r="CU87" s="12"/>
      <c r="CV87" s="12"/>
      <c r="CW87" s="12">
        <v>1.84</v>
      </c>
      <c r="CX87" s="12"/>
      <c r="CY87" s="12"/>
      <c r="CZ87" s="12"/>
      <c r="DA87" s="12"/>
      <c r="DB87" s="12"/>
      <c r="DC87" s="12"/>
      <c r="DD87" s="12"/>
      <c r="DE87" s="12"/>
      <c r="DF87" s="12"/>
      <c r="DG87" s="12">
        <v>92.38</v>
      </c>
      <c r="DH87" s="12"/>
      <c r="DI87" s="12"/>
      <c r="DJ87" s="12"/>
      <c r="DK87" s="12"/>
      <c r="DL87" s="12"/>
      <c r="DM87" s="12"/>
      <c r="DN87" s="12"/>
      <c r="DO87" s="12"/>
      <c r="DP87" s="12"/>
      <c r="DQ87" s="12">
        <v>1726.93</v>
      </c>
      <c r="DR87" s="12">
        <v>0</v>
      </c>
      <c r="DS87" s="12">
        <v>0</v>
      </c>
      <c r="DT87" s="12">
        <v>33.25</v>
      </c>
      <c r="DU87" s="12">
        <v>142.18</v>
      </c>
      <c r="DV87" s="12">
        <v>0</v>
      </c>
      <c r="DW87" s="12">
        <v>7.8</v>
      </c>
      <c r="DX87" s="13">
        <f t="shared" si="11"/>
        <v>183.23000000000002</v>
      </c>
      <c r="DY87" s="12"/>
      <c r="DZ87" s="12"/>
      <c r="EA87" s="12">
        <v>343.62</v>
      </c>
      <c r="EB87" s="12"/>
      <c r="EC87" s="12"/>
      <c r="ED87" s="12"/>
      <c r="EE87" s="12"/>
      <c r="EF87" s="12"/>
      <c r="EG87" s="12"/>
      <c r="EH87" s="12">
        <v>6.74</v>
      </c>
      <c r="EI87" s="12"/>
      <c r="EJ87" s="12">
        <v>1.06</v>
      </c>
      <c r="EK87" s="12">
        <v>16.22</v>
      </c>
      <c r="EL87" s="12">
        <v>2.34</v>
      </c>
      <c r="EM87" s="12">
        <v>7.25</v>
      </c>
      <c r="EN87" s="14">
        <f t="shared" si="12"/>
        <v>377.22999999999996</v>
      </c>
      <c r="EO87" s="14"/>
      <c r="EP87" s="13">
        <v>19.010000000000002</v>
      </c>
      <c r="EQ87" s="12">
        <v>0</v>
      </c>
      <c r="ER87" s="12">
        <v>53</v>
      </c>
      <c r="ES87" s="12"/>
      <c r="ET87" s="12"/>
      <c r="EU87" s="12"/>
      <c r="EV87" s="12"/>
      <c r="EW87" s="12"/>
      <c r="EX87" s="13">
        <f t="shared" si="13"/>
        <v>53</v>
      </c>
      <c r="EY87" s="13">
        <v>3032.47</v>
      </c>
    </row>
    <row r="88" spans="1:155" x14ac:dyDescent="0.3">
      <c r="A88" t="s">
        <v>279</v>
      </c>
      <c r="B88" t="s">
        <v>280</v>
      </c>
      <c r="C88" t="str">
        <f>VLOOKUP(A88,[1]Sheet1!$A$1:$F$234,4,FALSE)</f>
        <v>SF</v>
      </c>
      <c r="D88" t="str">
        <f>VLOOKUP(A88,[1]Sheet1!$A$1:$F$234,3,FALSE)</f>
        <v>Operating</v>
      </c>
      <c r="E88">
        <f>VLOOKUP(A88,[1]Sheet1!$A$1:$F$234,5,FALSE)</f>
        <v>150</v>
      </c>
      <c r="F88" t="s">
        <v>202</v>
      </c>
      <c r="G88" t="s">
        <v>281</v>
      </c>
      <c r="H88" t="s">
        <v>282</v>
      </c>
      <c r="I88" t="s">
        <v>159</v>
      </c>
      <c r="J88" t="s">
        <v>145</v>
      </c>
      <c r="K88" s="11">
        <v>44696</v>
      </c>
      <c r="L88" s="11">
        <v>44701</v>
      </c>
      <c r="M88" s="12">
        <v>1890</v>
      </c>
      <c r="N88" s="13">
        <f t="shared" si="7"/>
        <v>1840</v>
      </c>
      <c r="O88" s="13">
        <f t="shared" si="8"/>
        <v>0</v>
      </c>
      <c r="P88" s="13">
        <f t="shared" si="9"/>
        <v>0</v>
      </c>
      <c r="Q88" s="13">
        <f t="shared" si="10"/>
        <v>0</v>
      </c>
      <c r="R88" s="13"/>
      <c r="S88" s="14">
        <v>50</v>
      </c>
      <c r="T88" s="15">
        <v>80</v>
      </c>
      <c r="U88" s="12">
        <v>23</v>
      </c>
      <c r="V88" s="12">
        <v>1840</v>
      </c>
      <c r="W88" s="15">
        <v>0</v>
      </c>
      <c r="X88" s="12">
        <v>0</v>
      </c>
      <c r="Y88" s="12">
        <v>0</v>
      </c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>
        <v>0</v>
      </c>
      <c r="AN88" s="15"/>
      <c r="AO88" s="15"/>
      <c r="AP88" s="15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>
        <v>0</v>
      </c>
      <c r="BF88" s="12"/>
      <c r="BG88" s="12"/>
      <c r="BH88" s="12"/>
      <c r="BI88" s="12"/>
      <c r="BJ88" s="12"/>
      <c r="BK88" s="13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>
        <v>36.380000000000003</v>
      </c>
      <c r="CD88" s="12"/>
      <c r="CE88" s="12"/>
      <c r="CF88" s="12"/>
      <c r="CG88" s="12"/>
      <c r="CH88" s="12">
        <v>159.86000000000001</v>
      </c>
      <c r="CI88" s="12">
        <v>19.63</v>
      </c>
      <c r="CJ88" s="12"/>
      <c r="CK88" s="12"/>
      <c r="CL88" s="12"/>
      <c r="CM88" s="12">
        <v>25.88</v>
      </c>
      <c r="CN88" s="12"/>
      <c r="CO88" s="12"/>
      <c r="CP88" s="12">
        <v>110.65</v>
      </c>
      <c r="CQ88" s="12"/>
      <c r="CR88" s="12"/>
      <c r="CS88" s="12"/>
      <c r="CT88" s="12"/>
      <c r="CU88" s="12">
        <v>3.27</v>
      </c>
      <c r="CV88" s="12">
        <v>200</v>
      </c>
      <c r="CW88" s="12"/>
      <c r="CX88" s="12"/>
      <c r="CY88" s="12"/>
      <c r="CZ88" s="12"/>
      <c r="DA88" s="12">
        <v>5.3</v>
      </c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>
        <v>2.77</v>
      </c>
      <c r="DO88" s="12">
        <v>49.22</v>
      </c>
      <c r="DP88" s="12">
        <v>15</v>
      </c>
      <c r="DQ88" s="12">
        <v>1262.04</v>
      </c>
      <c r="DR88" s="12">
        <v>0</v>
      </c>
      <c r="DS88" s="12">
        <v>0</v>
      </c>
      <c r="DT88" s="12">
        <v>25.88</v>
      </c>
      <c r="DU88" s="12">
        <v>110.65</v>
      </c>
      <c r="DV88" s="12">
        <v>0</v>
      </c>
      <c r="DW88" s="12"/>
      <c r="DX88" s="13">
        <f t="shared" si="11"/>
        <v>136.53</v>
      </c>
      <c r="DY88" s="12"/>
      <c r="DZ88" s="12">
        <v>13.92</v>
      </c>
      <c r="EA88" s="12"/>
      <c r="EB88" s="12">
        <v>240.29</v>
      </c>
      <c r="EC88" s="12">
        <v>2.34</v>
      </c>
      <c r="ED88" s="12"/>
      <c r="EE88" s="12"/>
      <c r="EF88" s="12"/>
      <c r="EG88" s="12"/>
      <c r="EH88" s="12">
        <v>6.5</v>
      </c>
      <c r="EI88" s="12"/>
      <c r="EJ88" s="12">
        <v>1.06</v>
      </c>
      <c r="EK88" s="12"/>
      <c r="EL88" s="12"/>
      <c r="EM88" s="12">
        <v>2.38</v>
      </c>
      <c r="EN88" s="14">
        <f t="shared" si="12"/>
        <v>266.48999999999995</v>
      </c>
      <c r="EO88" s="14">
        <v>73.599999999999994</v>
      </c>
      <c r="EP88" s="13">
        <v>47.84</v>
      </c>
      <c r="EQ88" s="12">
        <v>0</v>
      </c>
      <c r="ER88" s="12">
        <v>53</v>
      </c>
      <c r="ES88" s="12"/>
      <c r="ET88" s="12"/>
      <c r="EU88" s="12"/>
      <c r="EV88" s="12"/>
      <c r="EW88" s="12"/>
      <c r="EX88" s="13">
        <f t="shared" si="13"/>
        <v>53</v>
      </c>
      <c r="EY88" s="13">
        <v>2467.46</v>
      </c>
    </row>
    <row r="89" spans="1:155" x14ac:dyDescent="0.3">
      <c r="A89" t="s">
        <v>279</v>
      </c>
      <c r="B89" t="s">
        <v>280</v>
      </c>
      <c r="C89" t="str">
        <f>VLOOKUP(A89,[1]Sheet1!$A$1:$F$234,4,FALSE)</f>
        <v>SF</v>
      </c>
      <c r="D89" t="str">
        <f>VLOOKUP(A89,[1]Sheet1!$A$1:$F$234,3,FALSE)</f>
        <v>Operating</v>
      </c>
      <c r="E89">
        <f>VLOOKUP(A89,[1]Sheet1!$A$1:$F$234,5,FALSE)</f>
        <v>150</v>
      </c>
      <c r="F89" t="s">
        <v>202</v>
      </c>
      <c r="G89" t="s">
        <v>281</v>
      </c>
      <c r="H89" t="s">
        <v>282</v>
      </c>
      <c r="I89" t="s">
        <v>159</v>
      </c>
      <c r="J89" t="s">
        <v>152</v>
      </c>
      <c r="K89" s="11">
        <v>44712</v>
      </c>
      <c r="L89" s="11">
        <v>44719</v>
      </c>
      <c r="M89" s="12">
        <v>2258</v>
      </c>
      <c r="N89" s="13">
        <f t="shared" si="7"/>
        <v>2208</v>
      </c>
      <c r="O89" s="13">
        <f t="shared" si="8"/>
        <v>0</v>
      </c>
      <c r="P89" s="13">
        <f t="shared" si="9"/>
        <v>0</v>
      </c>
      <c r="Q89" s="13">
        <f t="shared" si="10"/>
        <v>0</v>
      </c>
      <c r="R89" s="13"/>
      <c r="S89" s="14">
        <v>50</v>
      </c>
      <c r="T89" s="15">
        <v>88</v>
      </c>
      <c r="U89" s="12">
        <v>23</v>
      </c>
      <c r="V89" s="12">
        <v>2024</v>
      </c>
      <c r="W89" s="15">
        <v>0</v>
      </c>
      <c r="X89" s="12">
        <v>0</v>
      </c>
      <c r="Y89" s="12">
        <v>0</v>
      </c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>
        <v>0</v>
      </c>
      <c r="AN89" s="15"/>
      <c r="AO89" s="15">
        <v>8</v>
      </c>
      <c r="AP89" s="15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>
        <v>23</v>
      </c>
      <c r="BE89" s="12">
        <v>0</v>
      </c>
      <c r="BF89" s="12"/>
      <c r="BG89" s="12"/>
      <c r="BH89" s="12"/>
      <c r="BI89" s="12"/>
      <c r="BJ89" s="12"/>
      <c r="BK89" s="13"/>
      <c r="BL89" s="12"/>
      <c r="BM89" s="12"/>
      <c r="BN89" s="12"/>
      <c r="BO89" s="12"/>
      <c r="BP89" s="12"/>
      <c r="BQ89" s="12"/>
      <c r="BR89" s="12"/>
      <c r="BS89" s="12"/>
      <c r="BT89" s="12"/>
      <c r="BU89" s="12">
        <v>184</v>
      </c>
      <c r="BV89" s="12"/>
      <c r="BW89" s="12"/>
      <c r="BX89" s="12"/>
      <c r="BY89" s="12"/>
      <c r="BZ89" s="12"/>
      <c r="CA89" s="12"/>
      <c r="CB89" s="12"/>
      <c r="CC89" s="12">
        <v>59.15</v>
      </c>
      <c r="CD89" s="12"/>
      <c r="CE89" s="12"/>
      <c r="CF89" s="12"/>
      <c r="CG89" s="12"/>
      <c r="CH89" s="12">
        <v>207.1</v>
      </c>
      <c r="CI89" s="12">
        <v>23.68</v>
      </c>
      <c r="CJ89" s="12"/>
      <c r="CK89" s="12"/>
      <c r="CL89" s="12"/>
      <c r="CM89" s="12">
        <v>31.21</v>
      </c>
      <c r="CN89" s="12"/>
      <c r="CO89" s="12"/>
      <c r="CP89" s="12">
        <v>133.47</v>
      </c>
      <c r="CQ89" s="12"/>
      <c r="CR89" s="12"/>
      <c r="CS89" s="12"/>
      <c r="CT89" s="12"/>
      <c r="CU89" s="12">
        <v>3.27</v>
      </c>
      <c r="CV89" s="12">
        <v>200</v>
      </c>
      <c r="CW89" s="12"/>
      <c r="CX89" s="12"/>
      <c r="CY89" s="12"/>
      <c r="CZ89" s="12"/>
      <c r="DA89" s="12">
        <v>5.3</v>
      </c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>
        <v>2.77</v>
      </c>
      <c r="DO89" s="12">
        <v>49.22</v>
      </c>
      <c r="DP89" s="12">
        <v>15</v>
      </c>
      <c r="DQ89" s="12">
        <v>1527.83</v>
      </c>
      <c r="DR89" s="12">
        <v>0</v>
      </c>
      <c r="DS89" s="12">
        <v>0</v>
      </c>
      <c r="DT89" s="12">
        <v>31.21</v>
      </c>
      <c r="DU89" s="12">
        <v>133.47</v>
      </c>
      <c r="DV89" s="12">
        <v>0</v>
      </c>
      <c r="DW89" s="12"/>
      <c r="DX89" s="13">
        <f t="shared" si="11"/>
        <v>164.68</v>
      </c>
      <c r="DY89" s="12"/>
      <c r="DZ89" s="12">
        <v>13.92</v>
      </c>
      <c r="EA89" s="12"/>
      <c r="EB89" s="12">
        <v>240.29</v>
      </c>
      <c r="EC89" s="12">
        <v>2.34</v>
      </c>
      <c r="ED89" s="12"/>
      <c r="EE89" s="12"/>
      <c r="EF89" s="12"/>
      <c r="EG89" s="12"/>
      <c r="EH89" s="12">
        <v>6.5</v>
      </c>
      <c r="EI89" s="12"/>
      <c r="EJ89" s="12">
        <v>1.06</v>
      </c>
      <c r="EK89" s="12"/>
      <c r="EL89" s="12"/>
      <c r="EM89" s="12">
        <v>2.38</v>
      </c>
      <c r="EN89" s="14">
        <f t="shared" si="12"/>
        <v>266.48999999999995</v>
      </c>
      <c r="EO89" s="14">
        <v>88.32</v>
      </c>
      <c r="EP89" s="13">
        <v>57.41</v>
      </c>
      <c r="EQ89" s="12">
        <v>0</v>
      </c>
      <c r="ER89" s="12">
        <v>53</v>
      </c>
      <c r="ES89" s="12"/>
      <c r="ET89" s="12"/>
      <c r="EU89" s="12"/>
      <c r="EV89" s="12"/>
      <c r="EW89" s="12"/>
      <c r="EX89" s="13">
        <f t="shared" si="13"/>
        <v>53</v>
      </c>
      <c r="EY89" s="13">
        <v>2887.9</v>
      </c>
    </row>
    <row r="90" spans="1:155" x14ac:dyDescent="0.3">
      <c r="A90" t="s">
        <v>283</v>
      </c>
      <c r="B90" t="s">
        <v>284</v>
      </c>
      <c r="C90" t="str">
        <f>VLOOKUP(A90,[1]Sheet1!$A$1:$F$234,4,FALSE)</f>
        <v>HQ</v>
      </c>
      <c r="D90" t="str">
        <f>VLOOKUP(A90,[1]Sheet1!$A$1:$F$234,3,FALSE)</f>
        <v>NEST</v>
      </c>
      <c r="E90">
        <f>VLOOKUP(A90,[1]Sheet1!$A$1:$F$234,5,FALSE)</f>
        <v>350</v>
      </c>
      <c r="F90" t="s">
        <v>285</v>
      </c>
      <c r="G90" t="s">
        <v>172</v>
      </c>
      <c r="H90" t="s">
        <v>286</v>
      </c>
      <c r="I90" t="s">
        <v>159</v>
      </c>
      <c r="J90" t="s">
        <v>145</v>
      </c>
      <c r="K90" s="11">
        <v>44696</v>
      </c>
      <c r="L90" s="11">
        <v>44701</v>
      </c>
      <c r="M90" s="12">
        <v>2618</v>
      </c>
      <c r="N90" s="13">
        <f t="shared" si="7"/>
        <v>2360</v>
      </c>
      <c r="O90" s="13">
        <f t="shared" si="8"/>
        <v>0</v>
      </c>
      <c r="P90" s="13">
        <f t="shared" si="9"/>
        <v>0</v>
      </c>
      <c r="Q90" s="13">
        <f t="shared" si="10"/>
        <v>240</v>
      </c>
      <c r="R90" s="13"/>
      <c r="S90" s="14">
        <v>18</v>
      </c>
      <c r="T90" s="15">
        <v>72</v>
      </c>
      <c r="U90" s="12">
        <v>30</v>
      </c>
      <c r="V90" s="12">
        <v>2360</v>
      </c>
      <c r="W90" s="15">
        <v>0</v>
      </c>
      <c r="X90" s="12">
        <v>0</v>
      </c>
      <c r="Y90" s="12">
        <v>0</v>
      </c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>
        <v>8</v>
      </c>
      <c r="AL90" s="15"/>
      <c r="AM90" s="15">
        <v>0</v>
      </c>
      <c r="AN90" s="15"/>
      <c r="AO90" s="15"/>
      <c r="AP90" s="15"/>
      <c r="AQ90" s="12"/>
      <c r="AR90" s="12"/>
      <c r="AS90" s="12"/>
      <c r="AT90" s="12">
        <v>30</v>
      </c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>
        <v>0</v>
      </c>
      <c r="BF90" s="12"/>
      <c r="BG90" s="12"/>
      <c r="BH90" s="12"/>
      <c r="BI90" s="12"/>
      <c r="BJ90" s="12"/>
      <c r="BK90" s="13"/>
      <c r="BL90" s="12"/>
      <c r="BM90" s="12"/>
      <c r="BN90" s="12"/>
      <c r="BO90" s="12"/>
      <c r="BP90" s="12"/>
      <c r="BQ90" s="12">
        <v>240</v>
      </c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>
        <v>64.239999999999995</v>
      </c>
      <c r="CD90" s="12"/>
      <c r="CE90" s="12"/>
      <c r="CF90" s="12"/>
      <c r="CG90" s="12"/>
      <c r="CH90" s="12">
        <v>224.06</v>
      </c>
      <c r="CI90" s="12">
        <v>25.63</v>
      </c>
      <c r="CJ90" s="12"/>
      <c r="CK90" s="12"/>
      <c r="CL90" s="12"/>
      <c r="CM90" s="12">
        <v>33.78</v>
      </c>
      <c r="CN90" s="12"/>
      <c r="CO90" s="12"/>
      <c r="CP90" s="12">
        <v>144.44999999999999</v>
      </c>
      <c r="CQ90" s="12"/>
      <c r="CR90" s="12"/>
      <c r="CS90" s="12">
        <v>32.380000000000003</v>
      </c>
      <c r="CT90" s="12"/>
      <c r="CU90" s="12"/>
      <c r="CV90" s="12">
        <v>300</v>
      </c>
      <c r="CW90" s="12"/>
      <c r="CX90" s="12"/>
      <c r="CY90" s="12">
        <v>10.08</v>
      </c>
      <c r="CZ90" s="12"/>
      <c r="DA90" s="12">
        <v>6.13</v>
      </c>
      <c r="DB90" s="12"/>
      <c r="DC90" s="12"/>
      <c r="DD90" s="12"/>
      <c r="DE90" s="12">
        <v>5.5</v>
      </c>
      <c r="DF90" s="12">
        <v>8.82</v>
      </c>
      <c r="DG90" s="12"/>
      <c r="DH90" s="12"/>
      <c r="DI90" s="12"/>
      <c r="DJ90" s="12"/>
      <c r="DK90" s="12"/>
      <c r="DL90" s="12"/>
      <c r="DM90" s="12"/>
      <c r="DN90" s="12">
        <v>6.42</v>
      </c>
      <c r="DO90" s="12">
        <v>231.38</v>
      </c>
      <c r="DP90" s="12">
        <v>15</v>
      </c>
      <c r="DQ90" s="12">
        <v>1510.13</v>
      </c>
      <c r="DR90" s="12">
        <v>0</v>
      </c>
      <c r="DS90" s="12">
        <v>0</v>
      </c>
      <c r="DT90" s="12">
        <v>33.78</v>
      </c>
      <c r="DU90" s="12">
        <v>144.44999999999999</v>
      </c>
      <c r="DV90" s="12">
        <v>0</v>
      </c>
      <c r="DW90" s="12"/>
      <c r="DX90" s="13">
        <f t="shared" si="11"/>
        <v>178.23</v>
      </c>
      <c r="DY90" s="12"/>
      <c r="DZ90" s="12"/>
      <c r="EA90" s="12"/>
      <c r="EB90" s="12">
        <v>437.63</v>
      </c>
      <c r="EC90" s="12">
        <v>3.79</v>
      </c>
      <c r="ED90" s="12"/>
      <c r="EE90" s="12"/>
      <c r="EF90" s="12"/>
      <c r="EG90" s="12"/>
      <c r="EH90" s="12">
        <v>8.58</v>
      </c>
      <c r="EI90" s="12"/>
      <c r="EJ90" s="12">
        <v>1.06</v>
      </c>
      <c r="EK90" s="12">
        <v>26.74</v>
      </c>
      <c r="EL90" s="12"/>
      <c r="EM90" s="12">
        <v>3.14</v>
      </c>
      <c r="EN90" s="14">
        <f t="shared" si="12"/>
        <v>480.94</v>
      </c>
      <c r="EO90" s="14">
        <v>104</v>
      </c>
      <c r="EP90" s="13">
        <v>67.599999999999994</v>
      </c>
      <c r="EQ90" s="12">
        <v>0</v>
      </c>
      <c r="ER90" s="12">
        <v>53</v>
      </c>
      <c r="ES90" s="12"/>
      <c r="ET90" s="12"/>
      <c r="EU90" s="12"/>
      <c r="EV90" s="12"/>
      <c r="EW90" s="12"/>
      <c r="EX90" s="13">
        <f t="shared" si="13"/>
        <v>53</v>
      </c>
      <c r="EY90" s="13">
        <v>3501.77</v>
      </c>
    </row>
    <row r="91" spans="1:155" x14ac:dyDescent="0.3">
      <c r="A91" t="s">
        <v>283</v>
      </c>
      <c r="B91" t="s">
        <v>284</v>
      </c>
      <c r="C91" t="str">
        <f>VLOOKUP(A91,[1]Sheet1!$A$1:$F$234,4,FALSE)</f>
        <v>HQ</v>
      </c>
      <c r="D91" t="str">
        <f>VLOOKUP(A91,[1]Sheet1!$A$1:$F$234,3,FALSE)</f>
        <v>NEST</v>
      </c>
      <c r="E91">
        <f>VLOOKUP(A91,[1]Sheet1!$A$1:$F$234,5,FALSE)</f>
        <v>350</v>
      </c>
      <c r="F91" t="s">
        <v>285</v>
      </c>
      <c r="G91" t="s">
        <v>172</v>
      </c>
      <c r="H91" t="s">
        <v>286</v>
      </c>
      <c r="I91" t="s">
        <v>159</v>
      </c>
      <c r="J91" t="s">
        <v>152</v>
      </c>
      <c r="K91" s="11">
        <v>44712</v>
      </c>
      <c r="L91" s="11">
        <v>44719</v>
      </c>
      <c r="M91" s="12">
        <v>2618</v>
      </c>
      <c r="N91" s="13">
        <f t="shared" si="7"/>
        <v>2360</v>
      </c>
      <c r="O91" s="13">
        <f t="shared" si="8"/>
        <v>0</v>
      </c>
      <c r="P91" s="13">
        <f t="shared" si="9"/>
        <v>0</v>
      </c>
      <c r="Q91" s="13">
        <f t="shared" si="10"/>
        <v>240</v>
      </c>
      <c r="R91" s="13"/>
      <c r="S91" s="14">
        <v>18</v>
      </c>
      <c r="T91" s="15">
        <v>80</v>
      </c>
      <c r="U91" s="12">
        <v>30</v>
      </c>
      <c r="V91" s="12">
        <v>2120</v>
      </c>
      <c r="W91" s="15">
        <v>0</v>
      </c>
      <c r="X91" s="12">
        <v>0</v>
      </c>
      <c r="Y91" s="12">
        <v>0</v>
      </c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>
        <v>8</v>
      </c>
      <c r="AL91" s="15"/>
      <c r="AM91" s="15">
        <v>0</v>
      </c>
      <c r="AN91" s="15"/>
      <c r="AO91" s="15">
        <v>8</v>
      </c>
      <c r="AP91" s="15"/>
      <c r="AQ91" s="12"/>
      <c r="AR91" s="12"/>
      <c r="AS91" s="12"/>
      <c r="AT91" s="12">
        <v>30</v>
      </c>
      <c r="AU91" s="12"/>
      <c r="AV91" s="12"/>
      <c r="AW91" s="12"/>
      <c r="AX91" s="12"/>
      <c r="AY91" s="12"/>
      <c r="AZ91" s="12"/>
      <c r="BA91" s="12"/>
      <c r="BB91" s="12"/>
      <c r="BC91" s="12"/>
      <c r="BD91" s="12">
        <v>30</v>
      </c>
      <c r="BE91" s="12">
        <v>0</v>
      </c>
      <c r="BF91" s="12"/>
      <c r="BG91" s="12"/>
      <c r="BH91" s="12"/>
      <c r="BI91" s="12"/>
      <c r="BJ91" s="12"/>
      <c r="BK91" s="13"/>
      <c r="BL91" s="12"/>
      <c r="BM91" s="12"/>
      <c r="BN91" s="12"/>
      <c r="BO91" s="12"/>
      <c r="BP91" s="12"/>
      <c r="BQ91" s="12">
        <v>240</v>
      </c>
      <c r="BR91" s="12"/>
      <c r="BS91" s="12"/>
      <c r="BT91" s="12"/>
      <c r="BU91" s="12">
        <v>240</v>
      </c>
      <c r="BV91" s="12"/>
      <c r="BW91" s="12"/>
      <c r="BX91" s="12"/>
      <c r="BY91" s="12"/>
      <c r="BZ91" s="12"/>
      <c r="CA91" s="12"/>
      <c r="CB91" s="12"/>
      <c r="CC91" s="12">
        <v>64.239999999999995</v>
      </c>
      <c r="CD91" s="12"/>
      <c r="CE91" s="12"/>
      <c r="CF91" s="12"/>
      <c r="CG91" s="12"/>
      <c r="CH91" s="12">
        <v>224.06</v>
      </c>
      <c r="CI91" s="12">
        <v>25.63</v>
      </c>
      <c r="CJ91" s="12"/>
      <c r="CK91" s="12"/>
      <c r="CL91" s="12"/>
      <c r="CM91" s="12">
        <v>33.79</v>
      </c>
      <c r="CN91" s="12"/>
      <c r="CO91" s="12"/>
      <c r="CP91" s="12">
        <v>144.44</v>
      </c>
      <c r="CQ91" s="12"/>
      <c r="CR91" s="12"/>
      <c r="CS91" s="12">
        <v>32.380000000000003</v>
      </c>
      <c r="CT91" s="12"/>
      <c r="CU91" s="12"/>
      <c r="CV91" s="12">
        <v>300</v>
      </c>
      <c r="CW91" s="12"/>
      <c r="CX91" s="12"/>
      <c r="CY91" s="12">
        <v>10.08</v>
      </c>
      <c r="CZ91" s="12"/>
      <c r="DA91" s="12">
        <v>6.13</v>
      </c>
      <c r="DB91" s="12"/>
      <c r="DC91" s="12"/>
      <c r="DD91" s="12"/>
      <c r="DE91" s="12">
        <v>5.5</v>
      </c>
      <c r="DF91" s="12">
        <v>8.82</v>
      </c>
      <c r="DG91" s="12"/>
      <c r="DH91" s="12"/>
      <c r="DI91" s="12"/>
      <c r="DJ91" s="12"/>
      <c r="DK91" s="12"/>
      <c r="DL91" s="12"/>
      <c r="DM91" s="12"/>
      <c r="DN91" s="12">
        <v>6.42</v>
      </c>
      <c r="DO91" s="12">
        <v>231.38</v>
      </c>
      <c r="DP91" s="12">
        <v>15</v>
      </c>
      <c r="DQ91" s="12">
        <v>1510.13</v>
      </c>
      <c r="DR91" s="12">
        <v>0</v>
      </c>
      <c r="DS91" s="12">
        <v>0</v>
      </c>
      <c r="DT91" s="12">
        <v>33.79</v>
      </c>
      <c r="DU91" s="12">
        <v>144.44</v>
      </c>
      <c r="DV91" s="12">
        <v>0</v>
      </c>
      <c r="DW91" s="12"/>
      <c r="DX91" s="13">
        <f t="shared" si="11"/>
        <v>178.23</v>
      </c>
      <c r="DY91" s="12"/>
      <c r="DZ91" s="12"/>
      <c r="EA91" s="12"/>
      <c r="EB91" s="12">
        <v>437.63</v>
      </c>
      <c r="EC91" s="12">
        <v>3.79</v>
      </c>
      <c r="ED91" s="12"/>
      <c r="EE91" s="12"/>
      <c r="EF91" s="12"/>
      <c r="EG91" s="12"/>
      <c r="EH91" s="12">
        <v>8.58</v>
      </c>
      <c r="EI91" s="12"/>
      <c r="EJ91" s="12">
        <v>1.06</v>
      </c>
      <c r="EK91" s="12">
        <v>26.74</v>
      </c>
      <c r="EL91" s="12"/>
      <c r="EM91" s="12">
        <v>3.14</v>
      </c>
      <c r="EN91" s="14">
        <f t="shared" si="12"/>
        <v>480.94</v>
      </c>
      <c r="EO91" s="14">
        <v>104</v>
      </c>
      <c r="EP91" s="13">
        <v>67.599999999999994</v>
      </c>
      <c r="EQ91" s="12">
        <v>0</v>
      </c>
      <c r="ER91" s="12">
        <v>53</v>
      </c>
      <c r="ES91" s="12"/>
      <c r="ET91" s="12"/>
      <c r="EU91" s="12"/>
      <c r="EV91" s="12"/>
      <c r="EW91" s="12"/>
      <c r="EX91" s="13">
        <f t="shared" si="13"/>
        <v>53</v>
      </c>
      <c r="EY91" s="13">
        <v>3501.77</v>
      </c>
    </row>
    <row r="92" spans="1:155" x14ac:dyDescent="0.3">
      <c r="A92" t="s">
        <v>287</v>
      </c>
      <c r="B92" t="s">
        <v>288</v>
      </c>
      <c r="C92" t="str">
        <f>VLOOKUP(A92,[1]Sheet1!$A$1:$F$234,4,FALSE)</f>
        <v xml:space="preserve">OAK </v>
      </c>
      <c r="D92" t="str">
        <f>VLOOKUP(A92,[1]Sheet1!$A$1:$F$234,3,FALSE)</f>
        <v>Clinical</v>
      </c>
      <c r="E92">
        <f>VLOOKUP(A92,[1]Sheet1!$A$1:$F$234,5,FALSE)</f>
        <v>140</v>
      </c>
      <c r="F92" t="s">
        <v>185</v>
      </c>
      <c r="G92" t="s">
        <v>157</v>
      </c>
      <c r="H92" t="s">
        <v>289</v>
      </c>
      <c r="I92" t="s">
        <v>159</v>
      </c>
      <c r="J92" t="s">
        <v>145</v>
      </c>
      <c r="K92" s="11">
        <v>44696</v>
      </c>
      <c r="L92" s="11">
        <v>44701</v>
      </c>
      <c r="M92" s="12">
        <v>3168</v>
      </c>
      <c r="N92" s="13">
        <f t="shared" si="7"/>
        <v>3168</v>
      </c>
      <c r="O92" s="13">
        <f t="shared" si="8"/>
        <v>0</v>
      </c>
      <c r="P92" s="13">
        <f t="shared" si="9"/>
        <v>0</v>
      </c>
      <c r="Q92" s="13">
        <f t="shared" si="10"/>
        <v>0</v>
      </c>
      <c r="R92" s="13"/>
      <c r="S92" s="14"/>
      <c r="T92" s="15">
        <v>88</v>
      </c>
      <c r="U92" s="12">
        <v>36</v>
      </c>
      <c r="V92" s="12">
        <v>3168</v>
      </c>
      <c r="W92" s="15">
        <v>0</v>
      </c>
      <c r="X92" s="12">
        <v>0</v>
      </c>
      <c r="Y92" s="12">
        <v>0</v>
      </c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3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>
        <v>146.93</v>
      </c>
      <c r="CD92" s="12"/>
      <c r="CE92" s="12"/>
      <c r="CF92" s="12"/>
      <c r="CG92" s="12"/>
      <c r="CH92" s="12">
        <v>476.65</v>
      </c>
      <c r="CI92" s="12">
        <v>34.17</v>
      </c>
      <c r="CJ92" s="12"/>
      <c r="CK92" s="12"/>
      <c r="CL92" s="12"/>
      <c r="CM92" s="12">
        <v>45.04</v>
      </c>
      <c r="CN92" s="12"/>
      <c r="CO92" s="12"/>
      <c r="CP92" s="12">
        <v>192.58</v>
      </c>
      <c r="CQ92" s="12"/>
      <c r="CR92" s="12"/>
      <c r="CS92" s="12">
        <v>12.61</v>
      </c>
      <c r="CT92" s="12"/>
      <c r="CU92" s="12"/>
      <c r="CV92" s="12">
        <v>126.72</v>
      </c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>
        <v>49.22</v>
      </c>
      <c r="DP92" s="12"/>
      <c r="DQ92" s="12">
        <v>2084.08</v>
      </c>
      <c r="DR92" s="12">
        <v>0</v>
      </c>
      <c r="DS92" s="12">
        <v>0</v>
      </c>
      <c r="DT92" s="12">
        <v>45.04</v>
      </c>
      <c r="DU92" s="12">
        <v>192.58</v>
      </c>
      <c r="DV92" s="12">
        <v>0</v>
      </c>
      <c r="DW92" s="12"/>
      <c r="DX92" s="13">
        <f t="shared" si="11"/>
        <v>237.62</v>
      </c>
      <c r="DY92" s="12"/>
      <c r="DZ92" s="12"/>
      <c r="EA92" s="12"/>
      <c r="EB92" s="12">
        <v>240.29</v>
      </c>
      <c r="EC92" s="12"/>
      <c r="ED92" s="12"/>
      <c r="EE92" s="12"/>
      <c r="EF92" s="12"/>
      <c r="EG92" s="12"/>
      <c r="EH92" s="12">
        <v>7.66</v>
      </c>
      <c r="EI92" s="12"/>
      <c r="EJ92" s="12">
        <v>1.06</v>
      </c>
      <c r="EK92" s="12">
        <v>16.22</v>
      </c>
      <c r="EL92" s="12"/>
      <c r="EM92" s="12">
        <v>2.8</v>
      </c>
      <c r="EN92" s="14">
        <f t="shared" si="12"/>
        <v>268.03000000000003</v>
      </c>
      <c r="EO92" s="14">
        <v>126.72</v>
      </c>
      <c r="EP92" s="13">
        <v>82.37</v>
      </c>
      <c r="EQ92" s="12">
        <v>0</v>
      </c>
      <c r="ER92" s="12">
        <v>53</v>
      </c>
      <c r="ES92" s="12"/>
      <c r="ET92" s="12"/>
      <c r="EU92" s="12"/>
      <c r="EV92" s="12"/>
      <c r="EW92" s="12"/>
      <c r="EX92" s="13">
        <f t="shared" si="13"/>
        <v>53</v>
      </c>
      <c r="EY92" s="13">
        <v>3935.74</v>
      </c>
    </row>
    <row r="93" spans="1:155" x14ac:dyDescent="0.3">
      <c r="A93" t="s">
        <v>287</v>
      </c>
      <c r="B93" t="s">
        <v>288</v>
      </c>
      <c r="C93" t="str">
        <f>VLOOKUP(A93,[1]Sheet1!$A$1:$F$234,4,FALSE)</f>
        <v xml:space="preserve">OAK </v>
      </c>
      <c r="D93" t="str">
        <f>VLOOKUP(A93,[1]Sheet1!$A$1:$F$234,3,FALSE)</f>
        <v>Clinical</v>
      </c>
      <c r="E93">
        <f>VLOOKUP(A93,[1]Sheet1!$A$1:$F$234,5,FALSE)</f>
        <v>140</v>
      </c>
      <c r="F93" t="s">
        <v>185</v>
      </c>
      <c r="G93" t="s">
        <v>157</v>
      </c>
      <c r="H93" t="s">
        <v>289</v>
      </c>
      <c r="I93" t="s">
        <v>159</v>
      </c>
      <c r="J93" t="s">
        <v>152</v>
      </c>
      <c r="K93" s="11">
        <v>44712</v>
      </c>
      <c r="L93" s="11">
        <v>44719</v>
      </c>
      <c r="M93" s="12">
        <v>3181.5</v>
      </c>
      <c r="N93" s="13">
        <f t="shared" si="7"/>
        <v>3168</v>
      </c>
      <c r="O93" s="13">
        <f t="shared" si="8"/>
        <v>13.5</v>
      </c>
      <c r="P93" s="13">
        <f t="shared" si="9"/>
        <v>0</v>
      </c>
      <c r="Q93" s="13">
        <f t="shared" si="10"/>
        <v>0</v>
      </c>
      <c r="R93" s="13"/>
      <c r="S93" s="14"/>
      <c r="T93" s="15">
        <v>80</v>
      </c>
      <c r="U93" s="12">
        <v>36</v>
      </c>
      <c r="V93" s="12">
        <v>2880</v>
      </c>
      <c r="W93" s="15">
        <v>0.25</v>
      </c>
      <c r="X93" s="12">
        <v>54</v>
      </c>
      <c r="Y93" s="12">
        <v>13.5</v>
      </c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>
        <v>8</v>
      </c>
      <c r="AP93" s="15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>
        <v>36</v>
      </c>
      <c r="BE93" s="12"/>
      <c r="BF93" s="12"/>
      <c r="BG93" s="12"/>
      <c r="BH93" s="12"/>
      <c r="BI93" s="12"/>
      <c r="BJ93" s="12"/>
      <c r="BK93" s="13"/>
      <c r="BL93" s="12"/>
      <c r="BM93" s="12"/>
      <c r="BN93" s="12"/>
      <c r="BO93" s="12"/>
      <c r="BP93" s="12"/>
      <c r="BQ93" s="12"/>
      <c r="BR93" s="12"/>
      <c r="BS93" s="12"/>
      <c r="BT93" s="12"/>
      <c r="BU93" s="12">
        <v>288</v>
      </c>
      <c r="BV93" s="12"/>
      <c r="BW93" s="12"/>
      <c r="BX93" s="12"/>
      <c r="BY93" s="12"/>
      <c r="BZ93" s="12"/>
      <c r="CA93" s="12"/>
      <c r="CB93" s="12"/>
      <c r="CC93" s="12">
        <v>148.26</v>
      </c>
      <c r="CD93" s="12"/>
      <c r="CE93" s="12"/>
      <c r="CF93" s="12"/>
      <c r="CG93" s="12"/>
      <c r="CH93" s="12">
        <v>479.5</v>
      </c>
      <c r="CI93" s="12">
        <v>34.32</v>
      </c>
      <c r="CJ93" s="12"/>
      <c r="CK93" s="12"/>
      <c r="CL93" s="12"/>
      <c r="CM93" s="12">
        <v>45.24</v>
      </c>
      <c r="CN93" s="12"/>
      <c r="CO93" s="12"/>
      <c r="CP93" s="12">
        <v>193.42</v>
      </c>
      <c r="CQ93" s="12"/>
      <c r="CR93" s="12"/>
      <c r="CS93" s="12">
        <v>12.61</v>
      </c>
      <c r="CT93" s="12"/>
      <c r="CU93" s="12"/>
      <c r="CV93" s="12">
        <v>127.26</v>
      </c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>
        <v>49.22</v>
      </c>
      <c r="DP93" s="12"/>
      <c r="DQ93" s="12">
        <v>2091.67</v>
      </c>
      <c r="DR93" s="12">
        <v>0</v>
      </c>
      <c r="DS93" s="12">
        <v>0</v>
      </c>
      <c r="DT93" s="12">
        <v>45.24</v>
      </c>
      <c r="DU93" s="12">
        <v>193.42</v>
      </c>
      <c r="DV93" s="12">
        <v>0</v>
      </c>
      <c r="DW93" s="12"/>
      <c r="DX93" s="13">
        <f t="shared" si="11"/>
        <v>238.66</v>
      </c>
      <c r="DY93" s="12"/>
      <c r="DZ93" s="12"/>
      <c r="EA93" s="12"/>
      <c r="EB93" s="12">
        <v>240.29</v>
      </c>
      <c r="EC93" s="12"/>
      <c r="ED93" s="12"/>
      <c r="EE93" s="12"/>
      <c r="EF93" s="12"/>
      <c r="EG93" s="12"/>
      <c r="EH93" s="12">
        <v>7.66</v>
      </c>
      <c r="EI93" s="12"/>
      <c r="EJ93" s="12">
        <v>1.06</v>
      </c>
      <c r="EK93" s="12">
        <v>16.22</v>
      </c>
      <c r="EL93" s="12"/>
      <c r="EM93" s="12">
        <v>2.8</v>
      </c>
      <c r="EN93" s="14">
        <f t="shared" si="12"/>
        <v>268.03000000000003</v>
      </c>
      <c r="EO93" s="14">
        <v>127.26</v>
      </c>
      <c r="EP93" s="13">
        <v>82.6</v>
      </c>
      <c r="EQ93" s="12">
        <v>0</v>
      </c>
      <c r="ER93" s="12">
        <v>53</v>
      </c>
      <c r="ES93" s="12"/>
      <c r="ET93" s="12"/>
      <c r="EU93" s="12"/>
      <c r="EV93" s="12"/>
      <c r="EW93" s="12"/>
      <c r="EX93" s="13">
        <f t="shared" si="13"/>
        <v>53</v>
      </c>
      <c r="EY93" s="13">
        <v>3951.05</v>
      </c>
    </row>
    <row r="94" spans="1:155" x14ac:dyDescent="0.3">
      <c r="A94" t="s">
        <v>290</v>
      </c>
      <c r="B94" t="s">
        <v>291</v>
      </c>
      <c r="C94" t="str">
        <f>VLOOKUP(A94,[1]Sheet1!$A$1:$F$234,4,FALSE)</f>
        <v>HQ</v>
      </c>
      <c r="D94" t="str">
        <f>VLOOKUP(A94,[1]Sheet1!$A$1:$F$234,3,FALSE)</f>
        <v>HQ</v>
      </c>
      <c r="E94">
        <f>VLOOKUP(A94,[1]Sheet1!$A$1:$F$234,5,FALSE)</f>
        <v>220</v>
      </c>
      <c r="F94" t="s">
        <v>190</v>
      </c>
      <c r="G94" t="s">
        <v>292</v>
      </c>
      <c r="H94" t="s">
        <v>293</v>
      </c>
      <c r="I94" t="s">
        <v>159</v>
      </c>
      <c r="J94" t="s">
        <v>145</v>
      </c>
      <c r="K94" s="11">
        <v>44696</v>
      </c>
      <c r="L94" s="11">
        <v>44701</v>
      </c>
      <c r="M94" s="12">
        <v>3330</v>
      </c>
      <c r="N94" s="13">
        <f t="shared" si="7"/>
        <v>3280</v>
      </c>
      <c r="O94" s="13">
        <f t="shared" si="8"/>
        <v>0</v>
      </c>
      <c r="P94" s="13">
        <f t="shared" si="9"/>
        <v>0</v>
      </c>
      <c r="Q94" s="13">
        <f t="shared" si="10"/>
        <v>0</v>
      </c>
      <c r="R94" s="13"/>
      <c r="S94" s="14">
        <v>50</v>
      </c>
      <c r="T94" s="15">
        <v>80</v>
      </c>
      <c r="U94" s="12">
        <v>41</v>
      </c>
      <c r="V94" s="12">
        <v>3280</v>
      </c>
      <c r="W94" s="15">
        <v>0</v>
      </c>
      <c r="X94" s="12">
        <v>0</v>
      </c>
      <c r="Y94" s="12">
        <v>0</v>
      </c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>
        <v>0</v>
      </c>
      <c r="AN94" s="15"/>
      <c r="AO94" s="15"/>
      <c r="AP94" s="15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>
        <v>0</v>
      </c>
      <c r="BF94" s="12"/>
      <c r="BG94" s="12"/>
      <c r="BH94" s="12"/>
      <c r="BI94" s="12"/>
      <c r="BJ94" s="12"/>
      <c r="BK94" s="13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>
        <v>69.260000000000005</v>
      </c>
      <c r="CD94" s="12"/>
      <c r="CE94" s="12"/>
      <c r="CF94" s="12"/>
      <c r="CG94" s="12"/>
      <c r="CH94" s="12">
        <v>354.23</v>
      </c>
      <c r="CI94" s="12">
        <v>35.26</v>
      </c>
      <c r="CJ94" s="12"/>
      <c r="CK94" s="12"/>
      <c r="CL94" s="12"/>
      <c r="CM94" s="12">
        <v>46.49</v>
      </c>
      <c r="CN94" s="12"/>
      <c r="CO94" s="12"/>
      <c r="CP94" s="12">
        <v>198.75</v>
      </c>
      <c r="CQ94" s="12"/>
      <c r="CR94" s="12"/>
      <c r="CS94" s="12">
        <v>50.4</v>
      </c>
      <c r="CT94" s="12"/>
      <c r="CU94" s="12"/>
      <c r="CV94" s="12">
        <v>131.19999999999999</v>
      </c>
      <c r="CW94" s="12">
        <v>0.38</v>
      </c>
      <c r="CX94" s="12"/>
      <c r="CY94" s="12"/>
      <c r="CZ94" s="12"/>
      <c r="DA94" s="12">
        <v>6.4</v>
      </c>
      <c r="DB94" s="12"/>
      <c r="DC94" s="12"/>
      <c r="DD94" s="12"/>
      <c r="DE94" s="12">
        <v>1.5</v>
      </c>
      <c r="DF94" s="12"/>
      <c r="DG94" s="12"/>
      <c r="DH94" s="12"/>
      <c r="DI94" s="12"/>
      <c r="DJ94" s="12">
        <v>62.99</v>
      </c>
      <c r="DK94" s="12"/>
      <c r="DL94" s="12"/>
      <c r="DM94" s="12"/>
      <c r="DN94" s="12"/>
      <c r="DO94" s="12"/>
      <c r="DP94" s="12">
        <v>2</v>
      </c>
      <c r="DQ94" s="12">
        <v>2371.14</v>
      </c>
      <c r="DR94" s="12">
        <v>0</v>
      </c>
      <c r="DS94" s="12">
        <v>0</v>
      </c>
      <c r="DT94" s="12">
        <v>46.49</v>
      </c>
      <c r="DU94" s="12">
        <v>198.75</v>
      </c>
      <c r="DV94" s="12">
        <v>0</v>
      </c>
      <c r="DW94" s="12"/>
      <c r="DX94" s="13">
        <f t="shared" si="11"/>
        <v>245.24</v>
      </c>
      <c r="DY94" s="12">
        <v>307.52</v>
      </c>
      <c r="DZ94" s="12"/>
      <c r="EA94" s="12"/>
      <c r="EB94" s="12"/>
      <c r="EC94" s="12"/>
      <c r="ED94" s="12"/>
      <c r="EE94" s="12"/>
      <c r="EF94" s="12"/>
      <c r="EG94" s="12"/>
      <c r="EH94" s="12">
        <v>12.56</v>
      </c>
      <c r="EI94" s="12"/>
      <c r="EJ94" s="12">
        <v>1.06</v>
      </c>
      <c r="EK94" s="12">
        <v>26.74</v>
      </c>
      <c r="EL94" s="12">
        <v>1.6</v>
      </c>
      <c r="EM94" s="12">
        <v>4.59</v>
      </c>
      <c r="EN94" s="14">
        <f t="shared" si="12"/>
        <v>354.07</v>
      </c>
      <c r="EO94" s="14">
        <v>131.19999999999999</v>
      </c>
      <c r="EP94" s="13">
        <v>85.28</v>
      </c>
      <c r="EQ94" s="12">
        <v>0</v>
      </c>
      <c r="ER94" s="12">
        <v>53</v>
      </c>
      <c r="ES94" s="12"/>
      <c r="ET94" s="12"/>
      <c r="EU94" s="12"/>
      <c r="EV94" s="12"/>
      <c r="EW94" s="12"/>
      <c r="EX94" s="13">
        <f t="shared" si="13"/>
        <v>53</v>
      </c>
      <c r="EY94" s="13">
        <v>4198.79</v>
      </c>
    </row>
    <row r="95" spans="1:155" x14ac:dyDescent="0.3">
      <c r="A95" t="s">
        <v>290</v>
      </c>
      <c r="B95" t="s">
        <v>291</v>
      </c>
      <c r="C95" t="str">
        <f>VLOOKUP(A95,[1]Sheet1!$A$1:$F$234,4,FALSE)</f>
        <v>HQ</v>
      </c>
      <c r="D95" t="str">
        <f>VLOOKUP(A95,[1]Sheet1!$A$1:$F$234,3,FALSE)</f>
        <v>HQ</v>
      </c>
      <c r="E95">
        <f>VLOOKUP(A95,[1]Sheet1!$A$1:$F$234,5,FALSE)</f>
        <v>220</v>
      </c>
      <c r="F95" t="s">
        <v>190</v>
      </c>
      <c r="G95" t="s">
        <v>292</v>
      </c>
      <c r="H95" t="s">
        <v>293</v>
      </c>
      <c r="I95" t="s">
        <v>159</v>
      </c>
      <c r="J95" t="s">
        <v>152</v>
      </c>
      <c r="K95" s="11">
        <v>44712</v>
      </c>
      <c r="L95" s="11">
        <v>44719</v>
      </c>
      <c r="M95" s="12">
        <v>3986</v>
      </c>
      <c r="N95" s="13">
        <f t="shared" si="7"/>
        <v>3936</v>
      </c>
      <c r="O95" s="13">
        <f t="shared" si="8"/>
        <v>0</v>
      </c>
      <c r="P95" s="13">
        <f t="shared" si="9"/>
        <v>0</v>
      </c>
      <c r="Q95" s="13">
        <f t="shared" si="10"/>
        <v>0</v>
      </c>
      <c r="R95" s="13"/>
      <c r="S95" s="14">
        <v>50</v>
      </c>
      <c r="T95" s="15">
        <v>88</v>
      </c>
      <c r="U95" s="12">
        <v>41</v>
      </c>
      <c r="V95" s="12">
        <v>3608</v>
      </c>
      <c r="W95" s="15">
        <v>0</v>
      </c>
      <c r="X95" s="12">
        <v>0</v>
      </c>
      <c r="Y95" s="12">
        <v>0</v>
      </c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>
        <v>0</v>
      </c>
      <c r="AN95" s="15"/>
      <c r="AO95" s="15">
        <v>8</v>
      </c>
      <c r="AP95" s="15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>
        <v>41</v>
      </c>
      <c r="BE95" s="12">
        <v>0</v>
      </c>
      <c r="BF95" s="12"/>
      <c r="BG95" s="12"/>
      <c r="BH95" s="12"/>
      <c r="BI95" s="12"/>
      <c r="BJ95" s="12"/>
      <c r="BK95" s="13"/>
      <c r="BL95" s="12"/>
      <c r="BM95" s="12"/>
      <c r="BN95" s="12"/>
      <c r="BO95" s="12"/>
      <c r="BP95" s="12"/>
      <c r="BQ95" s="12"/>
      <c r="BR95" s="12"/>
      <c r="BS95" s="12"/>
      <c r="BT95" s="12"/>
      <c r="BU95" s="12">
        <v>328</v>
      </c>
      <c r="BV95" s="12"/>
      <c r="BW95" s="12"/>
      <c r="BX95" s="12"/>
      <c r="BY95" s="12"/>
      <c r="BZ95" s="12"/>
      <c r="CA95" s="12"/>
      <c r="CB95" s="12"/>
      <c r="CC95" s="12">
        <v>118.85</v>
      </c>
      <c r="CD95" s="12"/>
      <c r="CE95" s="12"/>
      <c r="CF95" s="12"/>
      <c r="CG95" s="12"/>
      <c r="CH95" s="12">
        <v>492.78</v>
      </c>
      <c r="CI95" s="12">
        <v>42.48</v>
      </c>
      <c r="CJ95" s="12"/>
      <c r="CK95" s="12"/>
      <c r="CL95" s="12"/>
      <c r="CM95" s="12">
        <v>55.99</v>
      </c>
      <c r="CN95" s="12"/>
      <c r="CO95" s="12"/>
      <c r="CP95" s="12">
        <v>239.43</v>
      </c>
      <c r="CQ95" s="12"/>
      <c r="CR95" s="12"/>
      <c r="CS95" s="12">
        <v>50.4</v>
      </c>
      <c r="CT95" s="12"/>
      <c r="CU95" s="12"/>
      <c r="CV95" s="12">
        <v>157.44</v>
      </c>
      <c r="CW95" s="12">
        <v>0.38</v>
      </c>
      <c r="CX95" s="12"/>
      <c r="CY95" s="12"/>
      <c r="CZ95" s="12"/>
      <c r="DA95" s="12">
        <v>6.4</v>
      </c>
      <c r="DB95" s="12"/>
      <c r="DC95" s="12"/>
      <c r="DD95" s="12"/>
      <c r="DE95" s="12">
        <v>1.5</v>
      </c>
      <c r="DF95" s="12"/>
      <c r="DG95" s="12"/>
      <c r="DH95" s="12"/>
      <c r="DI95" s="12"/>
      <c r="DJ95" s="12">
        <v>62.99</v>
      </c>
      <c r="DK95" s="12"/>
      <c r="DL95" s="12"/>
      <c r="DM95" s="12"/>
      <c r="DN95" s="12"/>
      <c r="DO95" s="12"/>
      <c r="DP95" s="12">
        <v>2</v>
      </c>
      <c r="DQ95" s="12">
        <v>2755.36</v>
      </c>
      <c r="DR95" s="12">
        <v>0</v>
      </c>
      <c r="DS95" s="12">
        <v>0</v>
      </c>
      <c r="DT95" s="12">
        <v>55.99</v>
      </c>
      <c r="DU95" s="12">
        <v>239.43</v>
      </c>
      <c r="DV95" s="12">
        <v>0</v>
      </c>
      <c r="DW95" s="12"/>
      <c r="DX95" s="13">
        <f t="shared" si="11"/>
        <v>295.42</v>
      </c>
      <c r="DY95" s="12">
        <v>307.52</v>
      </c>
      <c r="DZ95" s="12"/>
      <c r="EA95" s="12"/>
      <c r="EB95" s="12"/>
      <c r="EC95" s="12"/>
      <c r="ED95" s="12"/>
      <c r="EE95" s="12"/>
      <c r="EF95" s="12"/>
      <c r="EG95" s="12"/>
      <c r="EH95" s="12">
        <v>12.56</v>
      </c>
      <c r="EI95" s="12"/>
      <c r="EJ95" s="12">
        <v>1.06</v>
      </c>
      <c r="EK95" s="12">
        <v>26.74</v>
      </c>
      <c r="EL95" s="12">
        <v>1.6</v>
      </c>
      <c r="EM95" s="12">
        <v>4.59</v>
      </c>
      <c r="EN95" s="14">
        <f t="shared" si="12"/>
        <v>354.07</v>
      </c>
      <c r="EO95" s="14">
        <v>157.44</v>
      </c>
      <c r="EP95" s="13">
        <v>102.34</v>
      </c>
      <c r="EQ95" s="12">
        <v>0</v>
      </c>
      <c r="ER95" s="12">
        <v>53</v>
      </c>
      <c r="ES95" s="12"/>
      <c r="ET95" s="12"/>
      <c r="EU95" s="12"/>
      <c r="EV95" s="12"/>
      <c r="EW95" s="12"/>
      <c r="EX95" s="13">
        <f t="shared" si="13"/>
        <v>53</v>
      </c>
      <c r="EY95" s="13">
        <v>4948.2700000000004</v>
      </c>
    </row>
    <row r="96" spans="1:155" x14ac:dyDescent="0.3">
      <c r="A96" t="s">
        <v>294</v>
      </c>
      <c r="B96" t="s">
        <v>295</v>
      </c>
      <c r="C96" t="str">
        <f>VLOOKUP(A96,[1]Sheet1!$A$1:$F$234,4,FALSE)</f>
        <v>HQ</v>
      </c>
      <c r="D96" t="str">
        <f>VLOOKUP(A96,[1]Sheet1!$A$1:$F$234,3,FALSE)</f>
        <v>Operating</v>
      </c>
      <c r="E96">
        <f>VLOOKUP(A96,[1]Sheet1!$A$1:$F$234,5,FALSE)</f>
        <v>210</v>
      </c>
      <c r="F96" t="s">
        <v>224</v>
      </c>
      <c r="G96" t="s">
        <v>296</v>
      </c>
      <c r="H96" t="s">
        <v>226</v>
      </c>
      <c r="I96" t="s">
        <v>159</v>
      </c>
      <c r="J96" t="s">
        <v>145</v>
      </c>
      <c r="K96" s="11">
        <v>44696</v>
      </c>
      <c r="L96" s="11">
        <v>44701</v>
      </c>
      <c r="M96" s="12">
        <v>2527.5500000000002</v>
      </c>
      <c r="N96" s="13">
        <f t="shared" si="7"/>
        <v>1910.4</v>
      </c>
      <c r="O96" s="13">
        <f t="shared" si="8"/>
        <v>89.55</v>
      </c>
      <c r="P96" s="13">
        <f t="shared" si="9"/>
        <v>0</v>
      </c>
      <c r="Q96" s="13">
        <f t="shared" si="10"/>
        <v>477.6</v>
      </c>
      <c r="R96" s="13"/>
      <c r="S96" s="14">
        <v>50</v>
      </c>
      <c r="T96" s="15">
        <v>64</v>
      </c>
      <c r="U96" s="12">
        <v>29.85</v>
      </c>
      <c r="V96" s="12">
        <v>1910.4</v>
      </c>
      <c r="W96" s="15">
        <v>2</v>
      </c>
      <c r="X96" s="12">
        <v>44.78</v>
      </c>
      <c r="Y96" s="12">
        <v>89.55</v>
      </c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>
        <v>16</v>
      </c>
      <c r="AL96" s="15"/>
      <c r="AM96" s="15">
        <v>0</v>
      </c>
      <c r="AN96" s="15"/>
      <c r="AO96" s="15"/>
      <c r="AP96" s="15"/>
      <c r="AQ96" s="12"/>
      <c r="AR96" s="12"/>
      <c r="AS96" s="12"/>
      <c r="AT96" s="12">
        <v>29.85</v>
      </c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>
        <v>0</v>
      </c>
      <c r="BF96" s="12"/>
      <c r="BG96" s="12"/>
      <c r="BH96" s="12"/>
      <c r="BI96" s="12"/>
      <c r="BJ96" s="12"/>
      <c r="BK96" s="13"/>
      <c r="BL96" s="12"/>
      <c r="BM96" s="12"/>
      <c r="BN96" s="12"/>
      <c r="BO96" s="12"/>
      <c r="BP96" s="12"/>
      <c r="BQ96" s="12">
        <v>477.6</v>
      </c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>
        <v>91.22</v>
      </c>
      <c r="CD96" s="12"/>
      <c r="CE96" s="12"/>
      <c r="CF96" s="12"/>
      <c r="CG96" s="12"/>
      <c r="CH96" s="12">
        <v>223.05</v>
      </c>
      <c r="CI96" s="12">
        <v>26.21</v>
      </c>
      <c r="CJ96" s="12"/>
      <c r="CK96" s="12"/>
      <c r="CL96" s="12"/>
      <c r="CM96" s="12">
        <v>34.56</v>
      </c>
      <c r="CN96" s="12"/>
      <c r="CO96" s="12"/>
      <c r="CP96" s="12">
        <v>147.78</v>
      </c>
      <c r="CQ96" s="12"/>
      <c r="CR96" s="12"/>
      <c r="CS96" s="12"/>
      <c r="CT96" s="12"/>
      <c r="CU96" s="12"/>
      <c r="CV96" s="12"/>
      <c r="CW96" s="12">
        <v>1.84</v>
      </c>
      <c r="CX96" s="12"/>
      <c r="CY96" s="12"/>
      <c r="CZ96" s="12">
        <v>15.48</v>
      </c>
      <c r="DA96" s="12"/>
      <c r="DB96" s="12"/>
      <c r="DC96" s="12"/>
      <c r="DD96" s="12"/>
      <c r="DE96" s="12"/>
      <c r="DF96" s="12"/>
      <c r="DG96" s="12"/>
      <c r="DH96" s="12"/>
      <c r="DI96" s="12">
        <v>29.16</v>
      </c>
      <c r="DJ96" s="12"/>
      <c r="DK96" s="12"/>
      <c r="DL96" s="12"/>
      <c r="DM96" s="12"/>
      <c r="DN96" s="12"/>
      <c r="DO96" s="12">
        <v>47.52</v>
      </c>
      <c r="DP96" s="12"/>
      <c r="DQ96" s="12">
        <v>1910.73</v>
      </c>
      <c r="DR96" s="12">
        <v>0</v>
      </c>
      <c r="DS96" s="12">
        <v>0</v>
      </c>
      <c r="DT96" s="12">
        <v>34.56</v>
      </c>
      <c r="DU96" s="12">
        <v>147.78</v>
      </c>
      <c r="DV96" s="12">
        <v>0</v>
      </c>
      <c r="DW96" s="12"/>
      <c r="DX96" s="13">
        <f t="shared" si="11"/>
        <v>182.34</v>
      </c>
      <c r="DY96" s="12"/>
      <c r="DZ96" s="12"/>
      <c r="EA96" s="12"/>
      <c r="EB96" s="12">
        <v>231.99</v>
      </c>
      <c r="EC96" s="12"/>
      <c r="ED96" s="12"/>
      <c r="EE96" s="12"/>
      <c r="EF96" s="12"/>
      <c r="EG96" s="12"/>
      <c r="EH96" s="12">
        <v>8.15</v>
      </c>
      <c r="EI96" s="12">
        <v>16.22</v>
      </c>
      <c r="EJ96" s="12">
        <v>1.06</v>
      </c>
      <c r="EK96" s="12"/>
      <c r="EL96" s="12">
        <v>2.34</v>
      </c>
      <c r="EM96" s="12">
        <v>2.98</v>
      </c>
      <c r="EN96" s="14">
        <f t="shared" si="12"/>
        <v>262.74</v>
      </c>
      <c r="EO96" s="14"/>
      <c r="EP96" s="13">
        <v>63.64</v>
      </c>
      <c r="EQ96" s="12">
        <v>0</v>
      </c>
      <c r="ER96" s="12">
        <v>53</v>
      </c>
      <c r="ES96" s="12"/>
      <c r="ET96" s="12"/>
      <c r="EU96" s="12"/>
      <c r="EV96" s="12"/>
      <c r="EW96" s="12"/>
      <c r="EX96" s="13">
        <f t="shared" si="13"/>
        <v>53</v>
      </c>
      <c r="EY96" s="13">
        <v>3089.27</v>
      </c>
    </row>
    <row r="97" spans="1:155" x14ac:dyDescent="0.3">
      <c r="A97" t="s">
        <v>294</v>
      </c>
      <c r="B97" t="s">
        <v>295</v>
      </c>
      <c r="C97" t="str">
        <f>VLOOKUP(A97,[1]Sheet1!$A$1:$F$234,4,FALSE)</f>
        <v>HQ</v>
      </c>
      <c r="D97" t="str">
        <f>VLOOKUP(A97,[1]Sheet1!$A$1:$F$234,3,FALSE)</f>
        <v>Operating</v>
      </c>
      <c r="E97">
        <f>VLOOKUP(A97,[1]Sheet1!$A$1:$F$234,5,FALSE)</f>
        <v>210</v>
      </c>
      <c r="F97" t="s">
        <v>224</v>
      </c>
      <c r="G97" t="s">
        <v>296</v>
      </c>
      <c r="H97" t="s">
        <v>226</v>
      </c>
      <c r="I97" t="s">
        <v>159</v>
      </c>
      <c r="J97" t="s">
        <v>152</v>
      </c>
      <c r="K97" s="11">
        <v>44712</v>
      </c>
      <c r="L97" s="11">
        <v>44719</v>
      </c>
      <c r="M97" s="12">
        <v>3005.15</v>
      </c>
      <c r="N97" s="13">
        <f t="shared" si="7"/>
        <v>2865.6</v>
      </c>
      <c r="O97" s="13">
        <f t="shared" si="8"/>
        <v>89.55</v>
      </c>
      <c r="P97" s="13">
        <f t="shared" si="9"/>
        <v>0</v>
      </c>
      <c r="Q97" s="13">
        <f t="shared" si="10"/>
        <v>0</v>
      </c>
      <c r="R97" s="13"/>
      <c r="S97" s="14">
        <v>50</v>
      </c>
      <c r="T97" s="15">
        <v>88</v>
      </c>
      <c r="U97" s="12">
        <v>29.85</v>
      </c>
      <c r="V97" s="12">
        <v>2626.8</v>
      </c>
      <c r="W97" s="15">
        <v>2</v>
      </c>
      <c r="X97" s="12">
        <v>44.78</v>
      </c>
      <c r="Y97" s="12">
        <v>89.55</v>
      </c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>
        <v>0</v>
      </c>
      <c r="AN97" s="15"/>
      <c r="AO97" s="15">
        <v>8</v>
      </c>
      <c r="AP97" s="15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>
        <v>29.85</v>
      </c>
      <c r="BE97" s="12">
        <v>0</v>
      </c>
      <c r="BF97" s="12"/>
      <c r="BG97" s="12"/>
      <c r="BH97" s="12"/>
      <c r="BI97" s="12"/>
      <c r="BJ97" s="12"/>
      <c r="BK97" s="13"/>
      <c r="BL97" s="12"/>
      <c r="BM97" s="12"/>
      <c r="BN97" s="12"/>
      <c r="BO97" s="12"/>
      <c r="BP97" s="12"/>
      <c r="BQ97" s="12"/>
      <c r="BR97" s="12"/>
      <c r="BS97" s="12"/>
      <c r="BT97" s="12"/>
      <c r="BU97" s="12">
        <v>238.8</v>
      </c>
      <c r="BV97" s="12"/>
      <c r="BW97" s="12"/>
      <c r="BX97" s="12"/>
      <c r="BY97" s="12"/>
      <c r="BZ97" s="12"/>
      <c r="CA97" s="12"/>
      <c r="CB97" s="12"/>
      <c r="CC97" s="12">
        <v>134.83000000000001</v>
      </c>
      <c r="CD97" s="12"/>
      <c r="CE97" s="12"/>
      <c r="CF97" s="12"/>
      <c r="CG97" s="12"/>
      <c r="CH97" s="12">
        <v>328.12</v>
      </c>
      <c r="CI97" s="12">
        <v>31.48</v>
      </c>
      <c r="CJ97" s="12"/>
      <c r="CK97" s="12"/>
      <c r="CL97" s="12"/>
      <c r="CM97" s="12">
        <v>41.49</v>
      </c>
      <c r="CN97" s="12"/>
      <c r="CO97" s="12"/>
      <c r="CP97" s="12">
        <v>177.39</v>
      </c>
      <c r="CQ97" s="12"/>
      <c r="CR97" s="12"/>
      <c r="CS97" s="12"/>
      <c r="CT97" s="12"/>
      <c r="CU97" s="12"/>
      <c r="CV97" s="12"/>
      <c r="CW97" s="12">
        <v>1.84</v>
      </c>
      <c r="CX97" s="12"/>
      <c r="CY97" s="12"/>
      <c r="CZ97" s="12">
        <v>15.48</v>
      </c>
      <c r="DA97" s="12"/>
      <c r="DB97" s="12"/>
      <c r="DC97" s="12"/>
      <c r="DD97" s="12"/>
      <c r="DE97" s="12"/>
      <c r="DF97" s="12"/>
      <c r="DG97" s="12"/>
      <c r="DH97" s="12"/>
      <c r="DI97" s="12">
        <v>29.17</v>
      </c>
      <c r="DJ97" s="12"/>
      <c r="DK97" s="12"/>
      <c r="DL97" s="12"/>
      <c r="DM97" s="12"/>
      <c r="DN97" s="12"/>
      <c r="DO97" s="12">
        <v>47.52</v>
      </c>
      <c r="DP97" s="12"/>
      <c r="DQ97" s="12">
        <v>2197.83</v>
      </c>
      <c r="DR97" s="12">
        <v>0</v>
      </c>
      <c r="DS97" s="12">
        <v>0</v>
      </c>
      <c r="DT97" s="12">
        <v>41.49</v>
      </c>
      <c r="DU97" s="12">
        <v>177.39</v>
      </c>
      <c r="DV97" s="12">
        <v>0</v>
      </c>
      <c r="DW97" s="12"/>
      <c r="DX97" s="13">
        <f t="shared" si="11"/>
        <v>218.88</v>
      </c>
      <c r="DY97" s="12"/>
      <c r="DZ97" s="12"/>
      <c r="EA97" s="12"/>
      <c r="EB97" s="12">
        <v>231.99</v>
      </c>
      <c r="EC97" s="12"/>
      <c r="ED97" s="12"/>
      <c r="EE97" s="12"/>
      <c r="EF97" s="12"/>
      <c r="EG97" s="12"/>
      <c r="EH97" s="12">
        <v>8.15</v>
      </c>
      <c r="EI97" s="12">
        <v>16.22</v>
      </c>
      <c r="EJ97" s="12">
        <v>1.06</v>
      </c>
      <c r="EK97" s="12"/>
      <c r="EL97" s="12">
        <v>2.34</v>
      </c>
      <c r="EM97" s="12">
        <v>2.98</v>
      </c>
      <c r="EN97" s="14">
        <f t="shared" si="12"/>
        <v>262.74</v>
      </c>
      <c r="EO97" s="14"/>
      <c r="EP97" s="13">
        <v>76.06</v>
      </c>
      <c r="EQ97" s="12">
        <v>0</v>
      </c>
      <c r="ER97" s="12">
        <v>53</v>
      </c>
      <c r="ES97" s="12"/>
      <c r="ET97" s="12"/>
      <c r="EU97" s="12"/>
      <c r="EV97" s="12"/>
      <c r="EW97" s="12"/>
      <c r="EX97" s="13">
        <f t="shared" si="13"/>
        <v>53</v>
      </c>
      <c r="EY97" s="13">
        <v>3615.83</v>
      </c>
    </row>
    <row r="98" spans="1:155" x14ac:dyDescent="0.3">
      <c r="A98" t="s">
        <v>297</v>
      </c>
      <c r="B98" t="s">
        <v>298</v>
      </c>
      <c r="C98" t="str">
        <f>VLOOKUP(A98,[1]Sheet1!$A$1:$F$234,4,FALSE)</f>
        <v xml:space="preserve">OAK </v>
      </c>
      <c r="D98" t="str">
        <f>VLOOKUP(A98,[1]Sheet1!$A$1:$F$234,3,FALSE)</f>
        <v>ASC</v>
      </c>
      <c r="E98">
        <f>VLOOKUP(A98,[1]Sheet1!$A$1:$F$234,5,FALSE)</f>
        <v>170</v>
      </c>
      <c r="F98" t="s">
        <v>162</v>
      </c>
      <c r="G98" t="s">
        <v>157</v>
      </c>
      <c r="H98" t="s">
        <v>229</v>
      </c>
      <c r="I98" t="s">
        <v>159</v>
      </c>
      <c r="J98" t="s">
        <v>145</v>
      </c>
      <c r="K98" s="11">
        <v>44696</v>
      </c>
      <c r="L98" s="11">
        <v>44701</v>
      </c>
      <c r="M98" s="12">
        <v>1899.5</v>
      </c>
      <c r="N98" s="13">
        <f t="shared" si="7"/>
        <v>1899.5</v>
      </c>
      <c r="O98" s="13">
        <f t="shared" si="8"/>
        <v>0</v>
      </c>
      <c r="P98" s="13">
        <f t="shared" si="9"/>
        <v>0</v>
      </c>
      <c r="Q98" s="13">
        <f t="shared" si="10"/>
        <v>0</v>
      </c>
      <c r="R98" s="13"/>
      <c r="S98" s="14"/>
      <c r="T98" s="15">
        <v>68.25</v>
      </c>
      <c r="U98" s="12">
        <v>26</v>
      </c>
      <c r="V98" s="12">
        <v>1774.5</v>
      </c>
      <c r="W98" s="15">
        <v>0</v>
      </c>
      <c r="X98" s="12">
        <v>0</v>
      </c>
      <c r="Y98" s="12">
        <v>0</v>
      </c>
      <c r="Z98" s="15"/>
      <c r="AA98" s="15"/>
      <c r="AB98" s="15"/>
      <c r="AC98" s="15"/>
      <c r="AD98" s="15"/>
      <c r="AE98" s="15"/>
      <c r="AF98" s="15">
        <v>0</v>
      </c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2"/>
      <c r="AR98" s="12"/>
      <c r="AS98" s="12"/>
      <c r="AT98" s="12"/>
      <c r="AU98" s="12">
        <v>0</v>
      </c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>
        <v>125</v>
      </c>
      <c r="BK98" s="13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>
        <v>55.64</v>
      </c>
      <c r="CD98" s="12"/>
      <c r="CE98" s="12"/>
      <c r="CF98" s="12"/>
      <c r="CG98" s="12"/>
      <c r="CH98" s="12">
        <v>154.63</v>
      </c>
      <c r="CI98" s="12">
        <v>20.9</v>
      </c>
      <c r="CJ98" s="12"/>
      <c r="CK98" s="12"/>
      <c r="CL98" s="12"/>
      <c r="CM98" s="12">
        <v>27.54</v>
      </c>
      <c r="CN98" s="12"/>
      <c r="CO98" s="12"/>
      <c r="CP98" s="12">
        <v>117.76</v>
      </c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>
        <v>1523.03</v>
      </c>
      <c r="DR98" s="12">
        <v>0</v>
      </c>
      <c r="DS98" s="12">
        <v>0</v>
      </c>
      <c r="DT98" s="12">
        <v>27.54</v>
      </c>
      <c r="DU98" s="12">
        <v>117.76</v>
      </c>
      <c r="DV98" s="12">
        <v>0</v>
      </c>
      <c r="DW98" s="12"/>
      <c r="DX98" s="13">
        <f t="shared" si="11"/>
        <v>145.30000000000001</v>
      </c>
      <c r="DY98" s="12"/>
      <c r="DZ98" s="12"/>
      <c r="EA98" s="12"/>
      <c r="EB98" s="12"/>
      <c r="EC98" s="12"/>
      <c r="ED98" s="12"/>
      <c r="EE98" s="12"/>
      <c r="EF98" s="12"/>
      <c r="EG98" s="12"/>
      <c r="EH98" s="12">
        <v>6.44</v>
      </c>
      <c r="EI98" s="12"/>
      <c r="EJ98" s="12">
        <v>1.06</v>
      </c>
      <c r="EK98" s="12"/>
      <c r="EL98" s="12"/>
      <c r="EM98" s="12">
        <v>2.35</v>
      </c>
      <c r="EN98" s="14">
        <f t="shared" si="12"/>
        <v>9.85</v>
      </c>
      <c r="EO98" s="14"/>
      <c r="EP98" s="13">
        <v>49.39</v>
      </c>
      <c r="EQ98" s="12">
        <v>0</v>
      </c>
      <c r="ER98" s="12">
        <v>53</v>
      </c>
      <c r="ES98" s="12"/>
      <c r="ET98" s="12"/>
      <c r="EU98" s="12"/>
      <c r="EV98" s="12"/>
      <c r="EW98" s="12"/>
      <c r="EX98" s="13">
        <f t="shared" si="13"/>
        <v>53</v>
      </c>
      <c r="EY98" s="13">
        <v>2157.04</v>
      </c>
    </row>
    <row r="99" spans="1:155" x14ac:dyDescent="0.3">
      <c r="A99" t="s">
        <v>297</v>
      </c>
      <c r="B99" t="s">
        <v>298</v>
      </c>
      <c r="C99" t="str">
        <f>VLOOKUP(A99,[1]Sheet1!$A$1:$F$234,4,FALSE)</f>
        <v xml:space="preserve">OAK </v>
      </c>
      <c r="D99" t="str">
        <f>VLOOKUP(A99,[1]Sheet1!$A$1:$F$234,3,FALSE)</f>
        <v>ASC</v>
      </c>
      <c r="E99">
        <f>VLOOKUP(A99,[1]Sheet1!$A$1:$F$234,5,FALSE)</f>
        <v>170</v>
      </c>
      <c r="F99" t="s">
        <v>162</v>
      </c>
      <c r="G99" t="s">
        <v>157</v>
      </c>
      <c r="H99" t="s">
        <v>229</v>
      </c>
      <c r="I99" t="s">
        <v>159</v>
      </c>
      <c r="J99" t="s">
        <v>152</v>
      </c>
      <c r="K99" s="11">
        <v>44712</v>
      </c>
      <c r="L99" s="11">
        <v>44719</v>
      </c>
      <c r="M99" s="12">
        <v>2741.42</v>
      </c>
      <c r="N99" s="13">
        <f t="shared" si="7"/>
        <v>2731.5</v>
      </c>
      <c r="O99" s="13">
        <f t="shared" si="8"/>
        <v>9.92</v>
      </c>
      <c r="P99" s="13">
        <f t="shared" si="9"/>
        <v>0</v>
      </c>
      <c r="Q99" s="13">
        <f t="shared" si="10"/>
        <v>0</v>
      </c>
      <c r="R99" s="13"/>
      <c r="S99" s="14"/>
      <c r="T99" s="15">
        <v>92.25</v>
      </c>
      <c r="U99" s="12">
        <v>26</v>
      </c>
      <c r="V99" s="12">
        <v>2398.5</v>
      </c>
      <c r="W99" s="15">
        <v>0.25</v>
      </c>
      <c r="X99" s="12">
        <v>41.03</v>
      </c>
      <c r="Y99" s="12">
        <v>9.92</v>
      </c>
      <c r="Z99" s="15"/>
      <c r="AA99" s="15"/>
      <c r="AB99" s="15"/>
      <c r="AC99" s="15"/>
      <c r="AD99" s="15"/>
      <c r="AE99" s="15"/>
      <c r="AF99" s="15">
        <v>0</v>
      </c>
      <c r="AG99" s="15"/>
      <c r="AH99" s="15"/>
      <c r="AI99" s="15"/>
      <c r="AJ99" s="15"/>
      <c r="AK99" s="15"/>
      <c r="AL99" s="15"/>
      <c r="AM99" s="15"/>
      <c r="AN99" s="15"/>
      <c r="AO99" s="15">
        <v>8</v>
      </c>
      <c r="AP99" s="15"/>
      <c r="AQ99" s="12"/>
      <c r="AR99" s="12"/>
      <c r="AS99" s="12"/>
      <c r="AT99" s="12"/>
      <c r="AU99" s="12">
        <v>0</v>
      </c>
      <c r="AV99" s="12"/>
      <c r="AW99" s="12"/>
      <c r="AX99" s="12"/>
      <c r="AY99" s="12"/>
      <c r="AZ99" s="12"/>
      <c r="BA99" s="12"/>
      <c r="BB99" s="12"/>
      <c r="BC99" s="12"/>
      <c r="BD99" s="12">
        <v>26</v>
      </c>
      <c r="BE99" s="12"/>
      <c r="BF99" s="12"/>
      <c r="BG99" s="12"/>
      <c r="BH99" s="12"/>
      <c r="BI99" s="12"/>
      <c r="BJ99" s="12">
        <v>125</v>
      </c>
      <c r="BK99" s="13"/>
      <c r="BL99" s="12"/>
      <c r="BM99" s="12"/>
      <c r="BN99" s="12"/>
      <c r="BO99" s="12"/>
      <c r="BP99" s="12"/>
      <c r="BQ99" s="12"/>
      <c r="BR99" s="12"/>
      <c r="BS99" s="12"/>
      <c r="BT99" s="12"/>
      <c r="BU99" s="12">
        <v>208</v>
      </c>
      <c r="BV99" s="12"/>
      <c r="BW99" s="12"/>
      <c r="BX99" s="12"/>
      <c r="BY99" s="12"/>
      <c r="BZ99" s="12"/>
      <c r="CA99" s="12"/>
      <c r="CB99" s="12"/>
      <c r="CC99" s="12">
        <v>122.71</v>
      </c>
      <c r="CD99" s="12"/>
      <c r="CE99" s="12"/>
      <c r="CF99" s="12"/>
      <c r="CG99" s="12"/>
      <c r="CH99" s="12">
        <v>301.77999999999997</v>
      </c>
      <c r="CI99" s="12">
        <v>30.15</v>
      </c>
      <c r="CJ99" s="12"/>
      <c r="CK99" s="12"/>
      <c r="CL99" s="12"/>
      <c r="CM99" s="12">
        <v>39.75</v>
      </c>
      <c r="CN99" s="12"/>
      <c r="CO99" s="12"/>
      <c r="CP99" s="12">
        <v>169.97</v>
      </c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>
        <v>2077.06</v>
      </c>
      <c r="DR99" s="12">
        <v>0</v>
      </c>
      <c r="DS99" s="12">
        <v>0</v>
      </c>
      <c r="DT99" s="12">
        <v>39.75</v>
      </c>
      <c r="DU99" s="12">
        <v>169.97</v>
      </c>
      <c r="DV99" s="12">
        <v>0</v>
      </c>
      <c r="DW99" s="12"/>
      <c r="DX99" s="13">
        <f t="shared" si="11"/>
        <v>209.72</v>
      </c>
      <c r="DY99" s="12"/>
      <c r="DZ99" s="12"/>
      <c r="EA99" s="12"/>
      <c r="EB99" s="12"/>
      <c r="EC99" s="12"/>
      <c r="ED99" s="12"/>
      <c r="EE99" s="12"/>
      <c r="EF99" s="12"/>
      <c r="EG99" s="12"/>
      <c r="EH99" s="12">
        <v>6.44</v>
      </c>
      <c r="EI99" s="12"/>
      <c r="EJ99" s="12">
        <v>1.06</v>
      </c>
      <c r="EK99" s="12"/>
      <c r="EL99" s="12"/>
      <c r="EM99" s="12">
        <v>2.35</v>
      </c>
      <c r="EN99" s="14">
        <f t="shared" si="12"/>
        <v>9.85</v>
      </c>
      <c r="EO99" s="14"/>
      <c r="EP99" s="13">
        <v>71.19</v>
      </c>
      <c r="EQ99" s="12">
        <v>0</v>
      </c>
      <c r="ER99" s="12">
        <v>53</v>
      </c>
      <c r="ES99" s="12"/>
      <c r="ET99" s="12"/>
      <c r="EU99" s="12"/>
      <c r="EV99" s="12"/>
      <c r="EW99" s="12"/>
      <c r="EX99" s="13">
        <f t="shared" si="13"/>
        <v>53</v>
      </c>
      <c r="EY99" s="13">
        <v>3085.18</v>
      </c>
    </row>
    <row r="100" spans="1:155" x14ac:dyDescent="0.3">
      <c r="A100" t="s">
        <v>299</v>
      </c>
      <c r="B100" t="s">
        <v>300</v>
      </c>
      <c r="C100" t="str">
        <f>VLOOKUP(A100,[1]Sheet1!$A$1:$F$234,4,FALSE)</f>
        <v>NYC</v>
      </c>
      <c r="D100" t="str">
        <f>VLOOKUP(A100,[1]Sheet1!$A$1:$F$234,3,FALSE)</f>
        <v>Operating</v>
      </c>
      <c r="E100">
        <f>VLOOKUP(A100,[1]Sheet1!$A$1:$F$234,5,FALSE)</f>
        <v>150</v>
      </c>
      <c r="F100" t="s">
        <v>202</v>
      </c>
      <c r="G100" t="s">
        <v>301</v>
      </c>
      <c r="H100" t="s">
        <v>282</v>
      </c>
      <c r="I100" t="s">
        <v>159</v>
      </c>
      <c r="J100" t="s">
        <v>145</v>
      </c>
      <c r="K100" s="11">
        <v>44696</v>
      </c>
      <c r="L100" s="11">
        <v>44701</v>
      </c>
      <c r="M100" s="12">
        <v>1250</v>
      </c>
      <c r="N100" s="13">
        <f t="shared" si="7"/>
        <v>1200</v>
      </c>
      <c r="O100" s="13">
        <f t="shared" si="8"/>
        <v>0</v>
      </c>
      <c r="P100" s="13">
        <f t="shared" si="9"/>
        <v>0</v>
      </c>
      <c r="Q100" s="13">
        <f t="shared" si="10"/>
        <v>0</v>
      </c>
      <c r="R100" s="13"/>
      <c r="S100" s="14">
        <v>50</v>
      </c>
      <c r="T100" s="15">
        <v>80</v>
      </c>
      <c r="U100" s="12">
        <v>15</v>
      </c>
      <c r="V100" s="12">
        <v>1200</v>
      </c>
      <c r="W100" s="15">
        <v>0</v>
      </c>
      <c r="X100" s="12">
        <v>0</v>
      </c>
      <c r="Y100" s="12">
        <v>0</v>
      </c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>
        <v>0</v>
      </c>
      <c r="AN100" s="15"/>
      <c r="AO100" s="15"/>
      <c r="AP100" s="15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>
        <v>0</v>
      </c>
      <c r="BF100" s="12"/>
      <c r="BG100" s="12"/>
      <c r="BH100" s="12"/>
      <c r="BI100" s="12"/>
      <c r="BJ100" s="12"/>
      <c r="BK100" s="13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>
        <v>34.630000000000003</v>
      </c>
      <c r="CD100" s="12"/>
      <c r="CE100" s="12"/>
      <c r="CF100" s="12"/>
      <c r="CG100" s="12"/>
      <c r="CH100" s="12">
        <v>42.1</v>
      </c>
      <c r="CI100" s="12"/>
      <c r="CJ100" s="12"/>
      <c r="CK100" s="12"/>
      <c r="CL100" s="12"/>
      <c r="CM100" s="12">
        <v>16.46</v>
      </c>
      <c r="CN100" s="12"/>
      <c r="CO100" s="12"/>
      <c r="CP100" s="12">
        <v>70.39</v>
      </c>
      <c r="CQ100" s="12"/>
      <c r="CR100" s="12"/>
      <c r="CS100" s="12"/>
      <c r="CT100" s="12"/>
      <c r="CU100" s="12"/>
      <c r="CV100" s="12"/>
      <c r="CW100" s="12">
        <v>0.38</v>
      </c>
      <c r="CX100" s="12"/>
      <c r="CY100" s="12"/>
      <c r="CZ100" s="12">
        <v>3.8</v>
      </c>
      <c r="DA100" s="12"/>
      <c r="DB100" s="12"/>
      <c r="DC100" s="12"/>
      <c r="DD100" s="12"/>
      <c r="DE100" s="12"/>
      <c r="DF100" s="12"/>
      <c r="DG100" s="12"/>
      <c r="DH100" s="12"/>
      <c r="DI100" s="12"/>
      <c r="DJ100" s="12">
        <v>60.44</v>
      </c>
      <c r="DK100" s="12"/>
      <c r="DL100" s="12"/>
      <c r="DM100" s="12"/>
      <c r="DN100" s="12"/>
      <c r="DO100" s="12"/>
      <c r="DP100" s="12">
        <v>15</v>
      </c>
      <c r="DQ100" s="12">
        <v>1006.8</v>
      </c>
      <c r="DR100" s="12">
        <v>11.92</v>
      </c>
      <c r="DS100" s="12">
        <v>0</v>
      </c>
      <c r="DT100" s="12">
        <v>16.46</v>
      </c>
      <c r="DU100" s="12">
        <v>70.39</v>
      </c>
      <c r="DV100" s="12">
        <v>0</v>
      </c>
      <c r="DW100" s="12"/>
      <c r="DX100" s="13">
        <f t="shared" si="11"/>
        <v>98.77000000000001</v>
      </c>
      <c r="DY100" s="12">
        <v>295.07</v>
      </c>
      <c r="DZ100" s="12"/>
      <c r="EA100" s="12"/>
      <c r="EB100" s="12"/>
      <c r="EC100" s="12"/>
      <c r="ED100" s="12"/>
      <c r="EE100" s="12"/>
      <c r="EF100" s="12"/>
      <c r="EG100" s="12"/>
      <c r="EH100" s="12">
        <v>4.5999999999999996</v>
      </c>
      <c r="EI100" s="12">
        <v>16.190000000000001</v>
      </c>
      <c r="EJ100" s="12">
        <v>1.06</v>
      </c>
      <c r="EK100" s="12"/>
      <c r="EL100" s="12">
        <v>1.6</v>
      </c>
      <c r="EM100" s="12">
        <v>4.9400000000000004</v>
      </c>
      <c r="EN100" s="14">
        <f t="shared" si="12"/>
        <v>323.46000000000004</v>
      </c>
      <c r="EO100" s="14"/>
      <c r="EP100" s="13">
        <v>6.9</v>
      </c>
      <c r="EQ100" s="12">
        <v>0</v>
      </c>
      <c r="ER100" s="12">
        <v>53</v>
      </c>
      <c r="ES100" s="12"/>
      <c r="ET100" s="12"/>
      <c r="EU100" s="12"/>
      <c r="EV100" s="12"/>
      <c r="EW100" s="12"/>
      <c r="EX100" s="13">
        <f t="shared" si="13"/>
        <v>53</v>
      </c>
      <c r="EY100" s="13">
        <v>1732.13</v>
      </c>
    </row>
    <row r="101" spans="1:155" x14ac:dyDescent="0.3">
      <c r="A101" t="s">
        <v>299</v>
      </c>
      <c r="B101" t="s">
        <v>300</v>
      </c>
      <c r="C101" t="str">
        <f>VLOOKUP(A101,[1]Sheet1!$A$1:$F$234,4,FALSE)</f>
        <v>NYC</v>
      </c>
      <c r="D101" t="str">
        <f>VLOOKUP(A101,[1]Sheet1!$A$1:$F$234,3,FALSE)</f>
        <v>Operating</v>
      </c>
      <c r="E101">
        <f>VLOOKUP(A101,[1]Sheet1!$A$1:$F$234,5,FALSE)</f>
        <v>150</v>
      </c>
      <c r="F101" t="s">
        <v>202</v>
      </c>
      <c r="G101" t="s">
        <v>301</v>
      </c>
      <c r="H101" t="s">
        <v>282</v>
      </c>
      <c r="I101" t="s">
        <v>159</v>
      </c>
      <c r="J101" t="s">
        <v>152</v>
      </c>
      <c r="K101" s="11">
        <v>44712</v>
      </c>
      <c r="L101" s="11">
        <v>44719</v>
      </c>
      <c r="M101" s="12">
        <v>1490</v>
      </c>
      <c r="N101" s="13">
        <f t="shared" si="7"/>
        <v>1440</v>
      </c>
      <c r="O101" s="13">
        <f t="shared" si="8"/>
        <v>0</v>
      </c>
      <c r="P101" s="13">
        <f t="shared" si="9"/>
        <v>0</v>
      </c>
      <c r="Q101" s="13">
        <f t="shared" si="10"/>
        <v>0</v>
      </c>
      <c r="R101" s="13"/>
      <c r="S101" s="14">
        <v>50</v>
      </c>
      <c r="T101" s="15">
        <v>88</v>
      </c>
      <c r="U101" s="12">
        <v>15</v>
      </c>
      <c r="V101" s="12">
        <v>1320</v>
      </c>
      <c r="W101" s="15">
        <v>0</v>
      </c>
      <c r="X101" s="12">
        <v>0</v>
      </c>
      <c r="Y101" s="12">
        <v>0</v>
      </c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>
        <v>0</v>
      </c>
      <c r="AN101" s="15"/>
      <c r="AO101" s="15">
        <v>8</v>
      </c>
      <c r="AP101" s="15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>
        <v>15</v>
      </c>
      <c r="BE101" s="12">
        <v>0</v>
      </c>
      <c r="BF101" s="12"/>
      <c r="BG101" s="12"/>
      <c r="BH101" s="12"/>
      <c r="BI101" s="12"/>
      <c r="BJ101" s="12"/>
      <c r="BK101" s="13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>
        <v>120</v>
      </c>
      <c r="BV101" s="12"/>
      <c r="BW101" s="12"/>
      <c r="BX101" s="12"/>
      <c r="BY101" s="12"/>
      <c r="BZ101" s="12"/>
      <c r="CA101" s="12"/>
      <c r="CB101" s="12"/>
      <c r="CC101" s="12">
        <v>49.75</v>
      </c>
      <c r="CD101" s="12"/>
      <c r="CE101" s="12"/>
      <c r="CF101" s="12"/>
      <c r="CG101" s="12"/>
      <c r="CH101" s="12">
        <v>70.900000000000006</v>
      </c>
      <c r="CI101" s="12"/>
      <c r="CJ101" s="12"/>
      <c r="CK101" s="12"/>
      <c r="CL101" s="12"/>
      <c r="CM101" s="12">
        <v>19.940000000000001</v>
      </c>
      <c r="CN101" s="12"/>
      <c r="CO101" s="12"/>
      <c r="CP101" s="12">
        <v>85.28</v>
      </c>
      <c r="CQ101" s="12"/>
      <c r="CR101" s="12"/>
      <c r="CS101" s="12"/>
      <c r="CT101" s="12"/>
      <c r="CU101" s="12"/>
      <c r="CV101" s="12"/>
      <c r="CW101" s="12">
        <v>0.38</v>
      </c>
      <c r="CX101" s="12"/>
      <c r="CY101" s="12"/>
      <c r="CZ101" s="12">
        <v>3.8</v>
      </c>
      <c r="DA101" s="12"/>
      <c r="DB101" s="12"/>
      <c r="DC101" s="12"/>
      <c r="DD101" s="12"/>
      <c r="DE101" s="12"/>
      <c r="DF101" s="12"/>
      <c r="DG101" s="12"/>
      <c r="DH101" s="12"/>
      <c r="DI101" s="12"/>
      <c r="DJ101" s="12">
        <v>60.44</v>
      </c>
      <c r="DK101" s="12"/>
      <c r="DL101" s="12"/>
      <c r="DM101" s="12"/>
      <c r="DN101" s="12"/>
      <c r="DO101" s="12"/>
      <c r="DP101" s="12">
        <v>15</v>
      </c>
      <c r="DQ101" s="12">
        <v>1184.51</v>
      </c>
      <c r="DR101" s="12">
        <v>14.44</v>
      </c>
      <c r="DS101" s="12">
        <v>0</v>
      </c>
      <c r="DT101" s="12">
        <v>19.940000000000001</v>
      </c>
      <c r="DU101" s="12">
        <v>85.28</v>
      </c>
      <c r="DV101" s="12">
        <v>0</v>
      </c>
      <c r="DW101" s="12"/>
      <c r="DX101" s="13">
        <f t="shared" si="11"/>
        <v>119.66</v>
      </c>
      <c r="DY101" s="12">
        <v>295.07</v>
      </c>
      <c r="DZ101" s="12"/>
      <c r="EA101" s="12"/>
      <c r="EB101" s="12"/>
      <c r="EC101" s="12"/>
      <c r="ED101" s="12"/>
      <c r="EE101" s="12"/>
      <c r="EF101" s="12"/>
      <c r="EG101" s="12"/>
      <c r="EH101" s="12">
        <v>4.5999999999999996</v>
      </c>
      <c r="EI101" s="12">
        <v>16.190000000000001</v>
      </c>
      <c r="EJ101" s="12">
        <v>1.06</v>
      </c>
      <c r="EK101" s="12"/>
      <c r="EL101" s="12">
        <v>1.6</v>
      </c>
      <c r="EM101" s="12">
        <v>4.9400000000000004</v>
      </c>
      <c r="EN101" s="14">
        <f t="shared" si="12"/>
        <v>323.46000000000004</v>
      </c>
      <c r="EO101" s="14"/>
      <c r="EP101" s="13">
        <v>8.2799999999999994</v>
      </c>
      <c r="EQ101" s="12">
        <v>0</v>
      </c>
      <c r="ER101" s="12">
        <v>53</v>
      </c>
      <c r="ES101" s="12"/>
      <c r="ET101" s="12"/>
      <c r="EU101" s="12"/>
      <c r="EV101" s="12"/>
      <c r="EW101" s="12"/>
      <c r="EX101" s="13">
        <f t="shared" si="13"/>
        <v>53</v>
      </c>
      <c r="EY101" s="13">
        <v>1994.4</v>
      </c>
    </row>
    <row r="102" spans="1:155" x14ac:dyDescent="0.3">
      <c r="A102" t="s">
        <v>302</v>
      </c>
      <c r="B102" t="s">
        <v>303</v>
      </c>
      <c r="C102" t="str">
        <f>VLOOKUP(A102,[1]Sheet1!$A$1:$F$234,4,FALSE)</f>
        <v>NYC</v>
      </c>
      <c r="D102" t="str">
        <f>VLOOKUP(A102,[1]Sheet1!$A$1:$F$234,3,FALSE)</f>
        <v>Clinical</v>
      </c>
      <c r="E102">
        <f>VLOOKUP(A102,[1]Sheet1!$A$1:$F$234,5,FALSE)</f>
        <v>140</v>
      </c>
      <c r="F102" t="s">
        <v>185</v>
      </c>
      <c r="G102" t="s">
        <v>176</v>
      </c>
      <c r="H102" t="s">
        <v>185</v>
      </c>
      <c r="I102" t="s">
        <v>159</v>
      </c>
      <c r="J102" t="s">
        <v>145</v>
      </c>
      <c r="K102" s="11">
        <v>44696</v>
      </c>
      <c r="L102" s="11">
        <v>44701</v>
      </c>
      <c r="M102" s="12">
        <v>2080</v>
      </c>
      <c r="N102" s="13">
        <f t="shared" si="7"/>
        <v>1768</v>
      </c>
      <c r="O102" s="13">
        <f t="shared" si="8"/>
        <v>0</v>
      </c>
      <c r="P102" s="13">
        <f t="shared" si="9"/>
        <v>0</v>
      </c>
      <c r="Q102" s="13">
        <f t="shared" si="10"/>
        <v>312</v>
      </c>
      <c r="R102" s="13"/>
      <c r="S102" s="14"/>
      <c r="T102" s="15">
        <v>68</v>
      </c>
      <c r="U102" s="12">
        <v>26</v>
      </c>
      <c r="V102" s="12">
        <v>1768</v>
      </c>
      <c r="W102" s="15">
        <v>0</v>
      </c>
      <c r="X102" s="12">
        <v>0</v>
      </c>
      <c r="Y102" s="12">
        <v>0</v>
      </c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>
        <v>12</v>
      </c>
      <c r="AL102" s="15"/>
      <c r="AM102" s="15"/>
      <c r="AN102" s="15"/>
      <c r="AO102" s="15"/>
      <c r="AP102" s="15"/>
      <c r="AQ102" s="12"/>
      <c r="AR102" s="12"/>
      <c r="AS102" s="12"/>
      <c r="AT102" s="12">
        <v>26</v>
      </c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3"/>
      <c r="BL102" s="12"/>
      <c r="BM102" s="12"/>
      <c r="BN102" s="12"/>
      <c r="BO102" s="12"/>
      <c r="BP102" s="12"/>
      <c r="BQ102" s="12">
        <v>312</v>
      </c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>
        <v>84.63</v>
      </c>
      <c r="CD102" s="12">
        <v>10.61</v>
      </c>
      <c r="CE102" s="12"/>
      <c r="CF102" s="12"/>
      <c r="CG102" s="12"/>
      <c r="CH102" s="12">
        <v>155.5</v>
      </c>
      <c r="CI102" s="12">
        <v>0.59</v>
      </c>
      <c r="CJ102" s="12"/>
      <c r="CK102" s="12">
        <v>59.88</v>
      </c>
      <c r="CL102" s="12"/>
      <c r="CM102" s="12">
        <v>29.16</v>
      </c>
      <c r="CN102" s="12"/>
      <c r="CO102" s="12"/>
      <c r="CP102" s="12">
        <v>124.67</v>
      </c>
      <c r="CQ102" s="12"/>
      <c r="CR102" s="12"/>
      <c r="CS102" s="12"/>
      <c r="CT102" s="12"/>
      <c r="CU102" s="12">
        <v>1.88</v>
      </c>
      <c r="CV102" s="12">
        <v>104</v>
      </c>
      <c r="CW102" s="12">
        <v>0.38</v>
      </c>
      <c r="CX102" s="12"/>
      <c r="CY102" s="12"/>
      <c r="CZ102" s="12"/>
      <c r="DA102" s="12"/>
      <c r="DB102" s="12"/>
      <c r="DC102" s="12"/>
      <c r="DD102" s="12"/>
      <c r="DE102" s="12"/>
      <c r="DF102" s="12">
        <v>2.08</v>
      </c>
      <c r="DG102" s="12">
        <v>66.98</v>
      </c>
      <c r="DH102" s="12"/>
      <c r="DI102" s="12"/>
      <c r="DJ102" s="12"/>
      <c r="DK102" s="12"/>
      <c r="DL102" s="12"/>
      <c r="DM102" s="12"/>
      <c r="DN102" s="12"/>
      <c r="DO102" s="12"/>
      <c r="DP102" s="12"/>
      <c r="DQ102" s="12">
        <v>1439.64</v>
      </c>
      <c r="DR102" s="12">
        <v>0</v>
      </c>
      <c r="DS102" s="12">
        <v>0</v>
      </c>
      <c r="DT102" s="12">
        <v>29.16</v>
      </c>
      <c r="DU102" s="12">
        <v>124.67</v>
      </c>
      <c r="DV102" s="12">
        <v>0</v>
      </c>
      <c r="DW102" s="12">
        <v>6.84</v>
      </c>
      <c r="DX102" s="13">
        <f t="shared" si="11"/>
        <v>160.67000000000002</v>
      </c>
      <c r="DY102" s="12"/>
      <c r="DZ102" s="12">
        <v>8</v>
      </c>
      <c r="EA102" s="12">
        <v>327.02</v>
      </c>
      <c r="EB102" s="12"/>
      <c r="EC102" s="12"/>
      <c r="ED102" s="12"/>
      <c r="EE102" s="12"/>
      <c r="EF102" s="12"/>
      <c r="EG102" s="12"/>
      <c r="EH102" s="12">
        <v>7.97</v>
      </c>
      <c r="EI102" s="12"/>
      <c r="EJ102" s="12">
        <v>1.06</v>
      </c>
      <c r="EK102" s="12"/>
      <c r="EL102" s="12">
        <v>1.6</v>
      </c>
      <c r="EM102" s="12">
        <v>8.57</v>
      </c>
      <c r="EN102" s="14">
        <f t="shared" si="12"/>
        <v>354.22</v>
      </c>
      <c r="EO102" s="14">
        <v>83.2</v>
      </c>
      <c r="EP102" s="13">
        <v>16.47</v>
      </c>
      <c r="EQ102" s="12">
        <v>0</v>
      </c>
      <c r="ER102" s="12">
        <v>53</v>
      </c>
      <c r="ES102" s="12"/>
      <c r="ET102" s="12"/>
      <c r="EU102" s="12"/>
      <c r="EV102" s="12"/>
      <c r="EW102" s="12"/>
      <c r="EX102" s="13">
        <f t="shared" si="13"/>
        <v>53</v>
      </c>
      <c r="EY102" s="13">
        <v>2747.56</v>
      </c>
    </row>
    <row r="103" spans="1:155" x14ac:dyDescent="0.3">
      <c r="A103" t="s">
        <v>302</v>
      </c>
      <c r="B103" t="s">
        <v>303</v>
      </c>
      <c r="C103" t="str">
        <f>VLOOKUP(A103,[1]Sheet1!$A$1:$F$234,4,FALSE)</f>
        <v>NYC</v>
      </c>
      <c r="D103" t="str">
        <f>VLOOKUP(A103,[1]Sheet1!$A$1:$F$234,3,FALSE)</f>
        <v>Clinical</v>
      </c>
      <c r="E103">
        <f>VLOOKUP(A103,[1]Sheet1!$A$1:$F$234,5,FALSE)</f>
        <v>140</v>
      </c>
      <c r="F103" t="s">
        <v>185</v>
      </c>
      <c r="G103" t="s">
        <v>176</v>
      </c>
      <c r="H103" t="s">
        <v>185</v>
      </c>
      <c r="I103" t="s">
        <v>159</v>
      </c>
      <c r="J103" t="s">
        <v>152</v>
      </c>
      <c r="K103" s="11">
        <v>44712</v>
      </c>
      <c r="L103" s="11">
        <v>44719</v>
      </c>
      <c r="M103" s="12">
        <v>2496</v>
      </c>
      <c r="N103" s="13">
        <f t="shared" si="7"/>
        <v>2496</v>
      </c>
      <c r="O103" s="13">
        <f t="shared" si="8"/>
        <v>0</v>
      </c>
      <c r="P103" s="13">
        <f t="shared" si="9"/>
        <v>0</v>
      </c>
      <c r="Q103" s="13">
        <f t="shared" si="10"/>
        <v>0</v>
      </c>
      <c r="R103" s="13"/>
      <c r="S103" s="14"/>
      <c r="T103" s="15">
        <v>88</v>
      </c>
      <c r="U103" s="12">
        <v>26</v>
      </c>
      <c r="V103" s="12">
        <v>2288</v>
      </c>
      <c r="W103" s="15">
        <v>0</v>
      </c>
      <c r="X103" s="12">
        <v>0</v>
      </c>
      <c r="Y103" s="12">
        <v>0</v>
      </c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>
        <v>8</v>
      </c>
      <c r="AP103" s="15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>
        <v>26</v>
      </c>
      <c r="BE103" s="12"/>
      <c r="BF103" s="12"/>
      <c r="BG103" s="12"/>
      <c r="BH103" s="12"/>
      <c r="BI103" s="12"/>
      <c r="BJ103" s="12"/>
      <c r="BK103" s="13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>
        <v>208</v>
      </c>
      <c r="BV103" s="12"/>
      <c r="BW103" s="12"/>
      <c r="BX103" s="12"/>
      <c r="BY103" s="12"/>
      <c r="BZ103" s="12"/>
      <c r="CA103" s="12"/>
      <c r="CB103" s="12"/>
      <c r="CC103" s="12">
        <v>107.75</v>
      </c>
      <c r="CD103" s="12">
        <v>12.73</v>
      </c>
      <c r="CE103" s="12"/>
      <c r="CF103" s="12"/>
      <c r="CG103" s="12"/>
      <c r="CH103" s="12">
        <v>205.1</v>
      </c>
      <c r="CI103" s="12">
        <v>0.59</v>
      </c>
      <c r="CJ103" s="12"/>
      <c r="CK103" s="12">
        <v>76.28</v>
      </c>
      <c r="CL103" s="12"/>
      <c r="CM103" s="12">
        <v>35.19</v>
      </c>
      <c r="CN103" s="12"/>
      <c r="CO103" s="12"/>
      <c r="CP103" s="12">
        <v>150.46</v>
      </c>
      <c r="CQ103" s="12"/>
      <c r="CR103" s="12"/>
      <c r="CS103" s="12"/>
      <c r="CT103" s="12"/>
      <c r="CU103" s="12">
        <v>1.88</v>
      </c>
      <c r="CV103" s="12">
        <v>124.8</v>
      </c>
      <c r="CW103" s="12">
        <v>0.38</v>
      </c>
      <c r="CX103" s="12"/>
      <c r="CY103" s="12"/>
      <c r="CZ103" s="12"/>
      <c r="DA103" s="12"/>
      <c r="DB103" s="12"/>
      <c r="DC103" s="12"/>
      <c r="DD103" s="12"/>
      <c r="DE103" s="12"/>
      <c r="DF103" s="12">
        <v>2.08</v>
      </c>
      <c r="DG103" s="12">
        <v>66.98</v>
      </c>
      <c r="DH103" s="12"/>
      <c r="DI103" s="12"/>
      <c r="DJ103" s="12"/>
      <c r="DK103" s="12"/>
      <c r="DL103" s="12"/>
      <c r="DM103" s="12"/>
      <c r="DN103" s="12"/>
      <c r="DO103" s="12"/>
      <c r="DP103" s="12"/>
      <c r="DQ103" s="12">
        <v>1711.78</v>
      </c>
      <c r="DR103" s="12">
        <v>0</v>
      </c>
      <c r="DS103" s="12">
        <v>0</v>
      </c>
      <c r="DT103" s="12">
        <v>35.19</v>
      </c>
      <c r="DU103" s="12">
        <v>150.46</v>
      </c>
      <c r="DV103" s="12">
        <v>0</v>
      </c>
      <c r="DW103" s="12">
        <v>8.25</v>
      </c>
      <c r="DX103" s="13">
        <f t="shared" si="11"/>
        <v>193.9</v>
      </c>
      <c r="DY103" s="12"/>
      <c r="DZ103" s="12">
        <v>8</v>
      </c>
      <c r="EA103" s="12">
        <v>327.02</v>
      </c>
      <c r="EB103" s="12"/>
      <c r="EC103" s="12"/>
      <c r="ED103" s="12"/>
      <c r="EE103" s="12"/>
      <c r="EF103" s="12"/>
      <c r="EG103" s="12"/>
      <c r="EH103" s="12">
        <v>7.97</v>
      </c>
      <c r="EI103" s="12"/>
      <c r="EJ103" s="12">
        <v>1.06</v>
      </c>
      <c r="EK103" s="12"/>
      <c r="EL103" s="12">
        <v>1.6</v>
      </c>
      <c r="EM103" s="12">
        <v>8.57</v>
      </c>
      <c r="EN103" s="14">
        <f t="shared" si="12"/>
        <v>354.22</v>
      </c>
      <c r="EO103" s="14">
        <v>99.84</v>
      </c>
      <c r="EP103" s="13">
        <v>19.77</v>
      </c>
      <c r="EQ103" s="12">
        <v>0</v>
      </c>
      <c r="ER103" s="12">
        <v>53</v>
      </c>
      <c r="ES103" s="12"/>
      <c r="ET103" s="12"/>
      <c r="EU103" s="12"/>
      <c r="EV103" s="12"/>
      <c r="EW103" s="12"/>
      <c r="EX103" s="13">
        <f t="shared" si="13"/>
        <v>53</v>
      </c>
      <c r="EY103" s="13">
        <v>3216.73</v>
      </c>
    </row>
    <row r="104" spans="1:155" x14ac:dyDescent="0.3">
      <c r="A104" t="s">
        <v>304</v>
      </c>
      <c r="B104" t="s">
        <v>305</v>
      </c>
      <c r="C104" t="str">
        <f>VLOOKUP(A104,[1]Sheet1!$A$1:$F$234,4,FALSE)</f>
        <v>SOMA</v>
      </c>
      <c r="D104" t="str">
        <f>VLOOKUP(A104,[1]Sheet1!$A$1:$F$234,3,FALSE)</f>
        <v>Clinical</v>
      </c>
      <c r="E104">
        <f>VLOOKUP(A104,[1]Sheet1!$A$1:$F$234,5,FALSE)</f>
        <v>140</v>
      </c>
      <c r="F104" t="s">
        <v>185</v>
      </c>
      <c r="G104" t="s">
        <v>306</v>
      </c>
      <c r="H104" t="s">
        <v>185</v>
      </c>
      <c r="I104" t="s">
        <v>159</v>
      </c>
      <c r="J104" t="s">
        <v>145</v>
      </c>
      <c r="K104" s="11">
        <v>44696</v>
      </c>
      <c r="L104" s="11">
        <v>44701</v>
      </c>
      <c r="M104" s="12">
        <v>2840</v>
      </c>
      <c r="N104" s="13">
        <f t="shared" si="7"/>
        <v>2840</v>
      </c>
      <c r="O104" s="13">
        <f t="shared" si="8"/>
        <v>0</v>
      </c>
      <c r="P104" s="13">
        <f t="shared" si="9"/>
        <v>0</v>
      </c>
      <c r="Q104" s="13">
        <f t="shared" si="10"/>
        <v>0</v>
      </c>
      <c r="R104" s="13"/>
      <c r="S104" s="14"/>
      <c r="T104" s="15">
        <v>80</v>
      </c>
      <c r="U104" s="12">
        <v>35.5</v>
      </c>
      <c r="V104" s="12">
        <v>2840</v>
      </c>
      <c r="W104" s="15">
        <v>0</v>
      </c>
      <c r="X104" s="12">
        <v>0</v>
      </c>
      <c r="Y104" s="12">
        <v>0</v>
      </c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3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>
        <v>67.34</v>
      </c>
      <c r="CD104" s="12"/>
      <c r="CE104" s="12"/>
      <c r="CF104" s="12"/>
      <c r="CG104" s="12"/>
      <c r="CH104" s="12">
        <v>196.27</v>
      </c>
      <c r="CI104" s="12">
        <v>29.4</v>
      </c>
      <c r="CJ104" s="12"/>
      <c r="CK104" s="12"/>
      <c r="CL104" s="12"/>
      <c r="CM104" s="12">
        <v>38.75</v>
      </c>
      <c r="CN104" s="12"/>
      <c r="CO104" s="12"/>
      <c r="CP104" s="12">
        <v>165.7</v>
      </c>
      <c r="CQ104" s="12"/>
      <c r="CR104" s="12"/>
      <c r="CS104" s="12">
        <v>3.81</v>
      </c>
      <c r="CT104" s="12"/>
      <c r="CU104" s="12"/>
      <c r="CV104" s="12">
        <v>426</v>
      </c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>
        <v>160.88</v>
      </c>
      <c r="DK104" s="12"/>
      <c r="DL104" s="12"/>
      <c r="DM104" s="12"/>
      <c r="DN104" s="12">
        <v>2.77</v>
      </c>
      <c r="DO104" s="12"/>
      <c r="DP104" s="12">
        <v>0.25</v>
      </c>
      <c r="DQ104" s="12">
        <v>1748.83</v>
      </c>
      <c r="DR104" s="12">
        <v>0</v>
      </c>
      <c r="DS104" s="12">
        <v>0</v>
      </c>
      <c r="DT104" s="12">
        <v>38.75</v>
      </c>
      <c r="DU104" s="12">
        <v>165.7</v>
      </c>
      <c r="DV104" s="12">
        <v>0</v>
      </c>
      <c r="DW104" s="12"/>
      <c r="DX104" s="13">
        <f t="shared" si="11"/>
        <v>204.45</v>
      </c>
      <c r="DY104" s="12">
        <v>343.62</v>
      </c>
      <c r="DZ104" s="12"/>
      <c r="EA104" s="12"/>
      <c r="EB104" s="12"/>
      <c r="EC104" s="12">
        <v>2.34</v>
      </c>
      <c r="ED104" s="12"/>
      <c r="EE104" s="12"/>
      <c r="EF104" s="12"/>
      <c r="EG104" s="12"/>
      <c r="EH104" s="12">
        <v>10.29</v>
      </c>
      <c r="EI104" s="12"/>
      <c r="EJ104" s="12">
        <v>1.06</v>
      </c>
      <c r="EK104" s="12">
        <v>16.22</v>
      </c>
      <c r="EL104" s="12"/>
      <c r="EM104" s="12">
        <v>3.76</v>
      </c>
      <c r="EN104" s="14">
        <f t="shared" si="12"/>
        <v>377.28999999999996</v>
      </c>
      <c r="EO104" s="14">
        <v>113.6</v>
      </c>
      <c r="EP104" s="13">
        <v>73.84</v>
      </c>
      <c r="EQ104" s="12">
        <v>0</v>
      </c>
      <c r="ER104" s="12">
        <v>53</v>
      </c>
      <c r="ES104" s="12"/>
      <c r="ET104" s="12"/>
      <c r="EU104" s="12"/>
      <c r="EV104" s="12"/>
      <c r="EW104" s="12"/>
      <c r="EX104" s="13">
        <f t="shared" si="13"/>
        <v>53</v>
      </c>
      <c r="EY104" s="13">
        <v>3662.18</v>
      </c>
    </row>
    <row r="105" spans="1:155" x14ac:dyDescent="0.3">
      <c r="A105" t="s">
        <v>304</v>
      </c>
      <c r="B105" t="s">
        <v>305</v>
      </c>
      <c r="C105" t="str">
        <f>VLOOKUP(A105,[1]Sheet1!$A$1:$F$234,4,FALSE)</f>
        <v>SOMA</v>
      </c>
      <c r="D105" t="str">
        <f>VLOOKUP(A105,[1]Sheet1!$A$1:$F$234,3,FALSE)</f>
        <v>Clinical</v>
      </c>
      <c r="E105">
        <f>VLOOKUP(A105,[1]Sheet1!$A$1:$F$234,5,FALSE)</f>
        <v>140</v>
      </c>
      <c r="F105" t="s">
        <v>185</v>
      </c>
      <c r="G105" t="s">
        <v>306</v>
      </c>
      <c r="H105" t="s">
        <v>185</v>
      </c>
      <c r="I105" t="s">
        <v>159</v>
      </c>
      <c r="J105" t="s">
        <v>152</v>
      </c>
      <c r="K105" s="11">
        <v>44712</v>
      </c>
      <c r="L105" s="11">
        <v>44719</v>
      </c>
      <c r="M105" s="12">
        <v>3692</v>
      </c>
      <c r="N105" s="13">
        <f t="shared" si="7"/>
        <v>3408</v>
      </c>
      <c r="O105" s="13">
        <f t="shared" si="8"/>
        <v>0</v>
      </c>
      <c r="P105" s="13">
        <f t="shared" si="9"/>
        <v>0</v>
      </c>
      <c r="Q105" s="13">
        <f t="shared" si="10"/>
        <v>284</v>
      </c>
      <c r="R105" s="13"/>
      <c r="S105" s="14"/>
      <c r="T105" s="15">
        <v>88</v>
      </c>
      <c r="U105" s="12">
        <v>35.5</v>
      </c>
      <c r="V105" s="12">
        <v>3124</v>
      </c>
      <c r="W105" s="15">
        <v>0</v>
      </c>
      <c r="X105" s="12">
        <v>0</v>
      </c>
      <c r="Y105" s="12">
        <v>0</v>
      </c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>
        <v>8</v>
      </c>
      <c r="AL105" s="15"/>
      <c r="AM105" s="15"/>
      <c r="AN105" s="15"/>
      <c r="AO105" s="15">
        <v>8</v>
      </c>
      <c r="AP105" s="15"/>
      <c r="AQ105" s="12"/>
      <c r="AR105" s="12"/>
      <c r="AS105" s="12"/>
      <c r="AT105" s="12">
        <v>35.5</v>
      </c>
      <c r="AU105" s="12"/>
      <c r="AV105" s="12"/>
      <c r="AW105" s="12"/>
      <c r="AX105" s="12"/>
      <c r="AY105" s="12"/>
      <c r="AZ105" s="12"/>
      <c r="BA105" s="12"/>
      <c r="BB105" s="12"/>
      <c r="BC105" s="12"/>
      <c r="BD105" s="12">
        <v>35.5</v>
      </c>
      <c r="BE105" s="12"/>
      <c r="BF105" s="12"/>
      <c r="BG105" s="12"/>
      <c r="BH105" s="12"/>
      <c r="BI105" s="12"/>
      <c r="BJ105" s="12"/>
      <c r="BK105" s="13"/>
      <c r="BL105" s="12"/>
      <c r="BM105" s="12"/>
      <c r="BN105" s="12"/>
      <c r="BO105" s="12"/>
      <c r="BP105" s="12"/>
      <c r="BQ105" s="12">
        <v>284</v>
      </c>
      <c r="BR105" s="12"/>
      <c r="BS105" s="12"/>
      <c r="BT105" s="12"/>
      <c r="BU105" s="12">
        <v>284</v>
      </c>
      <c r="BV105" s="12"/>
      <c r="BW105" s="12"/>
      <c r="BX105" s="12"/>
      <c r="BY105" s="12"/>
      <c r="BZ105" s="12"/>
      <c r="CA105" s="12"/>
      <c r="CB105" s="12"/>
      <c r="CC105" s="12">
        <v>134.21</v>
      </c>
      <c r="CD105" s="12"/>
      <c r="CE105" s="12"/>
      <c r="CF105" s="12"/>
      <c r="CG105" s="12"/>
      <c r="CH105" s="12">
        <v>352.23</v>
      </c>
      <c r="CI105" s="12">
        <v>38.770000000000003</v>
      </c>
      <c r="CJ105" s="12"/>
      <c r="CK105" s="12"/>
      <c r="CL105" s="12"/>
      <c r="CM105" s="12">
        <v>51.11</v>
      </c>
      <c r="CN105" s="12"/>
      <c r="CO105" s="12"/>
      <c r="CP105" s="12">
        <v>218.52</v>
      </c>
      <c r="CQ105" s="12"/>
      <c r="CR105" s="12"/>
      <c r="CS105" s="12">
        <v>3.81</v>
      </c>
      <c r="CT105" s="12"/>
      <c r="CU105" s="12"/>
      <c r="CV105" s="12">
        <v>553.79999999999995</v>
      </c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>
        <v>160.88</v>
      </c>
      <c r="DK105" s="12"/>
      <c r="DL105" s="12"/>
      <c r="DM105" s="12"/>
      <c r="DN105" s="12">
        <v>2.77</v>
      </c>
      <c r="DO105" s="12"/>
      <c r="DP105" s="12">
        <v>0.25</v>
      </c>
      <c r="DQ105" s="12">
        <v>2175.65</v>
      </c>
      <c r="DR105" s="12">
        <v>0</v>
      </c>
      <c r="DS105" s="12">
        <v>0</v>
      </c>
      <c r="DT105" s="12">
        <v>51.11</v>
      </c>
      <c r="DU105" s="12">
        <v>218.52</v>
      </c>
      <c r="DV105" s="12">
        <v>0</v>
      </c>
      <c r="DW105" s="12"/>
      <c r="DX105" s="13">
        <f t="shared" si="11"/>
        <v>269.63</v>
      </c>
      <c r="DY105" s="12">
        <v>343.62</v>
      </c>
      <c r="DZ105" s="12"/>
      <c r="EA105" s="12"/>
      <c r="EB105" s="12"/>
      <c r="EC105" s="12">
        <v>2.34</v>
      </c>
      <c r="ED105" s="12"/>
      <c r="EE105" s="12"/>
      <c r="EF105" s="12"/>
      <c r="EG105" s="12"/>
      <c r="EH105" s="12">
        <v>10.29</v>
      </c>
      <c r="EI105" s="12"/>
      <c r="EJ105" s="12">
        <v>1.06</v>
      </c>
      <c r="EK105" s="12">
        <v>16.22</v>
      </c>
      <c r="EL105" s="12"/>
      <c r="EM105" s="12">
        <v>3.76</v>
      </c>
      <c r="EN105" s="14">
        <f t="shared" si="12"/>
        <v>377.28999999999996</v>
      </c>
      <c r="EO105" s="14">
        <v>147.68</v>
      </c>
      <c r="EP105" s="13">
        <v>95.99</v>
      </c>
      <c r="EQ105" s="12">
        <v>0</v>
      </c>
      <c r="ER105" s="12">
        <v>53</v>
      </c>
      <c r="ES105" s="12"/>
      <c r="ET105" s="12"/>
      <c r="EU105" s="12"/>
      <c r="EV105" s="12"/>
      <c r="EW105" s="12"/>
      <c r="EX105" s="13">
        <f t="shared" si="13"/>
        <v>53</v>
      </c>
      <c r="EY105" s="13">
        <v>4635.59</v>
      </c>
    </row>
    <row r="106" spans="1:155" x14ac:dyDescent="0.3">
      <c r="A106" t="s">
        <v>307</v>
      </c>
      <c r="B106" t="s">
        <v>308</v>
      </c>
      <c r="C106" t="str">
        <f>VLOOKUP(A106,[1]Sheet1!$A$1:$F$234,4,FALSE)</f>
        <v>HQ</v>
      </c>
      <c r="D106" t="str">
        <f>VLOOKUP(A106,[1]Sheet1!$A$1:$F$234,3,FALSE)</f>
        <v>HQ</v>
      </c>
      <c r="E106">
        <f>VLOOKUP(A106,[1]Sheet1!$A$1:$F$234,5,FALSE)</f>
        <v>340</v>
      </c>
      <c r="F106" t="s">
        <v>309</v>
      </c>
      <c r="G106" t="s">
        <v>258</v>
      </c>
      <c r="H106" t="s">
        <v>310</v>
      </c>
      <c r="I106" t="s">
        <v>159</v>
      </c>
      <c r="J106" t="s">
        <v>145</v>
      </c>
      <c r="K106" s="11">
        <v>44696</v>
      </c>
      <c r="L106" s="11">
        <v>44701</v>
      </c>
      <c r="M106" s="12">
        <v>6875</v>
      </c>
      <c r="N106" s="13">
        <f t="shared" si="7"/>
        <v>6875</v>
      </c>
      <c r="O106" s="13">
        <f t="shared" si="8"/>
        <v>0</v>
      </c>
      <c r="P106" s="13">
        <f t="shared" si="9"/>
        <v>0</v>
      </c>
      <c r="Q106" s="13">
        <f t="shared" si="10"/>
        <v>0</v>
      </c>
      <c r="R106" s="13"/>
      <c r="S106" s="14"/>
      <c r="T106" s="15">
        <v>80</v>
      </c>
      <c r="U106" s="12">
        <v>79.33</v>
      </c>
      <c r="V106" s="12">
        <v>6875</v>
      </c>
      <c r="W106" s="15">
        <v>0</v>
      </c>
      <c r="X106" s="12">
        <v>0</v>
      </c>
      <c r="Y106" s="12">
        <v>0</v>
      </c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3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>
        <v>481.53</v>
      </c>
      <c r="CD106" s="12"/>
      <c r="CE106" s="12"/>
      <c r="CF106" s="12"/>
      <c r="CG106" s="12"/>
      <c r="CH106" s="12">
        <v>1163.17</v>
      </c>
      <c r="CI106" s="12">
        <v>74.81</v>
      </c>
      <c r="CJ106" s="12"/>
      <c r="CK106" s="12"/>
      <c r="CL106" s="12"/>
      <c r="CM106" s="12">
        <v>96.39</v>
      </c>
      <c r="CN106" s="12"/>
      <c r="CO106" s="12"/>
      <c r="CP106" s="12">
        <v>412.18</v>
      </c>
      <c r="CQ106" s="12"/>
      <c r="CR106" s="12"/>
      <c r="CS106" s="12">
        <v>12.61</v>
      </c>
      <c r="CT106" s="12"/>
      <c r="CU106" s="12"/>
      <c r="CV106" s="12">
        <v>825</v>
      </c>
      <c r="CW106" s="12"/>
      <c r="CX106" s="12"/>
      <c r="CY106" s="12">
        <v>4.16</v>
      </c>
      <c r="CZ106" s="12"/>
      <c r="DA106" s="12"/>
      <c r="DB106" s="12"/>
      <c r="DC106" s="12">
        <v>10.199999999999999</v>
      </c>
      <c r="DD106" s="12">
        <v>152.16999999999999</v>
      </c>
      <c r="DE106" s="12"/>
      <c r="DF106" s="12"/>
      <c r="DG106" s="12"/>
      <c r="DH106" s="12"/>
      <c r="DI106" s="12"/>
      <c r="DJ106" s="12">
        <v>59.42</v>
      </c>
      <c r="DK106" s="12"/>
      <c r="DL106" s="12"/>
      <c r="DM106" s="12"/>
      <c r="DN106" s="12">
        <v>2.77</v>
      </c>
      <c r="DO106" s="12"/>
      <c r="DP106" s="12"/>
      <c r="DQ106" s="12">
        <v>3580.59</v>
      </c>
      <c r="DR106" s="12">
        <v>0</v>
      </c>
      <c r="DS106" s="12">
        <v>0</v>
      </c>
      <c r="DT106" s="12">
        <v>96.39</v>
      </c>
      <c r="DU106" s="12">
        <v>412.18</v>
      </c>
      <c r="DV106" s="12">
        <v>0</v>
      </c>
      <c r="DW106" s="12"/>
      <c r="DX106" s="13">
        <f t="shared" si="11"/>
        <v>508.57</v>
      </c>
      <c r="DY106" s="12">
        <v>290.08999999999997</v>
      </c>
      <c r="DZ106" s="12"/>
      <c r="EA106" s="12"/>
      <c r="EB106" s="12"/>
      <c r="EC106" s="12">
        <v>2.34</v>
      </c>
      <c r="ED106" s="12"/>
      <c r="EE106" s="12"/>
      <c r="EF106" s="12"/>
      <c r="EG106" s="12"/>
      <c r="EH106" s="12">
        <v>26.52</v>
      </c>
      <c r="EI106" s="12"/>
      <c r="EJ106" s="12">
        <v>1.06</v>
      </c>
      <c r="EK106" s="12">
        <v>16.22</v>
      </c>
      <c r="EL106" s="12"/>
      <c r="EM106" s="12">
        <v>9.69</v>
      </c>
      <c r="EN106" s="14">
        <f t="shared" si="12"/>
        <v>345.9199999999999</v>
      </c>
      <c r="EO106" s="14">
        <v>275</v>
      </c>
      <c r="EP106" s="13">
        <v>178.75</v>
      </c>
      <c r="EQ106" s="12">
        <v>0</v>
      </c>
      <c r="ER106" s="12">
        <v>53</v>
      </c>
      <c r="ES106" s="12"/>
      <c r="ET106" s="12"/>
      <c r="EU106" s="12"/>
      <c r="EV106" s="12"/>
      <c r="EW106" s="12"/>
      <c r="EX106" s="13">
        <f t="shared" si="13"/>
        <v>53</v>
      </c>
      <c r="EY106" s="13">
        <v>8236.24</v>
      </c>
    </row>
    <row r="107" spans="1:155" x14ac:dyDescent="0.3">
      <c r="A107" t="s">
        <v>307</v>
      </c>
      <c r="B107" t="s">
        <v>308</v>
      </c>
      <c r="C107" t="str">
        <f>VLOOKUP(A107,[1]Sheet1!$A$1:$F$234,4,FALSE)</f>
        <v>HQ</v>
      </c>
      <c r="D107" t="str">
        <f>VLOOKUP(A107,[1]Sheet1!$A$1:$F$234,3,FALSE)</f>
        <v>HQ</v>
      </c>
      <c r="E107">
        <f>VLOOKUP(A107,[1]Sheet1!$A$1:$F$234,5,FALSE)</f>
        <v>340</v>
      </c>
      <c r="F107" t="s">
        <v>309</v>
      </c>
      <c r="G107" t="s">
        <v>258</v>
      </c>
      <c r="H107" t="s">
        <v>310</v>
      </c>
      <c r="I107" t="s">
        <v>159</v>
      </c>
      <c r="J107" t="s">
        <v>152</v>
      </c>
      <c r="K107" s="11">
        <v>44712</v>
      </c>
      <c r="L107" s="11">
        <v>44719</v>
      </c>
      <c r="M107" s="12">
        <v>6875</v>
      </c>
      <c r="N107" s="13">
        <f t="shared" si="7"/>
        <v>6875</v>
      </c>
      <c r="O107" s="13">
        <f t="shared" si="8"/>
        <v>0</v>
      </c>
      <c r="P107" s="13">
        <f t="shared" si="9"/>
        <v>0</v>
      </c>
      <c r="Q107" s="13">
        <f t="shared" si="10"/>
        <v>0</v>
      </c>
      <c r="R107" s="13"/>
      <c r="S107" s="14"/>
      <c r="T107" s="15">
        <v>88</v>
      </c>
      <c r="U107" s="12">
        <v>79.33</v>
      </c>
      <c r="V107" s="12">
        <v>6240.38</v>
      </c>
      <c r="W107" s="15">
        <v>0</v>
      </c>
      <c r="X107" s="12">
        <v>0</v>
      </c>
      <c r="Y107" s="12">
        <v>0</v>
      </c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>
        <v>8</v>
      </c>
      <c r="AP107" s="15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>
        <v>79.33</v>
      </c>
      <c r="BE107" s="12"/>
      <c r="BF107" s="12"/>
      <c r="BG107" s="12"/>
      <c r="BH107" s="12"/>
      <c r="BI107" s="12"/>
      <c r="BJ107" s="12"/>
      <c r="BK107" s="13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>
        <v>634.62</v>
      </c>
      <c r="BV107" s="12"/>
      <c r="BW107" s="12"/>
      <c r="BX107" s="12"/>
      <c r="BY107" s="12"/>
      <c r="BZ107" s="12"/>
      <c r="CA107" s="12"/>
      <c r="CB107" s="12"/>
      <c r="CC107" s="12">
        <v>481.53</v>
      </c>
      <c r="CD107" s="12"/>
      <c r="CE107" s="12"/>
      <c r="CF107" s="12"/>
      <c r="CG107" s="12"/>
      <c r="CH107" s="12">
        <v>1163.17</v>
      </c>
      <c r="CI107" s="12">
        <v>74.8</v>
      </c>
      <c r="CJ107" s="12"/>
      <c r="CK107" s="12"/>
      <c r="CL107" s="12"/>
      <c r="CM107" s="12">
        <v>96.4</v>
      </c>
      <c r="CN107" s="12"/>
      <c r="CO107" s="12"/>
      <c r="CP107" s="12">
        <v>412.18</v>
      </c>
      <c r="CQ107" s="12"/>
      <c r="CR107" s="12"/>
      <c r="CS107" s="12">
        <v>12.61</v>
      </c>
      <c r="CT107" s="12"/>
      <c r="CU107" s="12"/>
      <c r="CV107" s="12">
        <v>825</v>
      </c>
      <c r="CW107" s="12"/>
      <c r="CX107" s="12"/>
      <c r="CY107" s="12">
        <v>4.16</v>
      </c>
      <c r="CZ107" s="12"/>
      <c r="DA107" s="12"/>
      <c r="DB107" s="12"/>
      <c r="DC107" s="12">
        <v>10.199999999999999</v>
      </c>
      <c r="DD107" s="12">
        <v>152.18</v>
      </c>
      <c r="DE107" s="12"/>
      <c r="DF107" s="12"/>
      <c r="DG107" s="12"/>
      <c r="DH107" s="12"/>
      <c r="DI107" s="12"/>
      <c r="DJ107" s="12">
        <v>59.42</v>
      </c>
      <c r="DK107" s="12"/>
      <c r="DL107" s="12"/>
      <c r="DM107" s="12"/>
      <c r="DN107" s="12">
        <v>2.77</v>
      </c>
      <c r="DO107" s="12"/>
      <c r="DP107" s="12"/>
      <c r="DQ107" s="12">
        <v>3580.58</v>
      </c>
      <c r="DR107" s="12">
        <v>0</v>
      </c>
      <c r="DS107" s="12">
        <v>0</v>
      </c>
      <c r="DT107" s="12">
        <v>96.4</v>
      </c>
      <c r="DU107" s="12">
        <v>412.18</v>
      </c>
      <c r="DV107" s="12">
        <v>0</v>
      </c>
      <c r="DW107" s="12"/>
      <c r="DX107" s="13">
        <f t="shared" si="11"/>
        <v>508.58000000000004</v>
      </c>
      <c r="DY107" s="12">
        <v>290.08999999999997</v>
      </c>
      <c r="DZ107" s="12"/>
      <c r="EA107" s="12"/>
      <c r="EB107" s="12"/>
      <c r="EC107" s="12">
        <v>2.34</v>
      </c>
      <c r="ED107" s="12"/>
      <c r="EE107" s="12"/>
      <c r="EF107" s="12"/>
      <c r="EG107" s="12"/>
      <c r="EH107" s="12">
        <v>26.52</v>
      </c>
      <c r="EI107" s="12"/>
      <c r="EJ107" s="12">
        <v>1.06</v>
      </c>
      <c r="EK107" s="12">
        <v>16.22</v>
      </c>
      <c r="EL107" s="12"/>
      <c r="EM107" s="12">
        <v>9.69</v>
      </c>
      <c r="EN107" s="14">
        <f t="shared" si="12"/>
        <v>345.9199999999999</v>
      </c>
      <c r="EO107" s="14">
        <v>275</v>
      </c>
      <c r="EP107" s="13">
        <v>178.75</v>
      </c>
      <c r="EQ107" s="12">
        <v>0</v>
      </c>
      <c r="ER107" s="12">
        <v>53</v>
      </c>
      <c r="ES107" s="12"/>
      <c r="ET107" s="12"/>
      <c r="EU107" s="12"/>
      <c r="EV107" s="12"/>
      <c r="EW107" s="12"/>
      <c r="EX107" s="13">
        <f t="shared" si="13"/>
        <v>53</v>
      </c>
      <c r="EY107" s="13">
        <v>8236.25</v>
      </c>
    </row>
    <row r="108" spans="1:155" x14ac:dyDescent="0.3">
      <c r="A108" t="s">
        <v>311</v>
      </c>
      <c r="B108" t="s">
        <v>312</v>
      </c>
      <c r="C108" t="str">
        <f>VLOOKUP(A108,[1]Sheet1!$A$1:$F$234,4,FALSE)</f>
        <v xml:space="preserve">OAK </v>
      </c>
      <c r="D108" t="str">
        <f>VLOOKUP(A108,[1]Sheet1!$A$1:$F$234,3,FALSE)</f>
        <v>Operating</v>
      </c>
      <c r="E108">
        <f>VLOOKUP(A108,[1]Sheet1!$A$1:$F$234,5,FALSE)</f>
        <v>150</v>
      </c>
      <c r="F108" t="s">
        <v>202</v>
      </c>
      <c r="G108" t="s">
        <v>313</v>
      </c>
      <c r="H108" t="s">
        <v>282</v>
      </c>
      <c r="I108" t="s">
        <v>159</v>
      </c>
      <c r="J108" t="s">
        <v>145</v>
      </c>
      <c r="K108" s="11">
        <v>44696</v>
      </c>
      <c r="L108" s="11">
        <v>44701</v>
      </c>
      <c r="M108" s="12">
        <v>1705.38</v>
      </c>
      <c r="N108" s="13">
        <f t="shared" si="7"/>
        <v>1312</v>
      </c>
      <c r="O108" s="13">
        <f t="shared" si="8"/>
        <v>15.38</v>
      </c>
      <c r="P108" s="13">
        <f t="shared" si="9"/>
        <v>0</v>
      </c>
      <c r="Q108" s="13">
        <f t="shared" si="10"/>
        <v>328</v>
      </c>
      <c r="R108" s="13"/>
      <c r="S108" s="14">
        <v>50</v>
      </c>
      <c r="T108" s="15">
        <v>64</v>
      </c>
      <c r="U108" s="12">
        <v>20.5</v>
      </c>
      <c r="V108" s="12">
        <v>1312</v>
      </c>
      <c r="W108" s="15">
        <v>0.5</v>
      </c>
      <c r="X108" s="12">
        <v>30.75</v>
      </c>
      <c r="Y108" s="12">
        <v>15.38</v>
      </c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>
        <v>16</v>
      </c>
      <c r="AL108" s="15"/>
      <c r="AM108" s="15">
        <v>0</v>
      </c>
      <c r="AN108" s="15"/>
      <c r="AO108" s="15"/>
      <c r="AP108" s="15"/>
      <c r="AQ108" s="12"/>
      <c r="AR108" s="12"/>
      <c r="AS108" s="12"/>
      <c r="AT108" s="12">
        <v>20.5</v>
      </c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>
        <v>0</v>
      </c>
      <c r="BF108" s="12"/>
      <c r="BG108" s="12"/>
      <c r="BH108" s="12"/>
      <c r="BI108" s="12"/>
      <c r="BJ108" s="12"/>
      <c r="BK108" s="13"/>
      <c r="BL108" s="12"/>
      <c r="BM108" s="12"/>
      <c r="BN108" s="12"/>
      <c r="BO108" s="12"/>
      <c r="BP108" s="12"/>
      <c r="BQ108" s="12">
        <v>328</v>
      </c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>
        <v>34.840000000000003</v>
      </c>
      <c r="CD108" s="12"/>
      <c r="CE108" s="12"/>
      <c r="CF108" s="12"/>
      <c r="CG108" s="12"/>
      <c r="CH108" s="12">
        <v>112.64</v>
      </c>
      <c r="CI108" s="12">
        <v>17.600000000000001</v>
      </c>
      <c r="CJ108" s="12"/>
      <c r="CK108" s="12"/>
      <c r="CL108" s="12"/>
      <c r="CM108" s="12">
        <v>23.19</v>
      </c>
      <c r="CN108" s="12"/>
      <c r="CO108" s="12"/>
      <c r="CP108" s="12">
        <v>99.18</v>
      </c>
      <c r="CQ108" s="12"/>
      <c r="CR108" s="12"/>
      <c r="CS108" s="12"/>
      <c r="CT108" s="12"/>
      <c r="CU108" s="12"/>
      <c r="CV108" s="12">
        <v>50</v>
      </c>
      <c r="CW108" s="12"/>
      <c r="CX108" s="12"/>
      <c r="CY108" s="12"/>
      <c r="CZ108" s="12">
        <v>3.8</v>
      </c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>
        <v>2.77</v>
      </c>
      <c r="DO108" s="12">
        <v>49.22</v>
      </c>
      <c r="DP108" s="12"/>
      <c r="DQ108" s="12">
        <v>1312.14</v>
      </c>
      <c r="DR108" s="12">
        <v>0</v>
      </c>
      <c r="DS108" s="12">
        <v>0</v>
      </c>
      <c r="DT108" s="12">
        <v>23.19</v>
      </c>
      <c r="DU108" s="12">
        <v>99.18</v>
      </c>
      <c r="DV108" s="12">
        <v>0</v>
      </c>
      <c r="DW108" s="12"/>
      <c r="DX108" s="13">
        <f t="shared" si="11"/>
        <v>122.37</v>
      </c>
      <c r="DY108" s="12"/>
      <c r="DZ108" s="12"/>
      <c r="EA108" s="12"/>
      <c r="EB108" s="12">
        <v>240.29</v>
      </c>
      <c r="EC108" s="12">
        <v>2.34</v>
      </c>
      <c r="ED108" s="12"/>
      <c r="EE108" s="12"/>
      <c r="EF108" s="12"/>
      <c r="EG108" s="12"/>
      <c r="EH108" s="12">
        <v>6.13</v>
      </c>
      <c r="EI108" s="12">
        <v>16.190000000000001</v>
      </c>
      <c r="EJ108" s="12">
        <v>1.06</v>
      </c>
      <c r="EK108" s="12"/>
      <c r="EL108" s="12"/>
      <c r="EM108" s="12">
        <v>2.2400000000000002</v>
      </c>
      <c r="EN108" s="14">
        <f t="shared" si="12"/>
        <v>268.25</v>
      </c>
      <c r="EO108" s="14">
        <v>50</v>
      </c>
      <c r="EP108" s="13">
        <v>42.91</v>
      </c>
      <c r="EQ108" s="12">
        <v>0</v>
      </c>
      <c r="ER108" s="12">
        <v>53</v>
      </c>
      <c r="ES108" s="12"/>
      <c r="ET108" s="12"/>
      <c r="EU108" s="12"/>
      <c r="EV108" s="12"/>
      <c r="EW108" s="12"/>
      <c r="EX108" s="13">
        <f t="shared" si="13"/>
        <v>53</v>
      </c>
      <c r="EY108" s="13">
        <v>2241.91</v>
      </c>
    </row>
    <row r="109" spans="1:155" x14ac:dyDescent="0.3">
      <c r="A109" t="s">
        <v>311</v>
      </c>
      <c r="B109" t="s">
        <v>312</v>
      </c>
      <c r="C109" t="str">
        <f>VLOOKUP(A109,[1]Sheet1!$A$1:$F$234,4,FALSE)</f>
        <v xml:space="preserve">OAK </v>
      </c>
      <c r="D109" t="str">
        <f>VLOOKUP(A109,[1]Sheet1!$A$1:$F$234,3,FALSE)</f>
        <v>Operating</v>
      </c>
      <c r="E109">
        <f>VLOOKUP(A109,[1]Sheet1!$A$1:$F$234,5,FALSE)</f>
        <v>150</v>
      </c>
      <c r="F109" t="s">
        <v>202</v>
      </c>
      <c r="G109" t="s">
        <v>313</v>
      </c>
      <c r="H109" t="s">
        <v>282</v>
      </c>
      <c r="I109" t="s">
        <v>159</v>
      </c>
      <c r="J109" t="s">
        <v>152</v>
      </c>
      <c r="K109" s="11">
        <v>44712</v>
      </c>
      <c r="L109" s="11">
        <v>44719</v>
      </c>
      <c r="M109" s="12">
        <v>2678.7</v>
      </c>
      <c r="N109" s="13">
        <f t="shared" si="7"/>
        <v>1967.9999999999998</v>
      </c>
      <c r="O109" s="13">
        <f t="shared" si="8"/>
        <v>7.69</v>
      </c>
      <c r="P109" s="13">
        <f t="shared" si="9"/>
        <v>0</v>
      </c>
      <c r="Q109" s="13">
        <f t="shared" si="10"/>
        <v>0</v>
      </c>
      <c r="R109" s="13">
        <v>653.01</v>
      </c>
      <c r="S109" s="14">
        <v>50</v>
      </c>
      <c r="T109" s="15">
        <v>88</v>
      </c>
      <c r="U109" s="12">
        <v>20.5</v>
      </c>
      <c r="V109" s="12">
        <v>1804</v>
      </c>
      <c r="W109" s="15">
        <v>0.25</v>
      </c>
      <c r="X109" s="12">
        <v>30.75</v>
      </c>
      <c r="Y109" s="12">
        <v>7.69</v>
      </c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>
        <v>0</v>
      </c>
      <c r="AN109" s="15">
        <v>0</v>
      </c>
      <c r="AO109" s="15">
        <v>8</v>
      </c>
      <c r="AP109" s="15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>
        <v>20.5</v>
      </c>
      <c r="BE109" s="12">
        <v>0</v>
      </c>
      <c r="BF109" s="12">
        <v>0</v>
      </c>
      <c r="BG109" s="12"/>
      <c r="BH109" s="12"/>
      <c r="BI109" s="12"/>
      <c r="BJ109" s="12"/>
      <c r="BK109" s="13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>
        <v>164</v>
      </c>
      <c r="BV109" s="12"/>
      <c r="BW109" s="12"/>
      <c r="BX109" s="12"/>
      <c r="BY109" s="12"/>
      <c r="BZ109" s="12"/>
      <c r="CA109" s="12"/>
      <c r="CB109" s="12"/>
      <c r="CC109" s="12">
        <v>53.68</v>
      </c>
      <c r="CD109" s="12"/>
      <c r="CE109" s="12"/>
      <c r="CF109" s="12"/>
      <c r="CG109" s="12"/>
      <c r="CH109" s="12">
        <v>151.08000000000001</v>
      </c>
      <c r="CI109" s="12">
        <v>21.12</v>
      </c>
      <c r="CJ109" s="12"/>
      <c r="CK109" s="12"/>
      <c r="CL109" s="12"/>
      <c r="CM109" s="12">
        <v>27.84</v>
      </c>
      <c r="CN109" s="12"/>
      <c r="CO109" s="12"/>
      <c r="CP109" s="12">
        <v>119.03</v>
      </c>
      <c r="CQ109" s="12"/>
      <c r="CR109" s="12"/>
      <c r="CS109" s="12"/>
      <c r="CT109" s="12"/>
      <c r="CU109" s="12"/>
      <c r="CV109" s="12">
        <v>50</v>
      </c>
      <c r="CW109" s="12"/>
      <c r="CX109" s="12"/>
      <c r="CY109" s="12"/>
      <c r="CZ109" s="12">
        <v>3.8</v>
      </c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>
        <v>2.77</v>
      </c>
      <c r="DO109" s="12">
        <v>49.22</v>
      </c>
      <c r="DP109" s="12"/>
      <c r="DQ109" s="12">
        <v>2200.16</v>
      </c>
      <c r="DR109" s="12">
        <v>0</v>
      </c>
      <c r="DS109" s="12">
        <v>0</v>
      </c>
      <c r="DT109" s="12">
        <v>27.84</v>
      </c>
      <c r="DU109" s="12">
        <v>119.03</v>
      </c>
      <c r="DV109" s="12">
        <v>0</v>
      </c>
      <c r="DW109" s="12"/>
      <c r="DX109" s="13">
        <f t="shared" si="11"/>
        <v>146.87</v>
      </c>
      <c r="DY109" s="12"/>
      <c r="DZ109" s="12"/>
      <c r="EA109" s="12"/>
      <c r="EB109" s="12">
        <v>240.29</v>
      </c>
      <c r="EC109" s="12">
        <v>2.34</v>
      </c>
      <c r="ED109" s="12"/>
      <c r="EE109" s="12"/>
      <c r="EF109" s="12"/>
      <c r="EG109" s="12"/>
      <c r="EH109" s="12">
        <v>6.13</v>
      </c>
      <c r="EI109" s="12">
        <v>16.190000000000001</v>
      </c>
      <c r="EJ109" s="12">
        <v>1.06</v>
      </c>
      <c r="EK109" s="12"/>
      <c r="EL109" s="12"/>
      <c r="EM109" s="12">
        <v>2.2400000000000002</v>
      </c>
      <c r="EN109" s="14">
        <f t="shared" si="12"/>
        <v>268.25</v>
      </c>
      <c r="EO109" s="14">
        <v>50</v>
      </c>
      <c r="EP109" s="13">
        <v>51.3</v>
      </c>
      <c r="EQ109" s="12">
        <v>0</v>
      </c>
      <c r="ER109" s="12">
        <v>53</v>
      </c>
      <c r="ES109" s="12"/>
      <c r="ET109" s="12"/>
      <c r="EU109" s="12"/>
      <c r="EV109" s="12"/>
      <c r="EW109" s="12"/>
      <c r="EX109" s="13">
        <f t="shared" si="13"/>
        <v>53</v>
      </c>
      <c r="EY109" s="13">
        <v>3248.12</v>
      </c>
    </row>
    <row r="110" spans="1:155" x14ac:dyDescent="0.3">
      <c r="A110" t="s">
        <v>314</v>
      </c>
      <c r="B110" t="s">
        <v>315</v>
      </c>
      <c r="C110" t="str">
        <f>VLOOKUP(A110,[1]Sheet1!$A$1:$F$234,4,FALSE)</f>
        <v>HQ</v>
      </c>
      <c r="D110" t="str">
        <f>VLOOKUP(A110,[1]Sheet1!$A$1:$F$234,3,FALSE)</f>
        <v>HQ</v>
      </c>
      <c r="E110">
        <f>VLOOKUP(A110,[1]Sheet1!$A$1:$F$234,5,FALSE)</f>
        <v>320</v>
      </c>
      <c r="F110" t="s">
        <v>180</v>
      </c>
      <c r="G110" t="s">
        <v>258</v>
      </c>
      <c r="H110" t="s">
        <v>316</v>
      </c>
      <c r="I110" t="s">
        <v>159</v>
      </c>
      <c r="J110" t="s">
        <v>145</v>
      </c>
      <c r="K110" s="11">
        <v>44696</v>
      </c>
      <c r="L110" s="11">
        <v>44701</v>
      </c>
      <c r="M110" s="12">
        <v>7108.33</v>
      </c>
      <c r="N110" s="13">
        <f t="shared" si="7"/>
        <v>7083.33</v>
      </c>
      <c r="O110" s="13">
        <f t="shared" si="8"/>
        <v>0</v>
      </c>
      <c r="P110" s="13">
        <f t="shared" si="9"/>
        <v>0</v>
      </c>
      <c r="Q110" s="13">
        <f t="shared" si="10"/>
        <v>0</v>
      </c>
      <c r="R110" s="13"/>
      <c r="S110" s="14">
        <v>25</v>
      </c>
      <c r="T110" s="15">
        <v>80</v>
      </c>
      <c r="U110" s="12">
        <v>81.73</v>
      </c>
      <c r="V110" s="12">
        <v>7083.33</v>
      </c>
      <c r="W110" s="15">
        <v>0</v>
      </c>
      <c r="X110" s="12">
        <v>0</v>
      </c>
      <c r="Y110" s="12">
        <v>0</v>
      </c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>
        <v>0</v>
      </c>
      <c r="AN110" s="15"/>
      <c r="AO110" s="15"/>
      <c r="AP110" s="15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>
        <v>0</v>
      </c>
      <c r="BF110" s="12"/>
      <c r="BG110" s="12"/>
      <c r="BH110" s="12"/>
      <c r="BI110" s="12"/>
      <c r="BJ110" s="12"/>
      <c r="BK110" s="13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>
        <v>524.52</v>
      </c>
      <c r="CD110" s="12"/>
      <c r="CE110" s="12"/>
      <c r="CF110" s="12"/>
      <c r="CG110" s="12"/>
      <c r="CH110" s="12">
        <v>1314.43</v>
      </c>
      <c r="CI110" s="12">
        <v>77.13</v>
      </c>
      <c r="CJ110" s="12"/>
      <c r="CK110" s="12"/>
      <c r="CL110" s="12"/>
      <c r="CM110" s="12">
        <v>101.66</v>
      </c>
      <c r="CN110" s="12"/>
      <c r="CO110" s="12"/>
      <c r="CP110" s="12">
        <v>434.72</v>
      </c>
      <c r="CQ110" s="12"/>
      <c r="CR110" s="12"/>
      <c r="CS110" s="12"/>
      <c r="CT110" s="12"/>
      <c r="CU110" s="12">
        <v>20.67</v>
      </c>
      <c r="CV110" s="12">
        <v>283.33</v>
      </c>
      <c r="CW110" s="12">
        <v>1.84</v>
      </c>
      <c r="CX110" s="12"/>
      <c r="CY110" s="12"/>
      <c r="CZ110" s="12"/>
      <c r="DA110" s="12">
        <v>9</v>
      </c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>
        <v>49.22</v>
      </c>
      <c r="DP110" s="12">
        <v>2.5</v>
      </c>
      <c r="DQ110" s="12">
        <v>4289.3100000000004</v>
      </c>
      <c r="DR110" s="12">
        <v>0</v>
      </c>
      <c r="DS110" s="12">
        <v>0</v>
      </c>
      <c r="DT110" s="12">
        <v>101.66</v>
      </c>
      <c r="DU110" s="12">
        <v>434.72</v>
      </c>
      <c r="DV110" s="12">
        <v>0</v>
      </c>
      <c r="DW110" s="12"/>
      <c r="DX110" s="13">
        <f t="shared" si="11"/>
        <v>536.38</v>
      </c>
      <c r="DY110" s="12"/>
      <c r="DZ110" s="12">
        <v>16.22</v>
      </c>
      <c r="EA110" s="12"/>
      <c r="EB110" s="12">
        <v>240.29</v>
      </c>
      <c r="EC110" s="12"/>
      <c r="ED110" s="12"/>
      <c r="EE110" s="12"/>
      <c r="EF110" s="12"/>
      <c r="EG110" s="12"/>
      <c r="EH110" s="12">
        <v>27.18</v>
      </c>
      <c r="EI110" s="12"/>
      <c r="EJ110" s="12">
        <v>1.06</v>
      </c>
      <c r="EK110" s="12"/>
      <c r="EL110" s="12">
        <v>2.34</v>
      </c>
      <c r="EM110" s="12">
        <v>9.69</v>
      </c>
      <c r="EN110" s="14">
        <f t="shared" si="12"/>
        <v>296.77999999999997</v>
      </c>
      <c r="EO110" s="14">
        <v>283.33</v>
      </c>
      <c r="EP110" s="13">
        <v>184.17</v>
      </c>
      <c r="EQ110" s="12">
        <v>0</v>
      </c>
      <c r="ER110" s="12">
        <v>53</v>
      </c>
      <c r="ES110" s="12"/>
      <c r="ET110" s="12"/>
      <c r="EU110" s="12"/>
      <c r="EV110" s="12"/>
      <c r="EW110" s="12"/>
      <c r="EX110" s="13">
        <f t="shared" si="13"/>
        <v>53</v>
      </c>
      <c r="EY110" s="13">
        <v>8461.99</v>
      </c>
    </row>
    <row r="111" spans="1:155" x14ac:dyDescent="0.3">
      <c r="A111" t="s">
        <v>314</v>
      </c>
      <c r="B111" t="s">
        <v>315</v>
      </c>
      <c r="C111" t="str">
        <f>VLOOKUP(A111,[1]Sheet1!$A$1:$F$234,4,FALSE)</f>
        <v>HQ</v>
      </c>
      <c r="D111" t="str">
        <f>VLOOKUP(A111,[1]Sheet1!$A$1:$F$234,3,FALSE)</f>
        <v>HQ</v>
      </c>
      <c r="E111">
        <f>VLOOKUP(A111,[1]Sheet1!$A$1:$F$234,5,FALSE)</f>
        <v>320</v>
      </c>
      <c r="F111" t="s">
        <v>180</v>
      </c>
      <c r="G111" t="s">
        <v>258</v>
      </c>
      <c r="H111" t="s">
        <v>316</v>
      </c>
      <c r="I111" t="s">
        <v>159</v>
      </c>
      <c r="J111" t="s">
        <v>152</v>
      </c>
      <c r="K111" s="11">
        <v>44712</v>
      </c>
      <c r="L111" s="11">
        <v>44719</v>
      </c>
      <c r="M111" s="12">
        <v>7108.33</v>
      </c>
      <c r="N111" s="13">
        <f t="shared" si="7"/>
        <v>7083.33</v>
      </c>
      <c r="O111" s="13">
        <f t="shared" si="8"/>
        <v>0</v>
      </c>
      <c r="P111" s="13">
        <f t="shared" si="9"/>
        <v>0</v>
      </c>
      <c r="Q111" s="13">
        <f t="shared" si="10"/>
        <v>0</v>
      </c>
      <c r="R111" s="13"/>
      <c r="S111" s="14">
        <v>25</v>
      </c>
      <c r="T111" s="15">
        <v>88</v>
      </c>
      <c r="U111" s="12">
        <v>81.73</v>
      </c>
      <c r="V111" s="12">
        <v>6429.48</v>
      </c>
      <c r="W111" s="15">
        <v>0</v>
      </c>
      <c r="X111" s="12">
        <v>0</v>
      </c>
      <c r="Y111" s="12">
        <v>0</v>
      </c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>
        <v>0</v>
      </c>
      <c r="AN111" s="15"/>
      <c r="AO111" s="15">
        <v>8</v>
      </c>
      <c r="AP111" s="15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>
        <v>81.73</v>
      </c>
      <c r="BE111" s="12">
        <v>0</v>
      </c>
      <c r="BF111" s="12"/>
      <c r="BG111" s="12"/>
      <c r="BH111" s="12"/>
      <c r="BI111" s="12"/>
      <c r="BJ111" s="12"/>
      <c r="BK111" s="13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>
        <v>653.85</v>
      </c>
      <c r="BV111" s="12"/>
      <c r="BW111" s="12"/>
      <c r="BX111" s="12"/>
      <c r="BY111" s="12"/>
      <c r="BZ111" s="12"/>
      <c r="CA111" s="12"/>
      <c r="CB111" s="12"/>
      <c r="CC111" s="12">
        <v>524.52</v>
      </c>
      <c r="CD111" s="12"/>
      <c r="CE111" s="12"/>
      <c r="CF111" s="12"/>
      <c r="CG111" s="12"/>
      <c r="CH111" s="12">
        <v>1314.43</v>
      </c>
      <c r="CI111" s="12">
        <v>77.12</v>
      </c>
      <c r="CJ111" s="12"/>
      <c r="CK111" s="12"/>
      <c r="CL111" s="12"/>
      <c r="CM111" s="12">
        <v>101.67</v>
      </c>
      <c r="CN111" s="12"/>
      <c r="CO111" s="12"/>
      <c r="CP111" s="12">
        <v>434.72</v>
      </c>
      <c r="CQ111" s="12"/>
      <c r="CR111" s="12"/>
      <c r="CS111" s="12"/>
      <c r="CT111" s="12"/>
      <c r="CU111" s="12">
        <v>20.67</v>
      </c>
      <c r="CV111" s="12">
        <v>283.33</v>
      </c>
      <c r="CW111" s="12">
        <v>1.84</v>
      </c>
      <c r="CX111" s="12"/>
      <c r="CY111" s="12"/>
      <c r="CZ111" s="12"/>
      <c r="DA111" s="12">
        <v>9</v>
      </c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>
        <v>49.22</v>
      </c>
      <c r="DP111" s="12">
        <v>2.5</v>
      </c>
      <c r="DQ111" s="12">
        <v>4289.3100000000004</v>
      </c>
      <c r="DR111" s="12">
        <v>0</v>
      </c>
      <c r="DS111" s="12">
        <v>0</v>
      </c>
      <c r="DT111" s="12">
        <v>101.67</v>
      </c>
      <c r="DU111" s="12">
        <v>434.72</v>
      </c>
      <c r="DV111" s="12">
        <v>0</v>
      </c>
      <c r="DW111" s="12"/>
      <c r="DX111" s="13">
        <f t="shared" si="11"/>
        <v>536.39</v>
      </c>
      <c r="DY111" s="12"/>
      <c r="DZ111" s="12">
        <v>16.22</v>
      </c>
      <c r="EA111" s="12"/>
      <c r="EB111" s="12">
        <v>240.29</v>
      </c>
      <c r="EC111" s="12"/>
      <c r="ED111" s="12"/>
      <c r="EE111" s="12"/>
      <c r="EF111" s="12"/>
      <c r="EG111" s="12"/>
      <c r="EH111" s="12">
        <v>27.18</v>
      </c>
      <c r="EI111" s="12"/>
      <c r="EJ111" s="12">
        <v>1.06</v>
      </c>
      <c r="EK111" s="12"/>
      <c r="EL111" s="12">
        <v>2.34</v>
      </c>
      <c r="EM111" s="12">
        <v>9.69</v>
      </c>
      <c r="EN111" s="14">
        <f t="shared" si="12"/>
        <v>296.77999999999997</v>
      </c>
      <c r="EO111" s="14">
        <v>283.33</v>
      </c>
      <c r="EP111" s="13">
        <v>184.17</v>
      </c>
      <c r="EQ111" s="12">
        <v>0</v>
      </c>
      <c r="ER111" s="12">
        <v>53</v>
      </c>
      <c r="ES111" s="12"/>
      <c r="ET111" s="12"/>
      <c r="EU111" s="12"/>
      <c r="EV111" s="12"/>
      <c r="EW111" s="12"/>
      <c r="EX111" s="13">
        <f t="shared" si="13"/>
        <v>53</v>
      </c>
      <c r="EY111" s="13">
        <v>8462</v>
      </c>
    </row>
    <row r="112" spans="1:155" x14ac:dyDescent="0.3">
      <c r="A112" t="s">
        <v>317</v>
      </c>
      <c r="B112" t="s">
        <v>318</v>
      </c>
      <c r="C112" t="str">
        <f>VLOOKUP(A112,[1]Sheet1!$A$1:$F$234,4,FALSE)</f>
        <v>HQ</v>
      </c>
      <c r="D112" t="str">
        <f>VLOOKUP(A112,[1]Sheet1!$A$1:$F$234,3,FALSE)</f>
        <v>HQ</v>
      </c>
      <c r="E112">
        <f>VLOOKUP(A112,[1]Sheet1!$A$1:$F$234,5,FALSE)</f>
        <v>332</v>
      </c>
      <c r="F112" t="s">
        <v>319</v>
      </c>
      <c r="G112" t="s">
        <v>320</v>
      </c>
      <c r="H112" t="s">
        <v>321</v>
      </c>
      <c r="I112" t="s">
        <v>159</v>
      </c>
      <c r="J112" t="s">
        <v>145</v>
      </c>
      <c r="K112" s="11">
        <v>44696</v>
      </c>
      <c r="L112" s="11">
        <v>44701</v>
      </c>
      <c r="M112" s="12">
        <v>5050</v>
      </c>
      <c r="N112" s="13">
        <f t="shared" si="7"/>
        <v>4538.46</v>
      </c>
      <c r="O112" s="13">
        <f t="shared" si="8"/>
        <v>0</v>
      </c>
      <c r="P112" s="13">
        <f t="shared" si="9"/>
        <v>0</v>
      </c>
      <c r="Q112" s="13">
        <f t="shared" si="10"/>
        <v>461.54</v>
      </c>
      <c r="R112" s="13"/>
      <c r="S112" s="14">
        <v>50</v>
      </c>
      <c r="T112" s="15">
        <v>72</v>
      </c>
      <c r="U112" s="12">
        <v>57.69</v>
      </c>
      <c r="V112" s="12">
        <v>4538.46</v>
      </c>
      <c r="W112" s="15">
        <v>0</v>
      </c>
      <c r="X112" s="12">
        <v>0</v>
      </c>
      <c r="Y112" s="12">
        <v>0</v>
      </c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>
        <v>8</v>
      </c>
      <c r="AL112" s="15"/>
      <c r="AM112" s="15">
        <v>0</v>
      </c>
      <c r="AN112" s="15"/>
      <c r="AO112" s="15"/>
      <c r="AP112" s="15"/>
      <c r="AQ112" s="12"/>
      <c r="AR112" s="12"/>
      <c r="AS112" s="12"/>
      <c r="AT112" s="12">
        <v>57.69</v>
      </c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>
        <v>0</v>
      </c>
      <c r="BF112" s="12"/>
      <c r="BG112" s="12"/>
      <c r="BH112" s="12"/>
      <c r="BI112" s="12"/>
      <c r="BJ112" s="12"/>
      <c r="BK112" s="13"/>
      <c r="BL112" s="12"/>
      <c r="BM112" s="12"/>
      <c r="BN112" s="12"/>
      <c r="BO112" s="12"/>
      <c r="BP112" s="12"/>
      <c r="BQ112" s="12">
        <v>461.54</v>
      </c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>
        <v>308.17</v>
      </c>
      <c r="CD112" s="12"/>
      <c r="CE112" s="12"/>
      <c r="CF112" s="12"/>
      <c r="CG112" s="12"/>
      <c r="CH112" s="12">
        <v>498.59</v>
      </c>
      <c r="CI112" s="12">
        <v>52.02</v>
      </c>
      <c r="CJ112" s="12"/>
      <c r="CK112" s="12"/>
      <c r="CL112" s="12"/>
      <c r="CM112" s="12">
        <v>68.569999999999993</v>
      </c>
      <c r="CN112" s="12"/>
      <c r="CO112" s="12"/>
      <c r="CP112" s="12">
        <v>293.2</v>
      </c>
      <c r="CQ112" s="12"/>
      <c r="CR112" s="12"/>
      <c r="CS112" s="12"/>
      <c r="CT112" s="12"/>
      <c r="CU112" s="12">
        <v>77.11</v>
      </c>
      <c r="CV112" s="12">
        <v>250</v>
      </c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>
        <v>193.94</v>
      </c>
      <c r="DP112" s="12">
        <v>10</v>
      </c>
      <c r="DQ112" s="12">
        <v>3298.4</v>
      </c>
      <c r="DR112" s="12">
        <v>0</v>
      </c>
      <c r="DS112" s="12">
        <v>0</v>
      </c>
      <c r="DT112" s="12">
        <v>68.569999999999993</v>
      </c>
      <c r="DU112" s="12">
        <v>293.2</v>
      </c>
      <c r="DV112" s="12">
        <v>0</v>
      </c>
      <c r="DW112" s="12"/>
      <c r="DX112" s="13">
        <f t="shared" si="11"/>
        <v>361.77</v>
      </c>
      <c r="DY112" s="12"/>
      <c r="DZ112" s="12">
        <v>37.25</v>
      </c>
      <c r="EA112" s="12"/>
      <c r="EB112" s="12">
        <v>397.07</v>
      </c>
      <c r="EC112" s="12"/>
      <c r="ED112" s="12"/>
      <c r="EE112" s="12"/>
      <c r="EF112" s="12"/>
      <c r="EG112" s="12"/>
      <c r="EH112" s="12">
        <v>16.940000000000001</v>
      </c>
      <c r="EI112" s="12"/>
      <c r="EJ112" s="12">
        <v>1.06</v>
      </c>
      <c r="EK112" s="12"/>
      <c r="EL112" s="12"/>
      <c r="EM112" s="12">
        <v>6.19</v>
      </c>
      <c r="EN112" s="14">
        <f t="shared" si="12"/>
        <v>458.51</v>
      </c>
      <c r="EO112" s="14">
        <v>200</v>
      </c>
      <c r="EP112" s="13">
        <v>130</v>
      </c>
      <c r="EQ112" s="12">
        <v>0</v>
      </c>
      <c r="ER112" s="12">
        <v>53</v>
      </c>
      <c r="ES112" s="12"/>
      <c r="ET112" s="12"/>
      <c r="EU112" s="12"/>
      <c r="EV112" s="12"/>
      <c r="EW112" s="12"/>
      <c r="EX112" s="13">
        <f t="shared" si="13"/>
        <v>53</v>
      </c>
      <c r="EY112" s="13">
        <v>6253.28</v>
      </c>
    </row>
    <row r="113" spans="1:155" x14ac:dyDescent="0.3">
      <c r="A113" t="s">
        <v>317</v>
      </c>
      <c r="B113" t="s">
        <v>318</v>
      </c>
      <c r="C113" t="str">
        <f>VLOOKUP(A113,[1]Sheet1!$A$1:$F$234,4,FALSE)</f>
        <v>HQ</v>
      </c>
      <c r="D113" t="str">
        <f>VLOOKUP(A113,[1]Sheet1!$A$1:$F$234,3,FALSE)</f>
        <v>HQ</v>
      </c>
      <c r="E113">
        <f>VLOOKUP(A113,[1]Sheet1!$A$1:$F$234,5,FALSE)</f>
        <v>332</v>
      </c>
      <c r="F113" t="s">
        <v>319</v>
      </c>
      <c r="G113" t="s">
        <v>320</v>
      </c>
      <c r="H113" t="s">
        <v>321</v>
      </c>
      <c r="I113" t="s">
        <v>159</v>
      </c>
      <c r="J113" t="s">
        <v>152</v>
      </c>
      <c r="K113" s="11">
        <v>44712</v>
      </c>
      <c r="L113" s="11">
        <v>44719</v>
      </c>
      <c r="M113" s="12">
        <v>5050</v>
      </c>
      <c r="N113" s="13">
        <f t="shared" si="7"/>
        <v>5000</v>
      </c>
      <c r="O113" s="13">
        <f t="shared" si="8"/>
        <v>0</v>
      </c>
      <c r="P113" s="13">
        <f t="shared" si="9"/>
        <v>0</v>
      </c>
      <c r="Q113" s="13">
        <f t="shared" si="10"/>
        <v>0</v>
      </c>
      <c r="R113" s="13"/>
      <c r="S113" s="14">
        <v>50</v>
      </c>
      <c r="T113" s="15">
        <v>88</v>
      </c>
      <c r="U113" s="12">
        <v>57.69</v>
      </c>
      <c r="V113" s="12">
        <v>4538.46</v>
      </c>
      <c r="W113" s="15">
        <v>0</v>
      </c>
      <c r="X113" s="12">
        <v>0</v>
      </c>
      <c r="Y113" s="12">
        <v>0</v>
      </c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>
        <v>0</v>
      </c>
      <c r="AN113" s="15"/>
      <c r="AO113" s="15">
        <v>8</v>
      </c>
      <c r="AP113" s="15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>
        <v>57.69</v>
      </c>
      <c r="BE113" s="12">
        <v>0</v>
      </c>
      <c r="BF113" s="12"/>
      <c r="BG113" s="12"/>
      <c r="BH113" s="12"/>
      <c r="BI113" s="12"/>
      <c r="BJ113" s="12"/>
      <c r="BK113" s="13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>
        <v>461.54</v>
      </c>
      <c r="BV113" s="12"/>
      <c r="BW113" s="12"/>
      <c r="BX113" s="12"/>
      <c r="BY113" s="12"/>
      <c r="BZ113" s="12"/>
      <c r="CA113" s="12"/>
      <c r="CB113" s="12"/>
      <c r="CC113" s="12">
        <v>308.17</v>
      </c>
      <c r="CD113" s="12"/>
      <c r="CE113" s="12"/>
      <c r="CF113" s="12"/>
      <c r="CG113" s="12"/>
      <c r="CH113" s="12">
        <v>498.59</v>
      </c>
      <c r="CI113" s="12">
        <v>52.02</v>
      </c>
      <c r="CJ113" s="12"/>
      <c r="CK113" s="12"/>
      <c r="CL113" s="12"/>
      <c r="CM113" s="12">
        <v>68.569999999999993</v>
      </c>
      <c r="CN113" s="12"/>
      <c r="CO113" s="12"/>
      <c r="CP113" s="12">
        <v>293.19</v>
      </c>
      <c r="CQ113" s="12"/>
      <c r="CR113" s="12"/>
      <c r="CS113" s="12"/>
      <c r="CT113" s="12"/>
      <c r="CU113" s="12">
        <v>77.11</v>
      </c>
      <c r="CV113" s="12">
        <v>250</v>
      </c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>
        <v>193.94</v>
      </c>
      <c r="DP113" s="12">
        <v>10</v>
      </c>
      <c r="DQ113" s="12">
        <v>3298.41</v>
      </c>
      <c r="DR113" s="12">
        <v>0</v>
      </c>
      <c r="DS113" s="12">
        <v>0</v>
      </c>
      <c r="DT113" s="12">
        <v>68.569999999999993</v>
      </c>
      <c r="DU113" s="12">
        <v>293.19</v>
      </c>
      <c r="DV113" s="12">
        <v>0</v>
      </c>
      <c r="DW113" s="12"/>
      <c r="DX113" s="13">
        <f t="shared" si="11"/>
        <v>361.76</v>
      </c>
      <c r="DY113" s="12"/>
      <c r="DZ113" s="12">
        <v>37.25</v>
      </c>
      <c r="EA113" s="12"/>
      <c r="EB113" s="12">
        <v>397.07</v>
      </c>
      <c r="EC113" s="12"/>
      <c r="ED113" s="12"/>
      <c r="EE113" s="12"/>
      <c r="EF113" s="12"/>
      <c r="EG113" s="12"/>
      <c r="EH113" s="12">
        <v>16.940000000000001</v>
      </c>
      <c r="EI113" s="12"/>
      <c r="EJ113" s="12">
        <v>1.06</v>
      </c>
      <c r="EK113" s="12"/>
      <c r="EL113" s="12"/>
      <c r="EM113" s="12">
        <v>6.19</v>
      </c>
      <c r="EN113" s="14">
        <f t="shared" si="12"/>
        <v>458.51</v>
      </c>
      <c r="EO113" s="14">
        <v>200</v>
      </c>
      <c r="EP113" s="13">
        <v>130</v>
      </c>
      <c r="EQ113" s="12">
        <v>0</v>
      </c>
      <c r="ER113" s="12">
        <v>53</v>
      </c>
      <c r="ES113" s="12"/>
      <c r="ET113" s="12"/>
      <c r="EU113" s="12"/>
      <c r="EV113" s="12"/>
      <c r="EW113" s="12"/>
      <c r="EX113" s="13">
        <f t="shared" si="13"/>
        <v>53</v>
      </c>
      <c r="EY113" s="13">
        <v>6253.27</v>
      </c>
    </row>
    <row r="114" spans="1:155" x14ac:dyDescent="0.3">
      <c r="A114" t="s">
        <v>322</v>
      </c>
      <c r="B114" t="s">
        <v>323</v>
      </c>
      <c r="C114" t="str">
        <f>VLOOKUP(A114,[1]Sheet1!$A$1:$F$234,4,FALSE)</f>
        <v>NYC</v>
      </c>
      <c r="D114" t="str">
        <f>VLOOKUP(A114,[1]Sheet1!$A$1:$F$234,3,FALSE)</f>
        <v>Lab</v>
      </c>
      <c r="E114">
        <f>VLOOKUP(A114,[1]Sheet1!$A$1:$F$234,5,FALSE)</f>
        <v>130</v>
      </c>
      <c r="F114" t="s">
        <v>156</v>
      </c>
      <c r="G114" t="s">
        <v>176</v>
      </c>
      <c r="H114" t="s">
        <v>194</v>
      </c>
      <c r="I114" t="s">
        <v>159</v>
      </c>
      <c r="J114" t="s">
        <v>145</v>
      </c>
      <c r="K114" s="11">
        <v>44696</v>
      </c>
      <c r="L114" s="11">
        <v>44701</v>
      </c>
      <c r="M114" s="12">
        <v>2023.44</v>
      </c>
      <c r="N114" s="13">
        <f t="shared" si="7"/>
        <v>1147.24</v>
      </c>
      <c r="O114" s="13">
        <f t="shared" si="8"/>
        <v>0</v>
      </c>
      <c r="P114" s="13">
        <f t="shared" si="9"/>
        <v>0</v>
      </c>
      <c r="Q114" s="13">
        <f t="shared" si="10"/>
        <v>876.2</v>
      </c>
      <c r="R114" s="13"/>
      <c r="S114" s="14"/>
      <c r="T114" s="15">
        <v>40</v>
      </c>
      <c r="U114" s="12">
        <v>21.91</v>
      </c>
      <c r="V114" s="12">
        <v>1022.24</v>
      </c>
      <c r="W114" s="15">
        <v>0</v>
      </c>
      <c r="X114" s="12">
        <v>0</v>
      </c>
      <c r="Y114" s="12">
        <v>0</v>
      </c>
      <c r="Z114" s="15"/>
      <c r="AA114" s="15"/>
      <c r="AB114" s="15"/>
      <c r="AC114" s="15"/>
      <c r="AD114" s="15"/>
      <c r="AE114" s="15"/>
      <c r="AF114" s="15">
        <v>0</v>
      </c>
      <c r="AG114" s="15"/>
      <c r="AH114" s="15"/>
      <c r="AI114" s="15"/>
      <c r="AJ114" s="15"/>
      <c r="AK114" s="15">
        <v>40</v>
      </c>
      <c r="AL114" s="15"/>
      <c r="AM114" s="15"/>
      <c r="AN114" s="15"/>
      <c r="AO114" s="15"/>
      <c r="AP114" s="15"/>
      <c r="AQ114" s="12"/>
      <c r="AR114" s="12"/>
      <c r="AS114" s="12"/>
      <c r="AT114" s="12">
        <v>21.91</v>
      </c>
      <c r="AU114" s="12">
        <v>0</v>
      </c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>
        <v>125</v>
      </c>
      <c r="BK114" s="13"/>
      <c r="BL114" s="12"/>
      <c r="BM114" s="12"/>
      <c r="BN114" s="12"/>
      <c r="BO114" s="12"/>
      <c r="BP114" s="12"/>
      <c r="BQ114" s="12">
        <v>876.2</v>
      </c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>
        <v>127</v>
      </c>
      <c r="CC114" s="12">
        <v>84.02</v>
      </c>
      <c r="CD114" s="12">
        <v>10.32</v>
      </c>
      <c r="CE114" s="12"/>
      <c r="CF114" s="12"/>
      <c r="CG114" s="12"/>
      <c r="CH114" s="12">
        <v>154.26</v>
      </c>
      <c r="CI114" s="12">
        <v>0.59</v>
      </c>
      <c r="CJ114" s="12"/>
      <c r="CK114" s="12">
        <v>59.45</v>
      </c>
      <c r="CL114" s="12"/>
      <c r="CM114" s="12">
        <v>27.5</v>
      </c>
      <c r="CN114" s="12"/>
      <c r="CO114" s="12"/>
      <c r="CP114" s="12">
        <v>117.58</v>
      </c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>
        <v>1442.72</v>
      </c>
      <c r="DR114" s="12">
        <v>0</v>
      </c>
      <c r="DS114" s="12">
        <v>0</v>
      </c>
      <c r="DT114" s="12">
        <v>27.5</v>
      </c>
      <c r="DU114" s="12">
        <v>117.58</v>
      </c>
      <c r="DV114" s="12">
        <v>0</v>
      </c>
      <c r="DW114" s="12">
        <v>6.45</v>
      </c>
      <c r="DX114" s="13">
        <f t="shared" si="11"/>
        <v>151.52999999999997</v>
      </c>
      <c r="DY114" s="12"/>
      <c r="DZ114" s="12"/>
      <c r="EA114" s="12"/>
      <c r="EB114" s="12"/>
      <c r="EC114" s="12"/>
      <c r="ED114" s="12"/>
      <c r="EE114" s="12"/>
      <c r="EF114" s="12"/>
      <c r="EG114" s="12"/>
      <c r="EH114" s="12">
        <v>6.63</v>
      </c>
      <c r="EI114" s="12"/>
      <c r="EJ114" s="12">
        <v>1.06</v>
      </c>
      <c r="EK114" s="12"/>
      <c r="EL114" s="12"/>
      <c r="EM114" s="12">
        <v>7.13</v>
      </c>
      <c r="EN114" s="14">
        <f t="shared" si="12"/>
        <v>14.82</v>
      </c>
      <c r="EO114" s="14"/>
      <c r="EP114" s="13">
        <v>16.03</v>
      </c>
      <c r="EQ114" s="12">
        <v>0</v>
      </c>
      <c r="ER114" s="12">
        <v>53</v>
      </c>
      <c r="ES114" s="12"/>
      <c r="ET114" s="12"/>
      <c r="EU114" s="12"/>
      <c r="EV114" s="12"/>
      <c r="EW114" s="12"/>
      <c r="EX114" s="13">
        <f t="shared" si="13"/>
        <v>53</v>
      </c>
      <c r="EY114" s="13">
        <v>2258.8200000000002</v>
      </c>
    </row>
    <row r="115" spans="1:155" x14ac:dyDescent="0.3">
      <c r="A115" t="s">
        <v>322</v>
      </c>
      <c r="B115" t="s">
        <v>323</v>
      </c>
      <c r="C115" t="str">
        <f>VLOOKUP(A115,[1]Sheet1!$A$1:$F$234,4,FALSE)</f>
        <v>NYC</v>
      </c>
      <c r="D115" t="str">
        <f>VLOOKUP(A115,[1]Sheet1!$A$1:$F$234,3,FALSE)</f>
        <v>Lab</v>
      </c>
      <c r="E115">
        <f>VLOOKUP(A115,[1]Sheet1!$A$1:$F$234,5,FALSE)</f>
        <v>130</v>
      </c>
      <c r="F115" t="s">
        <v>156</v>
      </c>
      <c r="G115" t="s">
        <v>176</v>
      </c>
      <c r="H115" t="s">
        <v>194</v>
      </c>
      <c r="I115" t="s">
        <v>159</v>
      </c>
      <c r="J115" t="s">
        <v>152</v>
      </c>
      <c r="K115" s="11">
        <v>44712</v>
      </c>
      <c r="L115" s="11">
        <v>44719</v>
      </c>
      <c r="M115" s="12">
        <v>2023.44</v>
      </c>
      <c r="N115" s="13">
        <f t="shared" si="7"/>
        <v>2023.44</v>
      </c>
      <c r="O115" s="13">
        <f t="shared" si="8"/>
        <v>0</v>
      </c>
      <c r="P115" s="13">
        <f t="shared" si="9"/>
        <v>0</v>
      </c>
      <c r="Q115" s="13">
        <f t="shared" si="10"/>
        <v>0</v>
      </c>
      <c r="R115" s="13"/>
      <c r="S115" s="14"/>
      <c r="T115" s="15">
        <v>88</v>
      </c>
      <c r="U115" s="12">
        <v>21.91</v>
      </c>
      <c r="V115" s="12">
        <v>1723.2</v>
      </c>
      <c r="W115" s="15">
        <v>0</v>
      </c>
      <c r="X115" s="12">
        <v>0</v>
      </c>
      <c r="Y115" s="12">
        <v>0</v>
      </c>
      <c r="Z115" s="15"/>
      <c r="AA115" s="15"/>
      <c r="AB115" s="15"/>
      <c r="AC115" s="15"/>
      <c r="AD115" s="15"/>
      <c r="AE115" s="15"/>
      <c r="AF115" s="15">
        <v>0</v>
      </c>
      <c r="AG115" s="15"/>
      <c r="AH115" s="15"/>
      <c r="AI115" s="15"/>
      <c r="AJ115" s="15"/>
      <c r="AK115" s="15"/>
      <c r="AL115" s="15"/>
      <c r="AM115" s="15"/>
      <c r="AN115" s="15"/>
      <c r="AO115" s="15">
        <v>8</v>
      </c>
      <c r="AP115" s="15"/>
      <c r="AQ115" s="12"/>
      <c r="AR115" s="12"/>
      <c r="AS115" s="12"/>
      <c r="AT115" s="12"/>
      <c r="AU115" s="12">
        <v>0</v>
      </c>
      <c r="AV115" s="12"/>
      <c r="AW115" s="12"/>
      <c r="AX115" s="12"/>
      <c r="AY115" s="12"/>
      <c r="AZ115" s="12"/>
      <c r="BA115" s="12"/>
      <c r="BB115" s="12"/>
      <c r="BC115" s="12"/>
      <c r="BD115" s="12">
        <v>21.91</v>
      </c>
      <c r="BE115" s="12"/>
      <c r="BF115" s="12"/>
      <c r="BG115" s="12"/>
      <c r="BH115" s="12"/>
      <c r="BI115" s="12"/>
      <c r="BJ115" s="12">
        <v>125</v>
      </c>
      <c r="BK115" s="13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>
        <v>175.24</v>
      </c>
      <c r="BV115" s="12"/>
      <c r="BW115" s="12"/>
      <c r="BX115" s="12"/>
      <c r="BY115" s="12"/>
      <c r="BZ115" s="12"/>
      <c r="CA115" s="12"/>
      <c r="CB115" s="12"/>
      <c r="CC115" s="12">
        <v>91.45</v>
      </c>
      <c r="CD115" s="12">
        <v>10.32</v>
      </c>
      <c r="CE115" s="12"/>
      <c r="CF115" s="12"/>
      <c r="CG115" s="12"/>
      <c r="CH115" s="12">
        <v>169.5</v>
      </c>
      <c r="CI115" s="12">
        <v>0.59</v>
      </c>
      <c r="CJ115" s="12"/>
      <c r="CK115" s="12">
        <v>64.72</v>
      </c>
      <c r="CL115" s="12"/>
      <c r="CM115" s="12">
        <v>29.34</v>
      </c>
      <c r="CN115" s="12"/>
      <c r="CO115" s="12"/>
      <c r="CP115" s="12">
        <v>125.45</v>
      </c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>
        <v>1532.07</v>
      </c>
      <c r="DR115" s="12">
        <v>0</v>
      </c>
      <c r="DS115" s="12">
        <v>0</v>
      </c>
      <c r="DT115" s="12">
        <v>29.34</v>
      </c>
      <c r="DU115" s="12">
        <v>125.45</v>
      </c>
      <c r="DV115" s="12">
        <v>0</v>
      </c>
      <c r="DW115" s="12">
        <v>6.87</v>
      </c>
      <c r="DX115" s="13">
        <f t="shared" si="11"/>
        <v>161.66</v>
      </c>
      <c r="DY115" s="12"/>
      <c r="DZ115" s="12"/>
      <c r="EA115" s="12"/>
      <c r="EB115" s="12"/>
      <c r="EC115" s="12"/>
      <c r="ED115" s="12"/>
      <c r="EE115" s="12"/>
      <c r="EF115" s="12"/>
      <c r="EG115" s="12"/>
      <c r="EH115" s="12">
        <v>6.63</v>
      </c>
      <c r="EI115" s="12"/>
      <c r="EJ115" s="12">
        <v>1.06</v>
      </c>
      <c r="EK115" s="12"/>
      <c r="EL115" s="12"/>
      <c r="EM115" s="12">
        <v>7.13</v>
      </c>
      <c r="EN115" s="14">
        <f t="shared" si="12"/>
        <v>14.82</v>
      </c>
      <c r="EO115" s="14"/>
      <c r="EP115" s="13">
        <v>16.03</v>
      </c>
      <c r="EQ115" s="12">
        <v>0</v>
      </c>
      <c r="ER115" s="12">
        <v>53</v>
      </c>
      <c r="ES115" s="12"/>
      <c r="ET115" s="12"/>
      <c r="EU115" s="12"/>
      <c r="EV115" s="12"/>
      <c r="EW115" s="12"/>
      <c r="EX115" s="13">
        <f t="shared" si="13"/>
        <v>53</v>
      </c>
      <c r="EY115" s="13">
        <v>2268.9499999999998</v>
      </c>
    </row>
    <row r="116" spans="1:155" x14ac:dyDescent="0.3">
      <c r="A116" t="s">
        <v>324</v>
      </c>
      <c r="B116" t="s">
        <v>325</v>
      </c>
      <c r="C116" t="str">
        <f>VLOOKUP(A116,[1]Sheet1!$A$1:$F$234,4,FALSE)</f>
        <v>HQ</v>
      </c>
      <c r="D116" t="str">
        <f>VLOOKUP(A116,[1]Sheet1!$A$1:$F$234,3,FALSE)</f>
        <v>HQ</v>
      </c>
      <c r="E116">
        <f>VLOOKUP(A116,[1]Sheet1!$A$1:$F$234,5,FALSE)</f>
        <v>310</v>
      </c>
      <c r="F116" t="s">
        <v>326</v>
      </c>
      <c r="G116" t="s">
        <v>327</v>
      </c>
      <c r="H116" t="s">
        <v>328</v>
      </c>
      <c r="I116" t="s">
        <v>159</v>
      </c>
      <c r="J116" t="s">
        <v>145</v>
      </c>
      <c r="K116" s="11">
        <v>44696</v>
      </c>
      <c r="L116" s="11">
        <v>44701</v>
      </c>
      <c r="M116" s="12">
        <v>11508.33</v>
      </c>
      <c r="N116" s="13">
        <f t="shared" si="7"/>
        <v>11458.33</v>
      </c>
      <c r="O116" s="13">
        <f t="shared" si="8"/>
        <v>0</v>
      </c>
      <c r="P116" s="13">
        <f t="shared" si="9"/>
        <v>0</v>
      </c>
      <c r="Q116" s="13">
        <f t="shared" si="10"/>
        <v>0</v>
      </c>
      <c r="R116" s="13"/>
      <c r="S116" s="14">
        <v>50</v>
      </c>
      <c r="T116" s="15">
        <v>80</v>
      </c>
      <c r="U116" s="12">
        <v>132.21</v>
      </c>
      <c r="V116" s="12">
        <v>11458.33</v>
      </c>
      <c r="W116" s="15">
        <v>0</v>
      </c>
      <c r="X116" s="12">
        <v>0</v>
      </c>
      <c r="Y116" s="12">
        <v>0</v>
      </c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>
        <v>0</v>
      </c>
      <c r="AN116" s="15"/>
      <c r="AO116" s="15"/>
      <c r="AP116" s="15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>
        <v>0</v>
      </c>
      <c r="BF116" s="12"/>
      <c r="BG116" s="12"/>
      <c r="BH116" s="12"/>
      <c r="BI116" s="12"/>
      <c r="BJ116" s="12"/>
      <c r="BK116" s="13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>
        <v>58.13</v>
      </c>
      <c r="BX116" s="12"/>
      <c r="BY116" s="12"/>
      <c r="BZ116" s="12"/>
      <c r="CA116" s="12"/>
      <c r="CB116" s="12"/>
      <c r="CC116" s="12">
        <v>817.57</v>
      </c>
      <c r="CD116" s="12"/>
      <c r="CE116" s="12"/>
      <c r="CF116" s="12"/>
      <c r="CG116" s="12"/>
      <c r="CH116" s="12">
        <v>1629.71</v>
      </c>
      <c r="CI116" s="12">
        <v>125.35</v>
      </c>
      <c r="CJ116" s="12"/>
      <c r="CK116" s="12"/>
      <c r="CL116" s="12"/>
      <c r="CM116" s="12">
        <v>166.08</v>
      </c>
      <c r="CN116" s="12"/>
      <c r="CO116" s="12"/>
      <c r="CP116" s="12">
        <v>710.15</v>
      </c>
      <c r="CQ116" s="12"/>
      <c r="CR116" s="12"/>
      <c r="CS116" s="12"/>
      <c r="CT116" s="12"/>
      <c r="CU116" s="12"/>
      <c r="CV116" s="12">
        <v>575.82000000000005</v>
      </c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>
        <v>62.5</v>
      </c>
      <c r="DJ116" s="12"/>
      <c r="DK116" s="12"/>
      <c r="DL116" s="12"/>
      <c r="DM116" s="12"/>
      <c r="DN116" s="12"/>
      <c r="DO116" s="12"/>
      <c r="DP116" s="12">
        <v>7.5</v>
      </c>
      <c r="DQ116" s="12">
        <v>7413.65</v>
      </c>
      <c r="DR116" s="12">
        <v>0</v>
      </c>
      <c r="DS116" s="12">
        <v>0</v>
      </c>
      <c r="DT116" s="12">
        <v>166.08</v>
      </c>
      <c r="DU116" s="12">
        <v>710.15</v>
      </c>
      <c r="DV116" s="12">
        <v>0</v>
      </c>
      <c r="DW116" s="12"/>
      <c r="DX116" s="13">
        <f t="shared" si="11"/>
        <v>876.23</v>
      </c>
      <c r="DY116" s="12"/>
      <c r="DZ116" s="12"/>
      <c r="EA116" s="12"/>
      <c r="EB116" s="12"/>
      <c r="EC116" s="12">
        <v>5.0999999999999996</v>
      </c>
      <c r="ED116" s="12">
        <v>710.5</v>
      </c>
      <c r="EE116" s="12"/>
      <c r="EF116" s="12"/>
      <c r="EG116" s="12">
        <v>36.76</v>
      </c>
      <c r="EH116" s="12">
        <v>33.14</v>
      </c>
      <c r="EI116" s="12"/>
      <c r="EJ116" s="12"/>
      <c r="EK116" s="12">
        <v>120.39</v>
      </c>
      <c r="EL116" s="12"/>
      <c r="EM116" s="12">
        <v>9.69</v>
      </c>
      <c r="EN116" s="14">
        <f t="shared" si="12"/>
        <v>915.58</v>
      </c>
      <c r="EO116" s="14">
        <v>460.66</v>
      </c>
      <c r="EP116" s="13">
        <v>297.92</v>
      </c>
      <c r="EQ116" s="12">
        <v>0</v>
      </c>
      <c r="ER116" s="12">
        <v>53</v>
      </c>
      <c r="ES116" s="12"/>
      <c r="ET116" s="12"/>
      <c r="EU116" s="12"/>
      <c r="EV116" s="12"/>
      <c r="EW116" s="12"/>
      <c r="EX116" s="13">
        <f t="shared" si="13"/>
        <v>53</v>
      </c>
      <c r="EY116" s="13">
        <v>14111.72</v>
      </c>
    </row>
    <row r="117" spans="1:155" x14ac:dyDescent="0.3">
      <c r="A117" t="s">
        <v>324</v>
      </c>
      <c r="B117" t="s">
        <v>325</v>
      </c>
      <c r="C117" t="str">
        <f>VLOOKUP(A117,[1]Sheet1!$A$1:$F$234,4,FALSE)</f>
        <v>HQ</v>
      </c>
      <c r="D117" t="str">
        <f>VLOOKUP(A117,[1]Sheet1!$A$1:$F$234,3,FALSE)</f>
        <v>HQ</v>
      </c>
      <c r="E117">
        <f>VLOOKUP(A117,[1]Sheet1!$A$1:$F$234,5,FALSE)</f>
        <v>310</v>
      </c>
      <c r="F117" t="s">
        <v>326</v>
      </c>
      <c r="G117" t="s">
        <v>327</v>
      </c>
      <c r="H117" t="s">
        <v>328</v>
      </c>
      <c r="I117" t="s">
        <v>159</v>
      </c>
      <c r="J117" t="s">
        <v>152</v>
      </c>
      <c r="K117" s="11">
        <v>44712</v>
      </c>
      <c r="L117" s="11">
        <v>44719</v>
      </c>
      <c r="M117" s="12">
        <v>11508.33</v>
      </c>
      <c r="N117" s="13">
        <f t="shared" si="7"/>
        <v>11458.33</v>
      </c>
      <c r="O117" s="13">
        <f t="shared" si="8"/>
        <v>0</v>
      </c>
      <c r="P117" s="13">
        <f t="shared" si="9"/>
        <v>0</v>
      </c>
      <c r="Q117" s="13">
        <f t="shared" si="10"/>
        <v>0</v>
      </c>
      <c r="R117" s="13"/>
      <c r="S117" s="14">
        <v>50</v>
      </c>
      <c r="T117" s="15">
        <v>88</v>
      </c>
      <c r="U117" s="12">
        <v>132.21</v>
      </c>
      <c r="V117" s="12">
        <v>10400.64</v>
      </c>
      <c r="W117" s="15">
        <v>0</v>
      </c>
      <c r="X117" s="12">
        <v>0</v>
      </c>
      <c r="Y117" s="12">
        <v>0</v>
      </c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>
        <v>0</v>
      </c>
      <c r="AN117" s="15"/>
      <c r="AO117" s="15">
        <v>8</v>
      </c>
      <c r="AP117" s="15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>
        <v>132.21</v>
      </c>
      <c r="BE117" s="12">
        <v>0</v>
      </c>
      <c r="BF117" s="12"/>
      <c r="BG117" s="12"/>
      <c r="BH117" s="12"/>
      <c r="BI117" s="12"/>
      <c r="BJ117" s="12"/>
      <c r="BK117" s="13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>
        <v>1057.69</v>
      </c>
      <c r="BV117" s="12"/>
      <c r="BW117" s="12">
        <v>58.13</v>
      </c>
      <c r="BX117" s="12"/>
      <c r="BY117" s="12"/>
      <c r="BZ117" s="12"/>
      <c r="CA117" s="12"/>
      <c r="CB117" s="12"/>
      <c r="CC117" s="12">
        <v>817.57</v>
      </c>
      <c r="CD117" s="12"/>
      <c r="CE117" s="12"/>
      <c r="CF117" s="12"/>
      <c r="CG117" s="12"/>
      <c r="CH117" s="12">
        <v>1629.71</v>
      </c>
      <c r="CI117" s="12">
        <v>11.46</v>
      </c>
      <c r="CJ117" s="12"/>
      <c r="CK117" s="12"/>
      <c r="CL117" s="12"/>
      <c r="CM117" s="12">
        <v>166.09</v>
      </c>
      <c r="CN117" s="12"/>
      <c r="CO117" s="12"/>
      <c r="CP117" s="12">
        <v>115.34</v>
      </c>
      <c r="CQ117" s="12"/>
      <c r="CR117" s="12"/>
      <c r="CS117" s="12"/>
      <c r="CT117" s="12"/>
      <c r="CU117" s="12"/>
      <c r="CV117" s="12">
        <v>575.82000000000005</v>
      </c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>
        <v>62.5</v>
      </c>
      <c r="DJ117" s="12"/>
      <c r="DK117" s="12"/>
      <c r="DL117" s="12"/>
      <c r="DM117" s="12"/>
      <c r="DN117" s="12"/>
      <c r="DO117" s="12"/>
      <c r="DP117" s="12">
        <v>7.5</v>
      </c>
      <c r="DQ117" s="12">
        <v>8122.34</v>
      </c>
      <c r="DR117" s="12">
        <v>0</v>
      </c>
      <c r="DS117" s="12">
        <v>0</v>
      </c>
      <c r="DT117" s="12">
        <v>166.09</v>
      </c>
      <c r="DU117" s="12">
        <v>115.34</v>
      </c>
      <c r="DV117" s="12">
        <v>0</v>
      </c>
      <c r="DW117" s="12"/>
      <c r="DX117" s="13">
        <f t="shared" si="11"/>
        <v>281.43</v>
      </c>
      <c r="DY117" s="12"/>
      <c r="DZ117" s="12"/>
      <c r="EA117" s="12"/>
      <c r="EB117" s="12"/>
      <c r="EC117" s="12">
        <v>5.0999999999999996</v>
      </c>
      <c r="ED117" s="12">
        <v>710.5</v>
      </c>
      <c r="EE117" s="12"/>
      <c r="EF117" s="12"/>
      <c r="EG117" s="12">
        <v>36.76</v>
      </c>
      <c r="EH117" s="12">
        <v>33.14</v>
      </c>
      <c r="EI117" s="12"/>
      <c r="EJ117" s="12"/>
      <c r="EK117" s="12">
        <v>120.39</v>
      </c>
      <c r="EL117" s="12"/>
      <c r="EM117" s="12">
        <v>9.69</v>
      </c>
      <c r="EN117" s="14">
        <f t="shared" si="12"/>
        <v>915.58</v>
      </c>
      <c r="EO117" s="14">
        <v>460.66</v>
      </c>
      <c r="EP117" s="13">
        <v>297.92</v>
      </c>
      <c r="EQ117" s="12">
        <v>0</v>
      </c>
      <c r="ER117" s="12">
        <v>53</v>
      </c>
      <c r="ES117" s="12"/>
      <c r="ET117" s="12"/>
      <c r="EU117" s="12"/>
      <c r="EV117" s="12"/>
      <c r="EW117" s="12"/>
      <c r="EX117" s="13">
        <f t="shared" si="13"/>
        <v>53</v>
      </c>
      <c r="EY117" s="13">
        <v>13516.92</v>
      </c>
    </row>
    <row r="118" spans="1:155" x14ac:dyDescent="0.3">
      <c r="A118" t="s">
        <v>329</v>
      </c>
      <c r="B118" t="s">
        <v>330</v>
      </c>
      <c r="C118" t="str">
        <f>VLOOKUP(A118,[1]Sheet1!$A$1:$F$234,4,FALSE)</f>
        <v>HQ</v>
      </c>
      <c r="D118" t="str">
        <f>VLOOKUP(A118,[1]Sheet1!$A$1:$F$234,3,FALSE)</f>
        <v>HQ</v>
      </c>
      <c r="E118">
        <f>VLOOKUP(A118,[1]Sheet1!$A$1:$F$234,5,FALSE)</f>
        <v>220</v>
      </c>
      <c r="F118" t="s">
        <v>190</v>
      </c>
      <c r="G118" t="s">
        <v>331</v>
      </c>
      <c r="H118" t="s">
        <v>332</v>
      </c>
      <c r="I118" t="s">
        <v>159</v>
      </c>
      <c r="J118" t="s">
        <v>145</v>
      </c>
      <c r="K118" s="11">
        <v>44696</v>
      </c>
      <c r="L118" s="11">
        <v>44701</v>
      </c>
      <c r="M118" s="12">
        <v>2026.56</v>
      </c>
      <c r="N118" s="13">
        <f t="shared" si="7"/>
        <v>1976.56</v>
      </c>
      <c r="O118" s="13">
        <f t="shared" si="8"/>
        <v>0</v>
      </c>
      <c r="P118" s="13">
        <f t="shared" si="9"/>
        <v>0</v>
      </c>
      <c r="Q118" s="13">
        <f t="shared" si="10"/>
        <v>0</v>
      </c>
      <c r="R118" s="13"/>
      <c r="S118" s="14">
        <v>50</v>
      </c>
      <c r="T118" s="15">
        <v>79.5</v>
      </c>
      <c r="U118" s="12">
        <v>23.29</v>
      </c>
      <c r="V118" s="12">
        <v>1851.56</v>
      </c>
      <c r="W118" s="15">
        <v>0</v>
      </c>
      <c r="X118" s="12">
        <v>0</v>
      </c>
      <c r="Y118" s="12">
        <v>0</v>
      </c>
      <c r="Z118" s="15"/>
      <c r="AA118" s="15"/>
      <c r="AB118" s="15"/>
      <c r="AC118" s="15"/>
      <c r="AD118" s="15"/>
      <c r="AE118" s="15"/>
      <c r="AF118" s="15">
        <v>0</v>
      </c>
      <c r="AG118" s="15"/>
      <c r="AH118" s="15"/>
      <c r="AI118" s="15"/>
      <c r="AJ118" s="15"/>
      <c r="AK118" s="15"/>
      <c r="AL118" s="15"/>
      <c r="AM118" s="15">
        <v>0</v>
      </c>
      <c r="AN118" s="15"/>
      <c r="AO118" s="15"/>
      <c r="AP118" s="15"/>
      <c r="AQ118" s="12"/>
      <c r="AR118" s="12"/>
      <c r="AS118" s="12"/>
      <c r="AT118" s="12"/>
      <c r="AU118" s="12">
        <v>0</v>
      </c>
      <c r="AV118" s="12"/>
      <c r="AW118" s="12"/>
      <c r="AX118" s="12"/>
      <c r="AY118" s="12"/>
      <c r="AZ118" s="12"/>
      <c r="BA118" s="12"/>
      <c r="BB118" s="12"/>
      <c r="BC118" s="12"/>
      <c r="BD118" s="12"/>
      <c r="BE118" s="12">
        <v>0</v>
      </c>
      <c r="BF118" s="12"/>
      <c r="BG118" s="12"/>
      <c r="BH118" s="12"/>
      <c r="BI118" s="12"/>
      <c r="BJ118" s="12">
        <v>125</v>
      </c>
      <c r="BK118" s="13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>
        <v>86.71</v>
      </c>
      <c r="CD118" s="12">
        <v>10.08</v>
      </c>
      <c r="CE118" s="12"/>
      <c r="CF118" s="12"/>
      <c r="CG118" s="12"/>
      <c r="CH118" s="12">
        <v>159.77000000000001</v>
      </c>
      <c r="CI118" s="12">
        <v>0.59</v>
      </c>
      <c r="CJ118" s="12"/>
      <c r="CK118" s="12"/>
      <c r="CL118" s="12"/>
      <c r="CM118" s="12">
        <v>28.31</v>
      </c>
      <c r="CN118" s="12"/>
      <c r="CO118" s="12"/>
      <c r="CP118" s="12">
        <v>121.05</v>
      </c>
      <c r="CQ118" s="12"/>
      <c r="CR118" s="12"/>
      <c r="CS118" s="12">
        <v>21.41</v>
      </c>
      <c r="CT118" s="12"/>
      <c r="CU118" s="12"/>
      <c r="CV118" s="12">
        <v>10</v>
      </c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>
        <v>2.77</v>
      </c>
      <c r="DO118" s="12"/>
      <c r="DP118" s="12"/>
      <c r="DQ118" s="12">
        <v>1585.87</v>
      </c>
      <c r="DR118" s="12">
        <v>0</v>
      </c>
      <c r="DS118" s="12">
        <v>0</v>
      </c>
      <c r="DT118" s="12">
        <v>28.31</v>
      </c>
      <c r="DU118" s="12">
        <v>121.05</v>
      </c>
      <c r="DV118" s="12">
        <v>0</v>
      </c>
      <c r="DW118" s="12"/>
      <c r="DX118" s="13">
        <f t="shared" si="11"/>
        <v>149.35999999999999</v>
      </c>
      <c r="DY118" s="12"/>
      <c r="DZ118" s="12"/>
      <c r="EA118" s="12"/>
      <c r="EB118" s="12"/>
      <c r="EC118" s="12">
        <v>2.34</v>
      </c>
      <c r="ED118" s="12"/>
      <c r="EE118" s="12"/>
      <c r="EF118" s="12"/>
      <c r="EG118" s="12"/>
      <c r="EH118" s="12">
        <v>7.05</v>
      </c>
      <c r="EI118" s="12"/>
      <c r="EJ118" s="12">
        <v>1.06</v>
      </c>
      <c r="EK118" s="12">
        <v>16.22</v>
      </c>
      <c r="EL118" s="12"/>
      <c r="EM118" s="12">
        <v>7.58</v>
      </c>
      <c r="EN118" s="14">
        <f t="shared" si="12"/>
        <v>34.25</v>
      </c>
      <c r="EO118" s="14">
        <v>10</v>
      </c>
      <c r="EP118" s="13">
        <v>15.65</v>
      </c>
      <c r="EQ118" s="12">
        <v>0</v>
      </c>
      <c r="ER118" s="12">
        <v>53</v>
      </c>
      <c r="ES118" s="12"/>
      <c r="ET118" s="12"/>
      <c r="EU118" s="12"/>
      <c r="EV118" s="12"/>
      <c r="EW118" s="12"/>
      <c r="EX118" s="13">
        <f t="shared" si="13"/>
        <v>53</v>
      </c>
      <c r="EY118" s="13">
        <v>2288.8200000000002</v>
      </c>
    </row>
    <row r="119" spans="1:155" x14ac:dyDescent="0.3">
      <c r="A119" t="s">
        <v>329</v>
      </c>
      <c r="B119" t="s">
        <v>330</v>
      </c>
      <c r="C119" t="str">
        <f>VLOOKUP(A119,[1]Sheet1!$A$1:$F$234,4,FALSE)</f>
        <v>HQ</v>
      </c>
      <c r="D119" t="str">
        <f>VLOOKUP(A119,[1]Sheet1!$A$1:$F$234,3,FALSE)</f>
        <v>HQ</v>
      </c>
      <c r="E119">
        <f>VLOOKUP(A119,[1]Sheet1!$A$1:$F$234,5,FALSE)</f>
        <v>220</v>
      </c>
      <c r="F119" t="s">
        <v>190</v>
      </c>
      <c r="G119" t="s">
        <v>331</v>
      </c>
      <c r="H119" t="s">
        <v>333</v>
      </c>
      <c r="I119" t="s">
        <v>159</v>
      </c>
      <c r="J119" t="s">
        <v>152</v>
      </c>
      <c r="K119" s="11">
        <v>44712</v>
      </c>
      <c r="L119" s="11">
        <v>44719</v>
      </c>
      <c r="M119" s="12">
        <v>2405.02</v>
      </c>
      <c r="N119" s="13">
        <f t="shared" si="7"/>
        <v>2355.02</v>
      </c>
      <c r="O119" s="13">
        <f t="shared" si="8"/>
        <v>0</v>
      </c>
      <c r="P119" s="13">
        <f t="shared" si="9"/>
        <v>0</v>
      </c>
      <c r="Q119" s="13">
        <f t="shared" si="10"/>
        <v>0</v>
      </c>
      <c r="R119" s="13"/>
      <c r="S119" s="14">
        <v>50</v>
      </c>
      <c r="T119" s="15">
        <v>87.75</v>
      </c>
      <c r="U119" s="12">
        <v>23.29</v>
      </c>
      <c r="V119" s="12">
        <v>2043.7</v>
      </c>
      <c r="W119" s="15">
        <v>0</v>
      </c>
      <c r="X119" s="12">
        <v>0</v>
      </c>
      <c r="Y119" s="12">
        <v>0</v>
      </c>
      <c r="Z119" s="15"/>
      <c r="AA119" s="15"/>
      <c r="AB119" s="15"/>
      <c r="AC119" s="15"/>
      <c r="AD119" s="15"/>
      <c r="AE119" s="15"/>
      <c r="AF119" s="15">
        <v>0</v>
      </c>
      <c r="AG119" s="15"/>
      <c r="AH119" s="15"/>
      <c r="AI119" s="15"/>
      <c r="AJ119" s="15"/>
      <c r="AK119" s="15"/>
      <c r="AL119" s="15"/>
      <c r="AM119" s="15">
        <v>0</v>
      </c>
      <c r="AN119" s="15"/>
      <c r="AO119" s="15">
        <v>8</v>
      </c>
      <c r="AP119" s="15"/>
      <c r="AQ119" s="12"/>
      <c r="AR119" s="12"/>
      <c r="AS119" s="12"/>
      <c r="AT119" s="12"/>
      <c r="AU119" s="12">
        <v>0</v>
      </c>
      <c r="AV119" s="12"/>
      <c r="AW119" s="12"/>
      <c r="AX119" s="12"/>
      <c r="AY119" s="12"/>
      <c r="AZ119" s="12"/>
      <c r="BA119" s="12"/>
      <c r="BB119" s="12"/>
      <c r="BC119" s="12"/>
      <c r="BD119" s="12">
        <v>23.29</v>
      </c>
      <c r="BE119" s="12">
        <v>0</v>
      </c>
      <c r="BF119" s="12"/>
      <c r="BG119" s="12"/>
      <c r="BH119" s="12"/>
      <c r="BI119" s="12"/>
      <c r="BJ119" s="12">
        <v>125</v>
      </c>
      <c r="BK119" s="13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>
        <v>186.32</v>
      </c>
      <c r="BV119" s="12"/>
      <c r="BW119" s="12"/>
      <c r="BX119" s="12"/>
      <c r="BY119" s="12"/>
      <c r="BZ119" s="12"/>
      <c r="CA119" s="12"/>
      <c r="CB119" s="12"/>
      <c r="CC119" s="12">
        <v>108.85</v>
      </c>
      <c r="CD119" s="12">
        <v>12.01</v>
      </c>
      <c r="CE119" s="12"/>
      <c r="CF119" s="12"/>
      <c r="CG119" s="12"/>
      <c r="CH119" s="12">
        <v>209.25</v>
      </c>
      <c r="CI119" s="12">
        <v>0.59</v>
      </c>
      <c r="CJ119" s="12"/>
      <c r="CK119" s="12"/>
      <c r="CL119" s="12"/>
      <c r="CM119" s="12">
        <v>33.799999999999997</v>
      </c>
      <c r="CN119" s="12"/>
      <c r="CO119" s="12"/>
      <c r="CP119" s="12">
        <v>144.51</v>
      </c>
      <c r="CQ119" s="12"/>
      <c r="CR119" s="12"/>
      <c r="CS119" s="12">
        <v>21.41</v>
      </c>
      <c r="CT119" s="12"/>
      <c r="CU119" s="12"/>
      <c r="CV119" s="12">
        <v>10</v>
      </c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>
        <v>2.77</v>
      </c>
      <c r="DO119" s="12"/>
      <c r="DP119" s="12"/>
      <c r="DQ119" s="12">
        <v>1861.83</v>
      </c>
      <c r="DR119" s="12">
        <v>0</v>
      </c>
      <c r="DS119" s="12">
        <v>0</v>
      </c>
      <c r="DT119" s="12">
        <v>33.799999999999997</v>
      </c>
      <c r="DU119" s="12">
        <v>144.51</v>
      </c>
      <c r="DV119" s="12">
        <v>0</v>
      </c>
      <c r="DW119" s="12"/>
      <c r="DX119" s="13">
        <f t="shared" si="11"/>
        <v>178.31</v>
      </c>
      <c r="DY119" s="12"/>
      <c r="DZ119" s="12"/>
      <c r="EA119" s="12"/>
      <c r="EB119" s="12"/>
      <c r="EC119" s="12">
        <v>2.34</v>
      </c>
      <c r="ED119" s="12"/>
      <c r="EE119" s="12"/>
      <c r="EF119" s="12"/>
      <c r="EG119" s="12"/>
      <c r="EH119" s="12">
        <v>7.05</v>
      </c>
      <c r="EI119" s="12"/>
      <c r="EJ119" s="12">
        <v>1.06</v>
      </c>
      <c r="EK119" s="12">
        <v>16.22</v>
      </c>
      <c r="EL119" s="12"/>
      <c r="EM119" s="12">
        <v>7.58</v>
      </c>
      <c r="EN119" s="14">
        <f t="shared" si="12"/>
        <v>34.25</v>
      </c>
      <c r="EO119" s="14">
        <v>10</v>
      </c>
      <c r="EP119" s="13">
        <v>18.649999999999999</v>
      </c>
      <c r="EQ119" s="12">
        <v>0</v>
      </c>
      <c r="ER119" s="12">
        <v>53</v>
      </c>
      <c r="ES119" s="12"/>
      <c r="ET119" s="12"/>
      <c r="EU119" s="12"/>
      <c r="EV119" s="12"/>
      <c r="EW119" s="12"/>
      <c r="EX119" s="13">
        <f t="shared" si="13"/>
        <v>53</v>
      </c>
      <c r="EY119" s="13">
        <v>2699.23</v>
      </c>
    </row>
    <row r="120" spans="1:155" x14ac:dyDescent="0.3">
      <c r="A120" t="s">
        <v>334</v>
      </c>
      <c r="B120" t="s">
        <v>335</v>
      </c>
      <c r="C120" t="str">
        <f>VLOOKUP(A120,[1]Sheet1!$A$1:$F$234,4,FALSE)</f>
        <v>SF</v>
      </c>
      <c r="D120" t="str">
        <f>VLOOKUP(A120,[1]Sheet1!$A$1:$F$234,3,FALSE)</f>
        <v>Clinical</v>
      </c>
      <c r="E120">
        <f>VLOOKUP(A120,[1]Sheet1!$A$1:$F$234,5,FALSE)</f>
        <v>170</v>
      </c>
      <c r="F120" t="s">
        <v>162</v>
      </c>
      <c r="G120" t="s">
        <v>172</v>
      </c>
      <c r="H120" t="s">
        <v>163</v>
      </c>
      <c r="I120" t="s">
        <v>159</v>
      </c>
      <c r="J120" t="s">
        <v>145</v>
      </c>
      <c r="K120" s="11">
        <v>44696</v>
      </c>
      <c r="L120" s="11">
        <v>44701</v>
      </c>
      <c r="M120" s="12">
        <v>3773.38</v>
      </c>
      <c r="N120" s="13">
        <f t="shared" si="7"/>
        <v>2273.38</v>
      </c>
      <c r="O120" s="13">
        <f t="shared" si="8"/>
        <v>0</v>
      </c>
      <c r="P120" s="13">
        <f t="shared" si="9"/>
        <v>0</v>
      </c>
      <c r="Q120" s="13">
        <f t="shared" si="10"/>
        <v>0</v>
      </c>
      <c r="R120" s="13">
        <v>1500</v>
      </c>
      <c r="S120" s="14"/>
      <c r="T120" s="15">
        <v>84.25</v>
      </c>
      <c r="U120" s="12">
        <v>25.5</v>
      </c>
      <c r="V120" s="12">
        <v>2148.38</v>
      </c>
      <c r="W120" s="15">
        <v>0</v>
      </c>
      <c r="X120" s="12">
        <v>0</v>
      </c>
      <c r="Y120" s="12">
        <v>0</v>
      </c>
      <c r="Z120" s="15"/>
      <c r="AA120" s="15"/>
      <c r="AB120" s="15"/>
      <c r="AC120" s="15"/>
      <c r="AD120" s="15"/>
      <c r="AE120" s="15"/>
      <c r="AF120" s="15">
        <v>0</v>
      </c>
      <c r="AG120" s="15"/>
      <c r="AH120" s="15"/>
      <c r="AI120" s="15"/>
      <c r="AJ120" s="15"/>
      <c r="AK120" s="15"/>
      <c r="AL120" s="15"/>
      <c r="AM120" s="15"/>
      <c r="AN120" s="15">
        <v>0</v>
      </c>
      <c r="AO120" s="15"/>
      <c r="AP120" s="15"/>
      <c r="AQ120" s="12"/>
      <c r="AR120" s="12"/>
      <c r="AS120" s="12"/>
      <c r="AT120" s="12"/>
      <c r="AU120" s="12">
        <v>0</v>
      </c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>
        <v>0</v>
      </c>
      <c r="BG120" s="12"/>
      <c r="BH120" s="12"/>
      <c r="BI120" s="12"/>
      <c r="BJ120" s="12">
        <v>125</v>
      </c>
      <c r="BK120" s="13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>
        <v>72.81</v>
      </c>
      <c r="CD120" s="12"/>
      <c r="CE120" s="12"/>
      <c r="CF120" s="12"/>
      <c r="CG120" s="12"/>
      <c r="CH120" s="12">
        <v>185.85</v>
      </c>
      <c r="CI120" s="12">
        <v>25</v>
      </c>
      <c r="CJ120" s="12"/>
      <c r="CK120" s="12"/>
      <c r="CL120" s="12"/>
      <c r="CM120" s="12">
        <v>32.97</v>
      </c>
      <c r="CN120" s="12"/>
      <c r="CO120" s="12"/>
      <c r="CP120" s="12">
        <v>140.94999999999999</v>
      </c>
      <c r="CQ120" s="12"/>
      <c r="CR120" s="12"/>
      <c r="CS120" s="12"/>
      <c r="CT120" s="12"/>
      <c r="CU120" s="12"/>
      <c r="CV120" s="12">
        <v>113.67</v>
      </c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>
        <v>3202.13</v>
      </c>
      <c r="DR120" s="12">
        <v>0</v>
      </c>
      <c r="DS120" s="12">
        <v>0</v>
      </c>
      <c r="DT120" s="12">
        <v>32.97</v>
      </c>
      <c r="DU120" s="12">
        <v>140.94999999999999</v>
      </c>
      <c r="DV120" s="12">
        <v>0</v>
      </c>
      <c r="DW120" s="12"/>
      <c r="DX120" s="13">
        <f t="shared" si="11"/>
        <v>173.92</v>
      </c>
      <c r="DY120" s="12"/>
      <c r="DZ120" s="12"/>
      <c r="EA120" s="12"/>
      <c r="EB120" s="12"/>
      <c r="EC120" s="12"/>
      <c r="ED120" s="12"/>
      <c r="EE120" s="12"/>
      <c r="EF120" s="12"/>
      <c r="EG120" s="12"/>
      <c r="EH120" s="12">
        <v>7.81</v>
      </c>
      <c r="EI120" s="12"/>
      <c r="EJ120" s="12">
        <v>1.06</v>
      </c>
      <c r="EK120" s="12"/>
      <c r="EL120" s="12"/>
      <c r="EM120" s="12">
        <v>2.86</v>
      </c>
      <c r="EN120" s="14">
        <f t="shared" si="12"/>
        <v>11.729999999999999</v>
      </c>
      <c r="EO120" s="14">
        <v>90.94</v>
      </c>
      <c r="EP120" s="13">
        <v>59.11</v>
      </c>
      <c r="EQ120" s="12">
        <v>0</v>
      </c>
      <c r="ER120" s="12">
        <v>53</v>
      </c>
      <c r="ES120" s="12"/>
      <c r="ET120" s="12"/>
      <c r="EU120" s="12"/>
      <c r="EV120" s="12"/>
      <c r="EW120" s="12"/>
      <c r="EX120" s="13">
        <f t="shared" si="13"/>
        <v>53</v>
      </c>
      <c r="EY120" s="13">
        <v>4162.08</v>
      </c>
    </row>
    <row r="121" spans="1:155" x14ac:dyDescent="0.3">
      <c r="A121" t="s">
        <v>334</v>
      </c>
      <c r="B121" t="s">
        <v>335</v>
      </c>
      <c r="C121" t="str">
        <f>VLOOKUP(A121,[1]Sheet1!$A$1:$F$234,4,FALSE)</f>
        <v>SF</v>
      </c>
      <c r="D121" t="str">
        <f>VLOOKUP(A121,[1]Sheet1!$A$1:$F$234,3,FALSE)</f>
        <v>Clinical</v>
      </c>
      <c r="E121">
        <f>VLOOKUP(A121,[1]Sheet1!$A$1:$F$234,5,FALSE)</f>
        <v>170</v>
      </c>
      <c r="F121" t="s">
        <v>162</v>
      </c>
      <c r="G121" t="s">
        <v>172</v>
      </c>
      <c r="H121" t="s">
        <v>163</v>
      </c>
      <c r="I121" t="s">
        <v>159</v>
      </c>
      <c r="J121" t="s">
        <v>152</v>
      </c>
      <c r="K121" s="11">
        <v>44712</v>
      </c>
      <c r="L121" s="11">
        <v>44719</v>
      </c>
      <c r="M121" s="12">
        <v>2447.2399999999998</v>
      </c>
      <c r="N121" s="13">
        <f t="shared" si="7"/>
        <v>2039.2399999999998</v>
      </c>
      <c r="O121" s="13">
        <f t="shared" si="8"/>
        <v>0</v>
      </c>
      <c r="P121" s="13">
        <f t="shared" si="9"/>
        <v>0</v>
      </c>
      <c r="Q121" s="13">
        <f t="shared" si="10"/>
        <v>408</v>
      </c>
      <c r="R121" s="13"/>
      <c r="S121" s="14"/>
      <c r="T121" s="15">
        <v>16</v>
      </c>
      <c r="U121" s="12">
        <v>25.5</v>
      </c>
      <c r="V121" s="12">
        <v>408</v>
      </c>
      <c r="W121" s="15">
        <v>0</v>
      </c>
      <c r="X121" s="12">
        <v>0</v>
      </c>
      <c r="Y121" s="12">
        <v>0</v>
      </c>
      <c r="Z121" s="15"/>
      <c r="AA121" s="15">
        <v>8</v>
      </c>
      <c r="AB121" s="15"/>
      <c r="AC121" s="15">
        <v>40</v>
      </c>
      <c r="AD121" s="15"/>
      <c r="AE121" s="15"/>
      <c r="AF121" s="15">
        <v>0</v>
      </c>
      <c r="AG121" s="15"/>
      <c r="AH121" s="15"/>
      <c r="AI121" s="15"/>
      <c r="AJ121" s="15"/>
      <c r="AK121" s="15">
        <v>16</v>
      </c>
      <c r="AL121" s="15"/>
      <c r="AM121" s="15"/>
      <c r="AN121" s="15"/>
      <c r="AO121" s="15">
        <v>8</v>
      </c>
      <c r="AP121" s="15"/>
      <c r="AQ121" s="12"/>
      <c r="AR121" s="12"/>
      <c r="AS121" s="12"/>
      <c r="AT121" s="12">
        <v>25.5</v>
      </c>
      <c r="AU121" s="12">
        <v>0</v>
      </c>
      <c r="AV121" s="12"/>
      <c r="AW121" s="12"/>
      <c r="AX121" s="12">
        <v>27.13</v>
      </c>
      <c r="AY121" s="12">
        <v>27.13</v>
      </c>
      <c r="AZ121" s="12"/>
      <c r="BA121" s="12"/>
      <c r="BB121" s="12"/>
      <c r="BC121" s="12"/>
      <c r="BD121" s="12">
        <v>25.5</v>
      </c>
      <c r="BE121" s="12"/>
      <c r="BF121" s="12"/>
      <c r="BG121" s="12"/>
      <c r="BH121" s="12"/>
      <c r="BI121" s="12">
        <v>1085.2</v>
      </c>
      <c r="BJ121" s="12">
        <v>125</v>
      </c>
      <c r="BK121" s="13"/>
      <c r="BL121" s="12">
        <v>217.04</v>
      </c>
      <c r="BM121" s="12"/>
      <c r="BN121" s="12"/>
      <c r="BO121" s="12"/>
      <c r="BP121" s="12"/>
      <c r="BQ121" s="12">
        <v>408</v>
      </c>
      <c r="BR121" s="12"/>
      <c r="BS121" s="12"/>
      <c r="BT121" s="12"/>
      <c r="BU121" s="12">
        <v>204</v>
      </c>
      <c r="BV121" s="12"/>
      <c r="BW121" s="12"/>
      <c r="BX121" s="12"/>
      <c r="BY121" s="12"/>
      <c r="BZ121" s="12"/>
      <c r="CA121" s="12"/>
      <c r="CB121" s="12"/>
      <c r="CC121" s="12">
        <v>86.06</v>
      </c>
      <c r="CD121" s="12"/>
      <c r="CE121" s="12"/>
      <c r="CF121" s="12"/>
      <c r="CG121" s="12"/>
      <c r="CH121" s="12">
        <v>210.14</v>
      </c>
      <c r="CI121" s="12">
        <v>26.92</v>
      </c>
      <c r="CJ121" s="12"/>
      <c r="CK121" s="12"/>
      <c r="CL121" s="12"/>
      <c r="CM121" s="12">
        <v>35.479999999999997</v>
      </c>
      <c r="CN121" s="12"/>
      <c r="CO121" s="12"/>
      <c r="CP121" s="12">
        <v>151.72999999999999</v>
      </c>
      <c r="CQ121" s="12"/>
      <c r="CR121" s="12"/>
      <c r="CS121" s="12"/>
      <c r="CT121" s="12"/>
      <c r="CU121" s="12"/>
      <c r="CV121" s="12">
        <v>122.36</v>
      </c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>
        <v>1814.55</v>
      </c>
      <c r="DR121" s="12">
        <v>0</v>
      </c>
      <c r="DS121" s="12">
        <v>0</v>
      </c>
      <c r="DT121" s="12">
        <v>35.479999999999997</v>
      </c>
      <c r="DU121" s="12">
        <v>151.72999999999999</v>
      </c>
      <c r="DV121" s="12">
        <v>0</v>
      </c>
      <c r="DW121" s="12"/>
      <c r="DX121" s="13">
        <f t="shared" si="11"/>
        <v>187.20999999999998</v>
      </c>
      <c r="DY121" s="12"/>
      <c r="DZ121" s="12"/>
      <c r="EA121" s="12"/>
      <c r="EB121" s="12"/>
      <c r="EC121" s="12"/>
      <c r="ED121" s="12"/>
      <c r="EE121" s="12"/>
      <c r="EF121" s="12"/>
      <c r="EG121" s="12"/>
      <c r="EH121" s="12">
        <v>7.81</v>
      </c>
      <c r="EI121" s="12"/>
      <c r="EJ121" s="12">
        <v>1.06</v>
      </c>
      <c r="EK121" s="12"/>
      <c r="EL121" s="12"/>
      <c r="EM121" s="12">
        <v>2.86</v>
      </c>
      <c r="EN121" s="14">
        <f t="shared" si="12"/>
        <v>11.729999999999999</v>
      </c>
      <c r="EO121" s="14">
        <v>97.89</v>
      </c>
      <c r="EP121" s="13">
        <v>63.63</v>
      </c>
      <c r="EQ121" s="12">
        <v>0</v>
      </c>
      <c r="ER121" s="12">
        <v>53</v>
      </c>
      <c r="ES121" s="12"/>
      <c r="ET121" s="12"/>
      <c r="EU121" s="12"/>
      <c r="EV121" s="12"/>
      <c r="EW121" s="12"/>
      <c r="EX121" s="13">
        <f t="shared" si="13"/>
        <v>53</v>
      </c>
      <c r="EY121" s="13">
        <v>2860.7</v>
      </c>
    </row>
    <row r="122" spans="1:155" x14ac:dyDescent="0.3">
      <c r="A122" t="s">
        <v>336</v>
      </c>
      <c r="B122" t="s">
        <v>337</v>
      </c>
      <c r="C122" t="str">
        <f>VLOOKUP(A122,[1]Sheet1!$A$1:$F$234,4,FALSE)</f>
        <v>NYC</v>
      </c>
      <c r="D122" t="str">
        <f>VLOOKUP(A122,[1]Sheet1!$A$1:$F$234,3,FALSE)</f>
        <v>Clinical</v>
      </c>
      <c r="E122">
        <f>VLOOKUP(A122,[1]Sheet1!$A$1:$F$234,5,FALSE)</f>
        <v>170</v>
      </c>
      <c r="F122" t="s">
        <v>162</v>
      </c>
      <c r="G122" t="s">
        <v>176</v>
      </c>
      <c r="H122" t="s">
        <v>338</v>
      </c>
      <c r="I122" t="s">
        <v>159</v>
      </c>
      <c r="J122" t="s">
        <v>145</v>
      </c>
      <c r="K122" s="11">
        <v>44696</v>
      </c>
      <c r="L122" s="11">
        <v>44701</v>
      </c>
      <c r="M122" s="12">
        <v>2833.33</v>
      </c>
      <c r="N122" s="13">
        <f t="shared" si="7"/>
        <v>2833.33</v>
      </c>
      <c r="O122" s="13">
        <f t="shared" si="8"/>
        <v>0</v>
      </c>
      <c r="P122" s="13">
        <f t="shared" si="9"/>
        <v>0</v>
      </c>
      <c r="Q122" s="13">
        <f t="shared" si="10"/>
        <v>0</v>
      </c>
      <c r="R122" s="13"/>
      <c r="S122" s="14"/>
      <c r="T122" s="15">
        <v>80</v>
      </c>
      <c r="U122" s="12">
        <v>32.69</v>
      </c>
      <c r="V122" s="12">
        <v>2833.33</v>
      </c>
      <c r="W122" s="15">
        <v>0</v>
      </c>
      <c r="X122" s="12">
        <v>0</v>
      </c>
      <c r="Y122" s="12">
        <v>0</v>
      </c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3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>
        <v>170.54</v>
      </c>
      <c r="BY122" s="12"/>
      <c r="BZ122" s="12"/>
      <c r="CA122" s="12"/>
      <c r="CB122" s="12"/>
      <c r="CC122" s="12">
        <v>126.92</v>
      </c>
      <c r="CD122" s="12">
        <v>14.45</v>
      </c>
      <c r="CE122" s="12"/>
      <c r="CF122" s="12"/>
      <c r="CG122" s="12"/>
      <c r="CH122" s="12">
        <v>277.22000000000003</v>
      </c>
      <c r="CI122" s="12">
        <v>0.59</v>
      </c>
      <c r="CJ122" s="12"/>
      <c r="CK122" s="12"/>
      <c r="CL122" s="12"/>
      <c r="CM122" s="12">
        <v>39.78</v>
      </c>
      <c r="CN122" s="12"/>
      <c r="CO122" s="12"/>
      <c r="CP122" s="12">
        <v>170.07</v>
      </c>
      <c r="CQ122" s="12"/>
      <c r="CR122" s="12"/>
      <c r="CS122" s="12">
        <v>21.41</v>
      </c>
      <c r="CT122" s="12"/>
      <c r="CU122" s="12"/>
      <c r="CV122" s="12">
        <v>113.33</v>
      </c>
      <c r="CW122" s="12">
        <v>0.38</v>
      </c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>
        <v>68.430000000000007</v>
      </c>
      <c r="DK122" s="12"/>
      <c r="DL122" s="12"/>
      <c r="DM122" s="12"/>
      <c r="DN122" s="12"/>
      <c r="DO122" s="12"/>
      <c r="DP122" s="12"/>
      <c r="DQ122" s="12">
        <v>1830.21</v>
      </c>
      <c r="DR122" s="12">
        <v>0</v>
      </c>
      <c r="DS122" s="12">
        <v>0</v>
      </c>
      <c r="DT122" s="12">
        <v>39.78</v>
      </c>
      <c r="DU122" s="12">
        <v>170.07</v>
      </c>
      <c r="DV122" s="12">
        <v>0</v>
      </c>
      <c r="DW122" s="12">
        <v>9.32</v>
      </c>
      <c r="DX122" s="13">
        <f t="shared" si="11"/>
        <v>219.17</v>
      </c>
      <c r="DY122" s="12">
        <v>334.08</v>
      </c>
      <c r="DZ122" s="12"/>
      <c r="EA122" s="12"/>
      <c r="EB122" s="12"/>
      <c r="EC122" s="12"/>
      <c r="ED122" s="12"/>
      <c r="EE122" s="12"/>
      <c r="EF122" s="12"/>
      <c r="EG122" s="12"/>
      <c r="EH122" s="12">
        <v>9.19</v>
      </c>
      <c r="EI122" s="12"/>
      <c r="EJ122" s="12">
        <v>1.06</v>
      </c>
      <c r="EK122" s="12">
        <v>16.22</v>
      </c>
      <c r="EL122" s="12">
        <v>1.6</v>
      </c>
      <c r="EM122" s="12">
        <v>9.89</v>
      </c>
      <c r="EN122" s="14">
        <f t="shared" si="12"/>
        <v>372.03999999999996</v>
      </c>
      <c r="EO122" s="14">
        <v>113.33</v>
      </c>
      <c r="EP122" s="13">
        <v>22.44</v>
      </c>
      <c r="EQ122" s="12">
        <v>0</v>
      </c>
      <c r="ER122" s="12">
        <v>53</v>
      </c>
      <c r="ES122" s="12"/>
      <c r="ET122" s="12"/>
      <c r="EU122" s="12"/>
      <c r="EV122" s="12"/>
      <c r="EW122" s="12"/>
      <c r="EX122" s="13">
        <f t="shared" si="13"/>
        <v>53</v>
      </c>
      <c r="EY122" s="13">
        <v>3613.31</v>
      </c>
    </row>
    <row r="123" spans="1:155" x14ac:dyDescent="0.3">
      <c r="A123" t="s">
        <v>336</v>
      </c>
      <c r="B123" t="s">
        <v>337</v>
      </c>
      <c r="C123" t="str">
        <f>VLOOKUP(A123,[1]Sheet1!$A$1:$F$234,4,FALSE)</f>
        <v>NYC</v>
      </c>
      <c r="D123" t="str">
        <f>VLOOKUP(A123,[1]Sheet1!$A$1:$F$234,3,FALSE)</f>
        <v>Clinical</v>
      </c>
      <c r="E123">
        <f>VLOOKUP(A123,[1]Sheet1!$A$1:$F$234,5,FALSE)</f>
        <v>170</v>
      </c>
      <c r="F123" t="s">
        <v>162</v>
      </c>
      <c r="G123" t="s">
        <v>176</v>
      </c>
      <c r="H123" t="s">
        <v>338</v>
      </c>
      <c r="I123" t="s">
        <v>159</v>
      </c>
      <c r="J123" t="s">
        <v>152</v>
      </c>
      <c r="K123" s="11">
        <v>44712</v>
      </c>
      <c r="L123" s="11">
        <v>44719</v>
      </c>
      <c r="M123" s="12">
        <v>2833.33</v>
      </c>
      <c r="N123" s="13">
        <f t="shared" si="7"/>
        <v>2833.33</v>
      </c>
      <c r="O123" s="13">
        <f t="shared" si="8"/>
        <v>0</v>
      </c>
      <c r="P123" s="13">
        <f t="shared" si="9"/>
        <v>0</v>
      </c>
      <c r="Q123" s="13">
        <f t="shared" si="10"/>
        <v>0</v>
      </c>
      <c r="R123" s="13"/>
      <c r="S123" s="14"/>
      <c r="T123" s="15">
        <v>88</v>
      </c>
      <c r="U123" s="12">
        <v>32.69</v>
      </c>
      <c r="V123" s="12">
        <v>2571.79</v>
      </c>
      <c r="W123" s="15">
        <v>0</v>
      </c>
      <c r="X123" s="12">
        <v>0</v>
      </c>
      <c r="Y123" s="12">
        <v>0</v>
      </c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>
        <v>8</v>
      </c>
      <c r="AP123" s="15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>
        <v>32.69</v>
      </c>
      <c r="BE123" s="12"/>
      <c r="BF123" s="12"/>
      <c r="BG123" s="12"/>
      <c r="BH123" s="12"/>
      <c r="BI123" s="12"/>
      <c r="BJ123" s="12"/>
      <c r="BK123" s="13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>
        <v>261.54000000000002</v>
      </c>
      <c r="BV123" s="12"/>
      <c r="BW123" s="12"/>
      <c r="BX123" s="12">
        <v>170.54</v>
      </c>
      <c r="BY123" s="12"/>
      <c r="BZ123" s="12"/>
      <c r="CA123" s="12"/>
      <c r="CB123" s="12"/>
      <c r="CC123" s="12">
        <v>126.92</v>
      </c>
      <c r="CD123" s="12">
        <v>14.45</v>
      </c>
      <c r="CE123" s="12"/>
      <c r="CF123" s="12"/>
      <c r="CG123" s="12"/>
      <c r="CH123" s="12">
        <v>277.22000000000003</v>
      </c>
      <c r="CI123" s="12">
        <v>0.59</v>
      </c>
      <c r="CJ123" s="12"/>
      <c r="CK123" s="12"/>
      <c r="CL123" s="12"/>
      <c r="CM123" s="12">
        <v>39.770000000000003</v>
      </c>
      <c r="CN123" s="12"/>
      <c r="CO123" s="12"/>
      <c r="CP123" s="12">
        <v>170.07</v>
      </c>
      <c r="CQ123" s="12"/>
      <c r="CR123" s="12"/>
      <c r="CS123" s="12">
        <v>21.41</v>
      </c>
      <c r="CT123" s="12"/>
      <c r="CU123" s="12"/>
      <c r="CV123" s="12">
        <v>113.33</v>
      </c>
      <c r="CW123" s="12">
        <v>0.38</v>
      </c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>
        <v>68.430000000000007</v>
      </c>
      <c r="DK123" s="12"/>
      <c r="DL123" s="12"/>
      <c r="DM123" s="12"/>
      <c r="DN123" s="12"/>
      <c r="DO123" s="12"/>
      <c r="DP123" s="12"/>
      <c r="DQ123" s="12">
        <v>1830.22</v>
      </c>
      <c r="DR123" s="12">
        <v>0</v>
      </c>
      <c r="DS123" s="12">
        <v>0</v>
      </c>
      <c r="DT123" s="12">
        <v>39.770000000000003</v>
      </c>
      <c r="DU123" s="12">
        <v>170.07</v>
      </c>
      <c r="DV123" s="12">
        <v>0</v>
      </c>
      <c r="DW123" s="12">
        <v>9.33</v>
      </c>
      <c r="DX123" s="13">
        <f t="shared" si="11"/>
        <v>219.17000000000002</v>
      </c>
      <c r="DY123" s="12">
        <v>334.08</v>
      </c>
      <c r="DZ123" s="12"/>
      <c r="EA123" s="12"/>
      <c r="EB123" s="12"/>
      <c r="EC123" s="12"/>
      <c r="ED123" s="12"/>
      <c r="EE123" s="12"/>
      <c r="EF123" s="12"/>
      <c r="EG123" s="12"/>
      <c r="EH123" s="12">
        <v>9.19</v>
      </c>
      <c r="EI123" s="12"/>
      <c r="EJ123" s="12">
        <v>1.06</v>
      </c>
      <c r="EK123" s="12">
        <v>16.22</v>
      </c>
      <c r="EL123" s="12">
        <v>1.6</v>
      </c>
      <c r="EM123" s="12">
        <v>9.89</v>
      </c>
      <c r="EN123" s="14">
        <f t="shared" si="12"/>
        <v>372.03999999999996</v>
      </c>
      <c r="EO123" s="14">
        <v>113.33</v>
      </c>
      <c r="EP123" s="13">
        <v>22.44</v>
      </c>
      <c r="EQ123" s="12">
        <v>0</v>
      </c>
      <c r="ER123" s="12">
        <v>53</v>
      </c>
      <c r="ES123" s="12"/>
      <c r="ET123" s="12"/>
      <c r="EU123" s="12"/>
      <c r="EV123" s="12"/>
      <c r="EW123" s="12"/>
      <c r="EX123" s="13">
        <f t="shared" si="13"/>
        <v>53</v>
      </c>
      <c r="EY123" s="13">
        <v>3613.31</v>
      </c>
    </row>
    <row r="124" spans="1:155" x14ac:dyDescent="0.3">
      <c r="A124" t="s">
        <v>339</v>
      </c>
      <c r="B124" t="s">
        <v>340</v>
      </c>
      <c r="C124" t="str">
        <f>VLOOKUP(A124,[1]Sheet1!$A$1:$F$234,4,FALSE)</f>
        <v>HQ</v>
      </c>
      <c r="D124" t="str">
        <f>VLOOKUP(A124,[1]Sheet1!$A$1:$F$234,3,FALSE)</f>
        <v>HQ</v>
      </c>
      <c r="E124">
        <f>VLOOKUP(A124,[1]Sheet1!$A$1:$F$234,5,FALSE)</f>
        <v>350</v>
      </c>
      <c r="F124" t="s">
        <v>285</v>
      </c>
      <c r="G124" t="s">
        <v>157</v>
      </c>
      <c r="H124" t="s">
        <v>341</v>
      </c>
      <c r="I124" t="s">
        <v>159</v>
      </c>
      <c r="J124" t="s">
        <v>145</v>
      </c>
      <c r="K124" s="11">
        <v>44696</v>
      </c>
      <c r="L124" s="11">
        <v>44701</v>
      </c>
      <c r="M124" s="12">
        <v>2929.25</v>
      </c>
      <c r="N124" s="13">
        <f t="shared" si="7"/>
        <v>2720</v>
      </c>
      <c r="O124" s="13">
        <f t="shared" si="8"/>
        <v>191.25</v>
      </c>
      <c r="P124" s="13">
        <f t="shared" si="9"/>
        <v>0</v>
      </c>
      <c r="Q124" s="13">
        <f t="shared" si="10"/>
        <v>0</v>
      </c>
      <c r="R124" s="13"/>
      <c r="S124" s="14">
        <v>18</v>
      </c>
      <c r="T124" s="15">
        <v>80</v>
      </c>
      <c r="U124" s="12">
        <v>34</v>
      </c>
      <c r="V124" s="12">
        <v>2720</v>
      </c>
      <c r="W124" s="15">
        <v>3.75</v>
      </c>
      <c r="X124" s="12">
        <v>51</v>
      </c>
      <c r="Y124" s="12">
        <v>191.25</v>
      </c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>
        <v>0</v>
      </c>
      <c r="AN124" s="15"/>
      <c r="AO124" s="15"/>
      <c r="AP124" s="15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>
        <v>0</v>
      </c>
      <c r="BF124" s="12"/>
      <c r="BG124" s="12"/>
      <c r="BH124" s="12"/>
      <c r="BI124" s="12"/>
      <c r="BJ124" s="12"/>
      <c r="BK124" s="13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>
        <v>10</v>
      </c>
      <c r="CC124" s="12">
        <v>133.68</v>
      </c>
      <c r="CD124" s="12"/>
      <c r="CE124" s="12"/>
      <c r="CF124" s="12"/>
      <c r="CG124" s="12"/>
      <c r="CH124" s="12">
        <v>325.64999999999998</v>
      </c>
      <c r="CI124" s="12">
        <v>31.35</v>
      </c>
      <c r="CJ124" s="12"/>
      <c r="CK124" s="12"/>
      <c r="CL124" s="12"/>
      <c r="CM124" s="12">
        <v>41.33</v>
      </c>
      <c r="CN124" s="12"/>
      <c r="CO124" s="12"/>
      <c r="CP124" s="12">
        <v>176.69</v>
      </c>
      <c r="CQ124" s="12"/>
      <c r="CR124" s="12"/>
      <c r="CS124" s="12"/>
      <c r="CT124" s="12"/>
      <c r="CU124" s="12"/>
      <c r="CV124" s="12"/>
      <c r="CW124" s="12"/>
      <c r="CX124" s="12"/>
      <c r="CY124" s="12"/>
      <c r="CZ124" s="12">
        <v>3.8</v>
      </c>
      <c r="DA124" s="12">
        <v>5.53</v>
      </c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>
        <v>47.52</v>
      </c>
      <c r="DP124" s="12">
        <v>2.5</v>
      </c>
      <c r="DQ124" s="12">
        <v>2151.1999999999998</v>
      </c>
      <c r="DR124" s="12">
        <v>0</v>
      </c>
      <c r="DS124" s="12">
        <v>0</v>
      </c>
      <c r="DT124" s="12">
        <v>41.33</v>
      </c>
      <c r="DU124" s="12">
        <v>176.69</v>
      </c>
      <c r="DV124" s="12">
        <v>0</v>
      </c>
      <c r="DW124" s="12"/>
      <c r="DX124" s="13">
        <f t="shared" si="11"/>
        <v>218.01999999999998</v>
      </c>
      <c r="DY124" s="12"/>
      <c r="DZ124" s="12"/>
      <c r="EA124" s="12"/>
      <c r="EB124" s="12">
        <v>231.99</v>
      </c>
      <c r="EC124" s="12"/>
      <c r="ED124" s="12"/>
      <c r="EE124" s="12"/>
      <c r="EF124" s="12"/>
      <c r="EG124" s="12"/>
      <c r="EH124" s="12">
        <v>8.1199999999999992</v>
      </c>
      <c r="EI124" s="12">
        <v>16.190000000000001</v>
      </c>
      <c r="EJ124" s="12">
        <v>1.06</v>
      </c>
      <c r="EK124" s="12"/>
      <c r="EL124" s="12"/>
      <c r="EM124" s="12">
        <v>2.97</v>
      </c>
      <c r="EN124" s="14">
        <f t="shared" si="12"/>
        <v>260.33000000000004</v>
      </c>
      <c r="EO124" s="14"/>
      <c r="EP124" s="13">
        <v>74.040000000000006</v>
      </c>
      <c r="EQ124" s="12">
        <v>0</v>
      </c>
      <c r="ER124" s="12">
        <v>53</v>
      </c>
      <c r="ES124" s="12"/>
      <c r="ET124" s="12"/>
      <c r="EU124" s="12"/>
      <c r="EV124" s="12"/>
      <c r="EW124" s="12"/>
      <c r="EX124" s="13">
        <f t="shared" si="13"/>
        <v>53</v>
      </c>
      <c r="EY124" s="13">
        <v>3534.64</v>
      </c>
    </row>
    <row r="125" spans="1:155" x14ac:dyDescent="0.3">
      <c r="A125" t="s">
        <v>339</v>
      </c>
      <c r="B125" t="s">
        <v>340</v>
      </c>
      <c r="C125" t="str">
        <f>VLOOKUP(A125,[1]Sheet1!$A$1:$F$234,4,FALSE)</f>
        <v>HQ</v>
      </c>
      <c r="D125" t="str">
        <f>VLOOKUP(A125,[1]Sheet1!$A$1:$F$234,3,FALSE)</f>
        <v>HQ</v>
      </c>
      <c r="E125">
        <f>VLOOKUP(A125,[1]Sheet1!$A$1:$F$234,5,FALSE)</f>
        <v>350</v>
      </c>
      <c r="F125" t="s">
        <v>285</v>
      </c>
      <c r="G125" t="s">
        <v>157</v>
      </c>
      <c r="H125" t="s">
        <v>342</v>
      </c>
      <c r="I125" t="s">
        <v>159</v>
      </c>
      <c r="J125" t="s">
        <v>152</v>
      </c>
      <c r="K125" s="11">
        <v>44712</v>
      </c>
      <c r="L125" s="11">
        <v>44719</v>
      </c>
      <c r="M125" s="12">
        <v>3320.25</v>
      </c>
      <c r="N125" s="13">
        <f t="shared" si="7"/>
        <v>3264</v>
      </c>
      <c r="O125" s="13">
        <f t="shared" si="8"/>
        <v>38.25</v>
      </c>
      <c r="P125" s="13">
        <f t="shared" si="9"/>
        <v>0</v>
      </c>
      <c r="Q125" s="13">
        <f t="shared" si="10"/>
        <v>0</v>
      </c>
      <c r="R125" s="13"/>
      <c r="S125" s="14">
        <v>18</v>
      </c>
      <c r="T125" s="15">
        <v>88</v>
      </c>
      <c r="U125" s="12">
        <v>34</v>
      </c>
      <c r="V125" s="12">
        <v>2992</v>
      </c>
      <c r="W125" s="15">
        <v>0.75</v>
      </c>
      <c r="X125" s="12">
        <v>51</v>
      </c>
      <c r="Y125" s="12">
        <v>38.25</v>
      </c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>
        <v>0</v>
      </c>
      <c r="AN125" s="15"/>
      <c r="AO125" s="15">
        <v>8</v>
      </c>
      <c r="AP125" s="15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>
        <v>34</v>
      </c>
      <c r="BE125" s="12">
        <v>0</v>
      </c>
      <c r="BF125" s="12"/>
      <c r="BG125" s="12"/>
      <c r="BH125" s="12"/>
      <c r="BI125" s="12"/>
      <c r="BJ125" s="12"/>
      <c r="BK125" s="13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>
        <v>272</v>
      </c>
      <c r="BV125" s="12"/>
      <c r="BW125" s="12"/>
      <c r="BX125" s="12"/>
      <c r="BY125" s="12"/>
      <c r="BZ125" s="12"/>
      <c r="CA125" s="12"/>
      <c r="CB125" s="12"/>
      <c r="CC125" s="12">
        <v>174.7</v>
      </c>
      <c r="CD125" s="12"/>
      <c r="CE125" s="12"/>
      <c r="CF125" s="12"/>
      <c r="CG125" s="12"/>
      <c r="CH125" s="12">
        <v>413.87</v>
      </c>
      <c r="CI125" s="12">
        <v>35.76</v>
      </c>
      <c r="CJ125" s="12"/>
      <c r="CK125" s="12"/>
      <c r="CL125" s="12"/>
      <c r="CM125" s="12">
        <v>47.13</v>
      </c>
      <c r="CN125" s="12"/>
      <c r="CO125" s="12"/>
      <c r="CP125" s="12">
        <v>201.56</v>
      </c>
      <c r="CQ125" s="12"/>
      <c r="CR125" s="12"/>
      <c r="CS125" s="12"/>
      <c r="CT125" s="12"/>
      <c r="CU125" s="12"/>
      <c r="CV125" s="12"/>
      <c r="CW125" s="12"/>
      <c r="CX125" s="12"/>
      <c r="CY125" s="12"/>
      <c r="CZ125" s="12">
        <v>3.8</v>
      </c>
      <c r="DA125" s="12">
        <v>5.53</v>
      </c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>
        <v>47.52</v>
      </c>
      <c r="DP125" s="12">
        <v>2.5</v>
      </c>
      <c r="DQ125" s="12">
        <v>2387.88</v>
      </c>
      <c r="DR125" s="12">
        <v>0</v>
      </c>
      <c r="DS125" s="12">
        <v>0</v>
      </c>
      <c r="DT125" s="12">
        <v>47.13</v>
      </c>
      <c r="DU125" s="12">
        <v>201.56</v>
      </c>
      <c r="DV125" s="12">
        <v>0</v>
      </c>
      <c r="DW125" s="12"/>
      <c r="DX125" s="13">
        <f t="shared" si="11"/>
        <v>248.69</v>
      </c>
      <c r="DY125" s="12"/>
      <c r="DZ125" s="12"/>
      <c r="EA125" s="12"/>
      <c r="EB125" s="12">
        <v>231.99</v>
      </c>
      <c r="EC125" s="12"/>
      <c r="ED125" s="12"/>
      <c r="EE125" s="12"/>
      <c r="EF125" s="12"/>
      <c r="EG125" s="12"/>
      <c r="EH125" s="12">
        <v>8.1199999999999992</v>
      </c>
      <c r="EI125" s="12">
        <v>16.190000000000001</v>
      </c>
      <c r="EJ125" s="12">
        <v>1.06</v>
      </c>
      <c r="EK125" s="12"/>
      <c r="EL125" s="12"/>
      <c r="EM125" s="12">
        <v>2.97</v>
      </c>
      <c r="EN125" s="14">
        <f t="shared" si="12"/>
        <v>260.33000000000004</v>
      </c>
      <c r="EO125" s="14"/>
      <c r="EP125" s="13">
        <v>85.53</v>
      </c>
      <c r="EQ125" s="12">
        <v>0</v>
      </c>
      <c r="ER125" s="12">
        <v>53</v>
      </c>
      <c r="ES125" s="12"/>
      <c r="ET125" s="12"/>
      <c r="EU125" s="12"/>
      <c r="EV125" s="12"/>
      <c r="EW125" s="12"/>
      <c r="EX125" s="13">
        <f t="shared" si="13"/>
        <v>53</v>
      </c>
      <c r="EY125" s="13">
        <v>3967.8</v>
      </c>
    </row>
    <row r="126" spans="1:155" x14ac:dyDescent="0.3">
      <c r="A126" t="s">
        <v>343</v>
      </c>
      <c r="B126" t="s">
        <v>344</v>
      </c>
      <c r="C126" t="str">
        <f>VLOOKUP(A126,[1]Sheet1!$A$1:$F$234,4,FALSE)</f>
        <v xml:space="preserve">OAK </v>
      </c>
      <c r="D126" t="str">
        <f>VLOOKUP(A126,[1]Sheet1!$A$1:$F$234,3,FALSE)</f>
        <v>Clinical</v>
      </c>
      <c r="E126">
        <f>VLOOKUP(A126,[1]Sheet1!$A$1:$F$234,5,FALSE)</f>
        <v>170</v>
      </c>
      <c r="F126" t="s">
        <v>162</v>
      </c>
      <c r="G126" t="s">
        <v>157</v>
      </c>
      <c r="H126" t="s">
        <v>163</v>
      </c>
      <c r="I126" t="s">
        <v>159</v>
      </c>
      <c r="J126" t="s">
        <v>145</v>
      </c>
      <c r="K126" s="11">
        <v>44696</v>
      </c>
      <c r="L126" s="11">
        <v>44701</v>
      </c>
      <c r="M126" s="12">
        <v>3529.5</v>
      </c>
      <c r="N126" s="13">
        <f t="shared" si="7"/>
        <v>2029.5</v>
      </c>
      <c r="O126" s="13">
        <f t="shared" si="8"/>
        <v>0</v>
      </c>
      <c r="P126" s="13">
        <f t="shared" si="9"/>
        <v>0</v>
      </c>
      <c r="Q126" s="13">
        <f t="shared" si="10"/>
        <v>0</v>
      </c>
      <c r="R126" s="13">
        <v>1500</v>
      </c>
      <c r="S126" s="14"/>
      <c r="T126" s="15">
        <v>73.25</v>
      </c>
      <c r="U126" s="12">
        <v>26</v>
      </c>
      <c r="V126" s="12">
        <v>1904.5</v>
      </c>
      <c r="W126" s="15">
        <v>0</v>
      </c>
      <c r="X126" s="12">
        <v>0</v>
      </c>
      <c r="Y126" s="12">
        <v>0</v>
      </c>
      <c r="Z126" s="15"/>
      <c r="AA126" s="15"/>
      <c r="AB126" s="15"/>
      <c r="AC126" s="15"/>
      <c r="AD126" s="15"/>
      <c r="AE126" s="15"/>
      <c r="AF126" s="15">
        <v>0</v>
      </c>
      <c r="AG126" s="15"/>
      <c r="AH126" s="15"/>
      <c r="AI126" s="15"/>
      <c r="AJ126" s="15"/>
      <c r="AK126" s="15"/>
      <c r="AL126" s="15"/>
      <c r="AM126" s="15"/>
      <c r="AN126" s="15">
        <v>0</v>
      </c>
      <c r="AO126" s="15"/>
      <c r="AP126" s="15"/>
      <c r="AQ126" s="12"/>
      <c r="AR126" s="12"/>
      <c r="AS126" s="12"/>
      <c r="AT126" s="12"/>
      <c r="AU126" s="12">
        <v>0</v>
      </c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>
        <v>0</v>
      </c>
      <c r="BG126" s="12"/>
      <c r="BH126" s="12"/>
      <c r="BI126" s="12"/>
      <c r="BJ126" s="12">
        <v>125</v>
      </c>
      <c r="BK126" s="13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>
        <v>12.02</v>
      </c>
      <c r="CA126" s="12"/>
      <c r="CB126" s="12"/>
      <c r="CC126" s="12">
        <v>56.18</v>
      </c>
      <c r="CD126" s="12"/>
      <c r="CE126" s="12"/>
      <c r="CF126" s="12"/>
      <c r="CG126" s="12"/>
      <c r="CH126" s="12">
        <v>155.62</v>
      </c>
      <c r="CI126" s="12">
        <v>22.32</v>
      </c>
      <c r="CJ126" s="12"/>
      <c r="CK126" s="12"/>
      <c r="CL126" s="12"/>
      <c r="CM126" s="12">
        <v>29.43</v>
      </c>
      <c r="CN126" s="12"/>
      <c r="CO126" s="12"/>
      <c r="CP126" s="12">
        <v>125.83</v>
      </c>
      <c r="CQ126" s="12"/>
      <c r="CR126" s="12"/>
      <c r="CS126" s="12"/>
      <c r="CT126" s="12"/>
      <c r="CU126" s="12"/>
      <c r="CV126" s="12">
        <v>121.77</v>
      </c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>
        <v>3006.33</v>
      </c>
      <c r="DR126" s="12">
        <v>0</v>
      </c>
      <c r="DS126" s="12">
        <v>0</v>
      </c>
      <c r="DT126" s="12">
        <v>29.43</v>
      </c>
      <c r="DU126" s="12">
        <v>125.83</v>
      </c>
      <c r="DV126" s="12">
        <v>0</v>
      </c>
      <c r="DW126" s="12"/>
      <c r="DX126" s="13">
        <f t="shared" si="11"/>
        <v>155.26</v>
      </c>
      <c r="DY126" s="12"/>
      <c r="DZ126" s="12"/>
      <c r="EA126" s="12"/>
      <c r="EB126" s="12"/>
      <c r="EC126" s="12"/>
      <c r="ED126" s="12"/>
      <c r="EE126" s="12"/>
      <c r="EF126" s="12"/>
      <c r="EG126" s="12"/>
      <c r="EH126" s="12">
        <v>6.44</v>
      </c>
      <c r="EI126" s="12"/>
      <c r="EJ126" s="12">
        <v>1.06</v>
      </c>
      <c r="EK126" s="12"/>
      <c r="EL126" s="12"/>
      <c r="EM126" s="12">
        <v>2.35</v>
      </c>
      <c r="EN126" s="14">
        <f t="shared" si="12"/>
        <v>9.85</v>
      </c>
      <c r="EO126" s="14">
        <v>81.180000000000007</v>
      </c>
      <c r="EP126" s="13">
        <v>52.77</v>
      </c>
      <c r="EQ126" s="12">
        <v>0</v>
      </c>
      <c r="ER126" s="12">
        <v>53</v>
      </c>
      <c r="ES126" s="12"/>
      <c r="ET126" s="12"/>
      <c r="EU126" s="12"/>
      <c r="EV126" s="12"/>
      <c r="EW126" s="12"/>
      <c r="EX126" s="13">
        <f t="shared" si="13"/>
        <v>53</v>
      </c>
      <c r="EY126" s="13">
        <v>3881.56</v>
      </c>
    </row>
    <row r="127" spans="1:155" x14ac:dyDescent="0.3">
      <c r="A127" t="s">
        <v>343</v>
      </c>
      <c r="B127" t="s">
        <v>344</v>
      </c>
      <c r="C127" t="str">
        <f>VLOOKUP(A127,[1]Sheet1!$A$1:$F$234,4,FALSE)</f>
        <v xml:space="preserve">OAK </v>
      </c>
      <c r="D127" t="str">
        <f>VLOOKUP(A127,[1]Sheet1!$A$1:$F$234,3,FALSE)</f>
        <v>Clinical</v>
      </c>
      <c r="E127">
        <f>VLOOKUP(A127,[1]Sheet1!$A$1:$F$234,5,FALSE)</f>
        <v>170</v>
      </c>
      <c r="F127" t="s">
        <v>162</v>
      </c>
      <c r="G127" t="s">
        <v>157</v>
      </c>
      <c r="H127" t="s">
        <v>163</v>
      </c>
      <c r="I127" t="s">
        <v>159</v>
      </c>
      <c r="J127" t="s">
        <v>152</v>
      </c>
      <c r="K127" s="11">
        <v>44712</v>
      </c>
      <c r="L127" s="11">
        <v>44719</v>
      </c>
      <c r="M127" s="12">
        <v>2517</v>
      </c>
      <c r="N127" s="13">
        <f t="shared" si="7"/>
        <v>2309</v>
      </c>
      <c r="O127" s="13">
        <f t="shared" si="8"/>
        <v>0</v>
      </c>
      <c r="P127" s="13">
        <f t="shared" si="9"/>
        <v>0</v>
      </c>
      <c r="Q127" s="13">
        <f t="shared" si="10"/>
        <v>208</v>
      </c>
      <c r="R127" s="13"/>
      <c r="S127" s="14"/>
      <c r="T127" s="15">
        <v>76</v>
      </c>
      <c r="U127" s="12">
        <v>26</v>
      </c>
      <c r="V127" s="12">
        <v>1976</v>
      </c>
      <c r="W127" s="15">
        <v>0</v>
      </c>
      <c r="X127" s="12">
        <v>0</v>
      </c>
      <c r="Y127" s="12">
        <v>0</v>
      </c>
      <c r="Z127" s="15"/>
      <c r="AA127" s="15"/>
      <c r="AB127" s="15"/>
      <c r="AC127" s="15"/>
      <c r="AD127" s="15"/>
      <c r="AE127" s="15"/>
      <c r="AF127" s="15">
        <v>0</v>
      </c>
      <c r="AG127" s="15"/>
      <c r="AH127" s="15"/>
      <c r="AI127" s="15"/>
      <c r="AJ127" s="15"/>
      <c r="AK127" s="15">
        <v>8</v>
      </c>
      <c r="AL127" s="15"/>
      <c r="AM127" s="15"/>
      <c r="AN127" s="15"/>
      <c r="AO127" s="15">
        <v>8</v>
      </c>
      <c r="AP127" s="15"/>
      <c r="AQ127" s="12"/>
      <c r="AR127" s="12"/>
      <c r="AS127" s="12"/>
      <c r="AT127" s="12">
        <v>26</v>
      </c>
      <c r="AU127" s="12">
        <v>0</v>
      </c>
      <c r="AV127" s="12"/>
      <c r="AW127" s="12"/>
      <c r="AX127" s="12"/>
      <c r="AY127" s="12"/>
      <c r="AZ127" s="12"/>
      <c r="BA127" s="12"/>
      <c r="BB127" s="12"/>
      <c r="BC127" s="12"/>
      <c r="BD127" s="12">
        <v>26</v>
      </c>
      <c r="BE127" s="12"/>
      <c r="BF127" s="12"/>
      <c r="BG127" s="12"/>
      <c r="BH127" s="12"/>
      <c r="BI127" s="12"/>
      <c r="BJ127" s="12">
        <v>125</v>
      </c>
      <c r="BK127" s="13"/>
      <c r="BL127" s="12"/>
      <c r="BM127" s="12"/>
      <c r="BN127" s="12"/>
      <c r="BO127" s="12"/>
      <c r="BP127" s="12"/>
      <c r="BQ127" s="12">
        <v>208</v>
      </c>
      <c r="BR127" s="12"/>
      <c r="BS127" s="12"/>
      <c r="BT127" s="12"/>
      <c r="BU127" s="12">
        <v>208</v>
      </c>
      <c r="BV127" s="12"/>
      <c r="BW127" s="12"/>
      <c r="BX127" s="12"/>
      <c r="BY127" s="12">
        <v>387.26</v>
      </c>
      <c r="BZ127" s="12">
        <v>12.02</v>
      </c>
      <c r="CA127" s="12"/>
      <c r="CB127" s="12"/>
      <c r="CC127" s="12">
        <v>89.67</v>
      </c>
      <c r="CD127" s="12"/>
      <c r="CE127" s="12"/>
      <c r="CF127" s="12"/>
      <c r="CG127" s="12"/>
      <c r="CH127" s="12">
        <v>219.18</v>
      </c>
      <c r="CI127" s="12">
        <v>27.69</v>
      </c>
      <c r="CJ127" s="12"/>
      <c r="CK127" s="12"/>
      <c r="CL127" s="12"/>
      <c r="CM127" s="12">
        <v>36.5</v>
      </c>
      <c r="CN127" s="12"/>
      <c r="CO127" s="12"/>
      <c r="CP127" s="12">
        <v>156.06</v>
      </c>
      <c r="CQ127" s="12"/>
      <c r="CR127" s="12"/>
      <c r="CS127" s="12"/>
      <c r="CT127" s="12"/>
      <c r="CU127" s="12"/>
      <c r="CV127" s="12">
        <v>151.02000000000001</v>
      </c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>
        <v>1437.6</v>
      </c>
      <c r="DR127" s="12">
        <v>0</v>
      </c>
      <c r="DS127" s="12">
        <v>0</v>
      </c>
      <c r="DT127" s="12">
        <v>36.5</v>
      </c>
      <c r="DU127" s="12">
        <v>156.06</v>
      </c>
      <c r="DV127" s="12">
        <v>0</v>
      </c>
      <c r="DW127" s="12"/>
      <c r="DX127" s="13">
        <f t="shared" si="11"/>
        <v>192.56</v>
      </c>
      <c r="DY127" s="12"/>
      <c r="DZ127" s="12"/>
      <c r="EA127" s="12"/>
      <c r="EB127" s="12"/>
      <c r="EC127" s="12"/>
      <c r="ED127" s="12"/>
      <c r="EE127" s="12"/>
      <c r="EF127" s="12"/>
      <c r="EG127" s="12"/>
      <c r="EH127" s="12">
        <v>6.44</v>
      </c>
      <c r="EI127" s="12"/>
      <c r="EJ127" s="12">
        <v>1.06</v>
      </c>
      <c r="EK127" s="12"/>
      <c r="EL127" s="12"/>
      <c r="EM127" s="12">
        <v>2.35</v>
      </c>
      <c r="EN127" s="14">
        <f t="shared" si="12"/>
        <v>9.85</v>
      </c>
      <c r="EO127" s="14">
        <v>100.68</v>
      </c>
      <c r="EP127" s="13">
        <v>65.44</v>
      </c>
      <c r="EQ127" s="12">
        <v>0</v>
      </c>
      <c r="ER127" s="12">
        <v>53</v>
      </c>
      <c r="ES127" s="12"/>
      <c r="ET127" s="12"/>
      <c r="EU127" s="12"/>
      <c r="EV127" s="12"/>
      <c r="EW127" s="12"/>
      <c r="EX127" s="13">
        <f t="shared" si="13"/>
        <v>53</v>
      </c>
      <c r="EY127" s="13">
        <v>2938.53</v>
      </c>
    </row>
    <row r="128" spans="1:155" x14ac:dyDescent="0.3">
      <c r="A128" t="s">
        <v>345</v>
      </c>
      <c r="B128" t="s">
        <v>346</v>
      </c>
      <c r="C128" t="str">
        <f>VLOOKUP(A128,[1]Sheet1!$A$1:$F$234,4,FALSE)</f>
        <v>SF</v>
      </c>
      <c r="D128" t="str">
        <f>VLOOKUP(A128,[1]Sheet1!$A$1:$F$234,3,FALSE)</f>
        <v>Clinical</v>
      </c>
      <c r="E128">
        <f>VLOOKUP(A128,[1]Sheet1!$A$1:$F$234,5,FALSE)</f>
        <v>140</v>
      </c>
      <c r="F128" t="s">
        <v>185</v>
      </c>
      <c r="G128" t="s">
        <v>172</v>
      </c>
      <c r="H128" t="s">
        <v>185</v>
      </c>
      <c r="I128" t="s">
        <v>159</v>
      </c>
      <c r="J128" t="s">
        <v>145</v>
      </c>
      <c r="K128" s="11">
        <v>44696</v>
      </c>
      <c r="L128" s="11">
        <v>44701</v>
      </c>
      <c r="M128" s="12">
        <v>2705.68</v>
      </c>
      <c r="N128" s="13">
        <f t="shared" si="7"/>
        <v>2705.68</v>
      </c>
      <c r="O128" s="13">
        <f t="shared" si="8"/>
        <v>0</v>
      </c>
      <c r="P128" s="13">
        <f t="shared" si="9"/>
        <v>0</v>
      </c>
      <c r="Q128" s="13">
        <f t="shared" si="10"/>
        <v>0</v>
      </c>
      <c r="R128" s="13"/>
      <c r="S128" s="14"/>
      <c r="T128" s="15">
        <v>80</v>
      </c>
      <c r="U128" s="12">
        <v>34.69</v>
      </c>
      <c r="V128" s="12">
        <v>2705.68</v>
      </c>
      <c r="W128" s="15">
        <v>0</v>
      </c>
      <c r="X128" s="12">
        <v>0</v>
      </c>
      <c r="Y128" s="12">
        <v>0</v>
      </c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3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>
        <v>96.32</v>
      </c>
      <c r="CD128" s="12"/>
      <c r="CE128" s="12"/>
      <c r="CF128" s="12"/>
      <c r="CG128" s="12"/>
      <c r="CH128" s="12">
        <v>235.81</v>
      </c>
      <c r="CI128" s="12">
        <v>28.94</v>
      </c>
      <c r="CJ128" s="12"/>
      <c r="CK128" s="12"/>
      <c r="CL128" s="12"/>
      <c r="CM128" s="12">
        <v>38.15</v>
      </c>
      <c r="CN128" s="12"/>
      <c r="CO128" s="12"/>
      <c r="CP128" s="12">
        <v>163.12</v>
      </c>
      <c r="CQ128" s="12"/>
      <c r="CR128" s="12"/>
      <c r="CS128" s="12">
        <v>3.81</v>
      </c>
      <c r="CT128" s="12"/>
      <c r="CU128" s="12"/>
      <c r="CV128" s="12">
        <v>189.4</v>
      </c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>
        <v>70.38</v>
      </c>
      <c r="DK128" s="12"/>
      <c r="DL128" s="12"/>
      <c r="DM128" s="12"/>
      <c r="DN128" s="12">
        <v>0.55000000000000004</v>
      </c>
      <c r="DO128" s="12"/>
      <c r="DP128" s="12"/>
      <c r="DQ128" s="12">
        <v>1879.2</v>
      </c>
      <c r="DR128" s="12">
        <v>0</v>
      </c>
      <c r="DS128" s="12">
        <v>0</v>
      </c>
      <c r="DT128" s="12">
        <v>38.15</v>
      </c>
      <c r="DU128" s="12">
        <v>163.12</v>
      </c>
      <c r="DV128" s="12">
        <v>0</v>
      </c>
      <c r="DW128" s="12"/>
      <c r="DX128" s="13">
        <f t="shared" si="11"/>
        <v>201.27</v>
      </c>
      <c r="DY128" s="12">
        <v>343.62</v>
      </c>
      <c r="DZ128" s="12"/>
      <c r="EA128" s="12"/>
      <c r="EB128" s="12"/>
      <c r="EC128" s="12">
        <v>2.34</v>
      </c>
      <c r="ED128" s="12"/>
      <c r="EE128" s="12"/>
      <c r="EF128" s="12"/>
      <c r="EG128" s="12"/>
      <c r="EH128" s="12">
        <v>7.36</v>
      </c>
      <c r="EI128" s="12"/>
      <c r="EJ128" s="12">
        <v>1.06</v>
      </c>
      <c r="EK128" s="12">
        <v>16.22</v>
      </c>
      <c r="EL128" s="12"/>
      <c r="EM128" s="12">
        <v>2.69</v>
      </c>
      <c r="EN128" s="14">
        <f t="shared" si="12"/>
        <v>373.29</v>
      </c>
      <c r="EO128" s="14">
        <v>108.23</v>
      </c>
      <c r="EP128" s="13">
        <v>70.349999999999994</v>
      </c>
      <c r="EQ128" s="12">
        <v>0</v>
      </c>
      <c r="ER128" s="12">
        <v>53</v>
      </c>
      <c r="ES128" s="12"/>
      <c r="ET128" s="12"/>
      <c r="EU128" s="12"/>
      <c r="EV128" s="12"/>
      <c r="EW128" s="12"/>
      <c r="EX128" s="13">
        <f t="shared" si="13"/>
        <v>53</v>
      </c>
      <c r="EY128" s="13">
        <v>3511.82</v>
      </c>
    </row>
    <row r="129" spans="1:155" x14ac:dyDescent="0.3">
      <c r="A129" t="s">
        <v>345</v>
      </c>
      <c r="B129" t="s">
        <v>346</v>
      </c>
      <c r="C129" t="str">
        <f>VLOOKUP(A129,[1]Sheet1!$A$1:$F$234,4,FALSE)</f>
        <v>SF</v>
      </c>
      <c r="D129" t="str">
        <f>VLOOKUP(A129,[1]Sheet1!$A$1:$F$234,3,FALSE)</f>
        <v>Clinical</v>
      </c>
      <c r="E129">
        <f>VLOOKUP(A129,[1]Sheet1!$A$1:$F$234,5,FALSE)</f>
        <v>140</v>
      </c>
      <c r="F129" t="s">
        <v>185</v>
      </c>
      <c r="G129" t="s">
        <v>172</v>
      </c>
      <c r="H129" t="s">
        <v>185</v>
      </c>
      <c r="I129" t="s">
        <v>159</v>
      </c>
      <c r="J129" t="s">
        <v>152</v>
      </c>
      <c r="K129" s="11">
        <v>44712</v>
      </c>
      <c r="L129" s="11">
        <v>44719</v>
      </c>
      <c r="M129" s="12">
        <v>3330.24</v>
      </c>
      <c r="N129" s="13">
        <f t="shared" si="7"/>
        <v>3330.24</v>
      </c>
      <c r="O129" s="13">
        <f t="shared" si="8"/>
        <v>0</v>
      </c>
      <c r="P129" s="13">
        <f t="shared" si="9"/>
        <v>0</v>
      </c>
      <c r="Q129" s="13">
        <f t="shared" si="10"/>
        <v>0</v>
      </c>
      <c r="R129" s="13"/>
      <c r="S129" s="14"/>
      <c r="T129" s="15">
        <v>88</v>
      </c>
      <c r="U129" s="12">
        <v>34.69</v>
      </c>
      <c r="V129" s="12">
        <v>3052.72</v>
      </c>
      <c r="W129" s="15">
        <v>0</v>
      </c>
      <c r="X129" s="12">
        <v>0</v>
      </c>
      <c r="Y129" s="12">
        <v>0</v>
      </c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>
        <v>8</v>
      </c>
      <c r="AP129" s="15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>
        <v>34.69</v>
      </c>
      <c r="BE129" s="12"/>
      <c r="BF129" s="12"/>
      <c r="BG129" s="12"/>
      <c r="BH129" s="12"/>
      <c r="BI129" s="12"/>
      <c r="BJ129" s="12"/>
      <c r="BK129" s="13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>
        <v>277.52</v>
      </c>
      <c r="BV129" s="12"/>
      <c r="BW129" s="12"/>
      <c r="BX129" s="12"/>
      <c r="BY129" s="12"/>
      <c r="BZ129" s="12"/>
      <c r="CA129" s="12"/>
      <c r="CB129" s="12"/>
      <c r="CC129" s="12">
        <v>151.32</v>
      </c>
      <c r="CD129" s="12"/>
      <c r="CE129" s="12"/>
      <c r="CF129" s="12"/>
      <c r="CG129" s="12"/>
      <c r="CH129" s="12">
        <v>363.59</v>
      </c>
      <c r="CI129" s="12">
        <v>35.81</v>
      </c>
      <c r="CJ129" s="12"/>
      <c r="CK129" s="12"/>
      <c r="CL129" s="12"/>
      <c r="CM129" s="12">
        <v>47.2</v>
      </c>
      <c r="CN129" s="12"/>
      <c r="CO129" s="12"/>
      <c r="CP129" s="12">
        <v>201.84</v>
      </c>
      <c r="CQ129" s="12"/>
      <c r="CR129" s="12"/>
      <c r="CS129" s="12">
        <v>3.81</v>
      </c>
      <c r="CT129" s="12"/>
      <c r="CU129" s="12"/>
      <c r="CV129" s="12">
        <v>233.12</v>
      </c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>
        <v>70.38</v>
      </c>
      <c r="DK129" s="12"/>
      <c r="DL129" s="12"/>
      <c r="DM129" s="12"/>
      <c r="DN129" s="12">
        <v>0.55000000000000004</v>
      </c>
      <c r="DO129" s="12"/>
      <c r="DP129" s="12"/>
      <c r="DQ129" s="12">
        <v>2222.62</v>
      </c>
      <c r="DR129" s="12">
        <v>0</v>
      </c>
      <c r="DS129" s="12">
        <v>0</v>
      </c>
      <c r="DT129" s="12">
        <v>47.2</v>
      </c>
      <c r="DU129" s="12">
        <v>201.84</v>
      </c>
      <c r="DV129" s="12">
        <v>0</v>
      </c>
      <c r="DW129" s="12"/>
      <c r="DX129" s="13">
        <f t="shared" si="11"/>
        <v>249.04000000000002</v>
      </c>
      <c r="DY129" s="12">
        <v>343.62</v>
      </c>
      <c r="DZ129" s="12"/>
      <c r="EA129" s="12"/>
      <c r="EB129" s="12"/>
      <c r="EC129" s="12">
        <v>2.34</v>
      </c>
      <c r="ED129" s="12"/>
      <c r="EE129" s="12"/>
      <c r="EF129" s="12"/>
      <c r="EG129" s="12"/>
      <c r="EH129" s="12">
        <v>7.36</v>
      </c>
      <c r="EI129" s="12"/>
      <c r="EJ129" s="12">
        <v>1.06</v>
      </c>
      <c r="EK129" s="12">
        <v>16.22</v>
      </c>
      <c r="EL129" s="12"/>
      <c r="EM129" s="12">
        <v>2.69</v>
      </c>
      <c r="EN129" s="14">
        <f t="shared" si="12"/>
        <v>373.29</v>
      </c>
      <c r="EO129" s="14">
        <v>133.21</v>
      </c>
      <c r="EP129" s="13">
        <v>86.59</v>
      </c>
      <c r="EQ129" s="12">
        <v>0</v>
      </c>
      <c r="ER129" s="12">
        <v>53</v>
      </c>
      <c r="ES129" s="12"/>
      <c r="ET129" s="12"/>
      <c r="EU129" s="12"/>
      <c r="EV129" s="12"/>
      <c r="EW129" s="12"/>
      <c r="EX129" s="13">
        <f t="shared" si="13"/>
        <v>53</v>
      </c>
      <c r="EY129" s="13">
        <v>4225.37</v>
      </c>
    </row>
    <row r="130" spans="1:155" x14ac:dyDescent="0.3">
      <c r="A130" t="s">
        <v>347</v>
      </c>
      <c r="B130" t="s">
        <v>348</v>
      </c>
      <c r="C130" t="str">
        <f>VLOOKUP(A130,[1]Sheet1!$A$1:$F$234,4,FALSE)</f>
        <v>HQ</v>
      </c>
      <c r="D130" t="str">
        <f>VLOOKUP(A130,[1]Sheet1!$A$1:$F$234,3,FALSE)</f>
        <v>HQ</v>
      </c>
      <c r="E130">
        <f>VLOOKUP(A130,[1]Sheet1!$A$1:$F$234,5,FALSE)</f>
        <v>340</v>
      </c>
      <c r="F130" t="s">
        <v>309</v>
      </c>
      <c r="G130" t="s">
        <v>172</v>
      </c>
      <c r="H130" t="s">
        <v>349</v>
      </c>
      <c r="I130" t="s">
        <v>159</v>
      </c>
      <c r="J130" t="s">
        <v>145</v>
      </c>
      <c r="K130" s="11">
        <v>44696</v>
      </c>
      <c r="L130" s="11">
        <v>44701</v>
      </c>
      <c r="M130" s="12">
        <v>5609.38</v>
      </c>
      <c r="N130" s="13">
        <f t="shared" si="7"/>
        <v>5609.38</v>
      </c>
      <c r="O130" s="13">
        <f t="shared" si="8"/>
        <v>0</v>
      </c>
      <c r="P130" s="13">
        <f t="shared" si="9"/>
        <v>0</v>
      </c>
      <c r="Q130" s="13">
        <f t="shared" si="10"/>
        <v>0</v>
      </c>
      <c r="R130" s="13"/>
      <c r="S130" s="14"/>
      <c r="T130" s="15">
        <v>80</v>
      </c>
      <c r="U130" s="12">
        <v>63.28</v>
      </c>
      <c r="V130" s="12">
        <v>5484.38</v>
      </c>
      <c r="W130" s="15">
        <v>0</v>
      </c>
      <c r="X130" s="12">
        <v>0</v>
      </c>
      <c r="Y130" s="12">
        <v>0</v>
      </c>
      <c r="Z130" s="15"/>
      <c r="AA130" s="15"/>
      <c r="AB130" s="15"/>
      <c r="AC130" s="15"/>
      <c r="AD130" s="15"/>
      <c r="AE130" s="15"/>
      <c r="AF130" s="15">
        <v>0</v>
      </c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2"/>
      <c r="AR130" s="12"/>
      <c r="AS130" s="12"/>
      <c r="AT130" s="12"/>
      <c r="AU130" s="12">
        <v>0</v>
      </c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>
        <v>125</v>
      </c>
      <c r="BK130" s="13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>
        <v>445.53</v>
      </c>
      <c r="CD130" s="12"/>
      <c r="CE130" s="12"/>
      <c r="CF130" s="12"/>
      <c r="CG130" s="12"/>
      <c r="CH130" s="12">
        <v>729.91</v>
      </c>
      <c r="CI130" s="12">
        <v>60.3</v>
      </c>
      <c r="CJ130" s="12"/>
      <c r="CK130" s="12"/>
      <c r="CL130" s="12"/>
      <c r="CM130" s="12">
        <v>79.489999999999995</v>
      </c>
      <c r="CN130" s="12"/>
      <c r="CO130" s="12"/>
      <c r="CP130" s="12">
        <v>339.87</v>
      </c>
      <c r="CQ130" s="12"/>
      <c r="CR130" s="12"/>
      <c r="CS130" s="12"/>
      <c r="CT130" s="12"/>
      <c r="CU130" s="12"/>
      <c r="CV130" s="12">
        <v>560.94000000000005</v>
      </c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>
        <v>127.65</v>
      </c>
      <c r="DJ130" s="12"/>
      <c r="DK130" s="12"/>
      <c r="DL130" s="12"/>
      <c r="DM130" s="12"/>
      <c r="DN130" s="12"/>
      <c r="DO130" s="12"/>
      <c r="DP130" s="12"/>
      <c r="DQ130" s="12">
        <v>3265.69</v>
      </c>
      <c r="DR130" s="12">
        <v>0</v>
      </c>
      <c r="DS130" s="12">
        <v>0</v>
      </c>
      <c r="DT130" s="12">
        <v>79.489999999999995</v>
      </c>
      <c r="DU130" s="12">
        <v>339.87</v>
      </c>
      <c r="DV130" s="12">
        <v>0</v>
      </c>
      <c r="DW130" s="12"/>
      <c r="DX130" s="13">
        <f t="shared" si="11"/>
        <v>419.36</v>
      </c>
      <c r="DY130" s="12"/>
      <c r="DZ130" s="12"/>
      <c r="EA130" s="12"/>
      <c r="EB130" s="12"/>
      <c r="EC130" s="12"/>
      <c r="ED130" s="12"/>
      <c r="EE130" s="12"/>
      <c r="EF130" s="12"/>
      <c r="EG130" s="12"/>
      <c r="EH130" s="12">
        <v>19.149999999999999</v>
      </c>
      <c r="EI130" s="12"/>
      <c r="EJ130" s="12">
        <v>1.06</v>
      </c>
      <c r="EK130" s="12"/>
      <c r="EL130" s="12"/>
      <c r="EM130" s="12">
        <v>7</v>
      </c>
      <c r="EN130" s="14">
        <f t="shared" si="12"/>
        <v>27.209999999999997</v>
      </c>
      <c r="EO130" s="14">
        <v>224.38</v>
      </c>
      <c r="EP130" s="13">
        <v>145.84</v>
      </c>
      <c r="EQ130" s="12">
        <v>0</v>
      </c>
      <c r="ER130" s="12">
        <v>53</v>
      </c>
      <c r="ES130" s="12"/>
      <c r="ET130" s="12"/>
      <c r="EU130" s="12"/>
      <c r="EV130" s="12"/>
      <c r="EW130" s="12"/>
      <c r="EX130" s="13">
        <f t="shared" si="13"/>
        <v>53</v>
      </c>
      <c r="EY130" s="13">
        <v>6479.17</v>
      </c>
    </row>
    <row r="131" spans="1:155" x14ac:dyDescent="0.3">
      <c r="A131" t="s">
        <v>347</v>
      </c>
      <c r="B131" t="s">
        <v>348</v>
      </c>
      <c r="C131" t="str">
        <f>VLOOKUP(A131,[1]Sheet1!$A$1:$F$234,4,FALSE)</f>
        <v>HQ</v>
      </c>
      <c r="D131" t="str">
        <f>VLOOKUP(A131,[1]Sheet1!$A$1:$F$234,3,FALSE)</f>
        <v>HQ</v>
      </c>
      <c r="E131">
        <f>VLOOKUP(A131,[1]Sheet1!$A$1:$F$234,5,FALSE)</f>
        <v>340</v>
      </c>
      <c r="F131" t="s">
        <v>309</v>
      </c>
      <c r="G131" t="s">
        <v>172</v>
      </c>
      <c r="H131" t="s">
        <v>349</v>
      </c>
      <c r="I131" t="s">
        <v>159</v>
      </c>
      <c r="J131" t="s">
        <v>152</v>
      </c>
      <c r="K131" s="11">
        <v>44712</v>
      </c>
      <c r="L131" s="11">
        <v>44719</v>
      </c>
      <c r="M131" s="12">
        <v>5609.38</v>
      </c>
      <c r="N131" s="13">
        <f t="shared" ref="N131:N194" si="14">M131-O131-P131-Q131-R131-S131</f>
        <v>5609.38</v>
      </c>
      <c r="O131" s="13">
        <f t="shared" ref="O131:O194" si="15">Y131</f>
        <v>0</v>
      </c>
      <c r="P131" s="13">
        <f t="shared" ref="P131:P194" si="16">BK131</f>
        <v>0</v>
      </c>
      <c r="Q131" s="13">
        <f t="shared" ref="Q131:Q194" si="17">BQ131</f>
        <v>0</v>
      </c>
      <c r="R131" s="13"/>
      <c r="S131" s="14"/>
      <c r="T131" s="15">
        <v>88</v>
      </c>
      <c r="U131" s="12">
        <v>63.28</v>
      </c>
      <c r="V131" s="12">
        <v>4978.13</v>
      </c>
      <c r="W131" s="15">
        <v>0</v>
      </c>
      <c r="X131" s="12">
        <v>0</v>
      </c>
      <c r="Y131" s="12">
        <v>0</v>
      </c>
      <c r="Z131" s="15"/>
      <c r="AA131" s="15"/>
      <c r="AB131" s="15"/>
      <c r="AC131" s="15"/>
      <c r="AD131" s="15"/>
      <c r="AE131" s="15"/>
      <c r="AF131" s="15">
        <v>0</v>
      </c>
      <c r="AG131" s="15"/>
      <c r="AH131" s="15"/>
      <c r="AI131" s="15"/>
      <c r="AJ131" s="15"/>
      <c r="AK131" s="15"/>
      <c r="AL131" s="15"/>
      <c r="AM131" s="15"/>
      <c r="AN131" s="15"/>
      <c r="AO131" s="15">
        <v>8</v>
      </c>
      <c r="AP131" s="15"/>
      <c r="AQ131" s="12"/>
      <c r="AR131" s="12"/>
      <c r="AS131" s="12"/>
      <c r="AT131" s="12"/>
      <c r="AU131" s="12">
        <v>0</v>
      </c>
      <c r="AV131" s="12"/>
      <c r="AW131" s="12"/>
      <c r="AX131" s="12"/>
      <c r="AY131" s="12"/>
      <c r="AZ131" s="12"/>
      <c r="BA131" s="12"/>
      <c r="BB131" s="12"/>
      <c r="BC131" s="12"/>
      <c r="BD131" s="12">
        <v>63.28</v>
      </c>
      <c r="BE131" s="12"/>
      <c r="BF131" s="12"/>
      <c r="BG131" s="12"/>
      <c r="BH131" s="12"/>
      <c r="BI131" s="12"/>
      <c r="BJ131" s="12">
        <v>125</v>
      </c>
      <c r="BK131" s="13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>
        <v>506.25</v>
      </c>
      <c r="BV131" s="12"/>
      <c r="BW131" s="12"/>
      <c r="BX131" s="12"/>
      <c r="BY131" s="12"/>
      <c r="BZ131" s="12"/>
      <c r="CA131" s="12"/>
      <c r="CB131" s="12"/>
      <c r="CC131" s="12">
        <v>445.53</v>
      </c>
      <c r="CD131" s="12"/>
      <c r="CE131" s="12"/>
      <c r="CF131" s="12"/>
      <c r="CG131" s="12"/>
      <c r="CH131" s="12">
        <v>729.91</v>
      </c>
      <c r="CI131" s="12">
        <v>60.3</v>
      </c>
      <c r="CJ131" s="12"/>
      <c r="CK131" s="12"/>
      <c r="CL131" s="12"/>
      <c r="CM131" s="12">
        <v>79.48</v>
      </c>
      <c r="CN131" s="12"/>
      <c r="CO131" s="12"/>
      <c r="CP131" s="12">
        <v>339.86</v>
      </c>
      <c r="CQ131" s="12"/>
      <c r="CR131" s="12"/>
      <c r="CS131" s="12"/>
      <c r="CT131" s="12"/>
      <c r="CU131" s="12"/>
      <c r="CV131" s="12">
        <v>560.94000000000005</v>
      </c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>
        <v>127.65</v>
      </c>
      <c r="DJ131" s="12"/>
      <c r="DK131" s="12"/>
      <c r="DL131" s="12"/>
      <c r="DM131" s="12"/>
      <c r="DN131" s="12"/>
      <c r="DO131" s="12"/>
      <c r="DP131" s="12"/>
      <c r="DQ131" s="12">
        <v>3265.71</v>
      </c>
      <c r="DR131" s="12">
        <v>0</v>
      </c>
      <c r="DS131" s="12">
        <v>0</v>
      </c>
      <c r="DT131" s="12">
        <v>79.48</v>
      </c>
      <c r="DU131" s="12">
        <v>339.86</v>
      </c>
      <c r="DV131" s="12">
        <v>0</v>
      </c>
      <c r="DW131" s="12"/>
      <c r="DX131" s="13">
        <f t="shared" ref="DX131:DX194" si="18">SUM(DR131:DW131)</f>
        <v>419.34000000000003</v>
      </c>
      <c r="DY131" s="12"/>
      <c r="DZ131" s="12"/>
      <c r="EA131" s="12"/>
      <c r="EB131" s="12"/>
      <c r="EC131" s="12"/>
      <c r="ED131" s="12"/>
      <c r="EE131" s="12"/>
      <c r="EF131" s="12"/>
      <c r="EG131" s="12"/>
      <c r="EH131" s="12">
        <v>19.149999999999999</v>
      </c>
      <c r="EI131" s="12"/>
      <c r="EJ131" s="12">
        <v>1.06</v>
      </c>
      <c r="EK131" s="12"/>
      <c r="EL131" s="12"/>
      <c r="EM131" s="12">
        <v>7</v>
      </c>
      <c r="EN131" s="14">
        <f t="shared" ref="EN131:EN194" si="19">SUM(DY131:EM131)</f>
        <v>27.209999999999997</v>
      </c>
      <c r="EO131" s="14">
        <v>224.38</v>
      </c>
      <c r="EP131" s="13">
        <v>145.84</v>
      </c>
      <c r="EQ131" s="12">
        <v>0</v>
      </c>
      <c r="ER131" s="12">
        <v>53</v>
      </c>
      <c r="ES131" s="12"/>
      <c r="ET131" s="12"/>
      <c r="EU131" s="12"/>
      <c r="EV131" s="12"/>
      <c r="EW131" s="12"/>
      <c r="EX131" s="13">
        <f t="shared" ref="EX131:EX194" si="20">SUM(EQ131:EW131)</f>
        <v>53</v>
      </c>
      <c r="EY131" s="13">
        <v>6479.15</v>
      </c>
    </row>
    <row r="132" spans="1:155" x14ac:dyDescent="0.3">
      <c r="A132" t="s">
        <v>350</v>
      </c>
      <c r="B132" t="s">
        <v>351</v>
      </c>
      <c r="C132" t="str">
        <f>VLOOKUP(A132,[1]Sheet1!$A$1:$F$234,4,FALSE)</f>
        <v>HQ</v>
      </c>
      <c r="D132" t="str">
        <f>VLOOKUP(A132,[1]Sheet1!$A$1:$F$234,3,FALSE)</f>
        <v>HQ</v>
      </c>
      <c r="E132">
        <f>VLOOKUP(A132,[1]Sheet1!$A$1:$F$234,5,FALSE)</f>
        <v>320</v>
      </c>
      <c r="F132" t="s">
        <v>180</v>
      </c>
      <c r="G132" t="s">
        <v>352</v>
      </c>
      <c r="H132" t="s">
        <v>353</v>
      </c>
      <c r="I132" t="s">
        <v>159</v>
      </c>
      <c r="J132" t="s">
        <v>145</v>
      </c>
      <c r="K132" s="11">
        <v>44696</v>
      </c>
      <c r="L132" s="11">
        <v>44701</v>
      </c>
      <c r="M132" s="12">
        <v>1595.15</v>
      </c>
      <c r="N132" s="13">
        <f t="shared" si="14"/>
        <v>1425</v>
      </c>
      <c r="O132" s="13">
        <f t="shared" si="15"/>
        <v>120.15</v>
      </c>
      <c r="P132" s="13">
        <f t="shared" si="16"/>
        <v>0</v>
      </c>
      <c r="Q132" s="13">
        <f t="shared" si="17"/>
        <v>0</v>
      </c>
      <c r="R132" s="13"/>
      <c r="S132" s="14">
        <v>50</v>
      </c>
      <c r="T132" s="15">
        <v>47.5</v>
      </c>
      <c r="U132" s="12">
        <v>30</v>
      </c>
      <c r="V132" s="12">
        <v>1425</v>
      </c>
      <c r="W132" s="15">
        <v>2.67</v>
      </c>
      <c r="X132" s="12">
        <v>45</v>
      </c>
      <c r="Y132" s="12">
        <v>120.15</v>
      </c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>
        <v>0</v>
      </c>
      <c r="AN132" s="15"/>
      <c r="AO132" s="15"/>
      <c r="AP132" s="15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>
        <v>0</v>
      </c>
      <c r="BF132" s="12"/>
      <c r="BG132" s="12"/>
      <c r="BH132" s="12"/>
      <c r="BI132" s="12"/>
      <c r="BJ132" s="12"/>
      <c r="BK132" s="13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>
        <v>34.64</v>
      </c>
      <c r="CD132" s="12"/>
      <c r="CE132" s="12"/>
      <c r="CF132" s="12"/>
      <c r="CG132" s="12"/>
      <c r="CH132" s="12">
        <v>112.11</v>
      </c>
      <c r="CI132" s="12">
        <v>16.989999999999998</v>
      </c>
      <c r="CJ132" s="12"/>
      <c r="CK132" s="12"/>
      <c r="CL132" s="12"/>
      <c r="CM132" s="12">
        <v>22.41</v>
      </c>
      <c r="CN132" s="12"/>
      <c r="CO132" s="12"/>
      <c r="CP132" s="12">
        <v>95.8</v>
      </c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>
        <v>1313.2</v>
      </c>
      <c r="DR132" s="12">
        <v>49.44</v>
      </c>
      <c r="DS132" s="12">
        <v>9.27</v>
      </c>
      <c r="DT132" s="12">
        <v>22.41</v>
      </c>
      <c r="DU132" s="12">
        <v>95.8</v>
      </c>
      <c r="DV132" s="12">
        <v>4.63</v>
      </c>
      <c r="DW132" s="12"/>
      <c r="DX132" s="13">
        <f t="shared" si="18"/>
        <v>181.54999999999998</v>
      </c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4">
        <f t="shared" si="19"/>
        <v>0</v>
      </c>
      <c r="EO132" s="14"/>
      <c r="EP132" s="13">
        <v>39.130000000000003</v>
      </c>
      <c r="EQ132" s="12">
        <v>0</v>
      </c>
      <c r="ER132" s="12">
        <v>53</v>
      </c>
      <c r="ES132" s="12"/>
      <c r="ET132" s="12"/>
      <c r="EU132" s="12"/>
      <c r="EV132" s="12"/>
      <c r="EW132" s="12"/>
      <c r="EX132" s="13">
        <f t="shared" si="20"/>
        <v>53</v>
      </c>
      <c r="EY132" s="13">
        <v>1868.83</v>
      </c>
    </row>
    <row r="133" spans="1:155" x14ac:dyDescent="0.3">
      <c r="A133" t="s">
        <v>350</v>
      </c>
      <c r="B133" t="s">
        <v>351</v>
      </c>
      <c r="C133" t="str">
        <f>VLOOKUP(A133,[1]Sheet1!$A$1:$F$234,4,FALSE)</f>
        <v>HQ</v>
      </c>
      <c r="D133" t="str">
        <f>VLOOKUP(A133,[1]Sheet1!$A$1:$F$234,3,FALSE)</f>
        <v>HQ</v>
      </c>
      <c r="E133">
        <f>VLOOKUP(A133,[1]Sheet1!$A$1:$F$234,5,FALSE)</f>
        <v>320</v>
      </c>
      <c r="F133" t="s">
        <v>180</v>
      </c>
      <c r="G133" t="s">
        <v>352</v>
      </c>
      <c r="H133" t="s">
        <v>353</v>
      </c>
      <c r="I133" t="s">
        <v>159</v>
      </c>
      <c r="J133" t="s">
        <v>152</v>
      </c>
      <c r="K133" s="11">
        <v>44712</v>
      </c>
      <c r="L133" s="11">
        <v>44719</v>
      </c>
      <c r="M133" s="12">
        <v>2161.62</v>
      </c>
      <c r="N133" s="13">
        <f t="shared" si="14"/>
        <v>1862.5</v>
      </c>
      <c r="O133" s="13">
        <f t="shared" si="15"/>
        <v>249.12</v>
      </c>
      <c r="P133" s="13">
        <f t="shared" si="16"/>
        <v>0</v>
      </c>
      <c r="Q133" s="13">
        <f t="shared" si="17"/>
        <v>0</v>
      </c>
      <c r="R133" s="13"/>
      <c r="S133" s="14">
        <v>50</v>
      </c>
      <c r="T133" s="15">
        <v>45.75</v>
      </c>
      <c r="U133" s="12">
        <v>30</v>
      </c>
      <c r="V133" s="12">
        <v>1372.5</v>
      </c>
      <c r="W133" s="15">
        <v>5.25</v>
      </c>
      <c r="X133" s="12">
        <v>52.35</v>
      </c>
      <c r="Y133" s="12">
        <v>249.12</v>
      </c>
      <c r="Z133" s="15"/>
      <c r="AA133" s="15"/>
      <c r="AB133" s="15"/>
      <c r="AC133" s="15"/>
      <c r="AD133" s="15"/>
      <c r="AE133" s="15">
        <v>0</v>
      </c>
      <c r="AF133" s="15">
        <v>0</v>
      </c>
      <c r="AG133" s="15"/>
      <c r="AH133" s="15"/>
      <c r="AI133" s="15"/>
      <c r="AJ133" s="15"/>
      <c r="AK133" s="15"/>
      <c r="AL133" s="15"/>
      <c r="AM133" s="15">
        <v>0</v>
      </c>
      <c r="AN133" s="15"/>
      <c r="AO133" s="15">
        <v>8</v>
      </c>
      <c r="AP133" s="15"/>
      <c r="AQ133" s="12"/>
      <c r="AR133" s="12"/>
      <c r="AS133" s="12"/>
      <c r="AT133" s="12"/>
      <c r="AU133" s="12">
        <v>0</v>
      </c>
      <c r="AV133" s="12"/>
      <c r="AW133" s="12">
        <v>30</v>
      </c>
      <c r="AX133" s="12"/>
      <c r="AY133" s="12"/>
      <c r="AZ133" s="12"/>
      <c r="BA133" s="12"/>
      <c r="BB133" s="12"/>
      <c r="BC133" s="12"/>
      <c r="BD133" s="12">
        <v>30</v>
      </c>
      <c r="BE133" s="12">
        <v>0</v>
      </c>
      <c r="BF133" s="12"/>
      <c r="BG133" s="12"/>
      <c r="BH133" s="12"/>
      <c r="BI133" s="12"/>
      <c r="BJ133" s="12">
        <v>125</v>
      </c>
      <c r="BK133" s="13"/>
      <c r="BL133" s="12"/>
      <c r="BM133" s="12"/>
      <c r="BN133" s="12"/>
      <c r="BO133" s="12"/>
      <c r="BP133" s="12">
        <v>125</v>
      </c>
      <c r="BQ133" s="12"/>
      <c r="BR133" s="12"/>
      <c r="BS133" s="12"/>
      <c r="BT133" s="12"/>
      <c r="BU133" s="12">
        <v>240</v>
      </c>
      <c r="BV133" s="12"/>
      <c r="BW133" s="12"/>
      <c r="BX133" s="12"/>
      <c r="BY133" s="12"/>
      <c r="BZ133" s="12"/>
      <c r="CA133" s="12"/>
      <c r="CB133" s="12"/>
      <c r="CC133" s="12">
        <v>69.64</v>
      </c>
      <c r="CD133" s="12"/>
      <c r="CE133" s="12"/>
      <c r="CF133" s="12"/>
      <c r="CG133" s="12"/>
      <c r="CH133" s="12">
        <v>180.08</v>
      </c>
      <c r="CI133" s="12">
        <v>23.23</v>
      </c>
      <c r="CJ133" s="12"/>
      <c r="CK133" s="12"/>
      <c r="CL133" s="12"/>
      <c r="CM133" s="12">
        <v>30.62</v>
      </c>
      <c r="CN133" s="12"/>
      <c r="CO133" s="12"/>
      <c r="CP133" s="12">
        <v>130.91999999999999</v>
      </c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>
        <v>1727.13</v>
      </c>
      <c r="DR133" s="12">
        <v>67.569999999999993</v>
      </c>
      <c r="DS133" s="12">
        <v>12.67</v>
      </c>
      <c r="DT133" s="12">
        <v>30.62</v>
      </c>
      <c r="DU133" s="12">
        <v>130.91999999999999</v>
      </c>
      <c r="DV133" s="12">
        <v>6.34</v>
      </c>
      <c r="DW133" s="12"/>
      <c r="DX133" s="13">
        <f t="shared" si="18"/>
        <v>248.11999999999998</v>
      </c>
      <c r="DY133" s="12"/>
      <c r="DZ133" s="12"/>
      <c r="EA133" s="12"/>
      <c r="EB133" s="12"/>
      <c r="EC133" s="12"/>
      <c r="ED133" s="12"/>
      <c r="EE133" s="12"/>
      <c r="EF133" s="12"/>
      <c r="EG133" s="12"/>
      <c r="EH133" s="12">
        <v>18.38</v>
      </c>
      <c r="EI133" s="12"/>
      <c r="EJ133" s="12">
        <v>2.12</v>
      </c>
      <c r="EK133" s="12"/>
      <c r="EL133" s="12"/>
      <c r="EM133" s="12">
        <v>6.72</v>
      </c>
      <c r="EN133" s="14">
        <f t="shared" si="19"/>
        <v>27.22</v>
      </c>
      <c r="EO133" s="14"/>
      <c r="EP133" s="13">
        <v>52.74</v>
      </c>
      <c r="EQ133" s="12">
        <v>0</v>
      </c>
      <c r="ER133" s="12">
        <v>53</v>
      </c>
      <c r="ES133" s="12"/>
      <c r="ET133" s="12"/>
      <c r="EU133" s="12"/>
      <c r="EV133" s="12"/>
      <c r="EW133" s="12"/>
      <c r="EX133" s="13">
        <f t="shared" si="20"/>
        <v>53</v>
      </c>
      <c r="EY133" s="13">
        <v>2542.6999999999998</v>
      </c>
    </row>
    <row r="134" spans="1:155" x14ac:dyDescent="0.3">
      <c r="A134" t="s">
        <v>354</v>
      </c>
      <c r="B134" t="s">
        <v>355</v>
      </c>
      <c r="C134" t="str">
        <f>VLOOKUP(A134,[1]Sheet1!$A$1:$F$234,4,FALSE)</f>
        <v xml:space="preserve">OAK </v>
      </c>
      <c r="D134" t="str">
        <f>VLOOKUP(A134,[1]Sheet1!$A$1:$F$234,3,FALSE)</f>
        <v>Clinical</v>
      </c>
      <c r="E134">
        <f>VLOOKUP(A134,[1]Sheet1!$A$1:$F$234,5,FALSE)</f>
        <v>140</v>
      </c>
      <c r="F134" t="s">
        <v>185</v>
      </c>
      <c r="G134" t="s">
        <v>172</v>
      </c>
      <c r="H134" t="s">
        <v>185</v>
      </c>
      <c r="I134" t="s">
        <v>159</v>
      </c>
      <c r="J134" t="s">
        <v>145</v>
      </c>
      <c r="K134" s="11">
        <v>44696</v>
      </c>
      <c r="L134" s="11">
        <v>44701</v>
      </c>
      <c r="M134" s="12">
        <v>2205</v>
      </c>
      <c r="N134" s="13">
        <f t="shared" si="14"/>
        <v>1997</v>
      </c>
      <c r="O134" s="13">
        <f t="shared" si="15"/>
        <v>0</v>
      </c>
      <c r="P134" s="13">
        <f t="shared" si="16"/>
        <v>0</v>
      </c>
      <c r="Q134" s="13">
        <f t="shared" si="17"/>
        <v>208</v>
      </c>
      <c r="R134" s="13"/>
      <c r="S134" s="14"/>
      <c r="T134" s="15">
        <v>72</v>
      </c>
      <c r="U134" s="12">
        <v>26</v>
      </c>
      <c r="V134" s="12">
        <v>1872</v>
      </c>
      <c r="W134" s="15">
        <v>0</v>
      </c>
      <c r="X134" s="12">
        <v>0</v>
      </c>
      <c r="Y134" s="12">
        <v>0</v>
      </c>
      <c r="Z134" s="15"/>
      <c r="AA134" s="15"/>
      <c r="AB134" s="15"/>
      <c r="AC134" s="15"/>
      <c r="AD134" s="15"/>
      <c r="AE134" s="15"/>
      <c r="AF134" s="15">
        <v>0</v>
      </c>
      <c r="AG134" s="15"/>
      <c r="AH134" s="15"/>
      <c r="AI134" s="15"/>
      <c r="AJ134" s="15"/>
      <c r="AK134" s="15">
        <v>8</v>
      </c>
      <c r="AL134" s="15"/>
      <c r="AM134" s="15"/>
      <c r="AN134" s="15"/>
      <c r="AO134" s="15"/>
      <c r="AP134" s="15"/>
      <c r="AQ134" s="12"/>
      <c r="AR134" s="12"/>
      <c r="AS134" s="12"/>
      <c r="AT134" s="12">
        <v>26</v>
      </c>
      <c r="AU134" s="12">
        <v>0</v>
      </c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>
        <v>125</v>
      </c>
      <c r="BK134" s="13"/>
      <c r="BL134" s="12"/>
      <c r="BM134" s="12"/>
      <c r="BN134" s="12"/>
      <c r="BO134" s="12"/>
      <c r="BP134" s="12"/>
      <c r="BQ134" s="12">
        <v>208</v>
      </c>
      <c r="BR134" s="12"/>
      <c r="BS134" s="12"/>
      <c r="BT134" s="12"/>
      <c r="BU134" s="12"/>
      <c r="BV134" s="12"/>
      <c r="BW134" s="12"/>
      <c r="BX134" s="12"/>
      <c r="BY134" s="12"/>
      <c r="BZ134" s="12">
        <v>10.56</v>
      </c>
      <c r="CA134" s="12"/>
      <c r="CB134" s="12"/>
      <c r="CC134" s="12">
        <v>54.78</v>
      </c>
      <c r="CD134" s="12"/>
      <c r="CE134" s="12"/>
      <c r="CF134" s="12"/>
      <c r="CG134" s="12"/>
      <c r="CH134" s="12">
        <v>163.83000000000001</v>
      </c>
      <c r="CI134" s="12">
        <v>24.16</v>
      </c>
      <c r="CJ134" s="12"/>
      <c r="CK134" s="12"/>
      <c r="CL134" s="12"/>
      <c r="CM134" s="12">
        <v>31.85</v>
      </c>
      <c r="CN134" s="12"/>
      <c r="CO134" s="12"/>
      <c r="CP134" s="12">
        <v>136.19</v>
      </c>
      <c r="CQ134" s="12"/>
      <c r="CR134" s="12"/>
      <c r="CS134" s="12"/>
      <c r="CT134" s="12"/>
      <c r="CU134" s="12"/>
      <c r="CV134" s="12">
        <v>220.5</v>
      </c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>
        <v>8.33</v>
      </c>
      <c r="DJ134" s="12"/>
      <c r="DK134" s="12"/>
      <c r="DL134" s="12"/>
      <c r="DM134" s="12"/>
      <c r="DN134" s="12"/>
      <c r="DO134" s="12"/>
      <c r="DP134" s="12"/>
      <c r="DQ134" s="12">
        <v>1554.8</v>
      </c>
      <c r="DR134" s="12">
        <v>0</v>
      </c>
      <c r="DS134" s="12">
        <v>0</v>
      </c>
      <c r="DT134" s="12">
        <v>31.85</v>
      </c>
      <c r="DU134" s="12">
        <v>136.19</v>
      </c>
      <c r="DV134" s="12">
        <v>0</v>
      </c>
      <c r="DW134" s="12"/>
      <c r="DX134" s="13">
        <f t="shared" si="18"/>
        <v>168.04</v>
      </c>
      <c r="DY134" s="12"/>
      <c r="DZ134" s="12"/>
      <c r="EA134" s="12"/>
      <c r="EB134" s="12"/>
      <c r="EC134" s="12"/>
      <c r="ED134" s="12"/>
      <c r="EE134" s="12"/>
      <c r="EF134" s="12"/>
      <c r="EG134" s="12"/>
      <c r="EH134" s="12">
        <v>7.36</v>
      </c>
      <c r="EI134" s="12"/>
      <c r="EJ134" s="12">
        <v>1.06</v>
      </c>
      <c r="EK134" s="12"/>
      <c r="EL134" s="12"/>
      <c r="EM134" s="12">
        <v>2.69</v>
      </c>
      <c r="EN134" s="14">
        <f t="shared" si="19"/>
        <v>11.11</v>
      </c>
      <c r="EO134" s="14">
        <v>88.2</v>
      </c>
      <c r="EP134" s="13">
        <v>57.33</v>
      </c>
      <c r="EQ134" s="12">
        <v>0</v>
      </c>
      <c r="ER134" s="12">
        <v>53</v>
      </c>
      <c r="ES134" s="12"/>
      <c r="ET134" s="12"/>
      <c r="EU134" s="12"/>
      <c r="EV134" s="12"/>
      <c r="EW134" s="12"/>
      <c r="EX134" s="13">
        <f t="shared" si="20"/>
        <v>53</v>
      </c>
      <c r="EY134" s="13">
        <v>2582.6799999999998</v>
      </c>
    </row>
    <row r="135" spans="1:155" x14ac:dyDescent="0.3">
      <c r="A135" t="s">
        <v>354</v>
      </c>
      <c r="B135" t="s">
        <v>355</v>
      </c>
      <c r="C135" t="str">
        <f>VLOOKUP(A135,[1]Sheet1!$A$1:$F$234,4,FALSE)</f>
        <v xml:space="preserve">OAK </v>
      </c>
      <c r="D135" t="str">
        <f>VLOOKUP(A135,[1]Sheet1!$A$1:$F$234,3,FALSE)</f>
        <v>Clinical</v>
      </c>
      <c r="E135">
        <f>VLOOKUP(A135,[1]Sheet1!$A$1:$F$234,5,FALSE)</f>
        <v>140</v>
      </c>
      <c r="F135" t="s">
        <v>185</v>
      </c>
      <c r="G135" t="s">
        <v>172</v>
      </c>
      <c r="H135" t="s">
        <v>185</v>
      </c>
      <c r="I135" t="s">
        <v>159</v>
      </c>
      <c r="J135" t="s">
        <v>152</v>
      </c>
      <c r="K135" s="11">
        <v>44712</v>
      </c>
      <c r="L135" s="11">
        <v>44719</v>
      </c>
      <c r="M135" s="12">
        <v>2621</v>
      </c>
      <c r="N135" s="13">
        <f t="shared" si="14"/>
        <v>2621</v>
      </c>
      <c r="O135" s="13">
        <f t="shared" si="15"/>
        <v>0</v>
      </c>
      <c r="P135" s="13">
        <f t="shared" si="16"/>
        <v>0</v>
      </c>
      <c r="Q135" s="13">
        <f t="shared" si="17"/>
        <v>0</v>
      </c>
      <c r="R135" s="13"/>
      <c r="S135" s="14"/>
      <c r="T135" s="15">
        <v>88</v>
      </c>
      <c r="U135" s="12">
        <v>26</v>
      </c>
      <c r="V135" s="12">
        <v>2288</v>
      </c>
      <c r="W135" s="15">
        <v>0</v>
      </c>
      <c r="X135" s="12">
        <v>0</v>
      </c>
      <c r="Y135" s="12">
        <v>0</v>
      </c>
      <c r="Z135" s="15"/>
      <c r="AA135" s="15"/>
      <c r="AB135" s="15"/>
      <c r="AC135" s="15"/>
      <c r="AD135" s="15"/>
      <c r="AE135" s="15"/>
      <c r="AF135" s="15">
        <v>0</v>
      </c>
      <c r="AG135" s="15"/>
      <c r="AH135" s="15"/>
      <c r="AI135" s="15"/>
      <c r="AJ135" s="15"/>
      <c r="AK135" s="15"/>
      <c r="AL135" s="15"/>
      <c r="AM135" s="15"/>
      <c r="AN135" s="15"/>
      <c r="AO135" s="15">
        <v>8</v>
      </c>
      <c r="AP135" s="15"/>
      <c r="AQ135" s="12"/>
      <c r="AR135" s="12"/>
      <c r="AS135" s="12"/>
      <c r="AT135" s="12"/>
      <c r="AU135" s="12">
        <v>0</v>
      </c>
      <c r="AV135" s="12"/>
      <c r="AW135" s="12"/>
      <c r="AX135" s="12"/>
      <c r="AY135" s="12"/>
      <c r="AZ135" s="12"/>
      <c r="BA135" s="12"/>
      <c r="BB135" s="12"/>
      <c r="BC135" s="12"/>
      <c r="BD135" s="12">
        <v>26</v>
      </c>
      <c r="BE135" s="12"/>
      <c r="BF135" s="12"/>
      <c r="BG135" s="12"/>
      <c r="BH135" s="12"/>
      <c r="BI135" s="12"/>
      <c r="BJ135" s="12">
        <v>125</v>
      </c>
      <c r="BK135" s="13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>
        <v>208</v>
      </c>
      <c r="BV135" s="12"/>
      <c r="BW135" s="12"/>
      <c r="BX135" s="12"/>
      <c r="BY135" s="12"/>
      <c r="BZ135" s="12">
        <v>10.56</v>
      </c>
      <c r="CA135" s="12"/>
      <c r="CB135" s="12"/>
      <c r="CC135" s="12">
        <v>82.4</v>
      </c>
      <c r="CD135" s="12"/>
      <c r="CE135" s="12"/>
      <c r="CF135" s="12"/>
      <c r="CG135" s="12"/>
      <c r="CH135" s="12">
        <v>215.79</v>
      </c>
      <c r="CI135" s="12">
        <v>28.74</v>
      </c>
      <c r="CJ135" s="12"/>
      <c r="CK135" s="12"/>
      <c r="CL135" s="12"/>
      <c r="CM135" s="12">
        <v>37.880000000000003</v>
      </c>
      <c r="CN135" s="12"/>
      <c r="CO135" s="12"/>
      <c r="CP135" s="12">
        <v>161.99</v>
      </c>
      <c r="CQ135" s="12"/>
      <c r="CR135" s="12"/>
      <c r="CS135" s="12"/>
      <c r="CT135" s="12"/>
      <c r="CU135" s="12"/>
      <c r="CV135" s="12">
        <v>262.10000000000002</v>
      </c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>
        <v>8.34</v>
      </c>
      <c r="DJ135" s="12"/>
      <c r="DK135" s="12"/>
      <c r="DL135" s="12"/>
      <c r="DM135" s="12"/>
      <c r="DN135" s="12"/>
      <c r="DO135" s="12"/>
      <c r="DP135" s="12"/>
      <c r="DQ135" s="12">
        <v>1813.2</v>
      </c>
      <c r="DR135" s="12">
        <v>0</v>
      </c>
      <c r="DS135" s="12">
        <v>0</v>
      </c>
      <c r="DT135" s="12">
        <v>37.880000000000003</v>
      </c>
      <c r="DU135" s="12">
        <v>161.99</v>
      </c>
      <c r="DV135" s="12">
        <v>0</v>
      </c>
      <c r="DW135" s="12"/>
      <c r="DX135" s="13">
        <f t="shared" si="18"/>
        <v>199.87</v>
      </c>
      <c r="DY135" s="12"/>
      <c r="DZ135" s="12"/>
      <c r="EA135" s="12"/>
      <c r="EB135" s="12"/>
      <c r="EC135" s="12"/>
      <c r="ED135" s="12"/>
      <c r="EE135" s="12"/>
      <c r="EF135" s="12"/>
      <c r="EG135" s="12"/>
      <c r="EH135" s="12">
        <v>7.36</v>
      </c>
      <c r="EI135" s="12"/>
      <c r="EJ135" s="12">
        <v>1.06</v>
      </c>
      <c r="EK135" s="12"/>
      <c r="EL135" s="12"/>
      <c r="EM135" s="12">
        <v>2.69</v>
      </c>
      <c r="EN135" s="14">
        <f t="shared" si="19"/>
        <v>11.11</v>
      </c>
      <c r="EO135" s="14">
        <v>104.84</v>
      </c>
      <c r="EP135" s="13">
        <v>68.150000000000006</v>
      </c>
      <c r="EQ135" s="12">
        <v>0</v>
      </c>
      <c r="ER135" s="12">
        <v>53</v>
      </c>
      <c r="ES135" s="12"/>
      <c r="ET135" s="12"/>
      <c r="EU135" s="12"/>
      <c r="EV135" s="12"/>
      <c r="EW135" s="12"/>
      <c r="EX135" s="13">
        <f t="shared" si="20"/>
        <v>53</v>
      </c>
      <c r="EY135" s="13">
        <v>3057.97</v>
      </c>
    </row>
    <row r="136" spans="1:155" x14ac:dyDescent="0.3">
      <c r="A136" t="s">
        <v>356</v>
      </c>
      <c r="B136" t="s">
        <v>357</v>
      </c>
      <c r="C136" t="str">
        <f>VLOOKUP(A136,[1]Sheet1!$A$1:$F$234,4,FALSE)</f>
        <v>HQ</v>
      </c>
      <c r="D136" t="str">
        <f>VLOOKUP(A136,[1]Sheet1!$A$1:$F$234,3,FALSE)</f>
        <v>HQ</v>
      </c>
      <c r="E136">
        <f>VLOOKUP(A136,[1]Sheet1!$A$1:$F$234,5,FALSE)</f>
        <v>220</v>
      </c>
      <c r="F136" t="s">
        <v>190</v>
      </c>
      <c r="G136" t="s">
        <v>358</v>
      </c>
      <c r="H136" t="s">
        <v>359</v>
      </c>
      <c r="I136" t="s">
        <v>159</v>
      </c>
      <c r="J136" t="s">
        <v>145</v>
      </c>
      <c r="K136" s="11">
        <v>44696</v>
      </c>
      <c r="L136" s="11">
        <v>44701</v>
      </c>
      <c r="M136" s="12">
        <v>1627</v>
      </c>
      <c r="N136" s="13">
        <f t="shared" si="14"/>
        <v>1549.77</v>
      </c>
      <c r="O136" s="13">
        <f t="shared" si="15"/>
        <v>0</v>
      </c>
      <c r="P136" s="13">
        <f t="shared" si="16"/>
        <v>0</v>
      </c>
      <c r="Q136" s="13">
        <f t="shared" si="17"/>
        <v>27.23</v>
      </c>
      <c r="R136" s="13"/>
      <c r="S136" s="14">
        <v>50</v>
      </c>
      <c r="T136" s="15">
        <v>78.5</v>
      </c>
      <c r="U136" s="12">
        <v>18.149999999999999</v>
      </c>
      <c r="V136" s="12">
        <v>1424.77</v>
      </c>
      <c r="W136" s="15">
        <v>0</v>
      </c>
      <c r="X136" s="12">
        <v>0</v>
      </c>
      <c r="Y136" s="12">
        <v>0</v>
      </c>
      <c r="Z136" s="15"/>
      <c r="AA136" s="15"/>
      <c r="AB136" s="15"/>
      <c r="AC136" s="15"/>
      <c r="AD136" s="15"/>
      <c r="AE136" s="15"/>
      <c r="AF136" s="15">
        <v>0</v>
      </c>
      <c r="AG136" s="15"/>
      <c r="AH136" s="15"/>
      <c r="AI136" s="15"/>
      <c r="AJ136" s="15"/>
      <c r="AK136" s="15">
        <v>1.5</v>
      </c>
      <c r="AL136" s="15"/>
      <c r="AM136" s="15">
        <v>0</v>
      </c>
      <c r="AN136" s="15"/>
      <c r="AO136" s="15"/>
      <c r="AP136" s="15"/>
      <c r="AQ136" s="12"/>
      <c r="AR136" s="12"/>
      <c r="AS136" s="12"/>
      <c r="AT136" s="12">
        <v>18.149999999999999</v>
      </c>
      <c r="AU136" s="12">
        <v>0</v>
      </c>
      <c r="AV136" s="12"/>
      <c r="AW136" s="12"/>
      <c r="AX136" s="12"/>
      <c r="AY136" s="12"/>
      <c r="AZ136" s="12"/>
      <c r="BA136" s="12"/>
      <c r="BB136" s="12"/>
      <c r="BC136" s="12"/>
      <c r="BD136" s="12"/>
      <c r="BE136" s="12">
        <v>0</v>
      </c>
      <c r="BF136" s="12"/>
      <c r="BG136" s="12"/>
      <c r="BH136" s="12"/>
      <c r="BI136" s="12"/>
      <c r="BJ136" s="12">
        <v>125</v>
      </c>
      <c r="BK136" s="13"/>
      <c r="BL136" s="12"/>
      <c r="BM136" s="12"/>
      <c r="BN136" s="12"/>
      <c r="BO136" s="12"/>
      <c r="BP136" s="12"/>
      <c r="BQ136" s="12">
        <v>27.23</v>
      </c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>
        <v>38.82</v>
      </c>
      <c r="CI136" s="12"/>
      <c r="CJ136" s="12"/>
      <c r="CK136" s="12"/>
      <c r="CL136" s="12"/>
      <c r="CM136" s="12">
        <v>22.19</v>
      </c>
      <c r="CN136" s="12"/>
      <c r="CO136" s="12"/>
      <c r="CP136" s="12">
        <v>94.89</v>
      </c>
      <c r="CQ136" s="12"/>
      <c r="CR136" s="12"/>
      <c r="CS136" s="12">
        <v>46.55</v>
      </c>
      <c r="CT136" s="12"/>
      <c r="CU136" s="12"/>
      <c r="CV136" s="12">
        <v>63.08</v>
      </c>
      <c r="CW136" s="12"/>
      <c r="CX136" s="12"/>
      <c r="CY136" s="12"/>
      <c r="CZ136" s="12"/>
      <c r="DA136" s="12">
        <v>4.5</v>
      </c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>
        <v>0.8</v>
      </c>
      <c r="DM136" s="12"/>
      <c r="DN136" s="12"/>
      <c r="DO136" s="12"/>
      <c r="DP136" s="12"/>
      <c r="DQ136" s="12">
        <v>1356.17</v>
      </c>
      <c r="DR136" s="12">
        <v>0</v>
      </c>
      <c r="DS136" s="12">
        <v>0</v>
      </c>
      <c r="DT136" s="12">
        <v>22.19</v>
      </c>
      <c r="DU136" s="12">
        <v>94.89</v>
      </c>
      <c r="DV136" s="12">
        <v>0</v>
      </c>
      <c r="DW136" s="12"/>
      <c r="DX136" s="13">
        <f t="shared" si="18"/>
        <v>117.08</v>
      </c>
      <c r="DY136" s="12"/>
      <c r="DZ136" s="12"/>
      <c r="EA136" s="12"/>
      <c r="EB136" s="12"/>
      <c r="EC136" s="12"/>
      <c r="ED136" s="12"/>
      <c r="EE136" s="12"/>
      <c r="EF136" s="12"/>
      <c r="EG136" s="12"/>
      <c r="EH136" s="12">
        <v>5.52</v>
      </c>
      <c r="EI136" s="12"/>
      <c r="EJ136" s="12">
        <v>1.06</v>
      </c>
      <c r="EK136" s="12">
        <v>26.74</v>
      </c>
      <c r="EL136" s="12"/>
      <c r="EM136" s="12">
        <v>5.93</v>
      </c>
      <c r="EN136" s="14">
        <f t="shared" si="19"/>
        <v>39.25</v>
      </c>
      <c r="EO136" s="14">
        <v>63.08</v>
      </c>
      <c r="EP136" s="13">
        <v>6.94</v>
      </c>
      <c r="EQ136" s="12">
        <v>0</v>
      </c>
      <c r="ER136" s="12">
        <v>53</v>
      </c>
      <c r="ES136" s="12"/>
      <c r="ET136" s="12"/>
      <c r="EU136" s="12"/>
      <c r="EV136" s="12"/>
      <c r="EW136" s="12"/>
      <c r="EX136" s="13">
        <f t="shared" si="20"/>
        <v>53</v>
      </c>
      <c r="EY136" s="13">
        <v>1906.35</v>
      </c>
    </row>
    <row r="137" spans="1:155" x14ac:dyDescent="0.3">
      <c r="A137" t="s">
        <v>356</v>
      </c>
      <c r="B137" t="s">
        <v>357</v>
      </c>
      <c r="C137" t="str">
        <f>VLOOKUP(A137,[1]Sheet1!$A$1:$F$234,4,FALSE)</f>
        <v>HQ</v>
      </c>
      <c r="D137" t="str">
        <f>VLOOKUP(A137,[1]Sheet1!$A$1:$F$234,3,FALSE)</f>
        <v>HQ</v>
      </c>
      <c r="E137">
        <f>VLOOKUP(A137,[1]Sheet1!$A$1:$F$234,5,FALSE)</f>
        <v>220</v>
      </c>
      <c r="F137" t="s">
        <v>190</v>
      </c>
      <c r="G137" t="s">
        <v>358</v>
      </c>
      <c r="H137" t="s">
        <v>359</v>
      </c>
      <c r="I137" t="s">
        <v>159</v>
      </c>
      <c r="J137" t="s">
        <v>152</v>
      </c>
      <c r="K137" s="11">
        <v>44712</v>
      </c>
      <c r="L137" s="11">
        <v>44719</v>
      </c>
      <c r="M137" s="12">
        <v>1772.2</v>
      </c>
      <c r="N137" s="13">
        <f t="shared" si="14"/>
        <v>1513.47</v>
      </c>
      <c r="O137" s="13">
        <f t="shared" si="15"/>
        <v>0</v>
      </c>
      <c r="P137" s="13">
        <f t="shared" si="16"/>
        <v>0</v>
      </c>
      <c r="Q137" s="13">
        <f t="shared" si="17"/>
        <v>208.73</v>
      </c>
      <c r="R137" s="13"/>
      <c r="S137" s="14">
        <v>50</v>
      </c>
      <c r="T137" s="15">
        <v>68.5</v>
      </c>
      <c r="U137" s="12">
        <v>18.149999999999999</v>
      </c>
      <c r="V137" s="12">
        <v>1243.27</v>
      </c>
      <c r="W137" s="15">
        <v>0</v>
      </c>
      <c r="X137" s="12">
        <v>0</v>
      </c>
      <c r="Y137" s="12">
        <v>0</v>
      </c>
      <c r="Z137" s="15"/>
      <c r="AA137" s="15"/>
      <c r="AB137" s="15"/>
      <c r="AC137" s="15"/>
      <c r="AD137" s="15"/>
      <c r="AE137" s="15"/>
      <c r="AF137" s="15">
        <v>0</v>
      </c>
      <c r="AG137" s="15"/>
      <c r="AH137" s="15"/>
      <c r="AI137" s="15"/>
      <c r="AJ137" s="15"/>
      <c r="AK137" s="15">
        <v>11.5</v>
      </c>
      <c r="AL137" s="15"/>
      <c r="AM137" s="15">
        <v>0</v>
      </c>
      <c r="AN137" s="15"/>
      <c r="AO137" s="15">
        <v>8</v>
      </c>
      <c r="AP137" s="15"/>
      <c r="AQ137" s="12"/>
      <c r="AR137" s="12"/>
      <c r="AS137" s="12"/>
      <c r="AT137" s="12">
        <v>18.149999999999999</v>
      </c>
      <c r="AU137" s="12">
        <v>0</v>
      </c>
      <c r="AV137" s="12"/>
      <c r="AW137" s="12"/>
      <c r="AX137" s="12"/>
      <c r="AY137" s="12"/>
      <c r="AZ137" s="12"/>
      <c r="BA137" s="12"/>
      <c r="BB137" s="12"/>
      <c r="BC137" s="12"/>
      <c r="BD137" s="12">
        <v>18.149999999999999</v>
      </c>
      <c r="BE137" s="12">
        <v>0</v>
      </c>
      <c r="BF137" s="12"/>
      <c r="BG137" s="12"/>
      <c r="BH137" s="12"/>
      <c r="BI137" s="12"/>
      <c r="BJ137" s="12">
        <v>125</v>
      </c>
      <c r="BK137" s="13"/>
      <c r="BL137" s="12"/>
      <c r="BM137" s="12"/>
      <c r="BN137" s="12"/>
      <c r="BO137" s="12"/>
      <c r="BP137" s="12"/>
      <c r="BQ137" s="12">
        <v>208.73</v>
      </c>
      <c r="BR137" s="12"/>
      <c r="BS137" s="12"/>
      <c r="BT137" s="12"/>
      <c r="BU137" s="12">
        <v>145.19999999999999</v>
      </c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>
        <v>52.76</v>
      </c>
      <c r="CI137" s="12"/>
      <c r="CJ137" s="12"/>
      <c r="CK137" s="12"/>
      <c r="CL137" s="12"/>
      <c r="CM137" s="12">
        <v>24.3</v>
      </c>
      <c r="CN137" s="12"/>
      <c r="CO137" s="12"/>
      <c r="CP137" s="12">
        <v>103.89</v>
      </c>
      <c r="CQ137" s="12"/>
      <c r="CR137" s="12"/>
      <c r="CS137" s="12">
        <v>46.55</v>
      </c>
      <c r="CT137" s="12"/>
      <c r="CU137" s="12"/>
      <c r="CV137" s="12">
        <v>68.89</v>
      </c>
      <c r="CW137" s="12"/>
      <c r="CX137" s="12"/>
      <c r="CY137" s="12"/>
      <c r="CZ137" s="12"/>
      <c r="DA137" s="12">
        <v>4.5</v>
      </c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>
        <v>0.8</v>
      </c>
      <c r="DM137" s="12"/>
      <c r="DN137" s="12"/>
      <c r="DO137" s="12"/>
      <c r="DP137" s="12"/>
      <c r="DQ137" s="12">
        <v>1470.51</v>
      </c>
      <c r="DR137" s="12">
        <v>0</v>
      </c>
      <c r="DS137" s="12">
        <v>0</v>
      </c>
      <c r="DT137" s="12">
        <v>24.3</v>
      </c>
      <c r="DU137" s="12">
        <v>103.89</v>
      </c>
      <c r="DV137" s="12">
        <v>0</v>
      </c>
      <c r="DW137" s="12"/>
      <c r="DX137" s="13">
        <f t="shared" si="18"/>
        <v>128.19</v>
      </c>
      <c r="DY137" s="12"/>
      <c r="DZ137" s="12"/>
      <c r="EA137" s="12"/>
      <c r="EB137" s="12"/>
      <c r="EC137" s="12"/>
      <c r="ED137" s="12"/>
      <c r="EE137" s="12"/>
      <c r="EF137" s="12"/>
      <c r="EG137" s="12"/>
      <c r="EH137" s="12">
        <v>5.52</v>
      </c>
      <c r="EI137" s="12"/>
      <c r="EJ137" s="12">
        <v>1.06</v>
      </c>
      <c r="EK137" s="12">
        <v>26.74</v>
      </c>
      <c r="EL137" s="12"/>
      <c r="EM137" s="12">
        <v>5.93</v>
      </c>
      <c r="EN137" s="14">
        <f t="shared" si="19"/>
        <v>39.25</v>
      </c>
      <c r="EO137" s="14">
        <v>68.89</v>
      </c>
      <c r="EP137" s="13">
        <v>7.58</v>
      </c>
      <c r="EQ137" s="12">
        <v>0</v>
      </c>
      <c r="ER137" s="12">
        <v>53</v>
      </c>
      <c r="ES137" s="12"/>
      <c r="ET137" s="12"/>
      <c r="EU137" s="12"/>
      <c r="EV137" s="12"/>
      <c r="EW137" s="12"/>
      <c r="EX137" s="13">
        <f t="shared" si="20"/>
        <v>53</v>
      </c>
      <c r="EY137" s="13">
        <v>2069.11</v>
      </c>
    </row>
    <row r="138" spans="1:155" x14ac:dyDescent="0.3">
      <c r="A138" t="s">
        <v>360</v>
      </c>
      <c r="B138" t="s">
        <v>361</v>
      </c>
      <c r="C138" t="str">
        <f>VLOOKUP(A138,[1]Sheet1!$A$1:$F$234,4,FALSE)</f>
        <v>SOMA</v>
      </c>
      <c r="D138" t="str">
        <f>VLOOKUP(A138,[1]Sheet1!$A$1:$F$234,3,FALSE)</f>
        <v>Clinical</v>
      </c>
      <c r="E138">
        <f>VLOOKUP(A138,[1]Sheet1!$A$1:$F$234,5,FALSE)</f>
        <v>170</v>
      </c>
      <c r="F138" t="s">
        <v>162</v>
      </c>
      <c r="G138" t="s">
        <v>306</v>
      </c>
      <c r="H138" t="s">
        <v>163</v>
      </c>
      <c r="I138" t="s">
        <v>159</v>
      </c>
      <c r="J138" t="s">
        <v>145</v>
      </c>
      <c r="K138" s="11">
        <v>44696</v>
      </c>
      <c r="L138" s="11">
        <v>44701</v>
      </c>
      <c r="M138" s="12">
        <v>2073.5</v>
      </c>
      <c r="N138" s="13">
        <f t="shared" si="14"/>
        <v>2073.5</v>
      </c>
      <c r="O138" s="13">
        <f t="shared" si="15"/>
        <v>0</v>
      </c>
      <c r="P138" s="13">
        <f t="shared" si="16"/>
        <v>0</v>
      </c>
      <c r="Q138" s="13">
        <f t="shared" si="17"/>
        <v>0</v>
      </c>
      <c r="R138" s="13"/>
      <c r="S138" s="14"/>
      <c r="T138" s="15">
        <v>79.75</v>
      </c>
      <c r="U138" s="12">
        <v>26</v>
      </c>
      <c r="V138" s="12">
        <v>2073.5</v>
      </c>
      <c r="W138" s="15">
        <v>0</v>
      </c>
      <c r="X138" s="12">
        <v>0</v>
      </c>
      <c r="Y138" s="12">
        <v>0</v>
      </c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3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>
        <v>58.81</v>
      </c>
      <c r="CD138" s="12"/>
      <c r="CE138" s="12"/>
      <c r="CF138" s="12"/>
      <c r="CG138" s="12"/>
      <c r="CH138" s="12">
        <v>205.98</v>
      </c>
      <c r="CI138" s="12">
        <v>22.2</v>
      </c>
      <c r="CJ138" s="12"/>
      <c r="CK138" s="12"/>
      <c r="CL138" s="12"/>
      <c r="CM138" s="12">
        <v>29.26</v>
      </c>
      <c r="CN138" s="12"/>
      <c r="CO138" s="12"/>
      <c r="CP138" s="12">
        <v>125.09</v>
      </c>
      <c r="CQ138" s="12"/>
      <c r="CR138" s="12"/>
      <c r="CS138" s="12">
        <v>21.41</v>
      </c>
      <c r="CT138" s="12"/>
      <c r="CU138" s="12"/>
      <c r="CV138" s="12">
        <v>70</v>
      </c>
      <c r="CW138" s="12">
        <v>0.38</v>
      </c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>
        <v>34.090000000000003</v>
      </c>
      <c r="DP138" s="12"/>
      <c r="DQ138" s="12">
        <v>1506.28</v>
      </c>
      <c r="DR138" s="12">
        <v>0</v>
      </c>
      <c r="DS138" s="12">
        <v>0</v>
      </c>
      <c r="DT138" s="12">
        <v>29.26</v>
      </c>
      <c r="DU138" s="12">
        <v>125.09</v>
      </c>
      <c r="DV138" s="12">
        <v>0</v>
      </c>
      <c r="DW138" s="12"/>
      <c r="DX138" s="13">
        <f t="shared" si="18"/>
        <v>154.35</v>
      </c>
      <c r="DY138" s="12"/>
      <c r="DZ138" s="12"/>
      <c r="EA138" s="12"/>
      <c r="EB138" s="12">
        <v>166.42</v>
      </c>
      <c r="EC138" s="12"/>
      <c r="ED138" s="12"/>
      <c r="EE138" s="12"/>
      <c r="EF138" s="12"/>
      <c r="EG138" s="12"/>
      <c r="EH138" s="12">
        <v>7.36</v>
      </c>
      <c r="EI138" s="12"/>
      <c r="EJ138" s="12">
        <v>1.06</v>
      </c>
      <c r="EK138" s="12">
        <v>16.22</v>
      </c>
      <c r="EL138" s="12">
        <v>1.6</v>
      </c>
      <c r="EM138" s="12">
        <v>2.69</v>
      </c>
      <c r="EN138" s="14">
        <f t="shared" si="19"/>
        <v>195.35</v>
      </c>
      <c r="EO138" s="14">
        <v>70</v>
      </c>
      <c r="EP138" s="13">
        <v>53.91</v>
      </c>
      <c r="EQ138" s="12">
        <v>0</v>
      </c>
      <c r="ER138" s="12">
        <v>53</v>
      </c>
      <c r="ES138" s="12"/>
      <c r="ET138" s="12"/>
      <c r="EU138" s="12"/>
      <c r="EV138" s="12"/>
      <c r="EW138" s="12"/>
      <c r="EX138" s="13">
        <f t="shared" si="20"/>
        <v>53</v>
      </c>
      <c r="EY138" s="13">
        <v>2600.11</v>
      </c>
    </row>
    <row r="139" spans="1:155" x14ac:dyDescent="0.3">
      <c r="A139" t="s">
        <v>360</v>
      </c>
      <c r="B139" t="s">
        <v>361</v>
      </c>
      <c r="C139" t="str">
        <f>VLOOKUP(A139,[1]Sheet1!$A$1:$F$234,4,FALSE)</f>
        <v>SOMA</v>
      </c>
      <c r="D139" t="str">
        <f>VLOOKUP(A139,[1]Sheet1!$A$1:$F$234,3,FALSE)</f>
        <v>Clinical</v>
      </c>
      <c r="E139">
        <f>VLOOKUP(A139,[1]Sheet1!$A$1:$F$234,5,FALSE)</f>
        <v>170</v>
      </c>
      <c r="F139" t="s">
        <v>162</v>
      </c>
      <c r="G139" t="s">
        <v>306</v>
      </c>
      <c r="H139" t="s">
        <v>163</v>
      </c>
      <c r="I139" t="s">
        <v>159</v>
      </c>
      <c r="J139" t="s">
        <v>152</v>
      </c>
      <c r="K139" s="11">
        <v>44712</v>
      </c>
      <c r="L139" s="11">
        <v>44719</v>
      </c>
      <c r="M139" s="12">
        <v>2427.75</v>
      </c>
      <c r="N139" s="13">
        <f t="shared" si="14"/>
        <v>2418</v>
      </c>
      <c r="O139" s="13">
        <f t="shared" si="15"/>
        <v>9.75</v>
      </c>
      <c r="P139" s="13">
        <f t="shared" si="16"/>
        <v>0</v>
      </c>
      <c r="Q139" s="13">
        <f t="shared" si="17"/>
        <v>0</v>
      </c>
      <c r="R139" s="13"/>
      <c r="S139" s="14"/>
      <c r="T139" s="15">
        <v>85</v>
      </c>
      <c r="U139" s="12">
        <v>26</v>
      </c>
      <c r="V139" s="12">
        <v>2210</v>
      </c>
      <c r="W139" s="15">
        <v>0.25</v>
      </c>
      <c r="X139" s="12">
        <v>39</v>
      </c>
      <c r="Y139" s="12">
        <v>9.75</v>
      </c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>
        <v>8</v>
      </c>
      <c r="AP139" s="15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>
        <v>26</v>
      </c>
      <c r="BE139" s="12"/>
      <c r="BF139" s="12"/>
      <c r="BG139" s="12"/>
      <c r="BH139" s="12"/>
      <c r="BI139" s="12"/>
      <c r="BJ139" s="12"/>
      <c r="BK139" s="13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>
        <v>208</v>
      </c>
      <c r="BV139" s="12"/>
      <c r="BW139" s="12"/>
      <c r="BX139" s="12"/>
      <c r="BY139" s="12"/>
      <c r="BZ139" s="12"/>
      <c r="CA139" s="12"/>
      <c r="CB139" s="12"/>
      <c r="CC139" s="12">
        <v>84.03</v>
      </c>
      <c r="CD139" s="12"/>
      <c r="CE139" s="12"/>
      <c r="CF139" s="12"/>
      <c r="CG139" s="12"/>
      <c r="CH139" s="12">
        <v>283.91000000000003</v>
      </c>
      <c r="CI139" s="12">
        <v>26.09</v>
      </c>
      <c r="CJ139" s="12"/>
      <c r="CK139" s="12"/>
      <c r="CL139" s="12"/>
      <c r="CM139" s="12">
        <v>34.39</v>
      </c>
      <c r="CN139" s="12"/>
      <c r="CO139" s="12"/>
      <c r="CP139" s="12">
        <v>147.06</v>
      </c>
      <c r="CQ139" s="12"/>
      <c r="CR139" s="12"/>
      <c r="CS139" s="12">
        <v>21.41</v>
      </c>
      <c r="CT139" s="12"/>
      <c r="CU139" s="12"/>
      <c r="CV139" s="12">
        <v>70</v>
      </c>
      <c r="CW139" s="12">
        <v>0.38</v>
      </c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>
        <v>34.090000000000003</v>
      </c>
      <c r="DP139" s="12"/>
      <c r="DQ139" s="12">
        <v>1726.39</v>
      </c>
      <c r="DR139" s="12">
        <v>0</v>
      </c>
      <c r="DS139" s="12">
        <v>0</v>
      </c>
      <c r="DT139" s="12">
        <v>34.39</v>
      </c>
      <c r="DU139" s="12">
        <v>147.06</v>
      </c>
      <c r="DV139" s="12">
        <v>0</v>
      </c>
      <c r="DW139" s="12"/>
      <c r="DX139" s="13">
        <f t="shared" si="18"/>
        <v>181.45</v>
      </c>
      <c r="DY139" s="12"/>
      <c r="DZ139" s="12"/>
      <c r="EA139" s="12"/>
      <c r="EB139" s="12">
        <v>166.42</v>
      </c>
      <c r="EC139" s="12"/>
      <c r="ED139" s="12"/>
      <c r="EE139" s="12"/>
      <c r="EF139" s="12"/>
      <c r="EG139" s="12"/>
      <c r="EH139" s="12">
        <v>7.36</v>
      </c>
      <c r="EI139" s="12"/>
      <c r="EJ139" s="12">
        <v>1.06</v>
      </c>
      <c r="EK139" s="12">
        <v>16.22</v>
      </c>
      <c r="EL139" s="12">
        <v>1.6</v>
      </c>
      <c r="EM139" s="12">
        <v>2.69</v>
      </c>
      <c r="EN139" s="14">
        <f t="shared" si="19"/>
        <v>195.35</v>
      </c>
      <c r="EO139" s="14">
        <v>70</v>
      </c>
      <c r="EP139" s="13">
        <v>63.04</v>
      </c>
      <c r="EQ139" s="12">
        <v>0</v>
      </c>
      <c r="ER139" s="12">
        <v>53</v>
      </c>
      <c r="ES139" s="12"/>
      <c r="ET139" s="12"/>
      <c r="EU139" s="12"/>
      <c r="EV139" s="12"/>
      <c r="EW139" s="12"/>
      <c r="EX139" s="13">
        <f t="shared" si="20"/>
        <v>53</v>
      </c>
      <c r="EY139" s="13">
        <v>2990.59</v>
      </c>
    </row>
    <row r="140" spans="1:155" x14ac:dyDescent="0.3">
      <c r="A140" t="s">
        <v>362</v>
      </c>
      <c r="B140" t="s">
        <v>363</v>
      </c>
      <c r="C140" t="str">
        <f>VLOOKUP(A140,[1]Sheet1!$A$1:$F$234,4,FALSE)</f>
        <v>SV</v>
      </c>
      <c r="D140" t="str">
        <f>VLOOKUP(A140,[1]Sheet1!$A$1:$F$234,3,FALSE)</f>
        <v>Clinical</v>
      </c>
      <c r="E140">
        <f>VLOOKUP(A140,[1]Sheet1!$A$1:$F$234,5,FALSE)</f>
        <v>140</v>
      </c>
      <c r="F140" t="s">
        <v>185</v>
      </c>
      <c r="G140" t="s">
        <v>186</v>
      </c>
      <c r="H140" t="s">
        <v>185</v>
      </c>
      <c r="I140" t="s">
        <v>159</v>
      </c>
      <c r="J140" t="s">
        <v>145</v>
      </c>
      <c r="K140" s="11">
        <v>44696</v>
      </c>
      <c r="L140" s="11">
        <v>44701</v>
      </c>
      <c r="M140" s="12">
        <v>2792.55</v>
      </c>
      <c r="N140" s="13">
        <f t="shared" si="14"/>
        <v>2489.0100000000002</v>
      </c>
      <c r="O140" s="13">
        <f t="shared" si="15"/>
        <v>26.02</v>
      </c>
      <c r="P140" s="13">
        <f t="shared" si="16"/>
        <v>0</v>
      </c>
      <c r="Q140" s="13">
        <f t="shared" si="17"/>
        <v>277.52</v>
      </c>
      <c r="R140" s="13"/>
      <c r="S140" s="14"/>
      <c r="T140" s="15">
        <v>71.75</v>
      </c>
      <c r="U140" s="12">
        <v>34.69</v>
      </c>
      <c r="V140" s="12">
        <v>2489.0100000000002</v>
      </c>
      <c r="W140" s="15">
        <v>0.5</v>
      </c>
      <c r="X140" s="12">
        <v>52.04</v>
      </c>
      <c r="Y140" s="12">
        <v>26.02</v>
      </c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>
        <v>8</v>
      </c>
      <c r="AL140" s="15"/>
      <c r="AM140" s="15"/>
      <c r="AN140" s="15"/>
      <c r="AO140" s="15"/>
      <c r="AP140" s="15"/>
      <c r="AQ140" s="12"/>
      <c r="AR140" s="12"/>
      <c r="AS140" s="12"/>
      <c r="AT140" s="12">
        <v>34.69</v>
      </c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3"/>
      <c r="BL140" s="12"/>
      <c r="BM140" s="12"/>
      <c r="BN140" s="12"/>
      <c r="BO140" s="12"/>
      <c r="BP140" s="12"/>
      <c r="BQ140" s="12">
        <v>277.52</v>
      </c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>
        <v>116.76</v>
      </c>
      <c r="CD140" s="12"/>
      <c r="CE140" s="12"/>
      <c r="CF140" s="12"/>
      <c r="CG140" s="12"/>
      <c r="CH140" s="12">
        <v>464.64</v>
      </c>
      <c r="CI140" s="12">
        <v>30.15</v>
      </c>
      <c r="CJ140" s="12"/>
      <c r="CK140" s="12"/>
      <c r="CL140" s="12"/>
      <c r="CM140" s="12">
        <v>39.75</v>
      </c>
      <c r="CN140" s="12"/>
      <c r="CO140" s="12"/>
      <c r="CP140" s="12">
        <v>169.94</v>
      </c>
      <c r="CQ140" s="12"/>
      <c r="CR140" s="12"/>
      <c r="CS140" s="12"/>
      <c r="CT140" s="12"/>
      <c r="CU140" s="12">
        <v>11.35</v>
      </c>
      <c r="CV140" s="12"/>
      <c r="CW140" s="12">
        <v>1.84</v>
      </c>
      <c r="CX140" s="12"/>
      <c r="CY140" s="12"/>
      <c r="CZ140" s="12"/>
      <c r="DA140" s="12">
        <v>1.04</v>
      </c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>
        <v>38.42</v>
      </c>
      <c r="DP140" s="12">
        <v>1</v>
      </c>
      <c r="DQ140" s="12">
        <v>1917.66</v>
      </c>
      <c r="DR140" s="12">
        <v>0</v>
      </c>
      <c r="DS140" s="12">
        <v>0</v>
      </c>
      <c r="DT140" s="12">
        <v>39.75</v>
      </c>
      <c r="DU140" s="12">
        <v>169.94</v>
      </c>
      <c r="DV140" s="12">
        <v>0</v>
      </c>
      <c r="DW140" s="12"/>
      <c r="DX140" s="13">
        <f t="shared" si="18"/>
        <v>209.69</v>
      </c>
      <c r="DY140" s="12"/>
      <c r="DZ140" s="12">
        <v>16.22</v>
      </c>
      <c r="EA140" s="12"/>
      <c r="EB140" s="12">
        <v>187.58</v>
      </c>
      <c r="EC140" s="12"/>
      <c r="ED140" s="12"/>
      <c r="EE140" s="12"/>
      <c r="EF140" s="12"/>
      <c r="EG140" s="12"/>
      <c r="EH140" s="12">
        <v>7.66</v>
      </c>
      <c r="EI140" s="12"/>
      <c r="EJ140" s="12">
        <v>1.06</v>
      </c>
      <c r="EK140" s="12"/>
      <c r="EL140" s="12">
        <v>2.34</v>
      </c>
      <c r="EM140" s="12">
        <v>2.8</v>
      </c>
      <c r="EN140" s="14">
        <f t="shared" si="19"/>
        <v>217.66000000000003</v>
      </c>
      <c r="EO140" s="14"/>
      <c r="EP140" s="13">
        <v>72.38</v>
      </c>
      <c r="EQ140" s="12">
        <v>0</v>
      </c>
      <c r="ER140" s="12">
        <v>53</v>
      </c>
      <c r="ES140" s="12"/>
      <c r="ET140" s="12"/>
      <c r="EU140" s="12"/>
      <c r="EV140" s="12"/>
      <c r="EW140" s="12"/>
      <c r="EX140" s="13">
        <f t="shared" si="20"/>
        <v>53</v>
      </c>
      <c r="EY140" s="13">
        <v>3345.28</v>
      </c>
    </row>
    <row r="141" spans="1:155" x14ac:dyDescent="0.3">
      <c r="A141" t="s">
        <v>362</v>
      </c>
      <c r="B141" t="s">
        <v>363</v>
      </c>
      <c r="C141" t="str">
        <f>VLOOKUP(A141,[1]Sheet1!$A$1:$F$234,4,FALSE)</f>
        <v>SV</v>
      </c>
      <c r="D141" t="str">
        <f>VLOOKUP(A141,[1]Sheet1!$A$1:$F$234,3,FALSE)</f>
        <v>Clinical</v>
      </c>
      <c r="E141">
        <f>VLOOKUP(A141,[1]Sheet1!$A$1:$F$234,5,FALSE)</f>
        <v>140</v>
      </c>
      <c r="F141" t="s">
        <v>185</v>
      </c>
      <c r="G141" t="s">
        <v>186</v>
      </c>
      <c r="H141" t="s">
        <v>185</v>
      </c>
      <c r="I141" t="s">
        <v>159</v>
      </c>
      <c r="J141" t="s">
        <v>152</v>
      </c>
      <c r="K141" s="11">
        <v>44712</v>
      </c>
      <c r="L141" s="11">
        <v>44719</v>
      </c>
      <c r="M141" s="12">
        <v>3633.78</v>
      </c>
      <c r="N141" s="13">
        <f t="shared" si="14"/>
        <v>2775.2000000000003</v>
      </c>
      <c r="O141" s="13">
        <f t="shared" si="15"/>
        <v>26.02</v>
      </c>
      <c r="P141" s="13">
        <f t="shared" si="16"/>
        <v>0</v>
      </c>
      <c r="Q141" s="13">
        <f t="shared" si="17"/>
        <v>832.56</v>
      </c>
      <c r="R141" s="13"/>
      <c r="S141" s="14"/>
      <c r="T141" s="15">
        <v>72</v>
      </c>
      <c r="U141" s="12">
        <v>34.69</v>
      </c>
      <c r="V141" s="12">
        <v>2497.6799999999998</v>
      </c>
      <c r="W141" s="15">
        <v>0.5</v>
      </c>
      <c r="X141" s="12">
        <v>52.04</v>
      </c>
      <c r="Y141" s="12">
        <v>26.02</v>
      </c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>
        <v>24</v>
      </c>
      <c r="AL141" s="15"/>
      <c r="AM141" s="15"/>
      <c r="AN141" s="15"/>
      <c r="AO141" s="15">
        <v>8</v>
      </c>
      <c r="AP141" s="15"/>
      <c r="AQ141" s="12"/>
      <c r="AR141" s="12"/>
      <c r="AS141" s="12"/>
      <c r="AT141" s="12">
        <v>34.69</v>
      </c>
      <c r="AU141" s="12"/>
      <c r="AV141" s="12"/>
      <c r="AW141" s="12"/>
      <c r="AX141" s="12"/>
      <c r="AY141" s="12"/>
      <c r="AZ141" s="12"/>
      <c r="BA141" s="12"/>
      <c r="BB141" s="12"/>
      <c r="BC141" s="12"/>
      <c r="BD141" s="12">
        <v>34.69</v>
      </c>
      <c r="BE141" s="12"/>
      <c r="BF141" s="12"/>
      <c r="BG141" s="12"/>
      <c r="BH141" s="12"/>
      <c r="BI141" s="12"/>
      <c r="BJ141" s="12"/>
      <c r="BK141" s="13"/>
      <c r="BL141" s="12"/>
      <c r="BM141" s="12"/>
      <c r="BN141" s="12"/>
      <c r="BO141" s="12"/>
      <c r="BP141" s="12"/>
      <c r="BQ141" s="12">
        <v>832.56</v>
      </c>
      <c r="BR141" s="12"/>
      <c r="BS141" s="12"/>
      <c r="BT141" s="12"/>
      <c r="BU141" s="12">
        <v>277.52</v>
      </c>
      <c r="BV141" s="12"/>
      <c r="BW141" s="12"/>
      <c r="BX141" s="12"/>
      <c r="BY141" s="12"/>
      <c r="BZ141" s="12"/>
      <c r="CA141" s="12"/>
      <c r="CB141" s="12"/>
      <c r="CC141" s="12">
        <v>202.68</v>
      </c>
      <c r="CD141" s="12"/>
      <c r="CE141" s="12"/>
      <c r="CF141" s="12"/>
      <c r="CG141" s="12"/>
      <c r="CH141" s="12">
        <v>666.54</v>
      </c>
      <c r="CI141" s="12">
        <v>39.409999999999997</v>
      </c>
      <c r="CJ141" s="12"/>
      <c r="CK141" s="12"/>
      <c r="CL141" s="12"/>
      <c r="CM141" s="12">
        <v>51.94</v>
      </c>
      <c r="CN141" s="12"/>
      <c r="CO141" s="12"/>
      <c r="CP141" s="12">
        <v>222.1</v>
      </c>
      <c r="CQ141" s="12"/>
      <c r="CR141" s="12"/>
      <c r="CS141" s="12"/>
      <c r="CT141" s="12"/>
      <c r="CU141" s="12">
        <v>11.35</v>
      </c>
      <c r="CV141" s="12"/>
      <c r="CW141" s="12">
        <v>1.84</v>
      </c>
      <c r="CX141" s="12"/>
      <c r="CY141" s="12"/>
      <c r="CZ141" s="12"/>
      <c r="DA141" s="12">
        <v>1.04</v>
      </c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>
        <v>38.42</v>
      </c>
      <c r="DP141" s="12">
        <v>1</v>
      </c>
      <c r="DQ141" s="12">
        <v>2397.46</v>
      </c>
      <c r="DR141" s="12">
        <v>0</v>
      </c>
      <c r="DS141" s="12">
        <v>0</v>
      </c>
      <c r="DT141" s="12">
        <v>51.94</v>
      </c>
      <c r="DU141" s="12">
        <v>222.1</v>
      </c>
      <c r="DV141" s="12">
        <v>0</v>
      </c>
      <c r="DW141" s="12"/>
      <c r="DX141" s="13">
        <f t="shared" si="18"/>
        <v>274.03999999999996</v>
      </c>
      <c r="DY141" s="12"/>
      <c r="DZ141" s="12">
        <v>16.22</v>
      </c>
      <c r="EA141" s="12"/>
      <c r="EB141" s="12">
        <v>187.58</v>
      </c>
      <c r="EC141" s="12"/>
      <c r="ED141" s="12"/>
      <c r="EE141" s="12"/>
      <c r="EF141" s="12"/>
      <c r="EG141" s="12"/>
      <c r="EH141" s="12">
        <v>7.66</v>
      </c>
      <c r="EI141" s="12"/>
      <c r="EJ141" s="12">
        <v>1.06</v>
      </c>
      <c r="EK141" s="12"/>
      <c r="EL141" s="12">
        <v>2.34</v>
      </c>
      <c r="EM141" s="12">
        <v>2.8</v>
      </c>
      <c r="EN141" s="14">
        <f t="shared" si="19"/>
        <v>217.66000000000003</v>
      </c>
      <c r="EO141" s="14"/>
      <c r="EP141" s="13">
        <v>94.25</v>
      </c>
      <c r="EQ141" s="12">
        <v>0</v>
      </c>
      <c r="ER141" s="12">
        <v>53</v>
      </c>
      <c r="ES141" s="12"/>
      <c r="ET141" s="12"/>
      <c r="EU141" s="12"/>
      <c r="EV141" s="12"/>
      <c r="EW141" s="12"/>
      <c r="EX141" s="13">
        <f t="shared" si="20"/>
        <v>53</v>
      </c>
      <c r="EY141" s="13">
        <v>4272.7299999999996</v>
      </c>
    </row>
    <row r="142" spans="1:155" x14ac:dyDescent="0.3">
      <c r="A142" t="s">
        <v>364</v>
      </c>
      <c r="B142" t="s">
        <v>365</v>
      </c>
      <c r="C142" t="str">
        <f>VLOOKUP(A142,[1]Sheet1!$A$1:$F$234,4,FALSE)</f>
        <v>HQ</v>
      </c>
      <c r="D142" t="str">
        <f>VLOOKUP(A142,[1]Sheet1!$A$1:$F$234,3,FALSE)</f>
        <v>HQ</v>
      </c>
      <c r="E142">
        <f>VLOOKUP(A142,[1]Sheet1!$A$1:$F$234,5,FALSE)</f>
        <v>370</v>
      </c>
      <c r="F142" t="s">
        <v>236</v>
      </c>
      <c r="G142" t="s">
        <v>172</v>
      </c>
      <c r="H142" t="s">
        <v>366</v>
      </c>
      <c r="I142" t="s">
        <v>159</v>
      </c>
      <c r="J142" t="s">
        <v>145</v>
      </c>
      <c r="K142" s="11">
        <v>44696</v>
      </c>
      <c r="L142" s="11">
        <v>44701</v>
      </c>
      <c r="M142" s="12">
        <v>5478.49</v>
      </c>
      <c r="N142" s="13">
        <f t="shared" si="14"/>
        <v>4972.78</v>
      </c>
      <c r="O142" s="13">
        <f t="shared" si="15"/>
        <v>0</v>
      </c>
      <c r="P142" s="13">
        <f t="shared" si="16"/>
        <v>0</v>
      </c>
      <c r="Q142" s="13">
        <f t="shared" si="17"/>
        <v>505.71</v>
      </c>
      <c r="R142" s="13"/>
      <c r="S142" s="14"/>
      <c r="T142" s="15">
        <v>72</v>
      </c>
      <c r="U142" s="12">
        <v>63.21</v>
      </c>
      <c r="V142" s="12">
        <v>4972.78</v>
      </c>
      <c r="W142" s="15">
        <v>0</v>
      </c>
      <c r="X142" s="12">
        <v>0</v>
      </c>
      <c r="Y142" s="12">
        <v>0</v>
      </c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>
        <v>8</v>
      </c>
      <c r="AL142" s="15"/>
      <c r="AM142" s="15"/>
      <c r="AN142" s="15"/>
      <c r="AO142" s="15"/>
      <c r="AP142" s="15"/>
      <c r="AQ142" s="12"/>
      <c r="AR142" s="12"/>
      <c r="AS142" s="12"/>
      <c r="AT142" s="12">
        <v>63.21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3"/>
      <c r="BL142" s="12"/>
      <c r="BM142" s="12"/>
      <c r="BN142" s="12"/>
      <c r="BO142" s="12"/>
      <c r="BP142" s="12"/>
      <c r="BQ142" s="12">
        <v>505.71</v>
      </c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>
        <v>396.97</v>
      </c>
      <c r="CD142" s="12"/>
      <c r="CE142" s="12"/>
      <c r="CF142" s="12"/>
      <c r="CG142" s="12"/>
      <c r="CH142" s="12">
        <v>915.31</v>
      </c>
      <c r="CI142" s="12">
        <v>59.66</v>
      </c>
      <c r="CJ142" s="12"/>
      <c r="CK142" s="12"/>
      <c r="CL142" s="12"/>
      <c r="CM142" s="12">
        <v>78.64</v>
      </c>
      <c r="CN142" s="12"/>
      <c r="CO142" s="12"/>
      <c r="CP142" s="12">
        <v>336.26</v>
      </c>
      <c r="CQ142" s="12"/>
      <c r="CR142" s="12"/>
      <c r="CS142" s="12">
        <v>3.81</v>
      </c>
      <c r="CT142" s="12"/>
      <c r="CU142" s="12"/>
      <c r="CV142" s="12"/>
      <c r="CW142" s="12">
        <v>1.84</v>
      </c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>
        <v>49.22</v>
      </c>
      <c r="DP142" s="12">
        <v>2.5</v>
      </c>
      <c r="DQ142" s="12">
        <v>3634.28</v>
      </c>
      <c r="DR142" s="12">
        <v>0</v>
      </c>
      <c r="DS142" s="12">
        <v>0</v>
      </c>
      <c r="DT142" s="12">
        <v>78.64</v>
      </c>
      <c r="DU142" s="12">
        <v>336.26</v>
      </c>
      <c r="DV142" s="12">
        <v>0</v>
      </c>
      <c r="DW142" s="12"/>
      <c r="DX142" s="13">
        <f t="shared" si="18"/>
        <v>414.9</v>
      </c>
      <c r="DY142" s="12"/>
      <c r="DZ142" s="12"/>
      <c r="EA142" s="12"/>
      <c r="EB142" s="12">
        <v>240.29</v>
      </c>
      <c r="EC142" s="12"/>
      <c r="ED142" s="12"/>
      <c r="EE142" s="12"/>
      <c r="EF142" s="12"/>
      <c r="EG142" s="12"/>
      <c r="EH142" s="12">
        <v>19.63</v>
      </c>
      <c r="EI142" s="12"/>
      <c r="EJ142" s="12">
        <v>1.06</v>
      </c>
      <c r="EK142" s="12">
        <v>16.22</v>
      </c>
      <c r="EL142" s="12">
        <v>2.34</v>
      </c>
      <c r="EM142" s="12">
        <v>7.18</v>
      </c>
      <c r="EN142" s="14">
        <f t="shared" si="19"/>
        <v>286.72000000000003</v>
      </c>
      <c r="EO142" s="14"/>
      <c r="EP142" s="13">
        <v>142.44</v>
      </c>
      <c r="EQ142" s="12">
        <v>0</v>
      </c>
      <c r="ER142" s="12">
        <v>53</v>
      </c>
      <c r="ES142" s="12"/>
      <c r="ET142" s="12"/>
      <c r="EU142" s="12"/>
      <c r="EV142" s="12"/>
      <c r="EW142" s="12"/>
      <c r="EX142" s="13">
        <f t="shared" si="20"/>
        <v>53</v>
      </c>
      <c r="EY142" s="13">
        <v>6375.55</v>
      </c>
    </row>
    <row r="143" spans="1:155" x14ac:dyDescent="0.3">
      <c r="A143" t="s">
        <v>364</v>
      </c>
      <c r="B143" t="s">
        <v>365</v>
      </c>
      <c r="C143" t="str">
        <f>VLOOKUP(A143,[1]Sheet1!$A$1:$F$234,4,FALSE)</f>
        <v>HQ</v>
      </c>
      <c r="D143" t="str">
        <f>VLOOKUP(A143,[1]Sheet1!$A$1:$F$234,3,FALSE)</f>
        <v>HQ</v>
      </c>
      <c r="E143">
        <f>VLOOKUP(A143,[1]Sheet1!$A$1:$F$234,5,FALSE)</f>
        <v>370</v>
      </c>
      <c r="F143" t="s">
        <v>236</v>
      </c>
      <c r="G143" t="s">
        <v>172</v>
      </c>
      <c r="H143" t="s">
        <v>366</v>
      </c>
      <c r="I143" t="s">
        <v>159</v>
      </c>
      <c r="J143" t="s">
        <v>152</v>
      </c>
      <c r="K143" s="11">
        <v>44712</v>
      </c>
      <c r="L143" s="11">
        <v>44719</v>
      </c>
      <c r="M143" s="12">
        <v>5478.49</v>
      </c>
      <c r="N143" s="13">
        <f t="shared" si="14"/>
        <v>4467.08</v>
      </c>
      <c r="O143" s="13">
        <f t="shared" si="15"/>
        <v>0</v>
      </c>
      <c r="P143" s="13">
        <f t="shared" si="16"/>
        <v>0</v>
      </c>
      <c r="Q143" s="13">
        <f t="shared" si="17"/>
        <v>1011.41</v>
      </c>
      <c r="R143" s="13"/>
      <c r="S143" s="14"/>
      <c r="T143" s="15">
        <v>72</v>
      </c>
      <c r="U143" s="12">
        <v>63.21</v>
      </c>
      <c r="V143" s="12">
        <v>3961.37</v>
      </c>
      <c r="W143" s="15">
        <v>0</v>
      </c>
      <c r="X143" s="12">
        <v>0</v>
      </c>
      <c r="Y143" s="12">
        <v>0</v>
      </c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>
        <v>16</v>
      </c>
      <c r="AL143" s="15"/>
      <c r="AM143" s="15"/>
      <c r="AN143" s="15"/>
      <c r="AO143" s="15">
        <v>8</v>
      </c>
      <c r="AP143" s="15"/>
      <c r="AQ143" s="12"/>
      <c r="AR143" s="12"/>
      <c r="AS143" s="12"/>
      <c r="AT143" s="12">
        <v>63.21</v>
      </c>
      <c r="AU143" s="12"/>
      <c r="AV143" s="12"/>
      <c r="AW143" s="12"/>
      <c r="AX143" s="12"/>
      <c r="AY143" s="12"/>
      <c r="AZ143" s="12"/>
      <c r="BA143" s="12"/>
      <c r="BB143" s="12"/>
      <c r="BC143" s="12"/>
      <c r="BD143" s="12">
        <v>63.21</v>
      </c>
      <c r="BE143" s="12"/>
      <c r="BF143" s="12"/>
      <c r="BG143" s="12"/>
      <c r="BH143" s="12"/>
      <c r="BI143" s="12"/>
      <c r="BJ143" s="12"/>
      <c r="BK143" s="13"/>
      <c r="BL143" s="12"/>
      <c r="BM143" s="12"/>
      <c r="BN143" s="12"/>
      <c r="BO143" s="12"/>
      <c r="BP143" s="12"/>
      <c r="BQ143" s="12">
        <v>1011.41</v>
      </c>
      <c r="BR143" s="12"/>
      <c r="BS143" s="12"/>
      <c r="BT143" s="12"/>
      <c r="BU143" s="12">
        <v>505.71</v>
      </c>
      <c r="BV143" s="12"/>
      <c r="BW143" s="12"/>
      <c r="BX143" s="12"/>
      <c r="BY143" s="12"/>
      <c r="BZ143" s="12"/>
      <c r="CA143" s="12"/>
      <c r="CB143" s="12"/>
      <c r="CC143" s="12">
        <v>396.97</v>
      </c>
      <c r="CD143" s="12"/>
      <c r="CE143" s="12"/>
      <c r="CF143" s="12"/>
      <c r="CG143" s="12"/>
      <c r="CH143" s="12">
        <v>915.31</v>
      </c>
      <c r="CI143" s="12">
        <v>59.66</v>
      </c>
      <c r="CJ143" s="12"/>
      <c r="CK143" s="12"/>
      <c r="CL143" s="12"/>
      <c r="CM143" s="12">
        <v>78.64</v>
      </c>
      <c r="CN143" s="12"/>
      <c r="CO143" s="12"/>
      <c r="CP143" s="12">
        <v>336.27</v>
      </c>
      <c r="CQ143" s="12"/>
      <c r="CR143" s="12"/>
      <c r="CS143" s="12">
        <v>3.81</v>
      </c>
      <c r="CT143" s="12"/>
      <c r="CU143" s="12"/>
      <c r="CV143" s="12"/>
      <c r="CW143" s="12">
        <v>1.84</v>
      </c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>
        <v>49.22</v>
      </c>
      <c r="DP143" s="12">
        <v>2.5</v>
      </c>
      <c r="DQ143" s="12">
        <v>3634.27</v>
      </c>
      <c r="DR143" s="12">
        <v>0</v>
      </c>
      <c r="DS143" s="12">
        <v>0</v>
      </c>
      <c r="DT143" s="12">
        <v>78.64</v>
      </c>
      <c r="DU143" s="12">
        <v>336.27</v>
      </c>
      <c r="DV143" s="12">
        <v>0</v>
      </c>
      <c r="DW143" s="12"/>
      <c r="DX143" s="13">
        <f t="shared" si="18"/>
        <v>414.90999999999997</v>
      </c>
      <c r="DY143" s="12"/>
      <c r="DZ143" s="12"/>
      <c r="EA143" s="12"/>
      <c r="EB143" s="12">
        <v>240.29</v>
      </c>
      <c r="EC143" s="12"/>
      <c r="ED143" s="12"/>
      <c r="EE143" s="12"/>
      <c r="EF143" s="12"/>
      <c r="EG143" s="12"/>
      <c r="EH143" s="12">
        <v>19.63</v>
      </c>
      <c r="EI143" s="12"/>
      <c r="EJ143" s="12">
        <v>1.06</v>
      </c>
      <c r="EK143" s="12">
        <v>16.22</v>
      </c>
      <c r="EL143" s="12">
        <v>2.34</v>
      </c>
      <c r="EM143" s="12">
        <v>7.18</v>
      </c>
      <c r="EN143" s="14">
        <f t="shared" si="19"/>
        <v>286.72000000000003</v>
      </c>
      <c r="EO143" s="14"/>
      <c r="EP143" s="13">
        <v>142.44</v>
      </c>
      <c r="EQ143" s="12">
        <v>0</v>
      </c>
      <c r="ER143" s="12">
        <v>53</v>
      </c>
      <c r="ES143" s="12"/>
      <c r="ET143" s="12"/>
      <c r="EU143" s="12"/>
      <c r="EV143" s="12"/>
      <c r="EW143" s="12"/>
      <c r="EX143" s="13">
        <f t="shared" si="20"/>
        <v>53</v>
      </c>
      <c r="EY143" s="13">
        <v>6375.56</v>
      </c>
    </row>
    <row r="144" spans="1:155" x14ac:dyDescent="0.3">
      <c r="A144" t="s">
        <v>367</v>
      </c>
      <c r="B144" t="s">
        <v>368</v>
      </c>
      <c r="C144" t="str">
        <f>VLOOKUP(A144,[1]Sheet1!$A$1:$F$234,4,FALSE)</f>
        <v>SF</v>
      </c>
      <c r="D144" t="str">
        <f>VLOOKUP(A144,[1]Sheet1!$A$1:$F$234,3,FALSE)</f>
        <v>Lab</v>
      </c>
      <c r="E144">
        <f>VLOOKUP(A144,[1]Sheet1!$A$1:$F$234,5,FALSE)</f>
        <v>130</v>
      </c>
      <c r="F144" t="s">
        <v>156</v>
      </c>
      <c r="G144" t="s">
        <v>172</v>
      </c>
      <c r="H144" t="s">
        <v>369</v>
      </c>
      <c r="I144" t="s">
        <v>159</v>
      </c>
      <c r="J144" t="s">
        <v>145</v>
      </c>
      <c r="K144" s="11">
        <v>44696</v>
      </c>
      <c r="L144" s="11">
        <v>44701</v>
      </c>
      <c r="M144" s="12">
        <v>6250</v>
      </c>
      <c r="N144" s="13">
        <f t="shared" si="14"/>
        <v>6250</v>
      </c>
      <c r="O144" s="13">
        <f t="shared" si="15"/>
        <v>0</v>
      </c>
      <c r="P144" s="13">
        <f t="shared" si="16"/>
        <v>0</v>
      </c>
      <c r="Q144" s="13">
        <f t="shared" si="17"/>
        <v>0</v>
      </c>
      <c r="R144" s="13"/>
      <c r="S144" s="14"/>
      <c r="T144" s="15">
        <v>80</v>
      </c>
      <c r="U144" s="12">
        <v>72.12</v>
      </c>
      <c r="V144" s="12">
        <v>6250</v>
      </c>
      <c r="W144" s="15">
        <v>0</v>
      </c>
      <c r="X144" s="12">
        <v>0</v>
      </c>
      <c r="Y144" s="12">
        <v>0</v>
      </c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3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>
        <v>455.04</v>
      </c>
      <c r="CD144" s="12"/>
      <c r="CE144" s="12"/>
      <c r="CF144" s="12"/>
      <c r="CG144" s="12"/>
      <c r="CH144" s="12">
        <v>1051.56</v>
      </c>
      <c r="CI144" s="12">
        <v>67.959999999999994</v>
      </c>
      <c r="CJ144" s="12"/>
      <c r="CK144" s="12"/>
      <c r="CL144" s="12"/>
      <c r="CM144" s="12">
        <v>89.59</v>
      </c>
      <c r="CN144" s="12"/>
      <c r="CO144" s="12"/>
      <c r="CP144" s="12">
        <v>383.08</v>
      </c>
      <c r="CQ144" s="12"/>
      <c r="CR144" s="12"/>
      <c r="CS144" s="12">
        <v>21.41</v>
      </c>
      <c r="CT144" s="12"/>
      <c r="CU144" s="12"/>
      <c r="CV144" s="12">
        <v>437.5</v>
      </c>
      <c r="CW144" s="12"/>
      <c r="CX144" s="12"/>
      <c r="CY144" s="12"/>
      <c r="CZ144" s="12"/>
      <c r="DA144" s="12"/>
      <c r="DB144" s="12"/>
      <c r="DC144" s="12"/>
      <c r="DD144" s="12"/>
      <c r="DE144" s="12"/>
      <c r="DF144" s="12">
        <v>9.9700000000000006</v>
      </c>
      <c r="DG144" s="12"/>
      <c r="DH144" s="12"/>
      <c r="DI144" s="12"/>
      <c r="DJ144" s="12"/>
      <c r="DK144" s="12">
        <v>8.5</v>
      </c>
      <c r="DL144" s="12"/>
      <c r="DM144" s="12"/>
      <c r="DN144" s="12">
        <v>0.55000000000000004</v>
      </c>
      <c r="DO144" s="12">
        <v>49.22</v>
      </c>
      <c r="DP144" s="12"/>
      <c r="DQ144" s="12">
        <v>3675.62</v>
      </c>
      <c r="DR144" s="12">
        <v>0</v>
      </c>
      <c r="DS144" s="12">
        <v>0</v>
      </c>
      <c r="DT144" s="12">
        <v>89.59</v>
      </c>
      <c r="DU144" s="12">
        <v>383.08</v>
      </c>
      <c r="DV144" s="12">
        <v>0</v>
      </c>
      <c r="DW144" s="12"/>
      <c r="DX144" s="13">
        <f t="shared" si="18"/>
        <v>472.66999999999996</v>
      </c>
      <c r="DY144" s="12"/>
      <c r="DZ144" s="12"/>
      <c r="EA144" s="12"/>
      <c r="EB144" s="12">
        <v>240.29</v>
      </c>
      <c r="EC144" s="12">
        <v>2.34</v>
      </c>
      <c r="ED144" s="12"/>
      <c r="EE144" s="12"/>
      <c r="EF144" s="12"/>
      <c r="EG144" s="12"/>
      <c r="EH144" s="12">
        <v>22.1</v>
      </c>
      <c r="EI144" s="12"/>
      <c r="EJ144" s="12">
        <v>1.06</v>
      </c>
      <c r="EK144" s="12">
        <v>16.22</v>
      </c>
      <c r="EL144" s="12"/>
      <c r="EM144" s="12">
        <v>8.08</v>
      </c>
      <c r="EN144" s="14">
        <f t="shared" si="19"/>
        <v>290.08999999999997</v>
      </c>
      <c r="EO144" s="14">
        <v>250</v>
      </c>
      <c r="EP144" s="13">
        <v>162.5</v>
      </c>
      <c r="EQ144" s="12">
        <v>0</v>
      </c>
      <c r="ER144" s="12">
        <v>53</v>
      </c>
      <c r="ES144" s="12"/>
      <c r="ET144" s="12"/>
      <c r="EU144" s="12"/>
      <c r="EV144" s="12"/>
      <c r="EW144" s="12"/>
      <c r="EX144" s="13">
        <f t="shared" si="20"/>
        <v>53</v>
      </c>
      <c r="EY144" s="13">
        <v>7478.26</v>
      </c>
    </row>
    <row r="145" spans="1:155" x14ac:dyDescent="0.3">
      <c r="A145" t="s">
        <v>367</v>
      </c>
      <c r="B145" t="s">
        <v>368</v>
      </c>
      <c r="C145" t="str">
        <f>VLOOKUP(A145,[1]Sheet1!$A$1:$F$234,4,FALSE)</f>
        <v>SF</v>
      </c>
      <c r="D145" t="str">
        <f>VLOOKUP(A145,[1]Sheet1!$A$1:$F$234,3,FALSE)</f>
        <v>Lab</v>
      </c>
      <c r="E145">
        <f>VLOOKUP(A145,[1]Sheet1!$A$1:$F$234,5,FALSE)</f>
        <v>130</v>
      </c>
      <c r="F145" t="s">
        <v>156</v>
      </c>
      <c r="G145" t="s">
        <v>172</v>
      </c>
      <c r="H145" t="s">
        <v>369</v>
      </c>
      <c r="I145" t="s">
        <v>159</v>
      </c>
      <c r="J145" t="s">
        <v>152</v>
      </c>
      <c r="K145" s="11">
        <v>44712</v>
      </c>
      <c r="L145" s="11">
        <v>44719</v>
      </c>
      <c r="M145" s="12">
        <v>6250</v>
      </c>
      <c r="N145" s="13">
        <f t="shared" si="14"/>
        <v>6250</v>
      </c>
      <c r="O145" s="13">
        <f t="shared" si="15"/>
        <v>0</v>
      </c>
      <c r="P145" s="13">
        <f t="shared" si="16"/>
        <v>0</v>
      </c>
      <c r="Q145" s="13">
        <f t="shared" si="17"/>
        <v>0</v>
      </c>
      <c r="R145" s="13"/>
      <c r="S145" s="14"/>
      <c r="T145" s="15">
        <v>88</v>
      </c>
      <c r="U145" s="12">
        <v>72.12</v>
      </c>
      <c r="V145" s="12">
        <v>5673.08</v>
      </c>
      <c r="W145" s="15">
        <v>0</v>
      </c>
      <c r="X145" s="12">
        <v>0</v>
      </c>
      <c r="Y145" s="12">
        <v>0</v>
      </c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>
        <v>8</v>
      </c>
      <c r="AP145" s="15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>
        <v>72.12</v>
      </c>
      <c r="BE145" s="12"/>
      <c r="BF145" s="12"/>
      <c r="BG145" s="12"/>
      <c r="BH145" s="12"/>
      <c r="BI145" s="12"/>
      <c r="BJ145" s="12"/>
      <c r="BK145" s="13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>
        <v>576.91999999999996</v>
      </c>
      <c r="BV145" s="12"/>
      <c r="BW145" s="12"/>
      <c r="BX145" s="12"/>
      <c r="BY145" s="12"/>
      <c r="BZ145" s="12"/>
      <c r="CA145" s="12"/>
      <c r="CB145" s="12"/>
      <c r="CC145" s="12">
        <v>435.86</v>
      </c>
      <c r="CD145" s="12"/>
      <c r="CE145" s="12"/>
      <c r="CF145" s="12"/>
      <c r="CG145" s="12"/>
      <c r="CH145" s="12">
        <v>1006.56</v>
      </c>
      <c r="CI145" s="12">
        <v>67.97</v>
      </c>
      <c r="CJ145" s="12"/>
      <c r="CK145" s="12"/>
      <c r="CL145" s="12"/>
      <c r="CM145" s="12">
        <v>89.6</v>
      </c>
      <c r="CN145" s="12"/>
      <c r="CO145" s="12"/>
      <c r="CP145" s="12">
        <v>383.09</v>
      </c>
      <c r="CQ145" s="12"/>
      <c r="CR145" s="12"/>
      <c r="CS145" s="12">
        <v>21.41</v>
      </c>
      <c r="CT145" s="12"/>
      <c r="CU145" s="12"/>
      <c r="CV145" s="12">
        <v>625</v>
      </c>
      <c r="CW145" s="12"/>
      <c r="CX145" s="12"/>
      <c r="CY145" s="12"/>
      <c r="CZ145" s="12"/>
      <c r="DA145" s="12"/>
      <c r="DB145" s="12"/>
      <c r="DC145" s="12"/>
      <c r="DD145" s="12"/>
      <c r="DE145" s="12"/>
      <c r="DF145" s="12">
        <v>9.9700000000000006</v>
      </c>
      <c r="DG145" s="12"/>
      <c r="DH145" s="12"/>
      <c r="DI145" s="12"/>
      <c r="DJ145" s="12"/>
      <c r="DK145" s="12">
        <v>8.5</v>
      </c>
      <c r="DL145" s="12"/>
      <c r="DM145" s="12"/>
      <c r="DN145" s="12">
        <v>0.55000000000000004</v>
      </c>
      <c r="DO145" s="12">
        <v>49.22</v>
      </c>
      <c r="DP145" s="12"/>
      <c r="DQ145" s="12">
        <v>3552.27</v>
      </c>
      <c r="DR145" s="12">
        <v>0</v>
      </c>
      <c r="DS145" s="12">
        <v>0</v>
      </c>
      <c r="DT145" s="12">
        <v>89.6</v>
      </c>
      <c r="DU145" s="12">
        <v>383.09</v>
      </c>
      <c r="DV145" s="12">
        <v>0</v>
      </c>
      <c r="DW145" s="12"/>
      <c r="DX145" s="13">
        <f t="shared" si="18"/>
        <v>472.68999999999994</v>
      </c>
      <c r="DY145" s="12"/>
      <c r="DZ145" s="12"/>
      <c r="EA145" s="12"/>
      <c r="EB145" s="12">
        <v>240.29</v>
      </c>
      <c r="EC145" s="12">
        <v>2.34</v>
      </c>
      <c r="ED145" s="12"/>
      <c r="EE145" s="12"/>
      <c r="EF145" s="12"/>
      <c r="EG145" s="12"/>
      <c r="EH145" s="12">
        <v>22.1</v>
      </c>
      <c r="EI145" s="12"/>
      <c r="EJ145" s="12">
        <v>1.06</v>
      </c>
      <c r="EK145" s="12">
        <v>16.22</v>
      </c>
      <c r="EL145" s="12"/>
      <c r="EM145" s="12">
        <v>8.08</v>
      </c>
      <c r="EN145" s="14">
        <f t="shared" si="19"/>
        <v>290.08999999999997</v>
      </c>
      <c r="EO145" s="14">
        <v>250</v>
      </c>
      <c r="EP145" s="13">
        <v>162.5</v>
      </c>
      <c r="EQ145" s="12">
        <v>0</v>
      </c>
      <c r="ER145" s="12">
        <v>53</v>
      </c>
      <c r="ES145" s="12"/>
      <c r="ET145" s="12"/>
      <c r="EU145" s="12"/>
      <c r="EV145" s="12"/>
      <c r="EW145" s="12"/>
      <c r="EX145" s="13">
        <f t="shared" si="20"/>
        <v>53</v>
      </c>
      <c r="EY145" s="13">
        <v>7478.28</v>
      </c>
    </row>
    <row r="146" spans="1:155" x14ac:dyDescent="0.3">
      <c r="A146" t="s">
        <v>370</v>
      </c>
      <c r="B146" t="s">
        <v>371</v>
      </c>
      <c r="C146" t="str">
        <f>VLOOKUP(A146,[1]Sheet1!$A$1:$F$234,4,FALSE)</f>
        <v>NYC</v>
      </c>
      <c r="D146" t="str">
        <f>VLOOKUP(A146,[1]Sheet1!$A$1:$F$234,3,FALSE)</f>
        <v>Clinical</v>
      </c>
      <c r="E146">
        <f>VLOOKUP(A146,[1]Sheet1!$A$1:$F$234,5,FALSE)</f>
        <v>170</v>
      </c>
      <c r="F146" t="s">
        <v>162</v>
      </c>
      <c r="G146" t="s">
        <v>176</v>
      </c>
      <c r="H146" t="s">
        <v>163</v>
      </c>
      <c r="I146" t="s">
        <v>159</v>
      </c>
      <c r="J146" t="s">
        <v>145</v>
      </c>
      <c r="K146" s="11">
        <v>44696</v>
      </c>
      <c r="L146" s="11">
        <v>44701</v>
      </c>
      <c r="M146" s="12">
        <v>1814.48</v>
      </c>
      <c r="N146" s="13">
        <f t="shared" si="14"/>
        <v>1814.48</v>
      </c>
      <c r="O146" s="13">
        <f t="shared" si="15"/>
        <v>0</v>
      </c>
      <c r="P146" s="13">
        <f t="shared" si="16"/>
        <v>0</v>
      </c>
      <c r="Q146" s="13">
        <f t="shared" si="17"/>
        <v>0</v>
      </c>
      <c r="R146" s="13"/>
      <c r="S146" s="14"/>
      <c r="T146" s="15">
        <v>76</v>
      </c>
      <c r="U146" s="12">
        <v>22.23</v>
      </c>
      <c r="V146" s="12">
        <v>1689.48</v>
      </c>
      <c r="W146" s="15">
        <v>0</v>
      </c>
      <c r="X146" s="12">
        <v>0</v>
      </c>
      <c r="Y146" s="12">
        <v>0</v>
      </c>
      <c r="Z146" s="15"/>
      <c r="AA146" s="15"/>
      <c r="AB146" s="15"/>
      <c r="AC146" s="15"/>
      <c r="AD146" s="15"/>
      <c r="AE146" s="15"/>
      <c r="AF146" s="15">
        <v>0</v>
      </c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2"/>
      <c r="AR146" s="12"/>
      <c r="AS146" s="12"/>
      <c r="AT146" s="12"/>
      <c r="AU146" s="12">
        <v>0</v>
      </c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>
        <v>125</v>
      </c>
      <c r="BK146" s="13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>
        <v>74.98</v>
      </c>
      <c r="CD146" s="12">
        <v>9.25</v>
      </c>
      <c r="CE146" s="12"/>
      <c r="CF146" s="12"/>
      <c r="CG146" s="12"/>
      <c r="CH146" s="12">
        <v>135.72</v>
      </c>
      <c r="CI146" s="12">
        <v>0.59</v>
      </c>
      <c r="CJ146" s="12"/>
      <c r="CK146" s="12">
        <v>53.04</v>
      </c>
      <c r="CL146" s="12"/>
      <c r="CM146" s="12">
        <v>26.31</v>
      </c>
      <c r="CN146" s="12"/>
      <c r="CO146" s="12"/>
      <c r="CP146" s="12">
        <v>112.49</v>
      </c>
      <c r="CQ146" s="12"/>
      <c r="CR146" s="12"/>
      <c r="CS146" s="12"/>
      <c r="CT146" s="12"/>
      <c r="CU146" s="12"/>
      <c r="CV146" s="12">
        <v>72.58</v>
      </c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>
        <v>1329.52</v>
      </c>
      <c r="DR146" s="12">
        <v>0</v>
      </c>
      <c r="DS146" s="12">
        <v>0</v>
      </c>
      <c r="DT146" s="12">
        <v>26.31</v>
      </c>
      <c r="DU146" s="12">
        <v>112.49</v>
      </c>
      <c r="DV146" s="12">
        <v>0</v>
      </c>
      <c r="DW146" s="12">
        <v>6.17</v>
      </c>
      <c r="DX146" s="13">
        <f t="shared" si="18"/>
        <v>144.96999999999997</v>
      </c>
      <c r="DY146" s="12"/>
      <c r="DZ146" s="12"/>
      <c r="EA146" s="12"/>
      <c r="EB146" s="12"/>
      <c r="EC146" s="12"/>
      <c r="ED146" s="12"/>
      <c r="EE146" s="12"/>
      <c r="EF146" s="12"/>
      <c r="EG146" s="12"/>
      <c r="EH146" s="12">
        <v>6.74</v>
      </c>
      <c r="EI146" s="12"/>
      <c r="EJ146" s="12">
        <v>1.06</v>
      </c>
      <c r="EK146" s="12"/>
      <c r="EL146" s="12"/>
      <c r="EM146" s="12">
        <v>7.25</v>
      </c>
      <c r="EN146" s="14">
        <f t="shared" si="19"/>
        <v>15.05</v>
      </c>
      <c r="EO146" s="14">
        <v>72.58</v>
      </c>
      <c r="EP146" s="13">
        <v>14.37</v>
      </c>
      <c r="EQ146" s="12">
        <v>0</v>
      </c>
      <c r="ER146" s="12">
        <v>53</v>
      </c>
      <c r="ES146" s="12"/>
      <c r="ET146" s="12"/>
      <c r="EU146" s="12"/>
      <c r="EV146" s="12"/>
      <c r="EW146" s="12"/>
      <c r="EX146" s="13">
        <f t="shared" si="20"/>
        <v>53</v>
      </c>
      <c r="EY146" s="13">
        <v>2114.4499999999998</v>
      </c>
    </row>
    <row r="147" spans="1:155" x14ac:dyDescent="0.3">
      <c r="A147" t="s">
        <v>370</v>
      </c>
      <c r="B147" t="s">
        <v>371</v>
      </c>
      <c r="C147" t="str">
        <f>VLOOKUP(A147,[1]Sheet1!$A$1:$F$234,4,FALSE)</f>
        <v>NYC</v>
      </c>
      <c r="D147" t="str">
        <f>VLOOKUP(A147,[1]Sheet1!$A$1:$F$234,3,FALSE)</f>
        <v>Clinical</v>
      </c>
      <c r="E147">
        <f>VLOOKUP(A147,[1]Sheet1!$A$1:$F$234,5,FALSE)</f>
        <v>170</v>
      </c>
      <c r="F147" t="s">
        <v>162</v>
      </c>
      <c r="G147" t="s">
        <v>176</v>
      </c>
      <c r="H147" t="s">
        <v>163</v>
      </c>
      <c r="I147" t="s">
        <v>159</v>
      </c>
      <c r="J147" t="s">
        <v>152</v>
      </c>
      <c r="K147" s="11">
        <v>44712</v>
      </c>
      <c r="L147" s="11">
        <v>44719</v>
      </c>
      <c r="M147" s="12">
        <v>2314.66</v>
      </c>
      <c r="N147" s="13">
        <f t="shared" si="14"/>
        <v>1425.4599999999998</v>
      </c>
      <c r="O147" s="13">
        <f t="shared" si="15"/>
        <v>0</v>
      </c>
      <c r="P147" s="13">
        <f t="shared" si="16"/>
        <v>0</v>
      </c>
      <c r="Q147" s="13">
        <f t="shared" si="17"/>
        <v>889.2</v>
      </c>
      <c r="R147" s="13"/>
      <c r="S147" s="14"/>
      <c r="T147" s="15">
        <v>50.5</v>
      </c>
      <c r="U147" s="12">
        <v>22.23</v>
      </c>
      <c r="V147" s="12">
        <v>1122.6199999999999</v>
      </c>
      <c r="W147" s="15">
        <v>0</v>
      </c>
      <c r="X147" s="12">
        <v>0</v>
      </c>
      <c r="Y147" s="12">
        <v>0</v>
      </c>
      <c r="Z147" s="15"/>
      <c r="AA147" s="15"/>
      <c r="AB147" s="15"/>
      <c r="AC147" s="15"/>
      <c r="AD147" s="15"/>
      <c r="AE147" s="15"/>
      <c r="AF147" s="15">
        <v>0</v>
      </c>
      <c r="AG147" s="15"/>
      <c r="AH147" s="15"/>
      <c r="AI147" s="15"/>
      <c r="AJ147" s="15"/>
      <c r="AK147" s="15">
        <v>40</v>
      </c>
      <c r="AL147" s="15"/>
      <c r="AM147" s="15"/>
      <c r="AN147" s="15"/>
      <c r="AO147" s="15">
        <v>8</v>
      </c>
      <c r="AP147" s="15"/>
      <c r="AQ147" s="12"/>
      <c r="AR147" s="12"/>
      <c r="AS147" s="12"/>
      <c r="AT147" s="12">
        <v>22.23</v>
      </c>
      <c r="AU147" s="12">
        <v>0</v>
      </c>
      <c r="AV147" s="12"/>
      <c r="AW147" s="12"/>
      <c r="AX147" s="12"/>
      <c r="AY147" s="12"/>
      <c r="AZ147" s="12"/>
      <c r="BA147" s="12"/>
      <c r="BB147" s="12"/>
      <c r="BC147" s="12"/>
      <c r="BD147" s="12">
        <v>22.23</v>
      </c>
      <c r="BE147" s="12"/>
      <c r="BF147" s="12"/>
      <c r="BG147" s="12"/>
      <c r="BH147" s="12"/>
      <c r="BI147" s="12"/>
      <c r="BJ147" s="12">
        <v>125</v>
      </c>
      <c r="BK147" s="13"/>
      <c r="BL147" s="12"/>
      <c r="BM147" s="12"/>
      <c r="BN147" s="12"/>
      <c r="BO147" s="12"/>
      <c r="BP147" s="12"/>
      <c r="BQ147" s="12">
        <v>889.2</v>
      </c>
      <c r="BR147" s="12"/>
      <c r="BS147" s="12"/>
      <c r="BT147" s="12"/>
      <c r="BU147" s="12">
        <v>177.84</v>
      </c>
      <c r="BV147" s="12"/>
      <c r="BW147" s="12"/>
      <c r="BX147" s="12"/>
      <c r="BY147" s="12"/>
      <c r="BZ147" s="12"/>
      <c r="CA147" s="12"/>
      <c r="CB147" s="12"/>
      <c r="CC147" s="12">
        <v>103.07</v>
      </c>
      <c r="CD147" s="12">
        <v>11.81</v>
      </c>
      <c r="CE147" s="12"/>
      <c r="CF147" s="12"/>
      <c r="CG147" s="12"/>
      <c r="CH147" s="12">
        <v>193.34</v>
      </c>
      <c r="CI147" s="12">
        <v>0.59</v>
      </c>
      <c r="CJ147" s="12"/>
      <c r="CK147" s="12">
        <v>72.97</v>
      </c>
      <c r="CL147" s="12"/>
      <c r="CM147" s="12">
        <v>33.56</v>
      </c>
      <c r="CN147" s="12"/>
      <c r="CO147" s="12"/>
      <c r="CP147" s="12">
        <v>143.51</v>
      </c>
      <c r="CQ147" s="12"/>
      <c r="CR147" s="12"/>
      <c r="CS147" s="12"/>
      <c r="CT147" s="12"/>
      <c r="CU147" s="12"/>
      <c r="CV147" s="12">
        <v>92.59</v>
      </c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>
        <v>1663.22</v>
      </c>
      <c r="DR147" s="12">
        <v>0</v>
      </c>
      <c r="DS147" s="12">
        <v>0</v>
      </c>
      <c r="DT147" s="12">
        <v>33.56</v>
      </c>
      <c r="DU147" s="12">
        <v>143.51</v>
      </c>
      <c r="DV147" s="12">
        <v>0</v>
      </c>
      <c r="DW147" s="12">
        <v>7.87</v>
      </c>
      <c r="DX147" s="13">
        <f t="shared" si="18"/>
        <v>184.94</v>
      </c>
      <c r="DY147" s="12"/>
      <c r="DZ147" s="12"/>
      <c r="EA147" s="12"/>
      <c r="EB147" s="12"/>
      <c r="EC147" s="12"/>
      <c r="ED147" s="12"/>
      <c r="EE147" s="12"/>
      <c r="EF147" s="12"/>
      <c r="EG147" s="12"/>
      <c r="EH147" s="12">
        <v>6.74</v>
      </c>
      <c r="EI147" s="12"/>
      <c r="EJ147" s="12">
        <v>1.06</v>
      </c>
      <c r="EK147" s="12"/>
      <c r="EL147" s="12"/>
      <c r="EM147" s="12">
        <v>7.25</v>
      </c>
      <c r="EN147" s="14">
        <f t="shared" si="19"/>
        <v>15.05</v>
      </c>
      <c r="EO147" s="14">
        <v>92.59</v>
      </c>
      <c r="EP147" s="13">
        <v>18.329999999999998</v>
      </c>
      <c r="EQ147" s="12">
        <v>0</v>
      </c>
      <c r="ER147" s="12">
        <v>53</v>
      </c>
      <c r="ES147" s="12"/>
      <c r="ET147" s="12"/>
      <c r="EU147" s="12"/>
      <c r="EV147" s="12"/>
      <c r="EW147" s="12"/>
      <c r="EX147" s="13">
        <f t="shared" si="20"/>
        <v>53</v>
      </c>
      <c r="EY147" s="13">
        <v>2678.57</v>
      </c>
    </row>
    <row r="148" spans="1:155" x14ac:dyDescent="0.3">
      <c r="A148" t="s">
        <v>372</v>
      </c>
      <c r="B148" t="s">
        <v>373</v>
      </c>
      <c r="C148" t="str">
        <f>VLOOKUP(A148,[1]Sheet1!$A$1:$F$234,4,FALSE)</f>
        <v>SV</v>
      </c>
      <c r="D148" t="str">
        <f>VLOOKUP(A148,[1]Sheet1!$A$1:$F$234,3,FALSE)</f>
        <v>Clinical</v>
      </c>
      <c r="E148">
        <f>VLOOKUP(A148,[1]Sheet1!$A$1:$F$234,5,FALSE)</f>
        <v>170</v>
      </c>
      <c r="F148" t="s">
        <v>162</v>
      </c>
      <c r="G148" t="s">
        <v>186</v>
      </c>
      <c r="H148" t="s">
        <v>163</v>
      </c>
      <c r="I148" t="s">
        <v>159</v>
      </c>
      <c r="J148" t="s">
        <v>145</v>
      </c>
      <c r="K148" s="11">
        <v>44696</v>
      </c>
      <c r="L148" s="11">
        <v>44701</v>
      </c>
      <c r="M148" s="12">
        <v>2082.13</v>
      </c>
      <c r="N148" s="13">
        <f t="shared" si="14"/>
        <v>2082.13</v>
      </c>
      <c r="O148" s="13">
        <f t="shared" si="15"/>
        <v>0</v>
      </c>
      <c r="P148" s="13">
        <f t="shared" si="16"/>
        <v>0</v>
      </c>
      <c r="Q148" s="13">
        <f t="shared" si="17"/>
        <v>0</v>
      </c>
      <c r="R148" s="13"/>
      <c r="S148" s="14"/>
      <c r="T148" s="15">
        <v>76.25</v>
      </c>
      <c r="U148" s="12">
        <v>25.5</v>
      </c>
      <c r="V148" s="12">
        <v>1944.38</v>
      </c>
      <c r="W148" s="15">
        <v>0</v>
      </c>
      <c r="X148" s="12">
        <v>0</v>
      </c>
      <c r="Y148" s="12">
        <v>0</v>
      </c>
      <c r="Z148" s="15"/>
      <c r="AA148" s="15"/>
      <c r="AB148" s="15"/>
      <c r="AC148" s="15"/>
      <c r="AD148" s="15"/>
      <c r="AE148" s="15"/>
      <c r="AF148" s="15">
        <v>0</v>
      </c>
      <c r="AG148" s="15"/>
      <c r="AH148" s="15"/>
      <c r="AI148" s="15"/>
      <c r="AJ148" s="15"/>
      <c r="AK148" s="15"/>
      <c r="AL148" s="15"/>
      <c r="AM148" s="15"/>
      <c r="AN148" s="15"/>
      <c r="AO148" s="15"/>
      <c r="AP148" s="15">
        <v>0</v>
      </c>
      <c r="AQ148" s="12"/>
      <c r="AR148" s="12">
        <v>0</v>
      </c>
      <c r="AS148" s="12"/>
      <c r="AT148" s="12"/>
      <c r="AU148" s="12">
        <v>0</v>
      </c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>
        <v>125</v>
      </c>
      <c r="BK148" s="13"/>
      <c r="BL148" s="12"/>
      <c r="BM148" s="12"/>
      <c r="BN148" s="12"/>
      <c r="BO148" s="12"/>
      <c r="BP148" s="12"/>
      <c r="BQ148" s="12"/>
      <c r="BR148" s="12"/>
      <c r="BS148" s="12">
        <v>12.75</v>
      </c>
      <c r="BT148" s="12"/>
      <c r="BU148" s="12"/>
      <c r="BV148" s="12"/>
      <c r="BW148" s="12"/>
      <c r="BX148" s="12"/>
      <c r="BY148" s="12"/>
      <c r="BZ148" s="12"/>
      <c r="CA148" s="12"/>
      <c r="CB148" s="12"/>
      <c r="CC148" s="12">
        <v>67.69</v>
      </c>
      <c r="CD148" s="12"/>
      <c r="CE148" s="12"/>
      <c r="CF148" s="12"/>
      <c r="CG148" s="12"/>
      <c r="CH148" s="12">
        <v>176.54</v>
      </c>
      <c r="CI148" s="12">
        <v>22.9</v>
      </c>
      <c r="CJ148" s="12"/>
      <c r="CK148" s="12"/>
      <c r="CL148" s="12"/>
      <c r="CM148" s="12">
        <v>30.19</v>
      </c>
      <c r="CN148" s="12"/>
      <c r="CO148" s="12"/>
      <c r="CP148" s="12">
        <v>129.1</v>
      </c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>
        <v>1655.71</v>
      </c>
      <c r="DR148" s="12">
        <v>0</v>
      </c>
      <c r="DS148" s="12">
        <v>0</v>
      </c>
      <c r="DT148" s="12">
        <v>30.19</v>
      </c>
      <c r="DU148" s="12">
        <v>129.1</v>
      </c>
      <c r="DV148" s="12">
        <v>0</v>
      </c>
      <c r="DW148" s="12"/>
      <c r="DX148" s="13">
        <f t="shared" si="18"/>
        <v>159.29</v>
      </c>
      <c r="DY148" s="12"/>
      <c r="DZ148" s="12"/>
      <c r="EA148" s="12"/>
      <c r="EB148" s="12"/>
      <c r="EC148" s="12"/>
      <c r="ED148" s="12"/>
      <c r="EE148" s="12"/>
      <c r="EF148" s="12"/>
      <c r="EG148" s="12"/>
      <c r="EH148" s="12">
        <v>7.81</v>
      </c>
      <c r="EI148" s="12"/>
      <c r="EJ148" s="12">
        <v>1.06</v>
      </c>
      <c r="EK148" s="12"/>
      <c r="EL148" s="12"/>
      <c r="EM148" s="12">
        <v>2.86</v>
      </c>
      <c r="EN148" s="14">
        <f t="shared" si="19"/>
        <v>11.729999999999999</v>
      </c>
      <c r="EO148" s="14"/>
      <c r="EP148" s="13">
        <v>54.14</v>
      </c>
      <c r="EQ148" s="12">
        <v>0</v>
      </c>
      <c r="ER148" s="12">
        <v>53</v>
      </c>
      <c r="ES148" s="12"/>
      <c r="ET148" s="12"/>
      <c r="EU148" s="12"/>
      <c r="EV148" s="12"/>
      <c r="EW148" s="12"/>
      <c r="EX148" s="13">
        <f t="shared" si="20"/>
        <v>53</v>
      </c>
      <c r="EY148" s="13">
        <v>2360.29</v>
      </c>
    </row>
    <row r="149" spans="1:155" x14ac:dyDescent="0.3">
      <c r="A149" t="s">
        <v>372</v>
      </c>
      <c r="B149" t="s">
        <v>373</v>
      </c>
      <c r="C149" t="str">
        <f>VLOOKUP(A149,[1]Sheet1!$A$1:$F$234,4,FALSE)</f>
        <v>SV</v>
      </c>
      <c r="D149" t="str">
        <f>VLOOKUP(A149,[1]Sheet1!$A$1:$F$234,3,FALSE)</f>
        <v>Clinical</v>
      </c>
      <c r="E149">
        <f>VLOOKUP(A149,[1]Sheet1!$A$1:$F$234,5,FALSE)</f>
        <v>170</v>
      </c>
      <c r="F149" t="s">
        <v>162</v>
      </c>
      <c r="G149" t="s">
        <v>186</v>
      </c>
      <c r="H149" t="s">
        <v>163</v>
      </c>
      <c r="I149" t="s">
        <v>159</v>
      </c>
      <c r="J149" t="s">
        <v>374</v>
      </c>
      <c r="K149" s="11">
        <v>44712</v>
      </c>
      <c r="L149" s="11">
        <v>44715</v>
      </c>
      <c r="M149" s="12">
        <v>3930</v>
      </c>
      <c r="N149" s="13">
        <f t="shared" si="14"/>
        <v>3802.5</v>
      </c>
      <c r="O149" s="13">
        <f t="shared" si="15"/>
        <v>0</v>
      </c>
      <c r="P149" s="13">
        <f t="shared" si="16"/>
        <v>0</v>
      </c>
      <c r="Q149" s="13">
        <f t="shared" si="17"/>
        <v>127.5</v>
      </c>
      <c r="R149" s="13"/>
      <c r="S149" s="14"/>
      <c r="T149" s="15">
        <v>91</v>
      </c>
      <c r="U149" s="12">
        <v>25.5</v>
      </c>
      <c r="V149" s="12">
        <v>2320.5</v>
      </c>
      <c r="W149" s="15">
        <v>0</v>
      </c>
      <c r="X149" s="12">
        <v>0</v>
      </c>
      <c r="Y149" s="12">
        <v>0</v>
      </c>
      <c r="Z149" s="15"/>
      <c r="AA149" s="15"/>
      <c r="AB149" s="15"/>
      <c r="AC149" s="15"/>
      <c r="AD149" s="15"/>
      <c r="AE149" s="15"/>
      <c r="AF149" s="15">
        <v>0</v>
      </c>
      <c r="AG149" s="15"/>
      <c r="AH149" s="15"/>
      <c r="AI149" s="15">
        <v>6</v>
      </c>
      <c r="AJ149" s="15"/>
      <c r="AK149" s="15">
        <v>5</v>
      </c>
      <c r="AL149" s="15"/>
      <c r="AM149" s="15"/>
      <c r="AN149" s="15"/>
      <c r="AO149" s="15">
        <v>8</v>
      </c>
      <c r="AP149" s="15"/>
      <c r="AQ149" s="12"/>
      <c r="AR149" s="12"/>
      <c r="AS149" s="12"/>
      <c r="AT149" s="12">
        <v>25.5</v>
      </c>
      <c r="AU149" s="12">
        <v>0</v>
      </c>
      <c r="AV149" s="12">
        <v>25.5</v>
      </c>
      <c r="AW149" s="12"/>
      <c r="AX149" s="12"/>
      <c r="AY149" s="12"/>
      <c r="AZ149" s="12"/>
      <c r="BA149" s="12"/>
      <c r="BB149" s="12"/>
      <c r="BC149" s="12"/>
      <c r="BD149" s="12">
        <v>25.5</v>
      </c>
      <c r="BE149" s="12"/>
      <c r="BF149" s="12"/>
      <c r="BG149" s="12"/>
      <c r="BH149" s="12"/>
      <c r="BI149" s="12"/>
      <c r="BJ149" s="12">
        <v>1125</v>
      </c>
      <c r="BK149" s="13"/>
      <c r="BL149" s="12"/>
      <c r="BM149" s="12"/>
      <c r="BN149" s="12"/>
      <c r="BO149" s="12"/>
      <c r="BP149" s="12"/>
      <c r="BQ149" s="12">
        <v>127.5</v>
      </c>
      <c r="BR149" s="12"/>
      <c r="BS149" s="12"/>
      <c r="BT149" s="12"/>
      <c r="BU149" s="12">
        <v>204</v>
      </c>
      <c r="BV149" s="12">
        <v>153</v>
      </c>
      <c r="BW149" s="12"/>
      <c r="BX149" s="12"/>
      <c r="BY149" s="12"/>
      <c r="BZ149" s="12"/>
      <c r="CA149" s="12"/>
      <c r="CB149" s="12"/>
      <c r="CC149" s="12">
        <v>127.31</v>
      </c>
      <c r="CD149" s="12"/>
      <c r="CE149" s="12"/>
      <c r="CF149" s="12"/>
      <c r="CG149" s="12"/>
      <c r="CH149" s="12">
        <v>353.76</v>
      </c>
      <c r="CI149" s="12">
        <v>43.23</v>
      </c>
      <c r="CJ149" s="12"/>
      <c r="CK149" s="12"/>
      <c r="CL149" s="12"/>
      <c r="CM149" s="12">
        <v>56.99</v>
      </c>
      <c r="CN149" s="12"/>
      <c r="CO149" s="12"/>
      <c r="CP149" s="12">
        <v>243.66</v>
      </c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>
        <v>3105.05</v>
      </c>
      <c r="DR149" s="12">
        <v>0</v>
      </c>
      <c r="DS149" s="12">
        <v>0</v>
      </c>
      <c r="DT149" s="12">
        <v>56.99</v>
      </c>
      <c r="DU149" s="12">
        <v>243.66</v>
      </c>
      <c r="DV149" s="12">
        <v>0</v>
      </c>
      <c r="DW149" s="12"/>
      <c r="DX149" s="13">
        <f t="shared" si="18"/>
        <v>300.64999999999998</v>
      </c>
      <c r="DY149" s="12"/>
      <c r="DZ149" s="12"/>
      <c r="EA149" s="12"/>
      <c r="EB149" s="12"/>
      <c r="EC149" s="12"/>
      <c r="ED149" s="12"/>
      <c r="EE149" s="12"/>
      <c r="EF149" s="12"/>
      <c r="EG149" s="12"/>
      <c r="EH149" s="12">
        <v>23.43</v>
      </c>
      <c r="EI149" s="12"/>
      <c r="EJ149" s="12">
        <v>3.18</v>
      </c>
      <c r="EK149" s="12"/>
      <c r="EL149" s="12"/>
      <c r="EM149" s="12">
        <v>8.58</v>
      </c>
      <c r="EN149" s="14">
        <f t="shared" si="19"/>
        <v>35.19</v>
      </c>
      <c r="EO149" s="14"/>
      <c r="EP149" s="13">
        <v>102.18</v>
      </c>
      <c r="EQ149" s="12">
        <v>0</v>
      </c>
      <c r="ER149" s="12">
        <v>106</v>
      </c>
      <c r="ES149" s="12"/>
      <c r="ET149" s="12"/>
      <c r="EU149" s="12"/>
      <c r="EV149" s="12"/>
      <c r="EW149" s="12"/>
      <c r="EX149" s="13">
        <f t="shared" si="20"/>
        <v>106</v>
      </c>
      <c r="EY149" s="13">
        <v>4474.0200000000004</v>
      </c>
    </row>
    <row r="150" spans="1:155" x14ac:dyDescent="0.3">
      <c r="A150" t="s">
        <v>375</v>
      </c>
      <c r="B150" t="s">
        <v>376</v>
      </c>
      <c r="C150" t="str">
        <f>VLOOKUP(A150,[1]Sheet1!$A$1:$F$234,4,FALSE)</f>
        <v>HQ</v>
      </c>
      <c r="D150" t="str">
        <f>VLOOKUP(A150,[1]Sheet1!$A$1:$F$234,3,FALSE)</f>
        <v>HQ</v>
      </c>
      <c r="E150">
        <f>VLOOKUP(A150,[1]Sheet1!$A$1:$F$234,5,FALSE)</f>
        <v>150</v>
      </c>
      <c r="F150" t="s">
        <v>202</v>
      </c>
      <c r="G150" t="s">
        <v>377</v>
      </c>
      <c r="H150" t="s">
        <v>282</v>
      </c>
      <c r="I150" t="s">
        <v>159</v>
      </c>
      <c r="J150" t="s">
        <v>145</v>
      </c>
      <c r="K150" s="11">
        <v>44696</v>
      </c>
      <c r="L150" s="11">
        <v>44701</v>
      </c>
      <c r="M150" s="12">
        <v>1642.77</v>
      </c>
      <c r="N150" s="13">
        <f t="shared" si="14"/>
        <v>1565.77</v>
      </c>
      <c r="O150" s="13">
        <f t="shared" si="15"/>
        <v>27</v>
      </c>
      <c r="P150" s="13">
        <f t="shared" si="16"/>
        <v>0</v>
      </c>
      <c r="Q150" s="13">
        <f t="shared" si="17"/>
        <v>0</v>
      </c>
      <c r="R150" s="13"/>
      <c r="S150" s="14">
        <v>50</v>
      </c>
      <c r="T150" s="15">
        <v>80</v>
      </c>
      <c r="U150" s="12">
        <v>18</v>
      </c>
      <c r="V150" s="12">
        <v>1440</v>
      </c>
      <c r="W150" s="15">
        <v>1</v>
      </c>
      <c r="X150" s="12">
        <v>27</v>
      </c>
      <c r="Y150" s="12">
        <v>27</v>
      </c>
      <c r="Z150" s="15"/>
      <c r="AA150" s="15"/>
      <c r="AB150" s="15"/>
      <c r="AC150" s="15"/>
      <c r="AD150" s="15"/>
      <c r="AE150" s="15"/>
      <c r="AF150" s="15">
        <v>0</v>
      </c>
      <c r="AG150" s="15"/>
      <c r="AH150" s="15"/>
      <c r="AI150" s="15"/>
      <c r="AJ150" s="15"/>
      <c r="AK150" s="15"/>
      <c r="AL150" s="15">
        <v>0</v>
      </c>
      <c r="AM150" s="15">
        <v>0</v>
      </c>
      <c r="AN150" s="15"/>
      <c r="AO150" s="15"/>
      <c r="AP150" s="15"/>
      <c r="AQ150" s="12"/>
      <c r="AR150" s="12"/>
      <c r="AS150" s="12"/>
      <c r="AT150" s="12"/>
      <c r="AU150" s="12">
        <v>0</v>
      </c>
      <c r="AV150" s="12"/>
      <c r="AW150" s="12"/>
      <c r="AX150" s="12"/>
      <c r="AY150" s="12"/>
      <c r="AZ150" s="12"/>
      <c r="BA150" s="12"/>
      <c r="BB150" s="12"/>
      <c r="BC150" s="12">
        <v>27</v>
      </c>
      <c r="BD150" s="12"/>
      <c r="BE150" s="12">
        <v>0</v>
      </c>
      <c r="BF150" s="12"/>
      <c r="BG150" s="12"/>
      <c r="BH150" s="12"/>
      <c r="BI150" s="12"/>
      <c r="BJ150" s="12">
        <v>125</v>
      </c>
      <c r="BK150" s="13"/>
      <c r="BL150" s="12"/>
      <c r="BM150" s="12"/>
      <c r="BN150" s="12"/>
      <c r="BO150" s="12"/>
      <c r="BP150" s="12"/>
      <c r="BQ150" s="12"/>
      <c r="BR150" s="12"/>
      <c r="BS150" s="12"/>
      <c r="BT150" s="12">
        <v>0.77</v>
      </c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>
        <v>117.82</v>
      </c>
      <c r="CI150" s="12"/>
      <c r="CJ150" s="12"/>
      <c r="CK150" s="12"/>
      <c r="CL150" s="12"/>
      <c r="CM150" s="12">
        <v>23.09</v>
      </c>
      <c r="CN150" s="12"/>
      <c r="CO150" s="12"/>
      <c r="CP150" s="12">
        <v>98.75</v>
      </c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>
        <v>1403.11</v>
      </c>
      <c r="DR150" s="12">
        <v>55.75</v>
      </c>
      <c r="DS150" s="12">
        <v>9.56</v>
      </c>
      <c r="DT150" s="12">
        <v>23.09</v>
      </c>
      <c r="DU150" s="12">
        <v>98.75</v>
      </c>
      <c r="DV150" s="12">
        <v>0</v>
      </c>
      <c r="DW150" s="12"/>
      <c r="DX150" s="13">
        <f t="shared" si="18"/>
        <v>187.15</v>
      </c>
      <c r="DY150" s="12"/>
      <c r="DZ150" s="12"/>
      <c r="EA150" s="12"/>
      <c r="EB150" s="12"/>
      <c r="EC150" s="12"/>
      <c r="ED150" s="12"/>
      <c r="EE150" s="12"/>
      <c r="EF150" s="12"/>
      <c r="EG150" s="12"/>
      <c r="EH150" s="12">
        <v>5.52</v>
      </c>
      <c r="EI150" s="12"/>
      <c r="EJ150" s="12">
        <v>1.06</v>
      </c>
      <c r="EK150" s="12"/>
      <c r="EL150" s="12"/>
      <c r="EM150" s="12">
        <v>5.93</v>
      </c>
      <c r="EN150" s="14">
        <f t="shared" si="19"/>
        <v>12.51</v>
      </c>
      <c r="EO150" s="14"/>
      <c r="EP150" s="13">
        <v>14.14</v>
      </c>
      <c r="EQ150" s="12">
        <v>0</v>
      </c>
      <c r="ER150" s="12">
        <v>53</v>
      </c>
      <c r="ES150" s="12"/>
      <c r="ET150" s="12"/>
      <c r="EU150" s="12"/>
      <c r="EV150" s="12"/>
      <c r="EW150" s="12"/>
      <c r="EX150" s="13">
        <f t="shared" si="20"/>
        <v>53</v>
      </c>
      <c r="EY150" s="13">
        <v>1909.57</v>
      </c>
    </row>
    <row r="151" spans="1:155" x14ac:dyDescent="0.3">
      <c r="A151" t="s">
        <v>375</v>
      </c>
      <c r="B151" t="s">
        <v>376</v>
      </c>
      <c r="C151" t="str">
        <f>VLOOKUP(A151,[1]Sheet1!$A$1:$F$234,4,FALSE)</f>
        <v>HQ</v>
      </c>
      <c r="D151" t="str">
        <f>VLOOKUP(A151,[1]Sheet1!$A$1:$F$234,3,FALSE)</f>
        <v>HQ</v>
      </c>
      <c r="E151">
        <f>VLOOKUP(A151,[1]Sheet1!$A$1:$F$234,5,FALSE)</f>
        <v>150</v>
      </c>
      <c r="F151" t="s">
        <v>202</v>
      </c>
      <c r="G151" t="s">
        <v>377</v>
      </c>
      <c r="H151" t="s">
        <v>282</v>
      </c>
      <c r="I151" t="s">
        <v>159</v>
      </c>
      <c r="J151" t="s">
        <v>152</v>
      </c>
      <c r="K151" s="11">
        <v>44712</v>
      </c>
      <c r="L151" s="11">
        <v>44719</v>
      </c>
      <c r="M151" s="12">
        <v>1804</v>
      </c>
      <c r="N151" s="13">
        <f t="shared" si="14"/>
        <v>1754</v>
      </c>
      <c r="O151" s="13">
        <f t="shared" si="15"/>
        <v>0</v>
      </c>
      <c r="P151" s="13">
        <f t="shared" si="16"/>
        <v>0</v>
      </c>
      <c r="Q151" s="13">
        <f t="shared" si="17"/>
        <v>0</v>
      </c>
      <c r="R151" s="13"/>
      <c r="S151" s="14">
        <v>50</v>
      </c>
      <c r="T151" s="15">
        <v>82.5</v>
      </c>
      <c r="U151" s="12">
        <v>18</v>
      </c>
      <c r="V151" s="12">
        <v>1485</v>
      </c>
      <c r="W151" s="15">
        <v>0</v>
      </c>
      <c r="X151" s="12">
        <v>0</v>
      </c>
      <c r="Y151" s="12">
        <v>0</v>
      </c>
      <c r="Z151" s="15"/>
      <c r="AA151" s="15"/>
      <c r="AB151" s="15"/>
      <c r="AC151" s="15"/>
      <c r="AD151" s="15"/>
      <c r="AE151" s="15"/>
      <c r="AF151" s="15">
        <v>0</v>
      </c>
      <c r="AG151" s="15"/>
      <c r="AH151" s="15"/>
      <c r="AI151" s="15"/>
      <c r="AJ151" s="15"/>
      <c r="AK151" s="15"/>
      <c r="AL151" s="15"/>
      <c r="AM151" s="15">
        <v>0</v>
      </c>
      <c r="AN151" s="15"/>
      <c r="AO151" s="15">
        <v>8</v>
      </c>
      <c r="AP151" s="15"/>
      <c r="AQ151" s="12"/>
      <c r="AR151" s="12"/>
      <c r="AS151" s="12"/>
      <c r="AT151" s="12"/>
      <c r="AU151" s="12">
        <v>0</v>
      </c>
      <c r="AV151" s="12"/>
      <c r="AW151" s="12"/>
      <c r="AX151" s="12"/>
      <c r="AY151" s="12"/>
      <c r="AZ151" s="12"/>
      <c r="BA151" s="12"/>
      <c r="BB151" s="12"/>
      <c r="BC151" s="12"/>
      <c r="BD151" s="12">
        <v>18</v>
      </c>
      <c r="BE151" s="12">
        <v>0</v>
      </c>
      <c r="BF151" s="12"/>
      <c r="BG151" s="12"/>
      <c r="BH151" s="12"/>
      <c r="BI151" s="12"/>
      <c r="BJ151" s="12">
        <v>125</v>
      </c>
      <c r="BK151" s="13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>
        <v>144</v>
      </c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>
        <v>137.16999999999999</v>
      </c>
      <c r="CI151" s="12"/>
      <c r="CJ151" s="12"/>
      <c r="CK151" s="12"/>
      <c r="CL151" s="12"/>
      <c r="CM151" s="12">
        <v>25.43</v>
      </c>
      <c r="CN151" s="12"/>
      <c r="CO151" s="12"/>
      <c r="CP151" s="12">
        <v>108.75</v>
      </c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>
        <v>1532.65</v>
      </c>
      <c r="DR151" s="12">
        <v>61.39</v>
      </c>
      <c r="DS151" s="12">
        <v>9.34</v>
      </c>
      <c r="DT151" s="12">
        <v>25.43</v>
      </c>
      <c r="DU151" s="12">
        <v>108.75</v>
      </c>
      <c r="DV151" s="12">
        <v>0</v>
      </c>
      <c r="DW151" s="12"/>
      <c r="DX151" s="13">
        <f t="shared" si="18"/>
        <v>204.91</v>
      </c>
      <c r="DY151" s="12"/>
      <c r="DZ151" s="12"/>
      <c r="EA151" s="12"/>
      <c r="EB151" s="12"/>
      <c r="EC151" s="12"/>
      <c r="ED151" s="12"/>
      <c r="EE151" s="12"/>
      <c r="EF151" s="12"/>
      <c r="EG151" s="12"/>
      <c r="EH151" s="12">
        <v>5.52</v>
      </c>
      <c r="EI151" s="12"/>
      <c r="EJ151" s="12">
        <v>1.06</v>
      </c>
      <c r="EK151" s="12"/>
      <c r="EL151" s="12"/>
      <c r="EM151" s="12">
        <v>5.93</v>
      </c>
      <c r="EN151" s="14">
        <f t="shared" si="19"/>
        <v>12.51</v>
      </c>
      <c r="EO151" s="14"/>
      <c r="EP151" s="13">
        <v>15.58</v>
      </c>
      <c r="EQ151" s="12">
        <v>0</v>
      </c>
      <c r="ER151" s="12">
        <v>53</v>
      </c>
      <c r="ES151" s="12"/>
      <c r="ET151" s="12"/>
      <c r="EU151" s="12"/>
      <c r="EV151" s="12"/>
      <c r="EW151" s="12"/>
      <c r="EX151" s="13">
        <f t="shared" si="20"/>
        <v>53</v>
      </c>
      <c r="EY151" s="13">
        <v>2090</v>
      </c>
    </row>
    <row r="152" spans="1:155" x14ac:dyDescent="0.3">
      <c r="A152" t="s">
        <v>378</v>
      </c>
      <c r="B152" t="s">
        <v>379</v>
      </c>
      <c r="C152" t="s">
        <v>380</v>
      </c>
      <c r="D152" t="s">
        <v>380</v>
      </c>
      <c r="E152">
        <v>210</v>
      </c>
      <c r="F152" t="s">
        <v>224</v>
      </c>
      <c r="G152" t="s">
        <v>381</v>
      </c>
      <c r="H152" t="s">
        <v>382</v>
      </c>
      <c r="I152" t="s">
        <v>159</v>
      </c>
      <c r="J152" t="s">
        <v>145</v>
      </c>
      <c r="K152" s="11">
        <v>44696</v>
      </c>
      <c r="L152" s="11">
        <v>44701</v>
      </c>
      <c r="M152" s="12">
        <v>2091.67</v>
      </c>
      <c r="N152" s="13">
        <f t="shared" si="14"/>
        <v>2041.67</v>
      </c>
      <c r="O152" s="13">
        <f t="shared" si="15"/>
        <v>0</v>
      </c>
      <c r="P152" s="13">
        <f t="shared" si="16"/>
        <v>0</v>
      </c>
      <c r="Q152" s="13">
        <f t="shared" si="17"/>
        <v>0</v>
      </c>
      <c r="R152" s="13"/>
      <c r="S152" s="14">
        <v>50</v>
      </c>
      <c r="T152" s="15">
        <v>40</v>
      </c>
      <c r="U152" s="12">
        <v>47.12</v>
      </c>
      <c r="V152" s="12">
        <v>2041.67</v>
      </c>
      <c r="W152" s="15">
        <v>0</v>
      </c>
      <c r="X152" s="12">
        <v>0</v>
      </c>
      <c r="Y152" s="12">
        <v>0</v>
      </c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>
        <v>0</v>
      </c>
      <c r="AN152" s="15"/>
      <c r="AO152" s="15"/>
      <c r="AP152" s="15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>
        <v>0</v>
      </c>
      <c r="BF152" s="12"/>
      <c r="BG152" s="12"/>
      <c r="BH152" s="12"/>
      <c r="BI152" s="12"/>
      <c r="BJ152" s="12"/>
      <c r="BK152" s="13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>
        <v>171.69</v>
      </c>
      <c r="CI152" s="12"/>
      <c r="CJ152" s="12"/>
      <c r="CK152" s="12"/>
      <c r="CL152" s="12"/>
      <c r="CM152" s="12">
        <v>29.6</v>
      </c>
      <c r="CN152" s="12"/>
      <c r="CO152" s="12"/>
      <c r="CP152" s="12">
        <v>126.58</v>
      </c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>
        <v>1763.8</v>
      </c>
      <c r="DR152" s="12">
        <v>100.04</v>
      </c>
      <c r="DS152" s="12">
        <v>12.25</v>
      </c>
      <c r="DT152" s="12">
        <v>29.6</v>
      </c>
      <c r="DU152" s="12">
        <v>126.58</v>
      </c>
      <c r="DV152" s="12">
        <v>0</v>
      </c>
      <c r="DW152" s="12"/>
      <c r="DX152" s="13">
        <f t="shared" si="18"/>
        <v>268.47000000000003</v>
      </c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4">
        <f t="shared" si="19"/>
        <v>0</v>
      </c>
      <c r="EO152" s="14"/>
      <c r="EP152" s="13">
        <v>6.82</v>
      </c>
      <c r="EQ152" s="12">
        <v>0</v>
      </c>
      <c r="ER152" s="12">
        <v>53</v>
      </c>
      <c r="ES152" s="12"/>
      <c r="ET152" s="12"/>
      <c r="EU152" s="12"/>
      <c r="EV152" s="12"/>
      <c r="EW152" s="12"/>
      <c r="EX152" s="13">
        <f t="shared" si="20"/>
        <v>53</v>
      </c>
      <c r="EY152" s="13">
        <v>2419.96</v>
      </c>
    </row>
    <row r="153" spans="1:155" x14ac:dyDescent="0.3">
      <c r="A153" t="s">
        <v>378</v>
      </c>
      <c r="B153" t="s">
        <v>379</v>
      </c>
      <c r="C153" t="s">
        <v>380</v>
      </c>
      <c r="D153" t="s">
        <v>380</v>
      </c>
      <c r="E153">
        <v>210</v>
      </c>
      <c r="F153" t="s">
        <v>224</v>
      </c>
      <c r="G153" t="s">
        <v>381</v>
      </c>
      <c r="H153" t="s">
        <v>382</v>
      </c>
      <c r="I153" t="s">
        <v>159</v>
      </c>
      <c r="J153" t="s">
        <v>152</v>
      </c>
      <c r="K153" s="11">
        <v>44712</v>
      </c>
      <c r="L153" s="11">
        <v>44719</v>
      </c>
      <c r="M153" s="12">
        <v>4133.33</v>
      </c>
      <c r="N153" s="13">
        <f t="shared" si="14"/>
        <v>4083.33</v>
      </c>
      <c r="O153" s="13">
        <f t="shared" si="15"/>
        <v>0</v>
      </c>
      <c r="P153" s="13">
        <f t="shared" si="16"/>
        <v>0</v>
      </c>
      <c r="Q153" s="13">
        <f t="shared" si="17"/>
        <v>0</v>
      </c>
      <c r="R153" s="13"/>
      <c r="S153" s="14">
        <v>50</v>
      </c>
      <c r="T153" s="15">
        <v>88</v>
      </c>
      <c r="U153" s="12">
        <v>47.12</v>
      </c>
      <c r="V153" s="12">
        <v>3706.41</v>
      </c>
      <c r="W153" s="15">
        <v>0</v>
      </c>
      <c r="X153" s="12">
        <v>0</v>
      </c>
      <c r="Y153" s="12">
        <v>0</v>
      </c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>
        <v>0</v>
      </c>
      <c r="AN153" s="15"/>
      <c r="AO153" s="15">
        <v>8</v>
      </c>
      <c r="AP153" s="15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>
        <v>47.12</v>
      </c>
      <c r="BE153" s="12">
        <v>0</v>
      </c>
      <c r="BF153" s="12"/>
      <c r="BG153" s="12"/>
      <c r="BH153" s="12"/>
      <c r="BI153" s="12"/>
      <c r="BJ153" s="12"/>
      <c r="BK153" s="13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>
        <v>376.92</v>
      </c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>
        <v>597</v>
      </c>
      <c r="CI153" s="12"/>
      <c r="CJ153" s="12"/>
      <c r="CK153" s="12"/>
      <c r="CL153" s="12"/>
      <c r="CM153" s="12">
        <v>59.21</v>
      </c>
      <c r="CN153" s="12"/>
      <c r="CO153" s="12"/>
      <c r="CP153" s="12">
        <v>253.17</v>
      </c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>
        <v>3223.95</v>
      </c>
      <c r="DR153" s="12">
        <v>200.08</v>
      </c>
      <c r="DS153" s="12">
        <v>24.5</v>
      </c>
      <c r="DT153" s="12">
        <v>59.21</v>
      </c>
      <c r="DU153" s="12">
        <v>253.17</v>
      </c>
      <c r="DV153" s="12">
        <v>0</v>
      </c>
      <c r="DW153" s="12"/>
      <c r="DX153" s="13">
        <f t="shared" si="18"/>
        <v>536.96</v>
      </c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4">
        <f t="shared" si="19"/>
        <v>0</v>
      </c>
      <c r="EO153" s="14"/>
      <c r="EP153" s="13">
        <v>13.64</v>
      </c>
      <c r="EQ153" s="12">
        <v>0</v>
      </c>
      <c r="ER153" s="12">
        <v>53</v>
      </c>
      <c r="ES153" s="12"/>
      <c r="ET153" s="12"/>
      <c r="EU153" s="12"/>
      <c r="EV153" s="12"/>
      <c r="EW153" s="12"/>
      <c r="EX153" s="13">
        <f t="shared" si="20"/>
        <v>53</v>
      </c>
      <c r="EY153" s="13">
        <v>4736.93</v>
      </c>
    </row>
    <row r="154" spans="1:155" x14ac:dyDescent="0.3">
      <c r="A154" t="s">
        <v>383</v>
      </c>
      <c r="B154" t="s">
        <v>384</v>
      </c>
      <c r="C154" t="str">
        <f>VLOOKUP(A154,[1]Sheet1!$A$1:$F$234,4,FALSE)</f>
        <v>NYC</v>
      </c>
      <c r="D154" t="str">
        <f>VLOOKUP(A154,[1]Sheet1!$A$1:$F$234,3,FALSE)</f>
        <v>Clinical</v>
      </c>
      <c r="E154">
        <f>VLOOKUP(A154,[1]Sheet1!$A$1:$F$234,5,FALSE)</f>
        <v>170</v>
      </c>
      <c r="F154" t="s">
        <v>162</v>
      </c>
      <c r="G154" t="s">
        <v>176</v>
      </c>
      <c r="H154" t="s">
        <v>385</v>
      </c>
      <c r="I154" t="s">
        <v>159</v>
      </c>
      <c r="J154" t="s">
        <v>145</v>
      </c>
      <c r="K154" s="11">
        <v>44696</v>
      </c>
      <c r="L154" s="11">
        <v>44701</v>
      </c>
      <c r="M154" s="12">
        <v>2295.3200000000002</v>
      </c>
      <c r="N154" s="13">
        <f t="shared" si="14"/>
        <v>2285.19</v>
      </c>
      <c r="O154" s="13">
        <f t="shared" si="15"/>
        <v>10.130000000000001</v>
      </c>
      <c r="P154" s="13">
        <f t="shared" si="16"/>
        <v>0</v>
      </c>
      <c r="Q154" s="13">
        <f t="shared" si="17"/>
        <v>0</v>
      </c>
      <c r="R154" s="13"/>
      <c r="S154" s="14"/>
      <c r="T154" s="15">
        <v>80</v>
      </c>
      <c r="U154" s="12">
        <v>27</v>
      </c>
      <c r="V154" s="12">
        <v>2160</v>
      </c>
      <c r="W154" s="15">
        <v>0.25</v>
      </c>
      <c r="X154" s="12">
        <v>40.5</v>
      </c>
      <c r="Y154" s="12">
        <v>10.130000000000001</v>
      </c>
      <c r="Z154" s="15"/>
      <c r="AA154" s="15"/>
      <c r="AB154" s="15"/>
      <c r="AC154" s="15"/>
      <c r="AD154" s="15"/>
      <c r="AE154" s="15"/>
      <c r="AF154" s="15">
        <v>0</v>
      </c>
      <c r="AG154" s="15"/>
      <c r="AH154" s="15"/>
      <c r="AI154" s="15"/>
      <c r="AJ154" s="15"/>
      <c r="AK154" s="15"/>
      <c r="AL154" s="15">
        <v>0</v>
      </c>
      <c r="AM154" s="15"/>
      <c r="AN154" s="15"/>
      <c r="AO154" s="15"/>
      <c r="AP154" s="15"/>
      <c r="AQ154" s="12"/>
      <c r="AR154" s="12"/>
      <c r="AS154" s="12"/>
      <c r="AT154" s="12"/>
      <c r="AU154" s="12">
        <v>0</v>
      </c>
      <c r="AV154" s="12"/>
      <c r="AW154" s="12"/>
      <c r="AX154" s="12"/>
      <c r="AY154" s="12"/>
      <c r="AZ154" s="12"/>
      <c r="BA154" s="12"/>
      <c r="BB154" s="12"/>
      <c r="BC154" s="12">
        <v>40.5</v>
      </c>
      <c r="BD154" s="12"/>
      <c r="BE154" s="12"/>
      <c r="BF154" s="12"/>
      <c r="BG154" s="12"/>
      <c r="BH154" s="12"/>
      <c r="BI154" s="12"/>
      <c r="BJ154" s="12">
        <v>125</v>
      </c>
      <c r="BK154" s="13"/>
      <c r="BL154" s="12"/>
      <c r="BM154" s="12"/>
      <c r="BN154" s="12"/>
      <c r="BO154" s="12"/>
      <c r="BP154" s="12"/>
      <c r="BQ154" s="12"/>
      <c r="BR154" s="12"/>
      <c r="BS154" s="12"/>
      <c r="BT154" s="12">
        <v>0.19</v>
      </c>
      <c r="BU154" s="12"/>
      <c r="BV154" s="12"/>
      <c r="BW154" s="12"/>
      <c r="BX154" s="12"/>
      <c r="BY154" s="12"/>
      <c r="BZ154" s="12"/>
      <c r="CA154" s="12"/>
      <c r="CB154" s="12">
        <v>127</v>
      </c>
      <c r="CC154" s="12">
        <v>81.03</v>
      </c>
      <c r="CD154" s="12">
        <v>11.7</v>
      </c>
      <c r="CE154" s="12"/>
      <c r="CF154" s="12"/>
      <c r="CG154" s="12"/>
      <c r="CH154" s="12"/>
      <c r="CI154" s="12">
        <v>0.59</v>
      </c>
      <c r="CJ154" s="12"/>
      <c r="CK154" s="12">
        <v>57.33</v>
      </c>
      <c r="CL154" s="12"/>
      <c r="CM154" s="12">
        <v>31.44</v>
      </c>
      <c r="CN154" s="12"/>
      <c r="CO154" s="12"/>
      <c r="CP154" s="12">
        <v>134.43</v>
      </c>
      <c r="CQ154" s="12"/>
      <c r="CR154" s="12"/>
      <c r="CS154" s="12"/>
      <c r="CT154" s="12"/>
      <c r="CU154" s="12"/>
      <c r="CV154" s="12">
        <v>114.77</v>
      </c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>
        <v>1737.03</v>
      </c>
      <c r="DR154" s="12">
        <v>0</v>
      </c>
      <c r="DS154" s="12">
        <v>0</v>
      </c>
      <c r="DT154" s="12">
        <v>31.44</v>
      </c>
      <c r="DU154" s="12">
        <v>134.43</v>
      </c>
      <c r="DV154" s="12">
        <v>0</v>
      </c>
      <c r="DW154" s="12">
        <v>7.38</v>
      </c>
      <c r="DX154" s="13">
        <f t="shared" si="18"/>
        <v>173.25</v>
      </c>
      <c r="DY154" s="12"/>
      <c r="DZ154" s="12"/>
      <c r="EA154" s="12"/>
      <c r="EB154" s="12"/>
      <c r="EC154" s="12"/>
      <c r="ED154" s="12"/>
      <c r="EE154" s="12"/>
      <c r="EF154" s="12"/>
      <c r="EG154" s="12"/>
      <c r="EH154" s="12">
        <v>7.66</v>
      </c>
      <c r="EI154" s="12"/>
      <c r="EJ154" s="12">
        <v>1.06</v>
      </c>
      <c r="EK154" s="12"/>
      <c r="EL154" s="12"/>
      <c r="EM154" s="12">
        <v>8.24</v>
      </c>
      <c r="EN154" s="14">
        <f t="shared" si="19"/>
        <v>16.96</v>
      </c>
      <c r="EO154" s="14">
        <v>91.81</v>
      </c>
      <c r="EP154" s="13">
        <v>18.149999999999999</v>
      </c>
      <c r="EQ154" s="12">
        <v>0</v>
      </c>
      <c r="ER154" s="12">
        <v>53</v>
      </c>
      <c r="ES154" s="12"/>
      <c r="ET154" s="12"/>
      <c r="EU154" s="12"/>
      <c r="EV154" s="12"/>
      <c r="EW154" s="12"/>
      <c r="EX154" s="13">
        <f t="shared" si="20"/>
        <v>53</v>
      </c>
      <c r="EY154" s="13">
        <v>2648.49</v>
      </c>
    </row>
    <row r="155" spans="1:155" x14ac:dyDescent="0.3">
      <c r="A155" t="s">
        <v>383</v>
      </c>
      <c r="B155" t="s">
        <v>384</v>
      </c>
      <c r="C155" t="str">
        <f>VLOOKUP(A155,[1]Sheet1!$A$1:$F$234,4,FALSE)</f>
        <v>NYC</v>
      </c>
      <c r="D155" t="str">
        <f>VLOOKUP(A155,[1]Sheet1!$A$1:$F$234,3,FALSE)</f>
        <v>Clinical</v>
      </c>
      <c r="E155">
        <f>VLOOKUP(A155,[1]Sheet1!$A$1:$F$234,5,FALSE)</f>
        <v>170</v>
      </c>
      <c r="F155" t="s">
        <v>162</v>
      </c>
      <c r="G155" t="s">
        <v>176</v>
      </c>
      <c r="H155" t="s">
        <v>385</v>
      </c>
      <c r="I155" t="s">
        <v>159</v>
      </c>
      <c r="J155" t="s">
        <v>152</v>
      </c>
      <c r="K155" s="11">
        <v>44712</v>
      </c>
      <c r="L155" s="11">
        <v>44719</v>
      </c>
      <c r="M155" s="12">
        <v>2723.75</v>
      </c>
      <c r="N155" s="13">
        <f t="shared" si="14"/>
        <v>2723.75</v>
      </c>
      <c r="O155" s="13">
        <f t="shared" si="15"/>
        <v>0</v>
      </c>
      <c r="P155" s="13">
        <f t="shared" si="16"/>
        <v>0</v>
      </c>
      <c r="Q155" s="13">
        <f t="shared" si="17"/>
        <v>0</v>
      </c>
      <c r="R155" s="13"/>
      <c r="S155" s="14"/>
      <c r="T155" s="15">
        <v>88.25</v>
      </c>
      <c r="U155" s="12">
        <v>27</v>
      </c>
      <c r="V155" s="12">
        <v>2382.75</v>
      </c>
      <c r="W155" s="15">
        <v>0</v>
      </c>
      <c r="X155" s="12">
        <v>0</v>
      </c>
      <c r="Y155" s="12">
        <v>0</v>
      </c>
      <c r="Z155" s="15"/>
      <c r="AA155" s="15"/>
      <c r="AB155" s="15"/>
      <c r="AC155" s="15"/>
      <c r="AD155" s="15"/>
      <c r="AE155" s="15"/>
      <c r="AF155" s="15">
        <v>0</v>
      </c>
      <c r="AG155" s="15"/>
      <c r="AH155" s="15"/>
      <c r="AI155" s="15"/>
      <c r="AJ155" s="15"/>
      <c r="AK155" s="15"/>
      <c r="AL155" s="15"/>
      <c r="AM155" s="15"/>
      <c r="AN155" s="15"/>
      <c r="AO155" s="15">
        <v>8</v>
      </c>
      <c r="AP155" s="15"/>
      <c r="AQ155" s="12"/>
      <c r="AR155" s="12"/>
      <c r="AS155" s="12"/>
      <c r="AT155" s="12"/>
      <c r="AU155" s="12">
        <v>0</v>
      </c>
      <c r="AV155" s="12"/>
      <c r="AW155" s="12"/>
      <c r="AX155" s="12"/>
      <c r="AY155" s="12"/>
      <c r="AZ155" s="12"/>
      <c r="BA155" s="12"/>
      <c r="BB155" s="12"/>
      <c r="BC155" s="12"/>
      <c r="BD155" s="12">
        <v>27</v>
      </c>
      <c r="BE155" s="12"/>
      <c r="BF155" s="12"/>
      <c r="BG155" s="12"/>
      <c r="BH155" s="12"/>
      <c r="BI155" s="12"/>
      <c r="BJ155" s="12">
        <v>125</v>
      </c>
      <c r="BK155" s="13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>
        <v>216</v>
      </c>
      <c r="BV155" s="12"/>
      <c r="BW155" s="12"/>
      <c r="BX155" s="12"/>
      <c r="BY155" s="12"/>
      <c r="BZ155" s="12"/>
      <c r="CA155" s="12"/>
      <c r="CB155" s="12"/>
      <c r="CC155" s="12">
        <v>112.27</v>
      </c>
      <c r="CD155" s="12">
        <v>13.89</v>
      </c>
      <c r="CE155" s="12"/>
      <c r="CF155" s="12"/>
      <c r="CG155" s="12"/>
      <c r="CH155" s="12">
        <v>17.93</v>
      </c>
      <c r="CI155" s="12">
        <v>0.59</v>
      </c>
      <c r="CJ155" s="12"/>
      <c r="CK155" s="12">
        <v>79.489999999999995</v>
      </c>
      <c r="CL155" s="12"/>
      <c r="CM155" s="12">
        <v>39.49</v>
      </c>
      <c r="CN155" s="12"/>
      <c r="CO155" s="12"/>
      <c r="CP155" s="12">
        <v>168.88</v>
      </c>
      <c r="CQ155" s="12"/>
      <c r="CR155" s="12"/>
      <c r="CS155" s="12"/>
      <c r="CT155" s="12"/>
      <c r="CU155" s="12"/>
      <c r="CV155" s="12">
        <v>136.19</v>
      </c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>
        <v>2155.02</v>
      </c>
      <c r="DR155" s="12">
        <v>0</v>
      </c>
      <c r="DS155" s="12">
        <v>0</v>
      </c>
      <c r="DT155" s="12">
        <v>39.49</v>
      </c>
      <c r="DU155" s="12">
        <v>168.88</v>
      </c>
      <c r="DV155" s="12">
        <v>0</v>
      </c>
      <c r="DW155" s="12">
        <v>9.26</v>
      </c>
      <c r="DX155" s="13">
        <f t="shared" si="18"/>
        <v>217.63</v>
      </c>
      <c r="DY155" s="12"/>
      <c r="DZ155" s="12"/>
      <c r="EA155" s="12"/>
      <c r="EB155" s="12"/>
      <c r="EC155" s="12"/>
      <c r="ED155" s="12"/>
      <c r="EE155" s="12"/>
      <c r="EF155" s="12"/>
      <c r="EG155" s="12"/>
      <c r="EH155" s="12">
        <v>7.66</v>
      </c>
      <c r="EI155" s="12"/>
      <c r="EJ155" s="12">
        <v>1.06</v>
      </c>
      <c r="EK155" s="12"/>
      <c r="EL155" s="12"/>
      <c r="EM155" s="12">
        <v>8.24</v>
      </c>
      <c r="EN155" s="14">
        <f t="shared" si="19"/>
        <v>16.96</v>
      </c>
      <c r="EO155" s="14">
        <v>108.95</v>
      </c>
      <c r="EP155" s="13">
        <v>21.57</v>
      </c>
      <c r="EQ155" s="12">
        <v>0</v>
      </c>
      <c r="ER155" s="12">
        <v>53</v>
      </c>
      <c r="ES155" s="12"/>
      <c r="ET155" s="12"/>
      <c r="EU155" s="12"/>
      <c r="EV155" s="12"/>
      <c r="EW155" s="12"/>
      <c r="EX155" s="13">
        <f t="shared" si="20"/>
        <v>53</v>
      </c>
      <c r="EY155" s="13">
        <v>3141.86</v>
      </c>
    </row>
    <row r="156" spans="1:155" x14ac:dyDescent="0.3">
      <c r="A156" t="s">
        <v>386</v>
      </c>
      <c r="B156" t="s">
        <v>387</v>
      </c>
      <c r="C156" t="str">
        <f>VLOOKUP(A156,[1]Sheet1!$A$1:$F$234,4,FALSE)</f>
        <v>HQ</v>
      </c>
      <c r="D156" t="str">
        <f>VLOOKUP(A156,[1]Sheet1!$A$1:$F$234,3,FALSE)</f>
        <v>Operating</v>
      </c>
      <c r="E156">
        <f>VLOOKUP(A156,[1]Sheet1!$A$1:$F$234,5,FALSE)</f>
        <v>340</v>
      </c>
      <c r="F156" t="s">
        <v>309</v>
      </c>
      <c r="G156" t="s">
        <v>176</v>
      </c>
      <c r="H156" t="s">
        <v>388</v>
      </c>
      <c r="I156" t="s">
        <v>159</v>
      </c>
      <c r="J156" t="s">
        <v>145</v>
      </c>
      <c r="K156" s="11">
        <v>44696</v>
      </c>
      <c r="L156" s="11">
        <v>44701</v>
      </c>
      <c r="M156" s="12">
        <v>812.5</v>
      </c>
      <c r="N156" s="13">
        <f t="shared" si="14"/>
        <v>812.5</v>
      </c>
      <c r="O156" s="13">
        <f t="shared" si="15"/>
        <v>0</v>
      </c>
      <c r="P156" s="13">
        <f t="shared" si="16"/>
        <v>0</v>
      </c>
      <c r="Q156" s="13">
        <f t="shared" si="17"/>
        <v>0</v>
      </c>
      <c r="R156" s="13"/>
      <c r="S156" s="14"/>
      <c r="T156" s="15">
        <v>24</v>
      </c>
      <c r="U156" s="12">
        <v>31.25</v>
      </c>
      <c r="V156" s="12">
        <v>812.5</v>
      </c>
      <c r="W156" s="15">
        <v>0</v>
      </c>
      <c r="X156" s="12">
        <v>0</v>
      </c>
      <c r="Y156" s="12">
        <v>0</v>
      </c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3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>
        <v>11.73</v>
      </c>
      <c r="CD156" s="12">
        <v>4.1399999999999997</v>
      </c>
      <c r="CE156" s="12"/>
      <c r="CF156" s="12"/>
      <c r="CG156" s="12"/>
      <c r="CH156" s="12">
        <v>6.21</v>
      </c>
      <c r="CI156" s="12">
        <v>0.59</v>
      </c>
      <c r="CJ156" s="12"/>
      <c r="CK156" s="12">
        <v>8.67</v>
      </c>
      <c r="CL156" s="12"/>
      <c r="CM156" s="12">
        <v>9.9</v>
      </c>
      <c r="CN156" s="12"/>
      <c r="CO156" s="12"/>
      <c r="CP156" s="12">
        <v>42.34</v>
      </c>
      <c r="CQ156" s="12"/>
      <c r="CR156" s="12"/>
      <c r="CS156" s="12">
        <v>7.62</v>
      </c>
      <c r="CT156" s="12"/>
      <c r="CU156" s="12"/>
      <c r="CV156" s="12">
        <v>81.25</v>
      </c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>
        <v>120.88</v>
      </c>
      <c r="DK156" s="12"/>
      <c r="DL156" s="12"/>
      <c r="DM156" s="12"/>
      <c r="DN156" s="12">
        <v>1.1000000000000001</v>
      </c>
      <c r="DO156" s="12"/>
      <c r="DP156" s="12"/>
      <c r="DQ156" s="12">
        <v>518.07000000000005</v>
      </c>
      <c r="DR156" s="12">
        <v>0</v>
      </c>
      <c r="DS156" s="12">
        <v>0</v>
      </c>
      <c r="DT156" s="12">
        <v>9.9</v>
      </c>
      <c r="DU156" s="12">
        <v>42.34</v>
      </c>
      <c r="DV156" s="12">
        <v>0</v>
      </c>
      <c r="DW156" s="12">
        <v>2.33</v>
      </c>
      <c r="DX156" s="13">
        <f t="shared" si="18"/>
        <v>54.57</v>
      </c>
      <c r="DY156" s="12">
        <v>590.14</v>
      </c>
      <c r="DZ156" s="12"/>
      <c r="EA156" s="12"/>
      <c r="EB156" s="12"/>
      <c r="EC156" s="12">
        <v>4.68</v>
      </c>
      <c r="ED156" s="12"/>
      <c r="EE156" s="12"/>
      <c r="EF156" s="12"/>
      <c r="EG156" s="12"/>
      <c r="EH156" s="12">
        <v>19.149999999999999</v>
      </c>
      <c r="EI156" s="12"/>
      <c r="EJ156" s="12">
        <v>2.12</v>
      </c>
      <c r="EK156" s="12">
        <v>32.44</v>
      </c>
      <c r="EL156" s="12"/>
      <c r="EM156" s="12">
        <v>20.59</v>
      </c>
      <c r="EN156" s="14">
        <f t="shared" si="19"/>
        <v>669.12</v>
      </c>
      <c r="EO156" s="14">
        <v>32.5</v>
      </c>
      <c r="EP156" s="13">
        <v>6.44</v>
      </c>
      <c r="EQ156" s="12">
        <v>0</v>
      </c>
      <c r="ER156" s="12">
        <v>53</v>
      </c>
      <c r="ES156" s="12"/>
      <c r="ET156" s="12"/>
      <c r="EU156" s="12"/>
      <c r="EV156" s="12"/>
      <c r="EW156" s="12"/>
      <c r="EX156" s="13">
        <f t="shared" si="20"/>
        <v>53</v>
      </c>
      <c r="EY156" s="13">
        <v>1628.13</v>
      </c>
    </row>
    <row r="157" spans="1:155" x14ac:dyDescent="0.3">
      <c r="A157" t="s">
        <v>389</v>
      </c>
      <c r="B157" t="s">
        <v>390</v>
      </c>
      <c r="C157" t="str">
        <f>VLOOKUP(A157,[1]Sheet1!$A$1:$F$234,4,FALSE)</f>
        <v>SV</v>
      </c>
      <c r="D157" t="str">
        <f>VLOOKUP(A157,[1]Sheet1!$A$1:$F$234,3,FALSE)</f>
        <v>Clinical</v>
      </c>
      <c r="E157">
        <f>VLOOKUP(A157,[1]Sheet1!$A$1:$F$234,5,FALSE)</f>
        <v>170</v>
      </c>
      <c r="F157" t="s">
        <v>162</v>
      </c>
      <c r="G157" t="s">
        <v>186</v>
      </c>
      <c r="H157" t="s">
        <v>163</v>
      </c>
      <c r="I157" t="s">
        <v>159</v>
      </c>
      <c r="J157" t="s">
        <v>145</v>
      </c>
      <c r="K157" s="11">
        <v>44696</v>
      </c>
      <c r="L157" s="11">
        <v>44701</v>
      </c>
      <c r="M157" s="12">
        <v>2133.91</v>
      </c>
      <c r="N157" s="13">
        <f t="shared" si="14"/>
        <v>2114</v>
      </c>
      <c r="O157" s="13">
        <f t="shared" si="15"/>
        <v>19.91</v>
      </c>
      <c r="P157" s="13">
        <f t="shared" si="16"/>
        <v>0</v>
      </c>
      <c r="Q157" s="13">
        <f t="shared" si="17"/>
        <v>0</v>
      </c>
      <c r="R157" s="13"/>
      <c r="S157" s="14"/>
      <c r="T157" s="15">
        <v>76.5</v>
      </c>
      <c r="U157" s="12">
        <v>26</v>
      </c>
      <c r="V157" s="12">
        <v>1989</v>
      </c>
      <c r="W157" s="15">
        <v>0.5</v>
      </c>
      <c r="X157" s="12">
        <v>41.44</v>
      </c>
      <c r="Y157" s="12">
        <v>19.91</v>
      </c>
      <c r="Z157" s="15"/>
      <c r="AA157" s="15"/>
      <c r="AB157" s="15"/>
      <c r="AC157" s="15"/>
      <c r="AD157" s="15"/>
      <c r="AE157" s="15"/>
      <c r="AF157" s="15">
        <v>0</v>
      </c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2"/>
      <c r="AR157" s="12"/>
      <c r="AS157" s="12"/>
      <c r="AT157" s="12"/>
      <c r="AU157" s="12">
        <v>0</v>
      </c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>
        <v>125</v>
      </c>
      <c r="BK157" s="13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>
        <v>65.47</v>
      </c>
      <c r="CD157" s="12"/>
      <c r="CE157" s="12"/>
      <c r="CF157" s="12"/>
      <c r="CG157" s="12"/>
      <c r="CH157" s="12">
        <v>172.51</v>
      </c>
      <c r="CI157" s="12">
        <v>23.47</v>
      </c>
      <c r="CJ157" s="12"/>
      <c r="CK157" s="12"/>
      <c r="CL157" s="12"/>
      <c r="CM157" s="12">
        <v>30.95</v>
      </c>
      <c r="CN157" s="12"/>
      <c r="CO157" s="12"/>
      <c r="CP157" s="12">
        <v>132.30000000000001</v>
      </c>
      <c r="CQ157" s="12"/>
      <c r="CR157" s="12"/>
      <c r="CS157" s="12"/>
      <c r="CT157" s="12"/>
      <c r="CU157" s="12"/>
      <c r="CV157" s="12">
        <v>85.36</v>
      </c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>
        <v>1623.85</v>
      </c>
      <c r="DR157" s="12">
        <v>0</v>
      </c>
      <c r="DS157" s="12">
        <v>0</v>
      </c>
      <c r="DT157" s="12">
        <v>30.95</v>
      </c>
      <c r="DU157" s="12">
        <v>132.30000000000001</v>
      </c>
      <c r="DV157" s="12">
        <v>0</v>
      </c>
      <c r="DW157" s="12"/>
      <c r="DX157" s="13">
        <f t="shared" si="18"/>
        <v>163.25</v>
      </c>
      <c r="DY157" s="12"/>
      <c r="DZ157" s="12"/>
      <c r="EA157" s="12"/>
      <c r="EB157" s="12"/>
      <c r="EC157" s="12"/>
      <c r="ED157" s="12"/>
      <c r="EE157" s="12"/>
      <c r="EF157" s="12"/>
      <c r="EG157" s="12"/>
      <c r="EH157" s="12">
        <v>6.44</v>
      </c>
      <c r="EI157" s="12"/>
      <c r="EJ157" s="12">
        <v>1.06</v>
      </c>
      <c r="EK157" s="12"/>
      <c r="EL157" s="12"/>
      <c r="EM157" s="12">
        <v>2.35</v>
      </c>
      <c r="EN157" s="14">
        <f t="shared" si="19"/>
        <v>9.85</v>
      </c>
      <c r="EO157" s="14">
        <v>85.36</v>
      </c>
      <c r="EP157" s="13">
        <v>55.31</v>
      </c>
      <c r="EQ157" s="12">
        <v>0</v>
      </c>
      <c r="ER157" s="12">
        <v>53</v>
      </c>
      <c r="ES157" s="12"/>
      <c r="ET157" s="12"/>
      <c r="EU157" s="12"/>
      <c r="EV157" s="12"/>
      <c r="EW157" s="12"/>
      <c r="EX157" s="13">
        <f t="shared" si="20"/>
        <v>53</v>
      </c>
      <c r="EY157" s="13">
        <v>2500.6799999999998</v>
      </c>
    </row>
    <row r="158" spans="1:155" x14ac:dyDescent="0.3">
      <c r="A158" t="s">
        <v>389</v>
      </c>
      <c r="B158" t="s">
        <v>390</v>
      </c>
      <c r="C158" t="str">
        <f>VLOOKUP(A158,[1]Sheet1!$A$1:$F$234,4,FALSE)</f>
        <v>SV</v>
      </c>
      <c r="D158" t="str">
        <f>VLOOKUP(A158,[1]Sheet1!$A$1:$F$234,3,FALSE)</f>
        <v>Clinical</v>
      </c>
      <c r="E158">
        <f>VLOOKUP(A158,[1]Sheet1!$A$1:$F$234,5,FALSE)</f>
        <v>170</v>
      </c>
      <c r="F158" t="s">
        <v>162</v>
      </c>
      <c r="G158" t="s">
        <v>186</v>
      </c>
      <c r="H158" t="s">
        <v>163</v>
      </c>
      <c r="I158" t="s">
        <v>159</v>
      </c>
      <c r="J158" t="s">
        <v>152</v>
      </c>
      <c r="K158" s="11">
        <v>44712</v>
      </c>
      <c r="L158" s="11">
        <v>44719</v>
      </c>
      <c r="M158" s="12">
        <v>2738</v>
      </c>
      <c r="N158" s="13">
        <f t="shared" si="14"/>
        <v>2738</v>
      </c>
      <c r="O158" s="13">
        <f t="shared" si="15"/>
        <v>0</v>
      </c>
      <c r="P158" s="13">
        <f t="shared" si="16"/>
        <v>0</v>
      </c>
      <c r="Q158" s="13">
        <f t="shared" si="17"/>
        <v>0</v>
      </c>
      <c r="R158" s="13"/>
      <c r="S158" s="14"/>
      <c r="T158" s="15">
        <v>92.5</v>
      </c>
      <c r="U158" s="12">
        <v>26</v>
      </c>
      <c r="V158" s="12">
        <v>2405</v>
      </c>
      <c r="W158" s="15">
        <v>0</v>
      </c>
      <c r="X158" s="12">
        <v>0</v>
      </c>
      <c r="Y158" s="12">
        <v>0</v>
      </c>
      <c r="Z158" s="15"/>
      <c r="AA158" s="15"/>
      <c r="AB158" s="15"/>
      <c r="AC158" s="15"/>
      <c r="AD158" s="15"/>
      <c r="AE158" s="15"/>
      <c r="AF158" s="15">
        <v>0</v>
      </c>
      <c r="AG158" s="15"/>
      <c r="AH158" s="15"/>
      <c r="AI158" s="15"/>
      <c r="AJ158" s="15"/>
      <c r="AK158" s="15"/>
      <c r="AL158" s="15"/>
      <c r="AM158" s="15"/>
      <c r="AN158" s="15"/>
      <c r="AO158" s="15">
        <v>8</v>
      </c>
      <c r="AP158" s="15"/>
      <c r="AQ158" s="12"/>
      <c r="AR158" s="12"/>
      <c r="AS158" s="12"/>
      <c r="AT158" s="12"/>
      <c r="AU158" s="12">
        <v>0</v>
      </c>
      <c r="AV158" s="12"/>
      <c r="AW158" s="12"/>
      <c r="AX158" s="12"/>
      <c r="AY158" s="12"/>
      <c r="AZ158" s="12"/>
      <c r="BA158" s="12"/>
      <c r="BB158" s="12"/>
      <c r="BC158" s="12"/>
      <c r="BD158" s="12">
        <v>26</v>
      </c>
      <c r="BE158" s="12"/>
      <c r="BF158" s="12"/>
      <c r="BG158" s="12"/>
      <c r="BH158" s="12"/>
      <c r="BI158" s="12"/>
      <c r="BJ158" s="12">
        <v>125</v>
      </c>
      <c r="BK158" s="13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>
        <v>208</v>
      </c>
      <c r="BV158" s="12"/>
      <c r="BW158" s="12"/>
      <c r="BX158" s="12"/>
      <c r="BY158" s="12"/>
      <c r="BZ158" s="12"/>
      <c r="CA158" s="12"/>
      <c r="CB158" s="12"/>
      <c r="CC158" s="12">
        <v>112.77</v>
      </c>
      <c r="CD158" s="12"/>
      <c r="CE158" s="12"/>
      <c r="CF158" s="12"/>
      <c r="CG158" s="12"/>
      <c r="CH158" s="12">
        <v>276.93</v>
      </c>
      <c r="CI158" s="12">
        <v>30.12</v>
      </c>
      <c r="CJ158" s="12"/>
      <c r="CK158" s="12"/>
      <c r="CL158" s="12"/>
      <c r="CM158" s="12">
        <v>39.700000000000003</v>
      </c>
      <c r="CN158" s="12"/>
      <c r="CO158" s="12"/>
      <c r="CP158" s="12">
        <v>169.76</v>
      </c>
      <c r="CQ158" s="12"/>
      <c r="CR158" s="12"/>
      <c r="CS158" s="12"/>
      <c r="CT158" s="12"/>
      <c r="CU158" s="12"/>
      <c r="CV158" s="12">
        <v>109.52</v>
      </c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>
        <v>1999.2</v>
      </c>
      <c r="DR158" s="12">
        <v>0</v>
      </c>
      <c r="DS158" s="12">
        <v>0</v>
      </c>
      <c r="DT158" s="12">
        <v>39.700000000000003</v>
      </c>
      <c r="DU158" s="12">
        <v>169.76</v>
      </c>
      <c r="DV158" s="12">
        <v>0</v>
      </c>
      <c r="DW158" s="12"/>
      <c r="DX158" s="13">
        <f t="shared" si="18"/>
        <v>209.45999999999998</v>
      </c>
      <c r="DY158" s="12"/>
      <c r="DZ158" s="12"/>
      <c r="EA158" s="12"/>
      <c r="EB158" s="12"/>
      <c r="EC158" s="12"/>
      <c r="ED158" s="12"/>
      <c r="EE158" s="12"/>
      <c r="EF158" s="12"/>
      <c r="EG158" s="12"/>
      <c r="EH158" s="12">
        <v>6.44</v>
      </c>
      <c r="EI158" s="12"/>
      <c r="EJ158" s="12">
        <v>1.06</v>
      </c>
      <c r="EK158" s="12"/>
      <c r="EL158" s="12"/>
      <c r="EM158" s="12">
        <v>2.35</v>
      </c>
      <c r="EN158" s="14">
        <f t="shared" si="19"/>
        <v>9.85</v>
      </c>
      <c r="EO158" s="14">
        <v>109.52</v>
      </c>
      <c r="EP158" s="13">
        <v>71.19</v>
      </c>
      <c r="EQ158" s="12">
        <v>0</v>
      </c>
      <c r="ER158" s="12">
        <v>53</v>
      </c>
      <c r="ES158" s="12"/>
      <c r="ET158" s="12"/>
      <c r="EU158" s="12"/>
      <c r="EV158" s="12"/>
      <c r="EW158" s="12"/>
      <c r="EX158" s="13">
        <f t="shared" si="20"/>
        <v>53</v>
      </c>
      <c r="EY158" s="13">
        <v>3191.02</v>
      </c>
    </row>
    <row r="159" spans="1:155" x14ac:dyDescent="0.3">
      <c r="A159" t="s">
        <v>391</v>
      </c>
      <c r="B159" t="s">
        <v>392</v>
      </c>
      <c r="C159" t="str">
        <f>VLOOKUP(A159,[1]Sheet1!$A$1:$F$234,4,FALSE)</f>
        <v>SV</v>
      </c>
      <c r="D159" t="str">
        <f>VLOOKUP(A159,[1]Sheet1!$A$1:$F$234,3,FALSE)</f>
        <v>Clinical</v>
      </c>
      <c r="E159">
        <f>VLOOKUP(A159,[1]Sheet1!$A$1:$F$234,5,FALSE)</f>
        <v>140</v>
      </c>
      <c r="F159" t="s">
        <v>185</v>
      </c>
      <c r="G159" t="s">
        <v>186</v>
      </c>
      <c r="H159" t="s">
        <v>185</v>
      </c>
      <c r="I159" t="s">
        <v>159</v>
      </c>
      <c r="J159" t="s">
        <v>145</v>
      </c>
      <c r="K159" s="11">
        <v>44696</v>
      </c>
      <c r="L159" s="11">
        <v>44701</v>
      </c>
      <c r="M159" s="12">
        <v>2900.2</v>
      </c>
      <c r="N159" s="13">
        <f t="shared" si="14"/>
        <v>680.04</v>
      </c>
      <c r="O159" s="13">
        <f t="shared" si="15"/>
        <v>0</v>
      </c>
      <c r="P159" s="13">
        <f t="shared" si="16"/>
        <v>0</v>
      </c>
      <c r="Q159" s="13">
        <f t="shared" si="17"/>
        <v>2220.16</v>
      </c>
      <c r="R159" s="13"/>
      <c r="S159" s="14"/>
      <c r="T159" s="15">
        <v>16</v>
      </c>
      <c r="U159" s="12">
        <v>34.69</v>
      </c>
      <c r="V159" s="12">
        <v>555.04</v>
      </c>
      <c r="W159" s="15">
        <v>0</v>
      </c>
      <c r="X159" s="12">
        <v>0</v>
      </c>
      <c r="Y159" s="12">
        <v>0</v>
      </c>
      <c r="Z159" s="15"/>
      <c r="AA159" s="15"/>
      <c r="AB159" s="15"/>
      <c r="AC159" s="15"/>
      <c r="AD159" s="15"/>
      <c r="AE159" s="15"/>
      <c r="AF159" s="15">
        <v>0</v>
      </c>
      <c r="AG159" s="15"/>
      <c r="AH159" s="15"/>
      <c r="AI159" s="15"/>
      <c r="AJ159" s="15"/>
      <c r="AK159" s="15">
        <v>64</v>
      </c>
      <c r="AL159" s="15"/>
      <c r="AM159" s="15"/>
      <c r="AN159" s="15"/>
      <c r="AO159" s="15"/>
      <c r="AP159" s="15"/>
      <c r="AQ159" s="12"/>
      <c r="AR159" s="12"/>
      <c r="AS159" s="12"/>
      <c r="AT159" s="12">
        <v>34.69</v>
      </c>
      <c r="AU159" s="12">
        <v>0</v>
      </c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>
        <v>125</v>
      </c>
      <c r="BK159" s="13"/>
      <c r="BL159" s="12"/>
      <c r="BM159" s="12"/>
      <c r="BN159" s="12"/>
      <c r="BO159" s="12"/>
      <c r="BP159" s="12"/>
      <c r="BQ159" s="12">
        <v>2220.16</v>
      </c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>
        <v>106.79</v>
      </c>
      <c r="CD159" s="12"/>
      <c r="CE159" s="12"/>
      <c r="CF159" s="12"/>
      <c r="CG159" s="12"/>
      <c r="CH159" s="12">
        <v>421.34</v>
      </c>
      <c r="CI159" s="12">
        <v>31.67</v>
      </c>
      <c r="CJ159" s="12"/>
      <c r="CK159" s="12"/>
      <c r="CL159" s="12"/>
      <c r="CM159" s="12">
        <v>41.75</v>
      </c>
      <c r="CN159" s="12"/>
      <c r="CO159" s="12"/>
      <c r="CP159" s="12">
        <v>178.53</v>
      </c>
      <c r="CQ159" s="12"/>
      <c r="CR159" s="12"/>
      <c r="CS159" s="12"/>
      <c r="CT159" s="12"/>
      <c r="CU159" s="12">
        <v>20.67</v>
      </c>
      <c r="CV159" s="12">
        <v>319.02</v>
      </c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>
        <v>1780.43</v>
      </c>
      <c r="DR159" s="12">
        <v>0</v>
      </c>
      <c r="DS159" s="12">
        <v>0</v>
      </c>
      <c r="DT159" s="12">
        <v>41.75</v>
      </c>
      <c r="DU159" s="12">
        <v>178.53</v>
      </c>
      <c r="DV159" s="12">
        <v>0</v>
      </c>
      <c r="DW159" s="12"/>
      <c r="DX159" s="13">
        <f t="shared" si="18"/>
        <v>220.28</v>
      </c>
      <c r="DY159" s="12"/>
      <c r="DZ159" s="12">
        <v>16.22</v>
      </c>
      <c r="EA159" s="12"/>
      <c r="EB159" s="12"/>
      <c r="EC159" s="12"/>
      <c r="ED159" s="12"/>
      <c r="EE159" s="12"/>
      <c r="EF159" s="12"/>
      <c r="EG159" s="12"/>
      <c r="EH159" s="12">
        <v>8.7200000000000006</v>
      </c>
      <c r="EI159" s="12"/>
      <c r="EJ159" s="12">
        <v>1.06</v>
      </c>
      <c r="EK159" s="12"/>
      <c r="EL159" s="12"/>
      <c r="EM159" s="12">
        <v>3.19</v>
      </c>
      <c r="EN159" s="14">
        <f t="shared" si="19"/>
        <v>29.189999999999998</v>
      </c>
      <c r="EO159" s="14">
        <v>116.01</v>
      </c>
      <c r="EP159" s="13">
        <v>75.41</v>
      </c>
      <c r="EQ159" s="12">
        <v>0</v>
      </c>
      <c r="ER159" s="12">
        <v>53</v>
      </c>
      <c r="ES159" s="12"/>
      <c r="ET159" s="12"/>
      <c r="EU159" s="12"/>
      <c r="EV159" s="12"/>
      <c r="EW159" s="12"/>
      <c r="EX159" s="13">
        <f t="shared" si="20"/>
        <v>53</v>
      </c>
      <c r="EY159" s="13">
        <v>3394.09</v>
      </c>
    </row>
    <row r="160" spans="1:155" x14ac:dyDescent="0.3">
      <c r="A160" t="s">
        <v>391</v>
      </c>
      <c r="B160" t="s">
        <v>392</v>
      </c>
      <c r="C160" t="str">
        <f>VLOOKUP(A160,[1]Sheet1!$A$1:$F$234,4,FALSE)</f>
        <v>SV</v>
      </c>
      <c r="D160" t="str">
        <f>VLOOKUP(A160,[1]Sheet1!$A$1:$F$234,3,FALSE)</f>
        <v>Clinical</v>
      </c>
      <c r="E160">
        <f>VLOOKUP(A160,[1]Sheet1!$A$1:$F$234,5,FALSE)</f>
        <v>140</v>
      </c>
      <c r="F160" t="s">
        <v>185</v>
      </c>
      <c r="G160" t="s">
        <v>186</v>
      </c>
      <c r="H160" t="s">
        <v>185</v>
      </c>
      <c r="I160" t="s">
        <v>159</v>
      </c>
      <c r="J160" t="s">
        <v>374</v>
      </c>
      <c r="K160" s="11">
        <v>44712</v>
      </c>
      <c r="L160" s="11">
        <v>44715</v>
      </c>
      <c r="M160" s="12">
        <v>7174.6</v>
      </c>
      <c r="N160" s="13">
        <f t="shared" si="14"/>
        <v>7161.06</v>
      </c>
      <c r="O160" s="13">
        <f t="shared" si="15"/>
        <v>13.54</v>
      </c>
      <c r="P160" s="13">
        <f t="shared" si="16"/>
        <v>0</v>
      </c>
      <c r="Q160" s="13">
        <f t="shared" si="17"/>
        <v>0</v>
      </c>
      <c r="R160" s="13"/>
      <c r="S160" s="14"/>
      <c r="T160" s="15">
        <v>112</v>
      </c>
      <c r="U160" s="12">
        <v>34.69</v>
      </c>
      <c r="V160" s="12">
        <v>3885.28</v>
      </c>
      <c r="W160" s="15">
        <v>0.25</v>
      </c>
      <c r="X160" s="12">
        <v>58.41</v>
      </c>
      <c r="Y160" s="12">
        <v>13.54</v>
      </c>
      <c r="Z160" s="15"/>
      <c r="AA160" s="15"/>
      <c r="AB160" s="15"/>
      <c r="AC160" s="15"/>
      <c r="AD160" s="15"/>
      <c r="AE160" s="15"/>
      <c r="AF160" s="15">
        <v>0</v>
      </c>
      <c r="AG160" s="15"/>
      <c r="AH160" s="15"/>
      <c r="AI160" s="15">
        <v>54</v>
      </c>
      <c r="AJ160" s="15"/>
      <c r="AK160" s="15"/>
      <c r="AL160" s="15"/>
      <c r="AM160" s="15"/>
      <c r="AN160" s="15"/>
      <c r="AO160" s="15">
        <v>8</v>
      </c>
      <c r="AP160" s="15"/>
      <c r="AQ160" s="12"/>
      <c r="AR160" s="12"/>
      <c r="AS160" s="12"/>
      <c r="AT160" s="12"/>
      <c r="AU160" s="12">
        <v>0</v>
      </c>
      <c r="AV160" s="12">
        <v>34.69</v>
      </c>
      <c r="AW160" s="12"/>
      <c r="AX160" s="12"/>
      <c r="AY160" s="12"/>
      <c r="AZ160" s="12"/>
      <c r="BA160" s="12"/>
      <c r="BB160" s="12"/>
      <c r="BC160" s="12"/>
      <c r="BD160" s="12">
        <v>34.69</v>
      </c>
      <c r="BE160" s="12"/>
      <c r="BF160" s="12"/>
      <c r="BG160" s="12"/>
      <c r="BH160" s="12"/>
      <c r="BI160" s="12"/>
      <c r="BJ160" s="12">
        <v>1125</v>
      </c>
      <c r="BK160" s="13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>
        <v>277.52</v>
      </c>
      <c r="BV160" s="12">
        <v>1873.26</v>
      </c>
      <c r="BW160" s="12"/>
      <c r="BX160" s="12"/>
      <c r="BY160" s="12"/>
      <c r="BZ160" s="12"/>
      <c r="CA160" s="12"/>
      <c r="CB160" s="12"/>
      <c r="CC160" s="12">
        <v>331.15</v>
      </c>
      <c r="CD160" s="12"/>
      <c r="CE160" s="12"/>
      <c r="CF160" s="12"/>
      <c r="CG160" s="12"/>
      <c r="CH160" s="12">
        <v>1113.07</v>
      </c>
      <c r="CI160" s="12">
        <v>78.239999999999995</v>
      </c>
      <c r="CJ160" s="12"/>
      <c r="CK160" s="12"/>
      <c r="CL160" s="12"/>
      <c r="CM160" s="12">
        <v>103.13</v>
      </c>
      <c r="CN160" s="12"/>
      <c r="CO160" s="12"/>
      <c r="CP160" s="12">
        <v>440.98</v>
      </c>
      <c r="CQ160" s="12"/>
      <c r="CR160" s="12"/>
      <c r="CS160" s="12"/>
      <c r="CT160" s="12"/>
      <c r="CU160" s="12">
        <v>62.01</v>
      </c>
      <c r="CV160" s="12">
        <v>789.21</v>
      </c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>
        <v>4256.8100000000004</v>
      </c>
      <c r="DR160" s="12">
        <v>0</v>
      </c>
      <c r="DS160" s="12">
        <v>0</v>
      </c>
      <c r="DT160" s="12">
        <v>103.13</v>
      </c>
      <c r="DU160" s="12">
        <v>440.98</v>
      </c>
      <c r="DV160" s="12">
        <v>0</v>
      </c>
      <c r="DW160" s="12"/>
      <c r="DX160" s="13">
        <f t="shared" si="18"/>
        <v>544.11</v>
      </c>
      <c r="DY160" s="12"/>
      <c r="DZ160" s="12">
        <v>48.66</v>
      </c>
      <c r="EA160" s="12"/>
      <c r="EB160" s="12"/>
      <c r="EC160" s="12"/>
      <c r="ED160" s="12"/>
      <c r="EE160" s="12"/>
      <c r="EF160" s="12"/>
      <c r="EG160" s="12"/>
      <c r="EH160" s="12">
        <v>26.16</v>
      </c>
      <c r="EI160" s="12"/>
      <c r="EJ160" s="12">
        <v>3.18</v>
      </c>
      <c r="EK160" s="12"/>
      <c r="EL160" s="12"/>
      <c r="EM160" s="12">
        <v>9.57</v>
      </c>
      <c r="EN160" s="14">
        <f t="shared" si="19"/>
        <v>87.57</v>
      </c>
      <c r="EO160" s="14">
        <v>286.98</v>
      </c>
      <c r="EP160" s="13">
        <v>186.42</v>
      </c>
      <c r="EQ160" s="12">
        <v>0</v>
      </c>
      <c r="ER160" s="12">
        <v>106</v>
      </c>
      <c r="ES160" s="12"/>
      <c r="ET160" s="12"/>
      <c r="EU160" s="12"/>
      <c r="EV160" s="12"/>
      <c r="EW160" s="12"/>
      <c r="EX160" s="13">
        <f t="shared" si="20"/>
        <v>106</v>
      </c>
      <c r="EY160" s="13">
        <v>8385.68</v>
      </c>
    </row>
    <row r="161" spans="1:155" x14ac:dyDescent="0.3">
      <c r="A161" t="s">
        <v>393</v>
      </c>
      <c r="B161" t="s">
        <v>394</v>
      </c>
      <c r="C161" t="str">
        <f>VLOOKUP(A161,[1]Sheet1!$A$1:$F$234,4,FALSE)</f>
        <v>SV</v>
      </c>
      <c r="D161" t="str">
        <f>VLOOKUP(A161,[1]Sheet1!$A$1:$F$234,3,FALSE)</f>
        <v>Lab</v>
      </c>
      <c r="E161">
        <f>VLOOKUP(A161,[1]Sheet1!$A$1:$F$234,5,FALSE)</f>
        <v>130</v>
      </c>
      <c r="F161" t="s">
        <v>156</v>
      </c>
      <c r="G161" t="s">
        <v>186</v>
      </c>
      <c r="H161" t="s">
        <v>194</v>
      </c>
      <c r="I161" t="s">
        <v>159</v>
      </c>
      <c r="J161" t="s">
        <v>145</v>
      </c>
      <c r="K161" s="11">
        <v>44696</v>
      </c>
      <c r="L161" s="11">
        <v>44701</v>
      </c>
      <c r="M161" s="12">
        <v>2833.33</v>
      </c>
      <c r="N161" s="13">
        <f t="shared" si="14"/>
        <v>2833.33</v>
      </c>
      <c r="O161" s="13">
        <f t="shared" si="15"/>
        <v>0</v>
      </c>
      <c r="P161" s="13">
        <f t="shared" si="16"/>
        <v>0</v>
      </c>
      <c r="Q161" s="13">
        <f t="shared" si="17"/>
        <v>0</v>
      </c>
      <c r="R161" s="13"/>
      <c r="S161" s="14"/>
      <c r="T161" s="15">
        <v>80</v>
      </c>
      <c r="U161" s="12">
        <v>31.25</v>
      </c>
      <c r="V161" s="12">
        <v>2708.33</v>
      </c>
      <c r="W161" s="15">
        <v>0</v>
      </c>
      <c r="X161" s="12">
        <v>0</v>
      </c>
      <c r="Y161" s="12">
        <v>0</v>
      </c>
      <c r="Z161" s="15"/>
      <c r="AA161" s="15"/>
      <c r="AB161" s="15"/>
      <c r="AC161" s="15"/>
      <c r="AD161" s="15"/>
      <c r="AE161" s="15"/>
      <c r="AF161" s="15">
        <v>0</v>
      </c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2"/>
      <c r="AR161" s="12"/>
      <c r="AS161" s="12"/>
      <c r="AT161" s="12"/>
      <c r="AU161" s="12">
        <v>0</v>
      </c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>
        <v>125</v>
      </c>
      <c r="BK161" s="13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>
        <v>131.97999999999999</v>
      </c>
      <c r="CD161" s="12"/>
      <c r="CE161" s="12"/>
      <c r="CF161" s="12"/>
      <c r="CG161" s="12"/>
      <c r="CH161" s="12">
        <v>322</v>
      </c>
      <c r="CI161" s="12">
        <v>31.17</v>
      </c>
      <c r="CJ161" s="12"/>
      <c r="CK161" s="12"/>
      <c r="CL161" s="12"/>
      <c r="CM161" s="12">
        <v>41.09</v>
      </c>
      <c r="CN161" s="12"/>
      <c r="CO161" s="12"/>
      <c r="CP161" s="12">
        <v>175.66</v>
      </c>
      <c r="CQ161" s="12"/>
      <c r="CR161" s="12"/>
      <c r="CS161" s="12"/>
      <c r="CT161" s="12"/>
      <c r="CU161" s="12"/>
      <c r="CV161" s="12">
        <v>141.66999999999999</v>
      </c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>
        <v>1989.76</v>
      </c>
      <c r="DR161" s="12">
        <v>0</v>
      </c>
      <c r="DS161" s="12">
        <v>0</v>
      </c>
      <c r="DT161" s="12">
        <v>41.09</v>
      </c>
      <c r="DU161" s="12">
        <v>175.66</v>
      </c>
      <c r="DV161" s="12">
        <v>0</v>
      </c>
      <c r="DW161" s="12"/>
      <c r="DX161" s="13">
        <f t="shared" si="18"/>
        <v>216.75</v>
      </c>
      <c r="DY161" s="12"/>
      <c r="DZ161" s="12"/>
      <c r="EA161" s="12"/>
      <c r="EB161" s="12"/>
      <c r="EC161" s="12"/>
      <c r="ED161" s="12"/>
      <c r="EE161" s="12"/>
      <c r="EF161" s="12"/>
      <c r="EG161" s="12"/>
      <c r="EH161" s="12">
        <v>7.66</v>
      </c>
      <c r="EI161" s="12"/>
      <c r="EJ161" s="12">
        <v>1.06</v>
      </c>
      <c r="EK161" s="12"/>
      <c r="EL161" s="12"/>
      <c r="EM161" s="12">
        <v>2.8</v>
      </c>
      <c r="EN161" s="14">
        <f t="shared" si="19"/>
        <v>11.52</v>
      </c>
      <c r="EO161" s="14">
        <v>113.33</v>
      </c>
      <c r="EP161" s="13">
        <v>73.67</v>
      </c>
      <c r="EQ161" s="12">
        <v>0</v>
      </c>
      <c r="ER161" s="12">
        <v>53</v>
      </c>
      <c r="ES161" s="12"/>
      <c r="ET161" s="12"/>
      <c r="EU161" s="12"/>
      <c r="EV161" s="12"/>
      <c r="EW161" s="12"/>
      <c r="EX161" s="13">
        <f t="shared" si="20"/>
        <v>53</v>
      </c>
      <c r="EY161" s="13">
        <v>3301.6</v>
      </c>
    </row>
    <row r="162" spans="1:155" x14ac:dyDescent="0.3">
      <c r="A162" t="s">
        <v>393</v>
      </c>
      <c r="B162" t="s">
        <v>394</v>
      </c>
      <c r="C162" t="str">
        <f>VLOOKUP(A162,[1]Sheet1!$A$1:$F$234,4,FALSE)</f>
        <v>SV</v>
      </c>
      <c r="D162" t="str">
        <f>VLOOKUP(A162,[1]Sheet1!$A$1:$F$234,3,FALSE)</f>
        <v>Lab</v>
      </c>
      <c r="E162">
        <f>VLOOKUP(A162,[1]Sheet1!$A$1:$F$234,5,FALSE)</f>
        <v>130</v>
      </c>
      <c r="F162" t="s">
        <v>156</v>
      </c>
      <c r="G162" t="s">
        <v>186</v>
      </c>
      <c r="H162" t="s">
        <v>194</v>
      </c>
      <c r="I162" t="s">
        <v>159</v>
      </c>
      <c r="J162" t="s">
        <v>152</v>
      </c>
      <c r="K162" s="11">
        <v>44712</v>
      </c>
      <c r="L162" s="11">
        <v>44719</v>
      </c>
      <c r="M162" s="12">
        <v>2833.33</v>
      </c>
      <c r="N162" s="13">
        <f t="shared" si="14"/>
        <v>2833.33</v>
      </c>
      <c r="O162" s="13">
        <f t="shared" si="15"/>
        <v>0</v>
      </c>
      <c r="P162" s="13">
        <f t="shared" si="16"/>
        <v>0</v>
      </c>
      <c r="Q162" s="13">
        <f t="shared" si="17"/>
        <v>0</v>
      </c>
      <c r="R162" s="13"/>
      <c r="S162" s="14"/>
      <c r="T162" s="15">
        <v>64</v>
      </c>
      <c r="U162" s="12">
        <v>31.25</v>
      </c>
      <c r="V162" s="12">
        <v>1708.33</v>
      </c>
      <c r="W162" s="15">
        <v>0</v>
      </c>
      <c r="X162" s="12">
        <v>0</v>
      </c>
      <c r="Y162" s="12">
        <v>0</v>
      </c>
      <c r="Z162" s="15"/>
      <c r="AA162" s="15"/>
      <c r="AB162" s="15"/>
      <c r="AC162" s="15"/>
      <c r="AD162" s="15">
        <v>24</v>
      </c>
      <c r="AE162" s="15"/>
      <c r="AF162" s="15">
        <v>0</v>
      </c>
      <c r="AG162" s="15"/>
      <c r="AH162" s="15"/>
      <c r="AI162" s="15"/>
      <c r="AJ162" s="15"/>
      <c r="AK162" s="15"/>
      <c r="AL162" s="15"/>
      <c r="AM162" s="15"/>
      <c r="AN162" s="15"/>
      <c r="AO162" s="15">
        <v>8</v>
      </c>
      <c r="AP162" s="15"/>
      <c r="AQ162" s="12"/>
      <c r="AR162" s="12"/>
      <c r="AS162" s="12"/>
      <c r="AT162" s="12"/>
      <c r="AU162" s="12">
        <v>0</v>
      </c>
      <c r="AV162" s="12"/>
      <c r="AW162" s="12"/>
      <c r="AX162" s="12"/>
      <c r="AY162" s="12"/>
      <c r="AZ162" s="12">
        <v>31.25</v>
      </c>
      <c r="BA162" s="12"/>
      <c r="BB162" s="12"/>
      <c r="BC162" s="12"/>
      <c r="BD162" s="12">
        <v>31.25</v>
      </c>
      <c r="BE162" s="12"/>
      <c r="BF162" s="12"/>
      <c r="BG162" s="12"/>
      <c r="BH162" s="12">
        <v>750</v>
      </c>
      <c r="BI162" s="12"/>
      <c r="BJ162" s="12">
        <v>125</v>
      </c>
      <c r="BK162" s="13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>
        <v>250</v>
      </c>
      <c r="BV162" s="12"/>
      <c r="BW162" s="12"/>
      <c r="BX162" s="12"/>
      <c r="BY162" s="12"/>
      <c r="BZ162" s="12"/>
      <c r="CA162" s="12"/>
      <c r="CB162" s="12"/>
      <c r="CC162" s="12">
        <v>131.97999999999999</v>
      </c>
      <c r="CD162" s="12"/>
      <c r="CE162" s="12"/>
      <c r="CF162" s="12"/>
      <c r="CG162" s="12"/>
      <c r="CH162" s="12">
        <v>322</v>
      </c>
      <c r="CI162" s="12">
        <v>31.17</v>
      </c>
      <c r="CJ162" s="12"/>
      <c r="CK162" s="12"/>
      <c r="CL162" s="12"/>
      <c r="CM162" s="12">
        <v>41.08</v>
      </c>
      <c r="CN162" s="12"/>
      <c r="CO162" s="12"/>
      <c r="CP162" s="12">
        <v>175.67</v>
      </c>
      <c r="CQ162" s="12"/>
      <c r="CR162" s="12"/>
      <c r="CS162" s="12"/>
      <c r="CT162" s="12"/>
      <c r="CU162" s="12"/>
      <c r="CV162" s="12">
        <v>141.66999999999999</v>
      </c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>
        <v>1989.76</v>
      </c>
      <c r="DR162" s="12">
        <v>0</v>
      </c>
      <c r="DS162" s="12">
        <v>0</v>
      </c>
      <c r="DT162" s="12">
        <v>41.08</v>
      </c>
      <c r="DU162" s="12">
        <v>175.67</v>
      </c>
      <c r="DV162" s="12">
        <v>0</v>
      </c>
      <c r="DW162" s="12"/>
      <c r="DX162" s="13">
        <f t="shared" si="18"/>
        <v>216.75</v>
      </c>
      <c r="DY162" s="12"/>
      <c r="DZ162" s="12"/>
      <c r="EA162" s="12"/>
      <c r="EB162" s="12"/>
      <c r="EC162" s="12"/>
      <c r="ED162" s="12"/>
      <c r="EE162" s="12"/>
      <c r="EF162" s="12"/>
      <c r="EG162" s="12"/>
      <c r="EH162" s="12">
        <v>7.66</v>
      </c>
      <c r="EI162" s="12"/>
      <c r="EJ162" s="12">
        <v>1.06</v>
      </c>
      <c r="EK162" s="12"/>
      <c r="EL162" s="12"/>
      <c r="EM162" s="12">
        <v>2.8</v>
      </c>
      <c r="EN162" s="14">
        <f t="shared" si="19"/>
        <v>11.52</v>
      </c>
      <c r="EO162" s="14">
        <v>113.33</v>
      </c>
      <c r="EP162" s="13">
        <v>73.67</v>
      </c>
      <c r="EQ162" s="12">
        <v>0</v>
      </c>
      <c r="ER162" s="12">
        <v>53</v>
      </c>
      <c r="ES162" s="12"/>
      <c r="ET162" s="12"/>
      <c r="EU162" s="12"/>
      <c r="EV162" s="12"/>
      <c r="EW162" s="12"/>
      <c r="EX162" s="13">
        <f t="shared" si="20"/>
        <v>53</v>
      </c>
      <c r="EY162" s="13">
        <v>3301.6</v>
      </c>
    </row>
    <row r="163" spans="1:155" x14ac:dyDescent="0.3">
      <c r="A163" t="s">
        <v>395</v>
      </c>
      <c r="B163" t="s">
        <v>396</v>
      </c>
      <c r="C163" t="str">
        <f>VLOOKUP(A163,[1]Sheet1!$A$1:$F$234,4,FALSE)</f>
        <v>HQ</v>
      </c>
      <c r="D163" t="str">
        <f>VLOOKUP(A163,[1]Sheet1!$A$1:$F$234,3,FALSE)</f>
        <v>HQ</v>
      </c>
      <c r="E163">
        <f>VLOOKUP(A163,[1]Sheet1!$A$1:$F$234,5,FALSE)</f>
        <v>332</v>
      </c>
      <c r="F163" t="s">
        <v>319</v>
      </c>
      <c r="G163" t="s">
        <v>176</v>
      </c>
      <c r="H163" t="s">
        <v>397</v>
      </c>
      <c r="I163" t="s">
        <v>159</v>
      </c>
      <c r="J163" t="s">
        <v>145</v>
      </c>
      <c r="K163" s="11">
        <v>44696</v>
      </c>
      <c r="L163" s="11">
        <v>44701</v>
      </c>
      <c r="M163" s="12">
        <v>3570.83</v>
      </c>
      <c r="N163" s="13">
        <f t="shared" si="14"/>
        <v>3520.83</v>
      </c>
      <c r="O163" s="13">
        <f t="shared" si="15"/>
        <v>0</v>
      </c>
      <c r="P163" s="13">
        <f t="shared" si="16"/>
        <v>0</v>
      </c>
      <c r="Q163" s="13">
        <f t="shared" si="17"/>
        <v>0</v>
      </c>
      <c r="R163" s="13"/>
      <c r="S163" s="14">
        <v>50</v>
      </c>
      <c r="T163" s="15">
        <v>56</v>
      </c>
      <c r="U163" s="12">
        <v>39.18</v>
      </c>
      <c r="V163" s="12">
        <v>2455.4499999999998</v>
      </c>
      <c r="W163" s="15">
        <v>0</v>
      </c>
      <c r="X163" s="12">
        <v>0</v>
      </c>
      <c r="Y163" s="12">
        <v>0</v>
      </c>
      <c r="Z163" s="15"/>
      <c r="AA163" s="15"/>
      <c r="AB163" s="15"/>
      <c r="AC163" s="15"/>
      <c r="AD163" s="15">
        <v>24</v>
      </c>
      <c r="AE163" s="15"/>
      <c r="AF163" s="15">
        <v>0</v>
      </c>
      <c r="AG163" s="15"/>
      <c r="AH163" s="15"/>
      <c r="AI163" s="15"/>
      <c r="AJ163" s="15"/>
      <c r="AK163" s="15"/>
      <c r="AL163" s="15"/>
      <c r="AM163" s="15">
        <v>0</v>
      </c>
      <c r="AN163" s="15"/>
      <c r="AO163" s="15"/>
      <c r="AP163" s="15"/>
      <c r="AQ163" s="12"/>
      <c r="AR163" s="12"/>
      <c r="AS163" s="12"/>
      <c r="AT163" s="12"/>
      <c r="AU163" s="12">
        <v>0</v>
      </c>
      <c r="AV163" s="12"/>
      <c r="AW163" s="12"/>
      <c r="AX163" s="12"/>
      <c r="AY163" s="12"/>
      <c r="AZ163" s="12">
        <v>39.18</v>
      </c>
      <c r="BA163" s="12"/>
      <c r="BB163" s="12"/>
      <c r="BC163" s="12"/>
      <c r="BD163" s="12"/>
      <c r="BE163" s="12">
        <v>0</v>
      </c>
      <c r="BF163" s="12"/>
      <c r="BG163" s="12"/>
      <c r="BH163" s="12">
        <v>940.38</v>
      </c>
      <c r="BI163" s="12"/>
      <c r="BJ163" s="12">
        <v>125</v>
      </c>
      <c r="BK163" s="13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>
        <v>168.75</v>
      </c>
      <c r="CD163" s="12">
        <v>17.95</v>
      </c>
      <c r="CE163" s="12"/>
      <c r="CF163" s="12"/>
      <c r="CG163" s="12"/>
      <c r="CH163" s="12">
        <v>434.52</v>
      </c>
      <c r="CI163" s="12">
        <v>0.59</v>
      </c>
      <c r="CJ163" s="12"/>
      <c r="CK163" s="12">
        <v>120.22</v>
      </c>
      <c r="CL163" s="12"/>
      <c r="CM163" s="12">
        <v>51.05</v>
      </c>
      <c r="CN163" s="12"/>
      <c r="CO163" s="12"/>
      <c r="CP163" s="12">
        <v>218.29</v>
      </c>
      <c r="CQ163" s="12"/>
      <c r="CR163" s="12"/>
      <c r="CS163" s="12"/>
      <c r="CT163" s="12"/>
      <c r="CU163" s="12"/>
      <c r="CV163" s="12">
        <v>176.04</v>
      </c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>
        <v>2383.42</v>
      </c>
      <c r="DR163" s="12">
        <v>0</v>
      </c>
      <c r="DS163" s="12">
        <v>0</v>
      </c>
      <c r="DT163" s="12">
        <v>51.05</v>
      </c>
      <c r="DU163" s="12">
        <v>218.29</v>
      </c>
      <c r="DV163" s="12">
        <v>0</v>
      </c>
      <c r="DW163" s="12">
        <v>11.97</v>
      </c>
      <c r="DX163" s="13">
        <f t="shared" si="18"/>
        <v>281.31</v>
      </c>
      <c r="DY163" s="12"/>
      <c r="DZ163" s="12"/>
      <c r="EA163" s="12"/>
      <c r="EB163" s="12"/>
      <c r="EC163" s="12"/>
      <c r="ED163" s="12"/>
      <c r="EE163" s="12"/>
      <c r="EF163" s="12"/>
      <c r="EG163" s="12"/>
      <c r="EH163" s="12">
        <v>11.79</v>
      </c>
      <c r="EI163" s="12"/>
      <c r="EJ163" s="12">
        <v>1.06</v>
      </c>
      <c r="EK163" s="12"/>
      <c r="EL163" s="12"/>
      <c r="EM163" s="12">
        <v>12.67</v>
      </c>
      <c r="EN163" s="14">
        <f t="shared" si="19"/>
        <v>25.52</v>
      </c>
      <c r="EO163" s="14">
        <v>140.83000000000001</v>
      </c>
      <c r="EP163" s="13">
        <v>27.88</v>
      </c>
      <c r="EQ163" s="12">
        <v>0</v>
      </c>
      <c r="ER163" s="12">
        <v>53</v>
      </c>
      <c r="ES163" s="12"/>
      <c r="ET163" s="12"/>
      <c r="EU163" s="12"/>
      <c r="EV163" s="12"/>
      <c r="EW163" s="12"/>
      <c r="EX163" s="13">
        <f t="shared" si="20"/>
        <v>53</v>
      </c>
      <c r="EY163" s="13">
        <v>4099.37</v>
      </c>
    </row>
    <row r="164" spans="1:155" x14ac:dyDescent="0.3">
      <c r="A164" t="s">
        <v>395</v>
      </c>
      <c r="B164" t="s">
        <v>396</v>
      </c>
      <c r="C164" t="str">
        <f>VLOOKUP(A164,[1]Sheet1!$A$1:$F$234,4,FALSE)</f>
        <v>HQ</v>
      </c>
      <c r="D164" t="str">
        <f>VLOOKUP(A164,[1]Sheet1!$A$1:$F$234,3,FALSE)</f>
        <v>HQ</v>
      </c>
      <c r="E164">
        <f>VLOOKUP(A164,[1]Sheet1!$A$1:$F$234,5,FALSE)</f>
        <v>332</v>
      </c>
      <c r="F164" t="s">
        <v>319</v>
      </c>
      <c r="G164" t="s">
        <v>176</v>
      </c>
      <c r="H164" t="s">
        <v>397</v>
      </c>
      <c r="I164" t="s">
        <v>159</v>
      </c>
      <c r="J164" t="s">
        <v>152</v>
      </c>
      <c r="K164" s="11">
        <v>44712</v>
      </c>
      <c r="L164" s="11">
        <v>44719</v>
      </c>
      <c r="M164" s="12">
        <v>3570.83</v>
      </c>
      <c r="N164" s="13">
        <f t="shared" si="14"/>
        <v>3520.83</v>
      </c>
      <c r="O164" s="13">
        <f t="shared" si="15"/>
        <v>0</v>
      </c>
      <c r="P164" s="13">
        <f t="shared" si="16"/>
        <v>0</v>
      </c>
      <c r="Q164" s="13">
        <f t="shared" si="17"/>
        <v>0</v>
      </c>
      <c r="R164" s="13"/>
      <c r="S164" s="14">
        <v>50</v>
      </c>
      <c r="T164" s="15">
        <v>88</v>
      </c>
      <c r="U164" s="12">
        <v>39.18</v>
      </c>
      <c r="V164" s="12">
        <v>3082.37</v>
      </c>
      <c r="W164" s="15">
        <v>0</v>
      </c>
      <c r="X164" s="12">
        <v>0</v>
      </c>
      <c r="Y164" s="12">
        <v>0</v>
      </c>
      <c r="Z164" s="15"/>
      <c r="AA164" s="15"/>
      <c r="AB164" s="15"/>
      <c r="AC164" s="15"/>
      <c r="AD164" s="15"/>
      <c r="AE164" s="15"/>
      <c r="AF164" s="15">
        <v>0</v>
      </c>
      <c r="AG164" s="15"/>
      <c r="AH164" s="15"/>
      <c r="AI164" s="15"/>
      <c r="AJ164" s="15"/>
      <c r="AK164" s="15"/>
      <c r="AL164" s="15"/>
      <c r="AM164" s="15">
        <v>0</v>
      </c>
      <c r="AN164" s="15"/>
      <c r="AO164" s="15">
        <v>8</v>
      </c>
      <c r="AP164" s="15"/>
      <c r="AQ164" s="12"/>
      <c r="AR164" s="12"/>
      <c r="AS164" s="12"/>
      <c r="AT164" s="12"/>
      <c r="AU164" s="12">
        <v>0</v>
      </c>
      <c r="AV164" s="12"/>
      <c r="AW164" s="12"/>
      <c r="AX164" s="12"/>
      <c r="AY164" s="12"/>
      <c r="AZ164" s="12"/>
      <c r="BA164" s="12"/>
      <c r="BB164" s="12"/>
      <c r="BC164" s="12"/>
      <c r="BD164" s="12">
        <v>39.18</v>
      </c>
      <c r="BE164" s="12">
        <v>0</v>
      </c>
      <c r="BF164" s="12"/>
      <c r="BG164" s="12"/>
      <c r="BH164" s="12"/>
      <c r="BI164" s="12"/>
      <c r="BJ164" s="12">
        <v>125</v>
      </c>
      <c r="BK164" s="13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>
        <v>313.45999999999998</v>
      </c>
      <c r="BV164" s="12"/>
      <c r="BW164" s="12"/>
      <c r="BX164" s="12"/>
      <c r="BY164" s="12"/>
      <c r="BZ164" s="12"/>
      <c r="CA164" s="12"/>
      <c r="CB164" s="12"/>
      <c r="CC164" s="12">
        <v>168.75</v>
      </c>
      <c r="CD164" s="12">
        <v>17.96</v>
      </c>
      <c r="CE164" s="12"/>
      <c r="CF164" s="12"/>
      <c r="CG164" s="12"/>
      <c r="CH164" s="12">
        <v>434.52</v>
      </c>
      <c r="CI164" s="12">
        <v>0.59</v>
      </c>
      <c r="CJ164" s="12"/>
      <c r="CK164" s="12">
        <v>120.22</v>
      </c>
      <c r="CL164" s="12"/>
      <c r="CM164" s="12">
        <v>51.05</v>
      </c>
      <c r="CN164" s="12"/>
      <c r="CO164" s="12"/>
      <c r="CP164" s="12">
        <v>218.29</v>
      </c>
      <c r="CQ164" s="12"/>
      <c r="CR164" s="12"/>
      <c r="CS164" s="12"/>
      <c r="CT164" s="12"/>
      <c r="CU164" s="12"/>
      <c r="CV164" s="12">
        <v>176.04</v>
      </c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>
        <v>2383.41</v>
      </c>
      <c r="DR164" s="12">
        <v>0</v>
      </c>
      <c r="DS164" s="12">
        <v>0</v>
      </c>
      <c r="DT164" s="12">
        <v>51.05</v>
      </c>
      <c r="DU164" s="12">
        <v>218.29</v>
      </c>
      <c r="DV164" s="12">
        <v>0</v>
      </c>
      <c r="DW164" s="12">
        <v>11.97</v>
      </c>
      <c r="DX164" s="13">
        <f t="shared" si="18"/>
        <v>281.31</v>
      </c>
      <c r="DY164" s="12"/>
      <c r="DZ164" s="12"/>
      <c r="EA164" s="12"/>
      <c r="EB164" s="12"/>
      <c r="EC164" s="12"/>
      <c r="ED164" s="12"/>
      <c r="EE164" s="12"/>
      <c r="EF164" s="12"/>
      <c r="EG164" s="12"/>
      <c r="EH164" s="12">
        <v>11.79</v>
      </c>
      <c r="EI164" s="12"/>
      <c r="EJ164" s="12">
        <v>1.06</v>
      </c>
      <c r="EK164" s="12"/>
      <c r="EL164" s="12"/>
      <c r="EM164" s="12">
        <v>12.67</v>
      </c>
      <c r="EN164" s="14">
        <f t="shared" si="19"/>
        <v>25.52</v>
      </c>
      <c r="EO164" s="14">
        <v>140.83000000000001</v>
      </c>
      <c r="EP164" s="13">
        <v>27.88</v>
      </c>
      <c r="EQ164" s="12">
        <v>0</v>
      </c>
      <c r="ER164" s="12">
        <v>53</v>
      </c>
      <c r="ES164" s="12"/>
      <c r="ET164" s="12"/>
      <c r="EU164" s="12"/>
      <c r="EV164" s="12"/>
      <c r="EW164" s="12"/>
      <c r="EX164" s="13">
        <f t="shared" si="20"/>
        <v>53</v>
      </c>
      <c r="EY164" s="13">
        <v>4099.37</v>
      </c>
    </row>
    <row r="165" spans="1:155" x14ac:dyDescent="0.3">
      <c r="A165" t="s">
        <v>398</v>
      </c>
      <c r="B165" t="s">
        <v>399</v>
      </c>
      <c r="C165" t="str">
        <f>VLOOKUP(A165,[1]Sheet1!$A$1:$F$234,4,FALSE)</f>
        <v>RWC</v>
      </c>
      <c r="D165" t="str">
        <f>VLOOKUP(A165,[1]Sheet1!$A$1:$F$234,3,FALSE)</f>
        <v>Operating</v>
      </c>
      <c r="E165">
        <f>VLOOKUP(A165,[1]Sheet1!$A$1:$F$234,5,FALSE)</f>
        <v>180</v>
      </c>
      <c r="F165" t="s">
        <v>198</v>
      </c>
      <c r="G165" t="s">
        <v>400</v>
      </c>
      <c r="H165" t="s">
        <v>199</v>
      </c>
      <c r="I165" t="s">
        <v>159</v>
      </c>
      <c r="J165" t="s">
        <v>145</v>
      </c>
      <c r="K165" s="11">
        <v>44696</v>
      </c>
      <c r="L165" s="11">
        <v>44701</v>
      </c>
      <c r="M165" s="12">
        <v>2075.1</v>
      </c>
      <c r="N165" s="13">
        <f t="shared" si="14"/>
        <v>2075.1</v>
      </c>
      <c r="O165" s="13">
        <f t="shared" si="15"/>
        <v>0</v>
      </c>
      <c r="P165" s="13">
        <f t="shared" si="16"/>
        <v>0</v>
      </c>
      <c r="Q165" s="13">
        <f t="shared" si="17"/>
        <v>0</v>
      </c>
      <c r="R165" s="13"/>
      <c r="S165" s="14"/>
      <c r="T165" s="15">
        <v>39.75</v>
      </c>
      <c r="U165" s="12">
        <v>26</v>
      </c>
      <c r="V165" s="12">
        <v>1033.5</v>
      </c>
      <c r="W165" s="15">
        <v>0</v>
      </c>
      <c r="X165" s="12">
        <v>0</v>
      </c>
      <c r="Y165" s="12">
        <v>0</v>
      </c>
      <c r="Z165" s="15"/>
      <c r="AA165" s="15"/>
      <c r="AB165" s="15"/>
      <c r="AC165" s="15">
        <v>40</v>
      </c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2"/>
      <c r="AR165" s="12"/>
      <c r="AS165" s="12"/>
      <c r="AT165" s="12"/>
      <c r="AU165" s="12"/>
      <c r="AV165" s="12"/>
      <c r="AW165" s="12"/>
      <c r="AX165" s="12"/>
      <c r="AY165" s="12">
        <v>26.04</v>
      </c>
      <c r="AZ165" s="12"/>
      <c r="BA165" s="12"/>
      <c r="BB165" s="12"/>
      <c r="BC165" s="12"/>
      <c r="BD165" s="12"/>
      <c r="BE165" s="12"/>
      <c r="BF165" s="12"/>
      <c r="BG165" s="12"/>
      <c r="BH165" s="12"/>
      <c r="BI165" s="12">
        <v>1041.5999999999999</v>
      </c>
      <c r="BJ165" s="12"/>
      <c r="BK165" s="13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>
        <v>58.77</v>
      </c>
      <c r="CD165" s="12"/>
      <c r="CE165" s="12"/>
      <c r="CF165" s="12"/>
      <c r="CG165" s="12"/>
      <c r="CH165" s="12">
        <v>160.33000000000001</v>
      </c>
      <c r="CI165" s="12">
        <v>22.11</v>
      </c>
      <c r="CJ165" s="12"/>
      <c r="CK165" s="12"/>
      <c r="CL165" s="12"/>
      <c r="CM165" s="12">
        <v>29.14</v>
      </c>
      <c r="CN165" s="12"/>
      <c r="CO165" s="12"/>
      <c r="CP165" s="12">
        <v>124.57</v>
      </c>
      <c r="CQ165" s="12"/>
      <c r="CR165" s="12"/>
      <c r="CS165" s="12"/>
      <c r="CT165" s="12"/>
      <c r="CU165" s="12">
        <v>3.27</v>
      </c>
      <c r="CV165" s="12">
        <v>62.25</v>
      </c>
      <c r="CW165" s="12">
        <v>0.38</v>
      </c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>
        <v>62.14</v>
      </c>
      <c r="DK165" s="12"/>
      <c r="DL165" s="12"/>
      <c r="DM165" s="12"/>
      <c r="DN165" s="12"/>
      <c r="DO165" s="12"/>
      <c r="DP165" s="12"/>
      <c r="DQ165" s="12">
        <v>1552.14</v>
      </c>
      <c r="DR165" s="12">
        <v>0</v>
      </c>
      <c r="DS165" s="12">
        <v>0</v>
      </c>
      <c r="DT165" s="12">
        <v>29.14</v>
      </c>
      <c r="DU165" s="12">
        <v>124.57</v>
      </c>
      <c r="DV165" s="12">
        <v>0</v>
      </c>
      <c r="DW165" s="12"/>
      <c r="DX165" s="13">
        <f t="shared" si="18"/>
        <v>153.70999999999998</v>
      </c>
      <c r="DY165" s="12">
        <v>303.37</v>
      </c>
      <c r="DZ165" s="12">
        <v>13.92</v>
      </c>
      <c r="EA165" s="12"/>
      <c r="EB165" s="12"/>
      <c r="EC165" s="12"/>
      <c r="ED165" s="12"/>
      <c r="EE165" s="12"/>
      <c r="EF165" s="12"/>
      <c r="EG165" s="12"/>
      <c r="EH165" s="12">
        <v>7.36</v>
      </c>
      <c r="EI165" s="12"/>
      <c r="EJ165" s="12">
        <v>1.06</v>
      </c>
      <c r="EK165" s="12"/>
      <c r="EL165" s="12">
        <v>1.6</v>
      </c>
      <c r="EM165" s="12">
        <v>2.69</v>
      </c>
      <c r="EN165" s="14">
        <f t="shared" si="19"/>
        <v>330.00000000000006</v>
      </c>
      <c r="EO165" s="14">
        <v>62.25</v>
      </c>
      <c r="EP165" s="13">
        <v>53.95</v>
      </c>
      <c r="EQ165" s="12">
        <v>0</v>
      </c>
      <c r="ER165" s="12">
        <v>53</v>
      </c>
      <c r="ES165" s="12"/>
      <c r="ET165" s="12"/>
      <c r="EU165" s="12"/>
      <c r="EV165" s="12"/>
      <c r="EW165" s="12"/>
      <c r="EX165" s="13">
        <f t="shared" si="20"/>
        <v>53</v>
      </c>
      <c r="EY165" s="13">
        <v>2728.01</v>
      </c>
    </row>
    <row r="166" spans="1:155" x14ac:dyDescent="0.3">
      <c r="A166" t="s">
        <v>398</v>
      </c>
      <c r="B166" t="s">
        <v>399</v>
      </c>
      <c r="C166" t="str">
        <f>VLOOKUP(A166,[1]Sheet1!$A$1:$F$234,4,FALSE)</f>
        <v>RWC</v>
      </c>
      <c r="D166" t="str">
        <f>VLOOKUP(A166,[1]Sheet1!$A$1:$F$234,3,FALSE)</f>
        <v>Operating</v>
      </c>
      <c r="E166">
        <f>VLOOKUP(A166,[1]Sheet1!$A$1:$F$234,5,FALSE)</f>
        <v>180</v>
      </c>
      <c r="F166" t="s">
        <v>198</v>
      </c>
      <c r="G166" t="s">
        <v>400</v>
      </c>
      <c r="H166" t="s">
        <v>199</v>
      </c>
      <c r="I166" t="s">
        <v>159</v>
      </c>
      <c r="J166" t="s">
        <v>152</v>
      </c>
      <c r="K166" s="11">
        <v>44712</v>
      </c>
      <c r="L166" s="11">
        <v>44719</v>
      </c>
      <c r="M166" s="12">
        <v>2496</v>
      </c>
      <c r="N166" s="13">
        <f t="shared" si="14"/>
        <v>2288</v>
      </c>
      <c r="O166" s="13">
        <f t="shared" si="15"/>
        <v>0</v>
      </c>
      <c r="P166" s="13">
        <f t="shared" si="16"/>
        <v>0</v>
      </c>
      <c r="Q166" s="13">
        <f t="shared" si="17"/>
        <v>208</v>
      </c>
      <c r="R166" s="13"/>
      <c r="S166" s="14"/>
      <c r="T166" s="15">
        <v>80</v>
      </c>
      <c r="U166" s="12">
        <v>26</v>
      </c>
      <c r="V166" s="12">
        <v>2080</v>
      </c>
      <c r="W166" s="15">
        <v>0</v>
      </c>
      <c r="X166" s="12">
        <v>0</v>
      </c>
      <c r="Y166" s="12">
        <v>0</v>
      </c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>
        <v>8</v>
      </c>
      <c r="AL166" s="15"/>
      <c r="AM166" s="15"/>
      <c r="AN166" s="15"/>
      <c r="AO166" s="15">
        <v>8</v>
      </c>
      <c r="AP166" s="15"/>
      <c r="AQ166" s="12"/>
      <c r="AR166" s="12"/>
      <c r="AS166" s="12"/>
      <c r="AT166" s="12">
        <v>26</v>
      </c>
      <c r="AU166" s="12"/>
      <c r="AV166" s="12"/>
      <c r="AW166" s="12"/>
      <c r="AX166" s="12"/>
      <c r="AY166" s="12"/>
      <c r="AZ166" s="12"/>
      <c r="BA166" s="12"/>
      <c r="BB166" s="12"/>
      <c r="BC166" s="12"/>
      <c r="BD166" s="12">
        <v>26</v>
      </c>
      <c r="BE166" s="12"/>
      <c r="BF166" s="12"/>
      <c r="BG166" s="12"/>
      <c r="BH166" s="12"/>
      <c r="BI166" s="12"/>
      <c r="BJ166" s="12"/>
      <c r="BK166" s="13"/>
      <c r="BL166" s="12"/>
      <c r="BM166" s="12"/>
      <c r="BN166" s="12"/>
      <c r="BO166" s="12"/>
      <c r="BP166" s="12"/>
      <c r="BQ166" s="12">
        <v>208</v>
      </c>
      <c r="BR166" s="12"/>
      <c r="BS166" s="12"/>
      <c r="BT166" s="12"/>
      <c r="BU166" s="12">
        <v>208</v>
      </c>
      <c r="BV166" s="12"/>
      <c r="BW166" s="12"/>
      <c r="BX166" s="12"/>
      <c r="BY166" s="12"/>
      <c r="BZ166" s="12"/>
      <c r="CA166" s="12"/>
      <c r="CB166" s="12"/>
      <c r="CC166" s="12">
        <v>88.74</v>
      </c>
      <c r="CD166" s="12"/>
      <c r="CE166" s="12"/>
      <c r="CF166" s="12"/>
      <c r="CG166" s="12"/>
      <c r="CH166" s="12">
        <v>216.84</v>
      </c>
      <c r="CI166" s="12">
        <v>26.73</v>
      </c>
      <c r="CJ166" s="12"/>
      <c r="CK166" s="12"/>
      <c r="CL166" s="12"/>
      <c r="CM166" s="12">
        <v>35.229999999999997</v>
      </c>
      <c r="CN166" s="12"/>
      <c r="CO166" s="12"/>
      <c r="CP166" s="12">
        <v>150.68</v>
      </c>
      <c r="CQ166" s="12"/>
      <c r="CR166" s="12"/>
      <c r="CS166" s="12"/>
      <c r="CT166" s="12"/>
      <c r="CU166" s="12">
        <v>3.27</v>
      </c>
      <c r="CV166" s="12">
        <v>74.88</v>
      </c>
      <c r="CW166" s="12">
        <v>0.38</v>
      </c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>
        <v>62.14</v>
      </c>
      <c r="DK166" s="12"/>
      <c r="DL166" s="12"/>
      <c r="DM166" s="12"/>
      <c r="DN166" s="12"/>
      <c r="DO166" s="12"/>
      <c r="DP166" s="12"/>
      <c r="DQ166" s="12">
        <v>1837.11</v>
      </c>
      <c r="DR166" s="12">
        <v>0</v>
      </c>
      <c r="DS166" s="12">
        <v>0</v>
      </c>
      <c r="DT166" s="12">
        <v>35.229999999999997</v>
      </c>
      <c r="DU166" s="12">
        <v>150.68</v>
      </c>
      <c r="DV166" s="12">
        <v>0</v>
      </c>
      <c r="DW166" s="12"/>
      <c r="DX166" s="13">
        <f t="shared" si="18"/>
        <v>185.91</v>
      </c>
      <c r="DY166" s="12">
        <v>303.37</v>
      </c>
      <c r="DZ166" s="12">
        <v>13.92</v>
      </c>
      <c r="EA166" s="12"/>
      <c r="EB166" s="12"/>
      <c r="EC166" s="12"/>
      <c r="ED166" s="12"/>
      <c r="EE166" s="12"/>
      <c r="EF166" s="12"/>
      <c r="EG166" s="12"/>
      <c r="EH166" s="12">
        <v>7.36</v>
      </c>
      <c r="EI166" s="12"/>
      <c r="EJ166" s="12">
        <v>1.06</v>
      </c>
      <c r="EK166" s="12"/>
      <c r="EL166" s="12">
        <v>1.6</v>
      </c>
      <c r="EM166" s="12">
        <v>2.69</v>
      </c>
      <c r="EN166" s="14">
        <f t="shared" si="19"/>
        <v>330.00000000000006</v>
      </c>
      <c r="EO166" s="14">
        <v>74.88</v>
      </c>
      <c r="EP166" s="13">
        <v>64.900000000000006</v>
      </c>
      <c r="EQ166" s="12">
        <v>0</v>
      </c>
      <c r="ER166" s="12">
        <v>53</v>
      </c>
      <c r="ES166" s="12"/>
      <c r="ET166" s="12"/>
      <c r="EU166" s="12"/>
      <c r="EV166" s="12"/>
      <c r="EW166" s="12"/>
      <c r="EX166" s="13">
        <f t="shared" si="20"/>
        <v>53</v>
      </c>
      <c r="EY166" s="13">
        <v>3204.69</v>
      </c>
    </row>
    <row r="167" spans="1:155" x14ac:dyDescent="0.3">
      <c r="A167" t="s">
        <v>401</v>
      </c>
      <c r="B167" t="s">
        <v>402</v>
      </c>
      <c r="C167" t="str">
        <f>VLOOKUP(A167,[1]Sheet1!$A$1:$F$234,4,FALSE)</f>
        <v>NYC</v>
      </c>
      <c r="D167" t="str">
        <f>VLOOKUP(A167,[1]Sheet1!$A$1:$F$234,3,FALSE)</f>
        <v>HQ</v>
      </c>
      <c r="E167">
        <f>VLOOKUP(A167,[1]Sheet1!$A$1:$F$234,5,FALSE)</f>
        <v>220</v>
      </c>
      <c r="F167" t="s">
        <v>190</v>
      </c>
      <c r="G167" t="s">
        <v>176</v>
      </c>
      <c r="H167" t="s">
        <v>403</v>
      </c>
      <c r="I167" t="s">
        <v>159</v>
      </c>
      <c r="J167" t="s">
        <v>145</v>
      </c>
      <c r="K167" s="11">
        <v>44696</v>
      </c>
      <c r="L167" s="11">
        <v>44701</v>
      </c>
      <c r="M167" s="12">
        <v>2695.83</v>
      </c>
      <c r="N167" s="13">
        <f t="shared" si="14"/>
        <v>2645.83</v>
      </c>
      <c r="O167" s="13">
        <f t="shared" si="15"/>
        <v>0</v>
      </c>
      <c r="P167" s="13">
        <f t="shared" si="16"/>
        <v>0</v>
      </c>
      <c r="Q167" s="13">
        <f t="shared" si="17"/>
        <v>0</v>
      </c>
      <c r="R167" s="13"/>
      <c r="S167" s="14">
        <v>50</v>
      </c>
      <c r="T167" s="15">
        <v>80</v>
      </c>
      <c r="U167" s="12">
        <v>29.09</v>
      </c>
      <c r="V167" s="12">
        <v>2520.83</v>
      </c>
      <c r="W167" s="15">
        <v>0</v>
      </c>
      <c r="X167" s="12">
        <v>0</v>
      </c>
      <c r="Y167" s="12">
        <v>0</v>
      </c>
      <c r="Z167" s="15"/>
      <c r="AA167" s="15"/>
      <c r="AB167" s="15"/>
      <c r="AC167" s="15"/>
      <c r="AD167" s="15"/>
      <c r="AE167" s="15"/>
      <c r="AF167" s="15">
        <v>0</v>
      </c>
      <c r="AG167" s="15"/>
      <c r="AH167" s="15"/>
      <c r="AI167" s="15"/>
      <c r="AJ167" s="15"/>
      <c r="AK167" s="15"/>
      <c r="AL167" s="15"/>
      <c r="AM167" s="15">
        <v>0</v>
      </c>
      <c r="AN167" s="15"/>
      <c r="AO167" s="15"/>
      <c r="AP167" s="15"/>
      <c r="AQ167" s="12"/>
      <c r="AR167" s="12"/>
      <c r="AS167" s="12"/>
      <c r="AT167" s="12"/>
      <c r="AU167" s="12">
        <v>0</v>
      </c>
      <c r="AV167" s="12"/>
      <c r="AW167" s="12"/>
      <c r="AX167" s="12"/>
      <c r="AY167" s="12"/>
      <c r="AZ167" s="12"/>
      <c r="BA167" s="12"/>
      <c r="BB167" s="12"/>
      <c r="BC167" s="12"/>
      <c r="BD167" s="12"/>
      <c r="BE167" s="12">
        <v>0</v>
      </c>
      <c r="BF167" s="12"/>
      <c r="BG167" s="12"/>
      <c r="BH167" s="12"/>
      <c r="BI167" s="12"/>
      <c r="BJ167" s="12">
        <v>125</v>
      </c>
      <c r="BK167" s="13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>
        <v>120.55</v>
      </c>
      <c r="CD167" s="12">
        <v>13.49</v>
      </c>
      <c r="CE167" s="12"/>
      <c r="CF167" s="12"/>
      <c r="CG167" s="12"/>
      <c r="CH167" s="12">
        <v>83.29</v>
      </c>
      <c r="CI167" s="12">
        <v>0.59</v>
      </c>
      <c r="CJ167" s="12"/>
      <c r="CK167" s="12"/>
      <c r="CL167" s="12"/>
      <c r="CM167" s="12">
        <v>38.36</v>
      </c>
      <c r="CN167" s="12"/>
      <c r="CO167" s="12"/>
      <c r="CP167" s="12">
        <v>164.04</v>
      </c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>
        <v>2275.5100000000002</v>
      </c>
      <c r="DR167" s="12">
        <v>0</v>
      </c>
      <c r="DS167" s="12">
        <v>0</v>
      </c>
      <c r="DT167" s="12">
        <v>38.36</v>
      </c>
      <c r="DU167" s="12">
        <v>164.04</v>
      </c>
      <c r="DV167" s="12">
        <v>0</v>
      </c>
      <c r="DW167" s="12">
        <v>8.99</v>
      </c>
      <c r="DX167" s="13">
        <f t="shared" si="18"/>
        <v>211.39</v>
      </c>
      <c r="DY167" s="12"/>
      <c r="DZ167" s="12"/>
      <c r="EA167" s="12"/>
      <c r="EB167" s="12"/>
      <c r="EC167" s="12"/>
      <c r="ED167" s="12"/>
      <c r="EE167" s="12"/>
      <c r="EF167" s="12"/>
      <c r="EG167" s="12"/>
      <c r="EH167" s="12">
        <v>8.84</v>
      </c>
      <c r="EI167" s="12"/>
      <c r="EJ167" s="12">
        <v>1.06</v>
      </c>
      <c r="EK167" s="12"/>
      <c r="EL167" s="12"/>
      <c r="EM167" s="12">
        <v>9.51</v>
      </c>
      <c r="EN167" s="14">
        <f t="shared" si="19"/>
        <v>19.41</v>
      </c>
      <c r="EO167" s="14"/>
      <c r="EP167" s="13">
        <v>20.95</v>
      </c>
      <c r="EQ167" s="12">
        <v>0</v>
      </c>
      <c r="ER167" s="12">
        <v>53</v>
      </c>
      <c r="ES167" s="12"/>
      <c r="ET167" s="12"/>
      <c r="EU167" s="12"/>
      <c r="EV167" s="12"/>
      <c r="EW167" s="12"/>
      <c r="EX167" s="13">
        <f t="shared" si="20"/>
        <v>53</v>
      </c>
      <c r="EY167" s="13">
        <v>3000.58</v>
      </c>
    </row>
    <row r="168" spans="1:155" x14ac:dyDescent="0.3">
      <c r="A168" t="s">
        <v>401</v>
      </c>
      <c r="B168" t="s">
        <v>402</v>
      </c>
      <c r="C168" t="str">
        <f>VLOOKUP(A168,[1]Sheet1!$A$1:$F$234,4,FALSE)</f>
        <v>NYC</v>
      </c>
      <c r="D168" t="str">
        <f>VLOOKUP(A168,[1]Sheet1!$A$1:$F$234,3,FALSE)</f>
        <v>HQ</v>
      </c>
      <c r="E168">
        <f>VLOOKUP(A168,[1]Sheet1!$A$1:$F$234,5,FALSE)</f>
        <v>220</v>
      </c>
      <c r="F168" t="s">
        <v>190</v>
      </c>
      <c r="G168" t="s">
        <v>176</v>
      </c>
      <c r="H168" t="s">
        <v>403</v>
      </c>
      <c r="I168" t="s">
        <v>159</v>
      </c>
      <c r="J168" t="s">
        <v>152</v>
      </c>
      <c r="K168" s="11">
        <v>44712</v>
      </c>
      <c r="L168" s="11">
        <v>44719</v>
      </c>
      <c r="M168" s="12">
        <v>2695.83</v>
      </c>
      <c r="N168" s="13">
        <f t="shared" si="14"/>
        <v>2645.83</v>
      </c>
      <c r="O168" s="13">
        <f t="shared" si="15"/>
        <v>0</v>
      </c>
      <c r="P168" s="13">
        <f t="shared" si="16"/>
        <v>0</v>
      </c>
      <c r="Q168" s="13">
        <f t="shared" si="17"/>
        <v>0</v>
      </c>
      <c r="R168" s="13"/>
      <c r="S168" s="14">
        <v>50</v>
      </c>
      <c r="T168" s="15">
        <v>88</v>
      </c>
      <c r="U168" s="12">
        <v>29.09</v>
      </c>
      <c r="V168" s="12">
        <v>2288.14</v>
      </c>
      <c r="W168" s="15">
        <v>0</v>
      </c>
      <c r="X168" s="12">
        <v>0</v>
      </c>
      <c r="Y168" s="12">
        <v>0</v>
      </c>
      <c r="Z168" s="15"/>
      <c r="AA168" s="15"/>
      <c r="AB168" s="15"/>
      <c r="AC168" s="15"/>
      <c r="AD168" s="15"/>
      <c r="AE168" s="15"/>
      <c r="AF168" s="15">
        <v>0</v>
      </c>
      <c r="AG168" s="15"/>
      <c r="AH168" s="15"/>
      <c r="AI168" s="15"/>
      <c r="AJ168" s="15"/>
      <c r="AK168" s="15"/>
      <c r="AL168" s="15"/>
      <c r="AM168" s="15">
        <v>0</v>
      </c>
      <c r="AN168" s="15"/>
      <c r="AO168" s="15">
        <v>8</v>
      </c>
      <c r="AP168" s="15"/>
      <c r="AQ168" s="12"/>
      <c r="AR168" s="12"/>
      <c r="AS168" s="12"/>
      <c r="AT168" s="12"/>
      <c r="AU168" s="12">
        <v>0</v>
      </c>
      <c r="AV168" s="12"/>
      <c r="AW168" s="12"/>
      <c r="AX168" s="12"/>
      <c r="AY168" s="12"/>
      <c r="AZ168" s="12"/>
      <c r="BA168" s="12"/>
      <c r="BB168" s="12"/>
      <c r="BC168" s="12"/>
      <c r="BD168" s="12">
        <v>29.09</v>
      </c>
      <c r="BE168" s="12">
        <v>0</v>
      </c>
      <c r="BF168" s="12"/>
      <c r="BG168" s="12"/>
      <c r="BH168" s="12"/>
      <c r="BI168" s="12"/>
      <c r="BJ168" s="12">
        <v>125</v>
      </c>
      <c r="BK168" s="13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>
        <v>232.69</v>
      </c>
      <c r="BV168" s="12"/>
      <c r="BW168" s="12"/>
      <c r="BX168" s="12"/>
      <c r="BY168" s="12"/>
      <c r="BZ168" s="12"/>
      <c r="CA168" s="12"/>
      <c r="CB168" s="12"/>
      <c r="CC168" s="12">
        <v>120.55</v>
      </c>
      <c r="CD168" s="12">
        <v>13.49</v>
      </c>
      <c r="CE168" s="12"/>
      <c r="CF168" s="12"/>
      <c r="CG168" s="12"/>
      <c r="CH168" s="12">
        <v>83.29</v>
      </c>
      <c r="CI168" s="12">
        <v>0.59</v>
      </c>
      <c r="CJ168" s="12"/>
      <c r="CK168" s="12"/>
      <c r="CL168" s="12"/>
      <c r="CM168" s="12">
        <v>38.369999999999997</v>
      </c>
      <c r="CN168" s="12"/>
      <c r="CO168" s="12"/>
      <c r="CP168" s="12">
        <v>164.04</v>
      </c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>
        <v>2275.5</v>
      </c>
      <c r="DR168" s="12">
        <v>0</v>
      </c>
      <c r="DS168" s="12">
        <v>0</v>
      </c>
      <c r="DT168" s="12">
        <v>38.369999999999997</v>
      </c>
      <c r="DU168" s="12">
        <v>164.04</v>
      </c>
      <c r="DV168" s="12">
        <v>0</v>
      </c>
      <c r="DW168" s="12">
        <v>9</v>
      </c>
      <c r="DX168" s="13">
        <f t="shared" si="18"/>
        <v>211.41</v>
      </c>
      <c r="DY168" s="12"/>
      <c r="DZ168" s="12"/>
      <c r="EA168" s="12"/>
      <c r="EB168" s="12"/>
      <c r="EC168" s="12"/>
      <c r="ED168" s="12"/>
      <c r="EE168" s="12"/>
      <c r="EF168" s="12"/>
      <c r="EG168" s="12"/>
      <c r="EH168" s="12">
        <v>8.84</v>
      </c>
      <c r="EI168" s="12"/>
      <c r="EJ168" s="12">
        <v>1.06</v>
      </c>
      <c r="EK168" s="12"/>
      <c r="EL168" s="12"/>
      <c r="EM168" s="12">
        <v>9.51</v>
      </c>
      <c r="EN168" s="14">
        <f t="shared" si="19"/>
        <v>19.41</v>
      </c>
      <c r="EO168" s="14"/>
      <c r="EP168" s="13">
        <v>20.95</v>
      </c>
      <c r="EQ168" s="12">
        <v>0</v>
      </c>
      <c r="ER168" s="12">
        <v>53</v>
      </c>
      <c r="ES168" s="12"/>
      <c r="ET168" s="12"/>
      <c r="EU168" s="12"/>
      <c r="EV168" s="12"/>
      <c r="EW168" s="12"/>
      <c r="EX168" s="13">
        <f t="shared" si="20"/>
        <v>53</v>
      </c>
      <c r="EY168" s="13">
        <v>3000.6</v>
      </c>
    </row>
    <row r="169" spans="1:155" x14ac:dyDescent="0.3">
      <c r="A169" t="s">
        <v>404</v>
      </c>
      <c r="B169" t="s">
        <v>405</v>
      </c>
      <c r="C169" t="str">
        <f>VLOOKUP(A169,[1]Sheet1!$A$1:$F$234,4,FALSE)</f>
        <v>SV</v>
      </c>
      <c r="D169" t="str">
        <f>VLOOKUP(A169,[1]Sheet1!$A$1:$F$234,3,FALSE)</f>
        <v>Operating</v>
      </c>
      <c r="E169">
        <f>VLOOKUP(A169,[1]Sheet1!$A$1:$F$234,5,FALSE)</f>
        <v>180</v>
      </c>
      <c r="F169" t="s">
        <v>198</v>
      </c>
      <c r="G169" t="s">
        <v>186</v>
      </c>
      <c r="H169" t="s">
        <v>199</v>
      </c>
      <c r="I169" t="s">
        <v>159</v>
      </c>
      <c r="J169" t="s">
        <v>145</v>
      </c>
      <c r="K169" s="11">
        <v>44696</v>
      </c>
      <c r="L169" s="11">
        <v>44701</v>
      </c>
      <c r="M169" s="12">
        <v>1863</v>
      </c>
      <c r="N169" s="13">
        <f t="shared" si="14"/>
        <v>1863</v>
      </c>
      <c r="O169" s="13">
        <f t="shared" si="15"/>
        <v>0</v>
      </c>
      <c r="P169" s="13">
        <f t="shared" si="16"/>
        <v>0</v>
      </c>
      <c r="Q169" s="13">
        <f t="shared" si="17"/>
        <v>0</v>
      </c>
      <c r="R169" s="13"/>
      <c r="S169" s="14"/>
      <c r="T169" s="15">
        <v>81</v>
      </c>
      <c r="U169" s="12">
        <v>23</v>
      </c>
      <c r="V169" s="12">
        <v>1863</v>
      </c>
      <c r="W169" s="15">
        <v>0</v>
      </c>
      <c r="X169" s="12">
        <v>0</v>
      </c>
      <c r="Y169" s="12">
        <v>0</v>
      </c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3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>
        <v>43.4</v>
      </c>
      <c r="CD169" s="12"/>
      <c r="CE169" s="12"/>
      <c r="CF169" s="12"/>
      <c r="CG169" s="12"/>
      <c r="CH169" s="12">
        <v>132.37</v>
      </c>
      <c r="CI169" s="12">
        <v>19.88</v>
      </c>
      <c r="CJ169" s="12"/>
      <c r="CK169" s="12"/>
      <c r="CL169" s="12"/>
      <c r="CM169" s="12">
        <v>26.21</v>
      </c>
      <c r="CN169" s="12"/>
      <c r="CO169" s="12"/>
      <c r="CP169" s="12">
        <v>112.04</v>
      </c>
      <c r="CQ169" s="12"/>
      <c r="CR169" s="12"/>
      <c r="CS169" s="12">
        <v>3.81</v>
      </c>
      <c r="CT169" s="12"/>
      <c r="CU169" s="12"/>
      <c r="CV169" s="12">
        <v>93.15</v>
      </c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>
        <v>2.77</v>
      </c>
      <c r="DO169" s="12">
        <v>49.22</v>
      </c>
      <c r="DP169" s="12"/>
      <c r="DQ169" s="12">
        <v>1380.15</v>
      </c>
      <c r="DR169" s="12">
        <v>0</v>
      </c>
      <c r="DS169" s="12">
        <v>0</v>
      </c>
      <c r="DT169" s="12">
        <v>26.21</v>
      </c>
      <c r="DU169" s="12">
        <v>112.04</v>
      </c>
      <c r="DV169" s="12">
        <v>0</v>
      </c>
      <c r="DW169" s="12"/>
      <c r="DX169" s="13">
        <f t="shared" si="18"/>
        <v>138.25</v>
      </c>
      <c r="DY169" s="12"/>
      <c r="DZ169" s="12"/>
      <c r="EA169" s="12"/>
      <c r="EB169" s="12">
        <v>240.29</v>
      </c>
      <c r="EC169" s="12">
        <v>2.34</v>
      </c>
      <c r="ED169" s="12"/>
      <c r="EE169" s="12"/>
      <c r="EF169" s="12"/>
      <c r="EG169" s="12"/>
      <c r="EH169" s="12">
        <v>7.05</v>
      </c>
      <c r="EI169" s="12"/>
      <c r="EJ169" s="12">
        <v>1.06</v>
      </c>
      <c r="EK169" s="12">
        <v>16.22</v>
      </c>
      <c r="EL169" s="12"/>
      <c r="EM169" s="12">
        <v>2.58</v>
      </c>
      <c r="EN169" s="14">
        <f t="shared" si="19"/>
        <v>269.54000000000002</v>
      </c>
      <c r="EO169" s="14">
        <v>74.52</v>
      </c>
      <c r="EP169" s="13">
        <v>48.44</v>
      </c>
      <c r="EQ169" s="12">
        <v>0</v>
      </c>
      <c r="ER169" s="12">
        <v>53</v>
      </c>
      <c r="ES169" s="12"/>
      <c r="ET169" s="12"/>
      <c r="EU169" s="12"/>
      <c r="EV169" s="12"/>
      <c r="EW169" s="12"/>
      <c r="EX169" s="13">
        <f t="shared" si="20"/>
        <v>53</v>
      </c>
      <c r="EY169" s="13">
        <v>2446.75</v>
      </c>
    </row>
    <row r="170" spans="1:155" x14ac:dyDescent="0.3">
      <c r="A170" t="s">
        <v>404</v>
      </c>
      <c r="B170" t="s">
        <v>405</v>
      </c>
      <c r="C170" t="str">
        <f>VLOOKUP(A170,[1]Sheet1!$A$1:$F$234,4,FALSE)</f>
        <v>SV</v>
      </c>
      <c r="D170" t="str">
        <f>VLOOKUP(A170,[1]Sheet1!$A$1:$F$234,3,FALSE)</f>
        <v>Operating</v>
      </c>
      <c r="E170">
        <f>VLOOKUP(A170,[1]Sheet1!$A$1:$F$234,5,FALSE)</f>
        <v>180</v>
      </c>
      <c r="F170" t="s">
        <v>198</v>
      </c>
      <c r="G170" t="s">
        <v>186</v>
      </c>
      <c r="H170" t="s">
        <v>199</v>
      </c>
      <c r="I170" t="s">
        <v>159</v>
      </c>
      <c r="J170" t="s">
        <v>152</v>
      </c>
      <c r="K170" s="11">
        <v>44712</v>
      </c>
      <c r="L170" s="11">
        <v>44719</v>
      </c>
      <c r="M170" s="12">
        <v>2386.25</v>
      </c>
      <c r="N170" s="13">
        <f t="shared" si="14"/>
        <v>2386.25</v>
      </c>
      <c r="O170" s="13">
        <f t="shared" si="15"/>
        <v>0</v>
      </c>
      <c r="P170" s="13">
        <f t="shared" si="16"/>
        <v>0</v>
      </c>
      <c r="Q170" s="13">
        <f t="shared" si="17"/>
        <v>0</v>
      </c>
      <c r="R170" s="13"/>
      <c r="S170" s="14"/>
      <c r="T170" s="15">
        <v>93.75</v>
      </c>
      <c r="U170" s="12">
        <v>23</v>
      </c>
      <c r="V170" s="12">
        <v>2156.25</v>
      </c>
      <c r="W170" s="15">
        <v>0</v>
      </c>
      <c r="X170" s="12">
        <v>0</v>
      </c>
      <c r="Y170" s="12">
        <v>0</v>
      </c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>
        <v>10</v>
      </c>
      <c r="AP170" s="15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>
        <v>23</v>
      </c>
      <c r="BE170" s="12"/>
      <c r="BF170" s="12"/>
      <c r="BG170" s="12"/>
      <c r="BH170" s="12"/>
      <c r="BI170" s="12"/>
      <c r="BJ170" s="12"/>
      <c r="BK170" s="13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>
        <v>230</v>
      </c>
      <c r="BV170" s="12"/>
      <c r="BW170" s="12"/>
      <c r="BX170" s="12"/>
      <c r="BY170" s="12"/>
      <c r="BZ170" s="12"/>
      <c r="CA170" s="12"/>
      <c r="CB170" s="12"/>
      <c r="CC170" s="12">
        <v>76.2</v>
      </c>
      <c r="CD170" s="12"/>
      <c r="CE170" s="12"/>
      <c r="CF170" s="12"/>
      <c r="CG170" s="12"/>
      <c r="CH170" s="12">
        <v>192.02</v>
      </c>
      <c r="CI170" s="12">
        <v>25.64</v>
      </c>
      <c r="CJ170" s="12"/>
      <c r="CK170" s="12"/>
      <c r="CL170" s="12"/>
      <c r="CM170" s="12">
        <v>33.79</v>
      </c>
      <c r="CN170" s="12"/>
      <c r="CO170" s="12"/>
      <c r="CP170" s="12">
        <v>144.49</v>
      </c>
      <c r="CQ170" s="12"/>
      <c r="CR170" s="12"/>
      <c r="CS170" s="12">
        <v>3.81</v>
      </c>
      <c r="CT170" s="12"/>
      <c r="CU170" s="12"/>
      <c r="CV170" s="12">
        <v>119.31</v>
      </c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>
        <v>2.77</v>
      </c>
      <c r="DO170" s="12">
        <v>49.22</v>
      </c>
      <c r="DP170" s="12"/>
      <c r="DQ170" s="12">
        <v>1739</v>
      </c>
      <c r="DR170" s="12">
        <v>0</v>
      </c>
      <c r="DS170" s="12">
        <v>0</v>
      </c>
      <c r="DT170" s="12">
        <v>33.79</v>
      </c>
      <c r="DU170" s="12">
        <v>144.49</v>
      </c>
      <c r="DV170" s="12">
        <v>0</v>
      </c>
      <c r="DW170" s="12"/>
      <c r="DX170" s="13">
        <f t="shared" si="18"/>
        <v>178.28</v>
      </c>
      <c r="DY170" s="12"/>
      <c r="DZ170" s="12"/>
      <c r="EA170" s="12"/>
      <c r="EB170" s="12">
        <v>240.29</v>
      </c>
      <c r="EC170" s="12">
        <v>2.34</v>
      </c>
      <c r="ED170" s="12"/>
      <c r="EE170" s="12"/>
      <c r="EF170" s="12"/>
      <c r="EG170" s="12"/>
      <c r="EH170" s="12">
        <v>7.05</v>
      </c>
      <c r="EI170" s="12"/>
      <c r="EJ170" s="12">
        <v>1.06</v>
      </c>
      <c r="EK170" s="12">
        <v>16.22</v>
      </c>
      <c r="EL170" s="12"/>
      <c r="EM170" s="12">
        <v>2.58</v>
      </c>
      <c r="EN170" s="14">
        <f t="shared" si="19"/>
        <v>269.54000000000002</v>
      </c>
      <c r="EO170" s="14">
        <v>95.45</v>
      </c>
      <c r="EP170" s="13">
        <v>62.04</v>
      </c>
      <c r="EQ170" s="12">
        <v>0</v>
      </c>
      <c r="ER170" s="12">
        <v>53</v>
      </c>
      <c r="ES170" s="12"/>
      <c r="ET170" s="12"/>
      <c r="EU170" s="12"/>
      <c r="EV170" s="12"/>
      <c r="EW170" s="12"/>
      <c r="EX170" s="13">
        <f t="shared" si="20"/>
        <v>53</v>
      </c>
      <c r="EY170" s="13">
        <v>3044.56</v>
      </c>
    </row>
    <row r="171" spans="1:155" x14ac:dyDescent="0.3">
      <c r="A171" t="s">
        <v>406</v>
      </c>
      <c r="B171" t="s">
        <v>407</v>
      </c>
      <c r="C171" t="str">
        <f>VLOOKUP(A171,[1]Sheet1!$A$1:$F$234,4,FALSE)</f>
        <v>SV</v>
      </c>
      <c r="D171" t="str">
        <f>VLOOKUP(A171,[1]Sheet1!$A$1:$F$234,3,FALSE)</f>
        <v>Clinical</v>
      </c>
      <c r="E171">
        <f>VLOOKUP(A171,[1]Sheet1!$A$1:$F$234,5,FALSE)</f>
        <v>170</v>
      </c>
      <c r="F171" t="s">
        <v>162</v>
      </c>
      <c r="G171" t="s">
        <v>186</v>
      </c>
      <c r="H171" t="s">
        <v>163</v>
      </c>
      <c r="I171" t="s">
        <v>159</v>
      </c>
      <c r="J171" t="s">
        <v>145</v>
      </c>
      <c r="K171" s="11">
        <v>44696</v>
      </c>
      <c r="L171" s="11">
        <v>44701</v>
      </c>
      <c r="M171" s="12">
        <v>2218</v>
      </c>
      <c r="N171" s="13">
        <f t="shared" si="14"/>
        <v>2010</v>
      </c>
      <c r="O171" s="13">
        <f t="shared" si="15"/>
        <v>0</v>
      </c>
      <c r="P171" s="13">
        <f t="shared" si="16"/>
        <v>0</v>
      </c>
      <c r="Q171" s="13">
        <f t="shared" si="17"/>
        <v>208</v>
      </c>
      <c r="R171" s="13"/>
      <c r="S171" s="14"/>
      <c r="T171" s="15">
        <v>72.5</v>
      </c>
      <c r="U171" s="12">
        <v>26</v>
      </c>
      <c r="V171" s="12">
        <v>1885</v>
      </c>
      <c r="W171" s="15">
        <v>0</v>
      </c>
      <c r="X171" s="12">
        <v>0</v>
      </c>
      <c r="Y171" s="12">
        <v>0</v>
      </c>
      <c r="Z171" s="15"/>
      <c r="AA171" s="15"/>
      <c r="AB171" s="15"/>
      <c r="AC171" s="15"/>
      <c r="AD171" s="15"/>
      <c r="AE171" s="15"/>
      <c r="AF171" s="15">
        <v>0</v>
      </c>
      <c r="AG171" s="15"/>
      <c r="AH171" s="15"/>
      <c r="AI171" s="15"/>
      <c r="AJ171" s="15"/>
      <c r="AK171" s="15">
        <v>8</v>
      </c>
      <c r="AL171" s="15"/>
      <c r="AM171" s="15"/>
      <c r="AN171" s="15"/>
      <c r="AO171" s="15"/>
      <c r="AP171" s="15"/>
      <c r="AQ171" s="12"/>
      <c r="AR171" s="12"/>
      <c r="AS171" s="12"/>
      <c r="AT171" s="12">
        <v>26</v>
      </c>
      <c r="AU171" s="12">
        <v>0</v>
      </c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>
        <v>125</v>
      </c>
      <c r="BK171" s="13"/>
      <c r="BL171" s="12"/>
      <c r="BM171" s="12"/>
      <c r="BN171" s="12"/>
      <c r="BO171" s="12"/>
      <c r="BP171" s="12"/>
      <c r="BQ171" s="12">
        <v>208</v>
      </c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>
        <v>70.03</v>
      </c>
      <c r="CD171" s="12"/>
      <c r="CE171" s="12"/>
      <c r="CF171" s="12"/>
      <c r="CG171" s="12"/>
      <c r="CH171" s="12">
        <v>180.79</v>
      </c>
      <c r="CI171" s="12">
        <v>24.27</v>
      </c>
      <c r="CJ171" s="12"/>
      <c r="CK171" s="12"/>
      <c r="CL171" s="12"/>
      <c r="CM171" s="12">
        <v>31.99</v>
      </c>
      <c r="CN171" s="12"/>
      <c r="CO171" s="12"/>
      <c r="CP171" s="12">
        <v>136.78</v>
      </c>
      <c r="CQ171" s="12"/>
      <c r="CR171" s="12"/>
      <c r="CS171" s="12"/>
      <c r="CT171" s="12"/>
      <c r="CU171" s="12">
        <v>11.35</v>
      </c>
      <c r="CV171" s="12">
        <v>88.72</v>
      </c>
      <c r="CW171" s="12">
        <v>0.38</v>
      </c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>
        <v>1673.69</v>
      </c>
      <c r="DR171" s="12">
        <v>0</v>
      </c>
      <c r="DS171" s="12">
        <v>0</v>
      </c>
      <c r="DT171" s="12">
        <v>31.99</v>
      </c>
      <c r="DU171" s="12">
        <v>136.78</v>
      </c>
      <c r="DV171" s="12">
        <v>0</v>
      </c>
      <c r="DW171" s="12"/>
      <c r="DX171" s="13">
        <f t="shared" si="18"/>
        <v>168.77</v>
      </c>
      <c r="DY171" s="12"/>
      <c r="DZ171" s="12">
        <v>16.22</v>
      </c>
      <c r="EA171" s="12"/>
      <c r="EB171" s="12"/>
      <c r="EC171" s="12"/>
      <c r="ED171" s="12"/>
      <c r="EE171" s="12"/>
      <c r="EF171" s="12"/>
      <c r="EG171" s="12"/>
      <c r="EH171" s="12">
        <v>6.44</v>
      </c>
      <c r="EI171" s="12"/>
      <c r="EJ171" s="12">
        <v>1.06</v>
      </c>
      <c r="EK171" s="12"/>
      <c r="EL171" s="12">
        <v>1.6</v>
      </c>
      <c r="EM171" s="12">
        <v>2.35</v>
      </c>
      <c r="EN171" s="14">
        <f t="shared" si="19"/>
        <v>27.67</v>
      </c>
      <c r="EO171" s="14">
        <v>88.72</v>
      </c>
      <c r="EP171" s="13">
        <v>57.67</v>
      </c>
      <c r="EQ171" s="12">
        <v>0</v>
      </c>
      <c r="ER171" s="12">
        <v>53</v>
      </c>
      <c r="ES171" s="12"/>
      <c r="ET171" s="12"/>
      <c r="EU171" s="12"/>
      <c r="EV171" s="12"/>
      <c r="EW171" s="12"/>
      <c r="EX171" s="13">
        <f t="shared" si="20"/>
        <v>53</v>
      </c>
      <c r="EY171" s="13">
        <v>2613.83</v>
      </c>
    </row>
    <row r="172" spans="1:155" x14ac:dyDescent="0.3">
      <c r="A172" t="s">
        <v>406</v>
      </c>
      <c r="B172" t="s">
        <v>407</v>
      </c>
      <c r="C172" t="str">
        <f>VLOOKUP(A172,[1]Sheet1!$A$1:$F$234,4,FALSE)</f>
        <v>SV</v>
      </c>
      <c r="D172" t="str">
        <f>VLOOKUP(A172,[1]Sheet1!$A$1:$F$234,3,FALSE)</f>
        <v>Clinical</v>
      </c>
      <c r="E172">
        <f>VLOOKUP(A172,[1]Sheet1!$A$1:$F$234,5,FALSE)</f>
        <v>170</v>
      </c>
      <c r="F172" t="s">
        <v>162</v>
      </c>
      <c r="G172" t="s">
        <v>186</v>
      </c>
      <c r="H172" t="s">
        <v>163</v>
      </c>
      <c r="I172" t="s">
        <v>159</v>
      </c>
      <c r="J172" t="s">
        <v>152</v>
      </c>
      <c r="K172" s="11">
        <v>44712</v>
      </c>
      <c r="L172" s="11">
        <v>44719</v>
      </c>
      <c r="M172" s="12">
        <v>2673</v>
      </c>
      <c r="N172" s="13">
        <f t="shared" si="14"/>
        <v>2673</v>
      </c>
      <c r="O172" s="13">
        <f t="shared" si="15"/>
        <v>0</v>
      </c>
      <c r="P172" s="13">
        <f t="shared" si="16"/>
        <v>0</v>
      </c>
      <c r="Q172" s="13">
        <f t="shared" si="17"/>
        <v>0</v>
      </c>
      <c r="R172" s="13"/>
      <c r="S172" s="14"/>
      <c r="T172" s="15">
        <v>90</v>
      </c>
      <c r="U172" s="12">
        <v>26</v>
      </c>
      <c r="V172" s="12">
        <v>2340</v>
      </c>
      <c r="W172" s="15">
        <v>0</v>
      </c>
      <c r="X172" s="12">
        <v>0</v>
      </c>
      <c r="Y172" s="12">
        <v>0</v>
      </c>
      <c r="Z172" s="15"/>
      <c r="AA172" s="15"/>
      <c r="AB172" s="15"/>
      <c r="AC172" s="15"/>
      <c r="AD172" s="15"/>
      <c r="AE172" s="15"/>
      <c r="AF172" s="15">
        <v>0</v>
      </c>
      <c r="AG172" s="15"/>
      <c r="AH172" s="15"/>
      <c r="AI172" s="15"/>
      <c r="AJ172" s="15"/>
      <c r="AK172" s="15"/>
      <c r="AL172" s="15"/>
      <c r="AM172" s="15"/>
      <c r="AN172" s="15"/>
      <c r="AO172" s="15">
        <v>8</v>
      </c>
      <c r="AP172" s="15"/>
      <c r="AQ172" s="12"/>
      <c r="AR172" s="12"/>
      <c r="AS172" s="12"/>
      <c r="AT172" s="12"/>
      <c r="AU172" s="12">
        <v>0</v>
      </c>
      <c r="AV172" s="12"/>
      <c r="AW172" s="12"/>
      <c r="AX172" s="12"/>
      <c r="AY172" s="12"/>
      <c r="AZ172" s="12"/>
      <c r="BA172" s="12"/>
      <c r="BB172" s="12"/>
      <c r="BC172" s="12"/>
      <c r="BD172" s="12">
        <v>26</v>
      </c>
      <c r="BE172" s="12"/>
      <c r="BF172" s="12"/>
      <c r="BG172" s="12"/>
      <c r="BH172" s="12"/>
      <c r="BI172" s="12"/>
      <c r="BJ172" s="12">
        <v>125</v>
      </c>
      <c r="BK172" s="13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>
        <v>208</v>
      </c>
      <c r="BV172" s="12"/>
      <c r="BW172" s="12"/>
      <c r="BX172" s="12"/>
      <c r="BY172" s="12"/>
      <c r="BZ172" s="12"/>
      <c r="CA172" s="12"/>
      <c r="CB172" s="12"/>
      <c r="CC172" s="12">
        <v>106.25</v>
      </c>
      <c r="CD172" s="12"/>
      <c r="CE172" s="12"/>
      <c r="CF172" s="12"/>
      <c r="CG172" s="12"/>
      <c r="CH172" s="12">
        <v>260.62</v>
      </c>
      <c r="CI172" s="12">
        <v>29.27</v>
      </c>
      <c r="CJ172" s="12"/>
      <c r="CK172" s="12"/>
      <c r="CL172" s="12"/>
      <c r="CM172" s="12">
        <v>38.590000000000003</v>
      </c>
      <c r="CN172" s="12"/>
      <c r="CO172" s="12"/>
      <c r="CP172" s="12">
        <v>165</v>
      </c>
      <c r="CQ172" s="12"/>
      <c r="CR172" s="12"/>
      <c r="CS172" s="12"/>
      <c r="CT172" s="12"/>
      <c r="CU172" s="12">
        <v>11.35</v>
      </c>
      <c r="CV172" s="12">
        <v>106.92</v>
      </c>
      <c r="CW172" s="12">
        <v>0.38</v>
      </c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>
        <v>1954.62</v>
      </c>
      <c r="DR172" s="12">
        <v>0</v>
      </c>
      <c r="DS172" s="12">
        <v>0</v>
      </c>
      <c r="DT172" s="12">
        <v>38.590000000000003</v>
      </c>
      <c r="DU172" s="12">
        <v>165</v>
      </c>
      <c r="DV172" s="12">
        <v>0</v>
      </c>
      <c r="DW172" s="12"/>
      <c r="DX172" s="13">
        <f t="shared" si="18"/>
        <v>203.59</v>
      </c>
      <c r="DY172" s="12"/>
      <c r="DZ172" s="12">
        <v>16.22</v>
      </c>
      <c r="EA172" s="12"/>
      <c r="EB172" s="12"/>
      <c r="EC172" s="12"/>
      <c r="ED172" s="12"/>
      <c r="EE172" s="12"/>
      <c r="EF172" s="12"/>
      <c r="EG172" s="12"/>
      <c r="EH172" s="12">
        <v>6.44</v>
      </c>
      <c r="EI172" s="12"/>
      <c r="EJ172" s="12">
        <v>1.06</v>
      </c>
      <c r="EK172" s="12"/>
      <c r="EL172" s="12">
        <v>1.6</v>
      </c>
      <c r="EM172" s="12">
        <v>2.35</v>
      </c>
      <c r="EN172" s="14">
        <f t="shared" si="19"/>
        <v>27.67</v>
      </c>
      <c r="EO172" s="14">
        <v>106.92</v>
      </c>
      <c r="EP172" s="13">
        <v>69.5</v>
      </c>
      <c r="EQ172" s="12">
        <v>0</v>
      </c>
      <c r="ER172" s="12">
        <v>53</v>
      </c>
      <c r="ES172" s="12"/>
      <c r="ET172" s="12"/>
      <c r="EU172" s="12"/>
      <c r="EV172" s="12"/>
      <c r="EW172" s="12"/>
      <c r="EX172" s="13">
        <f t="shared" si="20"/>
        <v>53</v>
      </c>
      <c r="EY172" s="13">
        <v>3133.68</v>
      </c>
    </row>
    <row r="173" spans="1:155" x14ac:dyDescent="0.3">
      <c r="A173" t="s">
        <v>408</v>
      </c>
      <c r="B173" t="s">
        <v>409</v>
      </c>
      <c r="C173" t="str">
        <f>VLOOKUP(A173,[1]Sheet1!$A$1:$F$234,4,FALSE)</f>
        <v>SF</v>
      </c>
      <c r="D173" t="str">
        <f>VLOOKUP(A173,[1]Sheet1!$A$1:$F$234,3,FALSE)</f>
        <v>Clinical</v>
      </c>
      <c r="E173">
        <f>VLOOKUP(A173,[1]Sheet1!$A$1:$F$234,5,FALSE)</f>
        <v>170</v>
      </c>
      <c r="F173" t="s">
        <v>162</v>
      </c>
      <c r="G173" t="s">
        <v>172</v>
      </c>
      <c r="H173" t="s">
        <v>163</v>
      </c>
      <c r="I173" t="s">
        <v>159</v>
      </c>
      <c r="J173" t="s">
        <v>145</v>
      </c>
      <c r="K173" s="11">
        <v>44696</v>
      </c>
      <c r="L173" s="11">
        <v>44701</v>
      </c>
      <c r="M173" s="12">
        <v>2133.5</v>
      </c>
      <c r="N173" s="13">
        <f t="shared" si="14"/>
        <v>2133.5</v>
      </c>
      <c r="O173" s="13">
        <f t="shared" si="15"/>
        <v>0</v>
      </c>
      <c r="P173" s="13">
        <f t="shared" si="16"/>
        <v>0</v>
      </c>
      <c r="Q173" s="13">
        <f t="shared" si="17"/>
        <v>0</v>
      </c>
      <c r="R173" s="13"/>
      <c r="S173" s="14"/>
      <c r="T173" s="15">
        <v>77.25</v>
      </c>
      <c r="U173" s="12">
        <v>26</v>
      </c>
      <c r="V173" s="12">
        <v>2008.5</v>
      </c>
      <c r="W173" s="15">
        <v>0</v>
      </c>
      <c r="X173" s="12">
        <v>0</v>
      </c>
      <c r="Y173" s="12">
        <v>0</v>
      </c>
      <c r="Z173" s="15"/>
      <c r="AA173" s="15"/>
      <c r="AB173" s="15"/>
      <c r="AC173" s="15"/>
      <c r="AD173" s="15"/>
      <c r="AE173" s="15"/>
      <c r="AF173" s="15">
        <v>0</v>
      </c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2"/>
      <c r="AR173" s="12"/>
      <c r="AS173" s="12"/>
      <c r="AT173" s="12"/>
      <c r="AU173" s="12">
        <v>0</v>
      </c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>
        <v>125</v>
      </c>
      <c r="BK173" s="13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>
        <v>64.040000000000006</v>
      </c>
      <c r="CD173" s="12"/>
      <c r="CE173" s="12"/>
      <c r="CF173" s="12"/>
      <c r="CG173" s="12"/>
      <c r="CH173" s="12">
        <v>169.91</v>
      </c>
      <c r="CI173" s="12">
        <v>23.47</v>
      </c>
      <c r="CJ173" s="12"/>
      <c r="CK173" s="12"/>
      <c r="CL173" s="12"/>
      <c r="CM173" s="12">
        <v>30.93</v>
      </c>
      <c r="CN173" s="12"/>
      <c r="CO173" s="12"/>
      <c r="CP173" s="12">
        <v>132.27000000000001</v>
      </c>
      <c r="CQ173" s="12"/>
      <c r="CR173" s="12"/>
      <c r="CS173" s="12"/>
      <c r="CT173" s="12"/>
      <c r="CU173" s="12"/>
      <c r="CV173" s="12">
        <v>106.68</v>
      </c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>
        <v>1606.2</v>
      </c>
      <c r="DR173" s="12">
        <v>0</v>
      </c>
      <c r="DS173" s="12">
        <v>0</v>
      </c>
      <c r="DT173" s="12">
        <v>30.93</v>
      </c>
      <c r="DU173" s="12">
        <v>132.27000000000001</v>
      </c>
      <c r="DV173" s="12">
        <v>0</v>
      </c>
      <c r="DW173" s="12"/>
      <c r="DX173" s="13">
        <f t="shared" si="18"/>
        <v>163.20000000000002</v>
      </c>
      <c r="DY173" s="12"/>
      <c r="DZ173" s="12"/>
      <c r="EA173" s="12"/>
      <c r="EB173" s="12"/>
      <c r="EC173" s="12"/>
      <c r="ED173" s="12"/>
      <c r="EE173" s="12"/>
      <c r="EF173" s="12"/>
      <c r="EG173" s="12"/>
      <c r="EH173" s="12">
        <v>7.05</v>
      </c>
      <c r="EI173" s="12"/>
      <c r="EJ173" s="12">
        <v>1.06</v>
      </c>
      <c r="EK173" s="12"/>
      <c r="EL173" s="12"/>
      <c r="EM173" s="12">
        <v>2.58</v>
      </c>
      <c r="EN173" s="14">
        <f t="shared" si="19"/>
        <v>10.69</v>
      </c>
      <c r="EO173" s="14">
        <v>85.34</v>
      </c>
      <c r="EP173" s="13">
        <v>55.47</v>
      </c>
      <c r="EQ173" s="12">
        <v>0</v>
      </c>
      <c r="ER173" s="12">
        <v>53</v>
      </c>
      <c r="ES173" s="12"/>
      <c r="ET173" s="12"/>
      <c r="EU173" s="12"/>
      <c r="EV173" s="12"/>
      <c r="EW173" s="12"/>
      <c r="EX173" s="13">
        <f t="shared" si="20"/>
        <v>53</v>
      </c>
      <c r="EY173" s="13">
        <v>2501.1999999999998</v>
      </c>
    </row>
    <row r="174" spans="1:155" x14ac:dyDescent="0.3">
      <c r="A174" t="s">
        <v>408</v>
      </c>
      <c r="B174" t="s">
        <v>409</v>
      </c>
      <c r="C174" t="str">
        <f>VLOOKUP(A174,[1]Sheet1!$A$1:$F$234,4,FALSE)</f>
        <v>SF</v>
      </c>
      <c r="D174" t="str">
        <f>VLOOKUP(A174,[1]Sheet1!$A$1:$F$234,3,FALSE)</f>
        <v>Clinical</v>
      </c>
      <c r="E174">
        <f>VLOOKUP(A174,[1]Sheet1!$A$1:$F$234,5,FALSE)</f>
        <v>170</v>
      </c>
      <c r="F174" t="s">
        <v>162</v>
      </c>
      <c r="G174" t="s">
        <v>172</v>
      </c>
      <c r="H174" t="s">
        <v>163</v>
      </c>
      <c r="I174" t="s">
        <v>159</v>
      </c>
      <c r="J174" t="s">
        <v>152</v>
      </c>
      <c r="K174" s="11">
        <v>44712</v>
      </c>
      <c r="L174" s="11">
        <v>44719</v>
      </c>
      <c r="M174" s="12">
        <v>2621</v>
      </c>
      <c r="N174" s="13">
        <f t="shared" si="14"/>
        <v>1581</v>
      </c>
      <c r="O174" s="13">
        <f t="shared" si="15"/>
        <v>0</v>
      </c>
      <c r="P174" s="13">
        <f t="shared" si="16"/>
        <v>0</v>
      </c>
      <c r="Q174" s="13">
        <f t="shared" si="17"/>
        <v>1040</v>
      </c>
      <c r="R174" s="13"/>
      <c r="S174" s="14"/>
      <c r="T174" s="15">
        <v>48</v>
      </c>
      <c r="U174" s="12">
        <v>26</v>
      </c>
      <c r="V174" s="12">
        <v>1248</v>
      </c>
      <c r="W174" s="15">
        <v>0</v>
      </c>
      <c r="X174" s="12">
        <v>0</v>
      </c>
      <c r="Y174" s="12">
        <v>0</v>
      </c>
      <c r="Z174" s="15"/>
      <c r="AA174" s="15"/>
      <c r="AB174" s="15"/>
      <c r="AC174" s="15"/>
      <c r="AD174" s="15"/>
      <c r="AE174" s="15"/>
      <c r="AF174" s="15">
        <v>0</v>
      </c>
      <c r="AG174" s="15"/>
      <c r="AH174" s="15"/>
      <c r="AI174" s="15"/>
      <c r="AJ174" s="15"/>
      <c r="AK174" s="15">
        <v>40</v>
      </c>
      <c r="AL174" s="15"/>
      <c r="AM174" s="15"/>
      <c r="AN174" s="15"/>
      <c r="AO174" s="15">
        <v>8</v>
      </c>
      <c r="AP174" s="15"/>
      <c r="AQ174" s="12"/>
      <c r="AR174" s="12"/>
      <c r="AS174" s="12"/>
      <c r="AT174" s="12">
        <v>26</v>
      </c>
      <c r="AU174" s="12">
        <v>0</v>
      </c>
      <c r="AV174" s="12"/>
      <c r="AW174" s="12"/>
      <c r="AX174" s="12"/>
      <c r="AY174" s="12"/>
      <c r="AZ174" s="12"/>
      <c r="BA174" s="12"/>
      <c r="BB174" s="12"/>
      <c r="BC174" s="12"/>
      <c r="BD174" s="12">
        <v>26</v>
      </c>
      <c r="BE174" s="12"/>
      <c r="BF174" s="12"/>
      <c r="BG174" s="12"/>
      <c r="BH174" s="12"/>
      <c r="BI174" s="12"/>
      <c r="BJ174" s="12">
        <v>125</v>
      </c>
      <c r="BK174" s="13"/>
      <c r="BL174" s="12"/>
      <c r="BM174" s="12"/>
      <c r="BN174" s="12"/>
      <c r="BO174" s="12"/>
      <c r="BP174" s="12"/>
      <c r="BQ174" s="12">
        <v>1040</v>
      </c>
      <c r="BR174" s="12"/>
      <c r="BS174" s="12"/>
      <c r="BT174" s="12"/>
      <c r="BU174" s="12">
        <v>208</v>
      </c>
      <c r="BV174" s="12"/>
      <c r="BW174" s="12"/>
      <c r="BX174" s="12"/>
      <c r="BY174" s="12"/>
      <c r="BZ174" s="12"/>
      <c r="CA174" s="12"/>
      <c r="CB174" s="12"/>
      <c r="CC174" s="12">
        <v>100.58</v>
      </c>
      <c r="CD174" s="12"/>
      <c r="CE174" s="12"/>
      <c r="CF174" s="12"/>
      <c r="CG174" s="12"/>
      <c r="CH174" s="12">
        <v>246.46</v>
      </c>
      <c r="CI174" s="12">
        <v>28.83</v>
      </c>
      <c r="CJ174" s="12"/>
      <c r="CK174" s="12"/>
      <c r="CL174" s="12"/>
      <c r="CM174" s="12">
        <v>38.01</v>
      </c>
      <c r="CN174" s="12"/>
      <c r="CO174" s="12"/>
      <c r="CP174" s="12">
        <v>162.51</v>
      </c>
      <c r="CQ174" s="12"/>
      <c r="CR174" s="12"/>
      <c r="CS174" s="12"/>
      <c r="CT174" s="12"/>
      <c r="CU174" s="12"/>
      <c r="CV174" s="12">
        <v>131.05000000000001</v>
      </c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>
        <v>1913.56</v>
      </c>
      <c r="DR174" s="12">
        <v>0</v>
      </c>
      <c r="DS174" s="12">
        <v>0</v>
      </c>
      <c r="DT174" s="12">
        <v>38.01</v>
      </c>
      <c r="DU174" s="12">
        <v>162.51</v>
      </c>
      <c r="DV174" s="12">
        <v>0</v>
      </c>
      <c r="DW174" s="12"/>
      <c r="DX174" s="13">
        <f t="shared" si="18"/>
        <v>200.51999999999998</v>
      </c>
      <c r="DY174" s="12"/>
      <c r="DZ174" s="12"/>
      <c r="EA174" s="12"/>
      <c r="EB174" s="12"/>
      <c r="EC174" s="12"/>
      <c r="ED174" s="12"/>
      <c r="EE174" s="12"/>
      <c r="EF174" s="12"/>
      <c r="EG174" s="12"/>
      <c r="EH174" s="12">
        <v>7.05</v>
      </c>
      <c r="EI174" s="12"/>
      <c r="EJ174" s="12">
        <v>1.06</v>
      </c>
      <c r="EK174" s="12"/>
      <c r="EL174" s="12"/>
      <c r="EM174" s="12">
        <v>2.58</v>
      </c>
      <c r="EN174" s="14">
        <f t="shared" si="19"/>
        <v>10.69</v>
      </c>
      <c r="EO174" s="14">
        <v>104.84</v>
      </c>
      <c r="EP174" s="13">
        <v>68.150000000000006</v>
      </c>
      <c r="EQ174" s="12">
        <v>0</v>
      </c>
      <c r="ER174" s="12">
        <v>53</v>
      </c>
      <c r="ES174" s="12"/>
      <c r="ET174" s="12"/>
      <c r="EU174" s="12"/>
      <c r="EV174" s="12"/>
      <c r="EW174" s="12"/>
      <c r="EX174" s="13">
        <f t="shared" si="20"/>
        <v>53</v>
      </c>
      <c r="EY174" s="13">
        <v>3058.2</v>
      </c>
    </row>
    <row r="175" spans="1:155" x14ac:dyDescent="0.3">
      <c r="A175" t="s">
        <v>410</v>
      </c>
      <c r="B175" t="s">
        <v>411</v>
      </c>
      <c r="C175" t="str">
        <f>VLOOKUP(A175,[1]Sheet1!$A$1:$F$234,4,FALSE)</f>
        <v>NYC</v>
      </c>
      <c r="D175" t="str">
        <f>VLOOKUP(A175,[1]Sheet1!$A$1:$F$234,3,FALSE)</f>
        <v>Lab</v>
      </c>
      <c r="E175">
        <f>VLOOKUP(A175,[1]Sheet1!$A$1:$F$234,5,FALSE)</f>
        <v>130</v>
      </c>
      <c r="F175" t="s">
        <v>156</v>
      </c>
      <c r="G175" t="s">
        <v>176</v>
      </c>
      <c r="H175" t="s">
        <v>168</v>
      </c>
      <c r="I175" t="s">
        <v>159</v>
      </c>
      <c r="J175" t="s">
        <v>145</v>
      </c>
      <c r="K175" s="11">
        <v>44696</v>
      </c>
      <c r="L175" s="11">
        <v>44701</v>
      </c>
      <c r="M175" s="12">
        <v>3541.67</v>
      </c>
      <c r="N175" s="13">
        <f t="shared" si="14"/>
        <v>3541.67</v>
      </c>
      <c r="O175" s="13">
        <f t="shared" si="15"/>
        <v>0</v>
      </c>
      <c r="P175" s="13">
        <f t="shared" si="16"/>
        <v>0</v>
      </c>
      <c r="Q175" s="13">
        <f t="shared" si="17"/>
        <v>0</v>
      </c>
      <c r="R175" s="13"/>
      <c r="S175" s="14"/>
      <c r="T175" s="15">
        <v>80</v>
      </c>
      <c r="U175" s="12">
        <v>40.869999999999997</v>
      </c>
      <c r="V175" s="12">
        <v>3541.67</v>
      </c>
      <c r="W175" s="15">
        <v>0</v>
      </c>
      <c r="X175" s="12">
        <v>0</v>
      </c>
      <c r="Y175" s="12">
        <v>0</v>
      </c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3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>
        <v>180.27</v>
      </c>
      <c r="CD175" s="12">
        <v>18.07</v>
      </c>
      <c r="CE175" s="12"/>
      <c r="CF175" s="12"/>
      <c r="CG175" s="12"/>
      <c r="CH175" s="12">
        <v>477.83</v>
      </c>
      <c r="CI175" s="12">
        <v>0.59</v>
      </c>
      <c r="CJ175" s="12"/>
      <c r="CK175" s="12">
        <v>128.58000000000001</v>
      </c>
      <c r="CL175" s="12"/>
      <c r="CM175" s="12">
        <v>51.35</v>
      </c>
      <c r="CN175" s="12"/>
      <c r="CO175" s="12"/>
      <c r="CP175" s="12">
        <v>219.59</v>
      </c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>
        <v>2465.39</v>
      </c>
      <c r="DR175" s="12">
        <v>168.3</v>
      </c>
      <c r="DS175" s="12">
        <v>11.09</v>
      </c>
      <c r="DT175" s="12">
        <v>51.35</v>
      </c>
      <c r="DU175" s="12">
        <v>219.59</v>
      </c>
      <c r="DV175" s="12">
        <v>5.55</v>
      </c>
      <c r="DW175" s="12">
        <v>12.04</v>
      </c>
      <c r="DX175" s="13">
        <f t="shared" si="18"/>
        <v>467.92000000000007</v>
      </c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4">
        <f t="shared" si="19"/>
        <v>0</v>
      </c>
      <c r="EO175" s="14"/>
      <c r="EP175" s="13">
        <v>28.05</v>
      </c>
      <c r="EQ175" s="12">
        <v>0</v>
      </c>
      <c r="ER175" s="12">
        <v>53</v>
      </c>
      <c r="ES175" s="12"/>
      <c r="ET175" s="12"/>
      <c r="EU175" s="12"/>
      <c r="EV175" s="12"/>
      <c r="EW175" s="12"/>
      <c r="EX175" s="13">
        <f t="shared" si="20"/>
        <v>53</v>
      </c>
      <c r="EY175" s="13">
        <v>4090.64</v>
      </c>
    </row>
    <row r="176" spans="1:155" x14ac:dyDescent="0.3">
      <c r="A176" t="s">
        <v>410</v>
      </c>
      <c r="B176" t="s">
        <v>411</v>
      </c>
      <c r="C176" t="str">
        <f>VLOOKUP(A176,[1]Sheet1!$A$1:$F$234,4,FALSE)</f>
        <v>NYC</v>
      </c>
      <c r="D176" t="str">
        <f>VLOOKUP(A176,[1]Sheet1!$A$1:$F$234,3,FALSE)</f>
        <v>Lab</v>
      </c>
      <c r="E176">
        <f>VLOOKUP(A176,[1]Sheet1!$A$1:$F$234,5,FALSE)</f>
        <v>130</v>
      </c>
      <c r="F176" t="s">
        <v>156</v>
      </c>
      <c r="G176" t="s">
        <v>176</v>
      </c>
      <c r="H176" t="s">
        <v>168</v>
      </c>
      <c r="I176" t="s">
        <v>159</v>
      </c>
      <c r="J176" t="s">
        <v>152</v>
      </c>
      <c r="K176" s="11">
        <v>44712</v>
      </c>
      <c r="L176" s="11">
        <v>44719</v>
      </c>
      <c r="M176" s="12">
        <v>3541.67</v>
      </c>
      <c r="N176" s="13">
        <f t="shared" si="14"/>
        <v>3541.67</v>
      </c>
      <c r="O176" s="13">
        <f t="shared" si="15"/>
        <v>0</v>
      </c>
      <c r="P176" s="13">
        <f t="shared" si="16"/>
        <v>0</v>
      </c>
      <c r="Q176" s="13">
        <f t="shared" si="17"/>
        <v>0</v>
      </c>
      <c r="R176" s="13"/>
      <c r="S176" s="14"/>
      <c r="T176" s="15">
        <v>88</v>
      </c>
      <c r="U176" s="12">
        <v>40.869999999999997</v>
      </c>
      <c r="V176" s="12">
        <v>3214.75</v>
      </c>
      <c r="W176" s="15">
        <v>0</v>
      </c>
      <c r="X176" s="12">
        <v>0</v>
      </c>
      <c r="Y176" s="12">
        <v>0</v>
      </c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>
        <v>8</v>
      </c>
      <c r="AP176" s="15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>
        <v>40.869999999999997</v>
      </c>
      <c r="BE176" s="12"/>
      <c r="BF176" s="12"/>
      <c r="BG176" s="12"/>
      <c r="BH176" s="12"/>
      <c r="BI176" s="12"/>
      <c r="BJ176" s="12"/>
      <c r="BK176" s="13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>
        <v>326.92</v>
      </c>
      <c r="BV176" s="12"/>
      <c r="BW176" s="12"/>
      <c r="BX176" s="12"/>
      <c r="BY176" s="12"/>
      <c r="BZ176" s="12"/>
      <c r="CA176" s="12"/>
      <c r="CB176" s="12"/>
      <c r="CC176" s="12">
        <v>166.83</v>
      </c>
      <c r="CD176" s="12">
        <v>18.059999999999999</v>
      </c>
      <c r="CE176" s="12"/>
      <c r="CF176" s="12"/>
      <c r="CG176" s="12"/>
      <c r="CH176" s="12">
        <v>427.28</v>
      </c>
      <c r="CI176" s="12">
        <v>0.59</v>
      </c>
      <c r="CJ176" s="12"/>
      <c r="CK176" s="12">
        <v>118.82</v>
      </c>
      <c r="CL176" s="12"/>
      <c r="CM176" s="12">
        <v>48.02</v>
      </c>
      <c r="CN176" s="12"/>
      <c r="CO176" s="12"/>
      <c r="CP176" s="12">
        <v>205.33</v>
      </c>
      <c r="CQ176" s="12"/>
      <c r="CR176" s="12"/>
      <c r="CS176" s="12"/>
      <c r="CT176" s="12"/>
      <c r="CU176" s="12">
        <v>41.34</v>
      </c>
      <c r="CV176" s="12"/>
      <c r="CW176" s="12">
        <v>3.68</v>
      </c>
      <c r="CX176" s="12"/>
      <c r="CY176" s="12">
        <v>11.82</v>
      </c>
      <c r="CZ176" s="12"/>
      <c r="DA176" s="12">
        <v>17.86</v>
      </c>
      <c r="DB176" s="12"/>
      <c r="DC176" s="12">
        <v>20.399999999999999</v>
      </c>
      <c r="DD176" s="12"/>
      <c r="DE176" s="12"/>
      <c r="DF176" s="12">
        <v>35.200000000000003</v>
      </c>
      <c r="DG176" s="12">
        <v>184.76</v>
      </c>
      <c r="DH176" s="12"/>
      <c r="DI176" s="12"/>
      <c r="DJ176" s="12"/>
      <c r="DK176" s="12"/>
      <c r="DL176" s="12"/>
      <c r="DM176" s="12"/>
      <c r="DN176" s="12"/>
      <c r="DO176" s="12"/>
      <c r="DP176" s="12">
        <v>15</v>
      </c>
      <c r="DQ176" s="12">
        <v>2226.6799999999998</v>
      </c>
      <c r="DR176" s="12">
        <v>157.13999999999999</v>
      </c>
      <c r="DS176" s="12">
        <v>0</v>
      </c>
      <c r="DT176" s="12">
        <v>48.02</v>
      </c>
      <c r="DU176" s="12">
        <v>205.33</v>
      </c>
      <c r="DV176" s="12">
        <v>0</v>
      </c>
      <c r="DW176" s="12">
        <v>11.26</v>
      </c>
      <c r="DX176" s="13">
        <f t="shared" si="18"/>
        <v>421.75</v>
      </c>
      <c r="DY176" s="12"/>
      <c r="DZ176" s="12">
        <v>32.44</v>
      </c>
      <c r="EA176" s="12">
        <v>687.24</v>
      </c>
      <c r="EB176" s="12"/>
      <c r="EC176" s="12"/>
      <c r="ED176" s="12"/>
      <c r="EE176" s="12"/>
      <c r="EF176" s="12"/>
      <c r="EG176" s="12"/>
      <c r="EH176" s="12">
        <v>25.04</v>
      </c>
      <c r="EI176" s="12"/>
      <c r="EJ176" s="12">
        <v>2.12</v>
      </c>
      <c r="EK176" s="12"/>
      <c r="EL176" s="12">
        <v>4.68</v>
      </c>
      <c r="EM176" s="12">
        <v>26.92</v>
      </c>
      <c r="EN176" s="14">
        <f t="shared" si="19"/>
        <v>778.43999999999994</v>
      </c>
      <c r="EO176" s="14"/>
      <c r="EP176" s="13">
        <v>28.05</v>
      </c>
      <c r="EQ176" s="12">
        <v>0</v>
      </c>
      <c r="ER176" s="12">
        <v>53</v>
      </c>
      <c r="ES176" s="12"/>
      <c r="ET176" s="12"/>
      <c r="EU176" s="12"/>
      <c r="EV176" s="12"/>
      <c r="EW176" s="12"/>
      <c r="EX176" s="13">
        <f t="shared" si="20"/>
        <v>53</v>
      </c>
      <c r="EY176" s="13">
        <v>4822.91</v>
      </c>
    </row>
    <row r="177" spans="1:155" x14ac:dyDescent="0.3">
      <c r="A177" t="s">
        <v>412</v>
      </c>
      <c r="B177" t="s">
        <v>413</v>
      </c>
      <c r="C177" t="str">
        <f>VLOOKUP(A177,[1]Sheet1!$A$1:$F$234,4,FALSE)</f>
        <v>HQ</v>
      </c>
      <c r="D177" t="str">
        <f>VLOOKUP(A177,[1]Sheet1!$A$1:$F$234,3,FALSE)</f>
        <v>HQ</v>
      </c>
      <c r="E177">
        <f>VLOOKUP(A177,[1]Sheet1!$A$1:$F$234,5,FALSE)</f>
        <v>332</v>
      </c>
      <c r="F177" t="s">
        <v>319</v>
      </c>
      <c r="G177" t="s">
        <v>414</v>
      </c>
      <c r="H177" t="s">
        <v>415</v>
      </c>
      <c r="I177" t="s">
        <v>159</v>
      </c>
      <c r="J177" t="s">
        <v>145</v>
      </c>
      <c r="K177" s="11">
        <v>44696</v>
      </c>
      <c r="L177" s="11">
        <v>44701</v>
      </c>
      <c r="M177" s="12">
        <v>2217.5</v>
      </c>
      <c r="N177" s="13">
        <f t="shared" si="14"/>
        <v>1207.5</v>
      </c>
      <c r="O177" s="13">
        <f t="shared" si="15"/>
        <v>0</v>
      </c>
      <c r="P177" s="13">
        <f t="shared" si="16"/>
        <v>0</v>
      </c>
      <c r="Q177" s="13">
        <f t="shared" si="17"/>
        <v>960</v>
      </c>
      <c r="R177" s="13"/>
      <c r="S177" s="14">
        <v>50</v>
      </c>
      <c r="T177" s="15">
        <v>40.25</v>
      </c>
      <c r="U177" s="12">
        <v>30</v>
      </c>
      <c r="V177" s="12">
        <v>1207.5</v>
      </c>
      <c r="W177" s="15">
        <v>0</v>
      </c>
      <c r="X177" s="12">
        <v>0</v>
      </c>
      <c r="Y177" s="12">
        <v>0</v>
      </c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>
        <v>32</v>
      </c>
      <c r="AL177" s="15"/>
      <c r="AM177" s="15">
        <v>0</v>
      </c>
      <c r="AN177" s="15"/>
      <c r="AO177" s="15"/>
      <c r="AP177" s="15"/>
      <c r="AQ177" s="12"/>
      <c r="AR177" s="12"/>
      <c r="AS177" s="12"/>
      <c r="AT177" s="12">
        <v>30</v>
      </c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>
        <v>0</v>
      </c>
      <c r="BF177" s="12"/>
      <c r="BG177" s="12"/>
      <c r="BH177" s="12"/>
      <c r="BI177" s="12"/>
      <c r="BJ177" s="12"/>
      <c r="BK177" s="13"/>
      <c r="BL177" s="12"/>
      <c r="BM177" s="12"/>
      <c r="BN177" s="12"/>
      <c r="BO177" s="12"/>
      <c r="BP177" s="12"/>
      <c r="BQ177" s="12">
        <v>960</v>
      </c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>
        <v>81.64</v>
      </c>
      <c r="CD177" s="12"/>
      <c r="CE177" s="12">
        <v>20.84</v>
      </c>
      <c r="CF177" s="12"/>
      <c r="CG177" s="12"/>
      <c r="CH177" s="12">
        <v>163.78</v>
      </c>
      <c r="CI177" s="12"/>
      <c r="CJ177" s="12"/>
      <c r="CK177" s="12"/>
      <c r="CL177" s="12"/>
      <c r="CM177" s="12">
        <v>30.22</v>
      </c>
      <c r="CN177" s="12"/>
      <c r="CO177" s="12"/>
      <c r="CP177" s="12">
        <v>129.22</v>
      </c>
      <c r="CQ177" s="12"/>
      <c r="CR177" s="12"/>
      <c r="CS177" s="12"/>
      <c r="CT177" s="12"/>
      <c r="CU177" s="12">
        <v>3.76</v>
      </c>
      <c r="CV177" s="12">
        <v>108.38</v>
      </c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>
        <v>79.56</v>
      </c>
      <c r="DH177" s="12"/>
      <c r="DI177" s="12"/>
      <c r="DJ177" s="12"/>
      <c r="DK177" s="12"/>
      <c r="DL177" s="12"/>
      <c r="DM177" s="12"/>
      <c r="DN177" s="12"/>
      <c r="DO177" s="12"/>
      <c r="DP177" s="12"/>
      <c r="DQ177" s="12">
        <v>1600.1</v>
      </c>
      <c r="DR177" s="12">
        <v>3.15</v>
      </c>
      <c r="DS177" s="12">
        <v>0</v>
      </c>
      <c r="DT177" s="12">
        <v>30.22</v>
      </c>
      <c r="DU177" s="12">
        <v>129.22</v>
      </c>
      <c r="DV177" s="12">
        <v>0</v>
      </c>
      <c r="DW177" s="12"/>
      <c r="DX177" s="13">
        <f t="shared" si="18"/>
        <v>162.59</v>
      </c>
      <c r="DY177" s="12"/>
      <c r="DZ177" s="12">
        <v>16</v>
      </c>
      <c r="EA177" s="12">
        <v>388.44</v>
      </c>
      <c r="EB177" s="12"/>
      <c r="EC177" s="12"/>
      <c r="ED177" s="12"/>
      <c r="EE177" s="12"/>
      <c r="EF177" s="12"/>
      <c r="EG177" s="12"/>
      <c r="EH177" s="12">
        <v>16.54</v>
      </c>
      <c r="EI177" s="12"/>
      <c r="EJ177" s="12">
        <v>2.12</v>
      </c>
      <c r="EK177" s="12"/>
      <c r="EL177" s="12"/>
      <c r="EM177" s="12">
        <v>6.05</v>
      </c>
      <c r="EN177" s="14">
        <f t="shared" si="19"/>
        <v>429.15000000000003</v>
      </c>
      <c r="EO177" s="14">
        <v>86.7</v>
      </c>
      <c r="EP177" s="13">
        <v>16.45</v>
      </c>
      <c r="EQ177" s="12">
        <v>0</v>
      </c>
      <c r="ER177" s="12">
        <v>53</v>
      </c>
      <c r="ES177" s="12"/>
      <c r="ET177" s="12"/>
      <c r="EU177" s="12"/>
      <c r="EV177" s="12"/>
      <c r="EW177" s="12"/>
      <c r="EX177" s="13">
        <f t="shared" si="20"/>
        <v>53</v>
      </c>
      <c r="EY177" s="13">
        <v>2965.39</v>
      </c>
    </row>
    <row r="178" spans="1:155" x14ac:dyDescent="0.3">
      <c r="A178" t="s">
        <v>416</v>
      </c>
      <c r="B178" t="s">
        <v>417</v>
      </c>
      <c r="C178" t="str">
        <f>VLOOKUP(A178,[1]Sheet1!$A$1:$F$234,4,FALSE)</f>
        <v>SV</v>
      </c>
      <c r="D178" t="str">
        <f>VLOOKUP(A178,[1]Sheet1!$A$1:$F$234,3,FALSE)</f>
        <v>Clinical</v>
      </c>
      <c r="E178">
        <f>VLOOKUP(A178,[1]Sheet1!$A$1:$F$234,5,FALSE)</f>
        <v>140</v>
      </c>
      <c r="F178" t="s">
        <v>185</v>
      </c>
      <c r="G178" t="s">
        <v>186</v>
      </c>
      <c r="H178" t="s">
        <v>185</v>
      </c>
      <c r="I178" t="s">
        <v>159</v>
      </c>
      <c r="J178" t="s">
        <v>145</v>
      </c>
      <c r="K178" s="11">
        <v>44696</v>
      </c>
      <c r="L178" s="11">
        <v>44701</v>
      </c>
      <c r="M178" s="12">
        <v>2205</v>
      </c>
      <c r="N178" s="13">
        <f t="shared" si="14"/>
        <v>2205</v>
      </c>
      <c r="O178" s="13">
        <f t="shared" si="15"/>
        <v>0</v>
      </c>
      <c r="P178" s="13">
        <f t="shared" si="16"/>
        <v>0</v>
      </c>
      <c r="Q178" s="13">
        <f t="shared" si="17"/>
        <v>0</v>
      </c>
      <c r="R178" s="13"/>
      <c r="S178" s="14"/>
      <c r="T178" s="15">
        <v>80</v>
      </c>
      <c r="U178" s="12">
        <v>26</v>
      </c>
      <c r="V178" s="12">
        <v>2080</v>
      </c>
      <c r="W178" s="15">
        <v>0</v>
      </c>
      <c r="X178" s="12">
        <v>0</v>
      </c>
      <c r="Y178" s="12">
        <v>0</v>
      </c>
      <c r="Z178" s="15"/>
      <c r="AA178" s="15"/>
      <c r="AB178" s="15"/>
      <c r="AC178" s="15"/>
      <c r="AD178" s="15"/>
      <c r="AE178" s="15">
        <v>0</v>
      </c>
      <c r="AF178" s="15">
        <v>0</v>
      </c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2"/>
      <c r="AR178" s="12"/>
      <c r="AS178" s="12"/>
      <c r="AT178" s="12"/>
      <c r="AU178" s="12">
        <v>0</v>
      </c>
      <c r="AV178" s="12"/>
      <c r="AW178" s="12">
        <v>0</v>
      </c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>
        <v>125</v>
      </c>
      <c r="BK178" s="13"/>
      <c r="BL178" s="12"/>
      <c r="BM178" s="12"/>
      <c r="BN178" s="12"/>
      <c r="BO178" s="12"/>
      <c r="BP178" s="12">
        <v>0</v>
      </c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>
        <v>75.8</v>
      </c>
      <c r="CD178" s="12"/>
      <c r="CE178" s="12"/>
      <c r="CF178" s="12"/>
      <c r="CG178" s="12"/>
      <c r="CH178" s="12">
        <v>191.29</v>
      </c>
      <c r="CI178" s="12">
        <v>24.26</v>
      </c>
      <c r="CJ178" s="12"/>
      <c r="CK178" s="12"/>
      <c r="CL178" s="12"/>
      <c r="CM178" s="12">
        <v>31.97</v>
      </c>
      <c r="CN178" s="12"/>
      <c r="CO178" s="12"/>
      <c r="CP178" s="12">
        <v>136.71</v>
      </c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>
        <v>1744.97</v>
      </c>
      <c r="DR178" s="12">
        <v>70.56</v>
      </c>
      <c r="DS178" s="12">
        <v>13.23</v>
      </c>
      <c r="DT178" s="12">
        <v>31.97</v>
      </c>
      <c r="DU178" s="12">
        <v>136.71</v>
      </c>
      <c r="DV178" s="12">
        <v>6.62</v>
      </c>
      <c r="DW178" s="12"/>
      <c r="DX178" s="13">
        <f t="shared" si="18"/>
        <v>259.09000000000003</v>
      </c>
      <c r="DY178" s="12"/>
      <c r="DZ178" s="12"/>
      <c r="EA178" s="12"/>
      <c r="EB178" s="12"/>
      <c r="EC178" s="12"/>
      <c r="ED178" s="12"/>
      <c r="EE178" s="12"/>
      <c r="EF178" s="12"/>
      <c r="EG178" s="12"/>
      <c r="EH178" s="12">
        <v>7.97</v>
      </c>
      <c r="EI178" s="12"/>
      <c r="EJ178" s="12">
        <v>1.06</v>
      </c>
      <c r="EK178" s="12"/>
      <c r="EL178" s="12"/>
      <c r="EM178" s="12">
        <v>2.91</v>
      </c>
      <c r="EN178" s="14">
        <f t="shared" si="19"/>
        <v>11.94</v>
      </c>
      <c r="EO178" s="14"/>
      <c r="EP178" s="13">
        <v>57.33</v>
      </c>
      <c r="EQ178" s="12">
        <v>0</v>
      </c>
      <c r="ER178" s="12">
        <v>53</v>
      </c>
      <c r="ES178" s="12"/>
      <c r="ET178" s="12"/>
      <c r="EU178" s="12"/>
      <c r="EV178" s="12"/>
      <c r="EW178" s="12"/>
      <c r="EX178" s="13">
        <f t="shared" si="20"/>
        <v>53</v>
      </c>
      <c r="EY178" s="13">
        <v>2586.36</v>
      </c>
    </row>
    <row r="179" spans="1:155" x14ac:dyDescent="0.3">
      <c r="A179" t="s">
        <v>416</v>
      </c>
      <c r="B179" t="s">
        <v>417</v>
      </c>
      <c r="C179" t="str">
        <f>VLOOKUP(A179,[1]Sheet1!$A$1:$F$234,4,FALSE)</f>
        <v>SV</v>
      </c>
      <c r="D179" t="str">
        <f>VLOOKUP(A179,[1]Sheet1!$A$1:$F$234,3,FALSE)</f>
        <v>Clinical</v>
      </c>
      <c r="E179">
        <f>VLOOKUP(A179,[1]Sheet1!$A$1:$F$234,5,FALSE)</f>
        <v>140</v>
      </c>
      <c r="F179" t="s">
        <v>185</v>
      </c>
      <c r="G179" t="s">
        <v>186</v>
      </c>
      <c r="H179" t="s">
        <v>185</v>
      </c>
      <c r="I179" t="s">
        <v>159</v>
      </c>
      <c r="J179" t="s">
        <v>147</v>
      </c>
      <c r="K179" s="11">
        <v>44696</v>
      </c>
      <c r="L179" s="11">
        <v>44705</v>
      </c>
      <c r="M179" s="12">
        <v>1425</v>
      </c>
      <c r="N179" s="13">
        <f t="shared" si="14"/>
        <v>1425</v>
      </c>
      <c r="O179" s="13">
        <f t="shared" si="15"/>
        <v>0</v>
      </c>
      <c r="P179" s="13">
        <f t="shared" si="16"/>
        <v>0</v>
      </c>
      <c r="Q179" s="13">
        <f t="shared" si="17"/>
        <v>0</v>
      </c>
      <c r="R179" s="13"/>
      <c r="S179" s="14"/>
      <c r="T179" s="15">
        <v>40</v>
      </c>
      <c r="U179" s="12">
        <v>26</v>
      </c>
      <c r="V179" s="12">
        <v>1040</v>
      </c>
      <c r="W179" s="15">
        <v>0</v>
      </c>
      <c r="X179" s="12">
        <v>0</v>
      </c>
      <c r="Y179" s="12">
        <v>0</v>
      </c>
      <c r="Z179" s="15"/>
      <c r="AA179" s="15"/>
      <c r="AB179" s="15"/>
      <c r="AC179" s="15"/>
      <c r="AD179" s="15"/>
      <c r="AE179" s="15"/>
      <c r="AF179" s="15">
        <v>0</v>
      </c>
      <c r="AG179" s="15"/>
      <c r="AH179" s="15"/>
      <c r="AI179" s="15">
        <v>10</v>
      </c>
      <c r="AJ179" s="15"/>
      <c r="AK179" s="15"/>
      <c r="AL179" s="15"/>
      <c r="AM179" s="15"/>
      <c r="AN179" s="15"/>
      <c r="AO179" s="15"/>
      <c r="AP179" s="15"/>
      <c r="AQ179" s="12"/>
      <c r="AR179" s="12"/>
      <c r="AS179" s="12"/>
      <c r="AT179" s="12"/>
      <c r="AU179" s="12">
        <v>0</v>
      </c>
      <c r="AV179" s="12">
        <v>26</v>
      </c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>
        <v>125</v>
      </c>
      <c r="BK179" s="13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>
        <v>260</v>
      </c>
      <c r="BW179" s="12"/>
      <c r="BX179" s="12"/>
      <c r="BY179" s="12"/>
      <c r="BZ179" s="12"/>
      <c r="CA179" s="12"/>
      <c r="CB179" s="12"/>
      <c r="CC179" s="12">
        <v>29.36</v>
      </c>
      <c r="CD179" s="12"/>
      <c r="CE179" s="12"/>
      <c r="CF179" s="12"/>
      <c r="CG179" s="12"/>
      <c r="CH179" s="12">
        <v>123.69</v>
      </c>
      <c r="CI179" s="12">
        <v>15.67</v>
      </c>
      <c r="CJ179" s="12"/>
      <c r="CK179" s="12"/>
      <c r="CL179" s="12"/>
      <c r="CM179" s="12">
        <v>20.67</v>
      </c>
      <c r="CN179" s="12"/>
      <c r="CO179" s="12"/>
      <c r="CP179" s="12">
        <v>88.35</v>
      </c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>
        <v>1147.26</v>
      </c>
      <c r="DR179" s="12">
        <v>45.6</v>
      </c>
      <c r="DS179" s="12">
        <v>8.5500000000000007</v>
      </c>
      <c r="DT179" s="12">
        <v>20.67</v>
      </c>
      <c r="DU179" s="12">
        <v>88.35</v>
      </c>
      <c r="DV179" s="12">
        <v>4.2699999999999996</v>
      </c>
      <c r="DW179" s="12"/>
      <c r="DX179" s="13">
        <f t="shared" si="18"/>
        <v>167.44000000000003</v>
      </c>
      <c r="DY179" s="12"/>
      <c r="DZ179" s="12"/>
      <c r="EA179" s="12"/>
      <c r="EB179" s="12"/>
      <c r="EC179" s="12"/>
      <c r="ED179" s="12"/>
      <c r="EE179" s="12"/>
      <c r="EF179" s="12"/>
      <c r="EG179" s="12"/>
      <c r="EH179" s="12">
        <v>7.97</v>
      </c>
      <c r="EI179" s="12"/>
      <c r="EJ179" s="12">
        <v>1.06</v>
      </c>
      <c r="EK179" s="12"/>
      <c r="EL179" s="12"/>
      <c r="EM179" s="12">
        <v>2.91</v>
      </c>
      <c r="EN179" s="14">
        <f t="shared" si="19"/>
        <v>11.94</v>
      </c>
      <c r="EO179" s="14"/>
      <c r="EP179" s="13">
        <v>37.049999999999997</v>
      </c>
      <c r="EQ179" s="12">
        <v>0</v>
      </c>
      <c r="ER179" s="12">
        <v>53</v>
      </c>
      <c r="ES179" s="12"/>
      <c r="ET179" s="12"/>
      <c r="EU179" s="12"/>
      <c r="EV179" s="12"/>
      <c r="EW179" s="12"/>
      <c r="EX179" s="13">
        <f t="shared" si="20"/>
        <v>53</v>
      </c>
      <c r="EY179" s="13">
        <v>1694.43</v>
      </c>
    </row>
    <row r="180" spans="1:155" x14ac:dyDescent="0.3">
      <c r="A180" t="s">
        <v>418</v>
      </c>
      <c r="B180" t="s">
        <v>419</v>
      </c>
      <c r="C180" t="str">
        <f>VLOOKUP(A180,[1]Sheet1!$A$1:$F$234,4,FALSE)</f>
        <v>SF</v>
      </c>
      <c r="D180" t="str">
        <f>VLOOKUP(A180,[1]Sheet1!$A$1:$F$234,3,FALSE)</f>
        <v>Clinical</v>
      </c>
      <c r="E180">
        <f>VLOOKUP(A180,[1]Sheet1!$A$1:$F$234,5,FALSE)</f>
        <v>140</v>
      </c>
      <c r="F180" t="s">
        <v>185</v>
      </c>
      <c r="G180" t="s">
        <v>172</v>
      </c>
      <c r="H180" t="s">
        <v>185</v>
      </c>
      <c r="I180" t="s">
        <v>159</v>
      </c>
      <c r="J180" t="s">
        <v>145</v>
      </c>
      <c r="K180" s="11">
        <v>44696</v>
      </c>
      <c r="L180" s="11">
        <v>44701</v>
      </c>
      <c r="M180" s="12">
        <v>2900.2</v>
      </c>
      <c r="N180" s="13">
        <f t="shared" si="14"/>
        <v>2622.68</v>
      </c>
      <c r="O180" s="13">
        <f t="shared" si="15"/>
        <v>0</v>
      </c>
      <c r="P180" s="13">
        <f t="shared" si="16"/>
        <v>0</v>
      </c>
      <c r="Q180" s="13">
        <f t="shared" si="17"/>
        <v>277.52</v>
      </c>
      <c r="R180" s="13"/>
      <c r="S180" s="14"/>
      <c r="T180" s="15">
        <v>72</v>
      </c>
      <c r="U180" s="12">
        <v>34.69</v>
      </c>
      <c r="V180" s="12">
        <v>2497.6799999999998</v>
      </c>
      <c r="W180" s="15">
        <v>0</v>
      </c>
      <c r="X180" s="12">
        <v>0</v>
      </c>
      <c r="Y180" s="12">
        <v>0</v>
      </c>
      <c r="Z180" s="15"/>
      <c r="AA180" s="15"/>
      <c r="AB180" s="15"/>
      <c r="AC180" s="15"/>
      <c r="AD180" s="15"/>
      <c r="AE180" s="15"/>
      <c r="AF180" s="15">
        <v>0</v>
      </c>
      <c r="AG180" s="15"/>
      <c r="AH180" s="15"/>
      <c r="AI180" s="15"/>
      <c r="AJ180" s="15"/>
      <c r="AK180" s="15">
        <v>8</v>
      </c>
      <c r="AL180" s="15"/>
      <c r="AM180" s="15"/>
      <c r="AN180" s="15"/>
      <c r="AO180" s="15"/>
      <c r="AP180" s="15"/>
      <c r="AQ180" s="12"/>
      <c r="AR180" s="12"/>
      <c r="AS180" s="12"/>
      <c r="AT180" s="12">
        <v>34.69</v>
      </c>
      <c r="AU180" s="12">
        <v>0</v>
      </c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>
        <v>125</v>
      </c>
      <c r="BK180" s="13"/>
      <c r="BL180" s="12"/>
      <c r="BM180" s="12"/>
      <c r="BN180" s="12"/>
      <c r="BO180" s="12"/>
      <c r="BP180" s="12"/>
      <c r="BQ180" s="12">
        <v>277.52</v>
      </c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>
        <v>137.97</v>
      </c>
      <c r="CD180" s="12"/>
      <c r="CE180" s="12"/>
      <c r="CF180" s="12"/>
      <c r="CG180" s="12"/>
      <c r="CH180" s="12">
        <v>334.88</v>
      </c>
      <c r="CI180" s="12">
        <v>31.81</v>
      </c>
      <c r="CJ180" s="12"/>
      <c r="CK180" s="12"/>
      <c r="CL180" s="12"/>
      <c r="CM180" s="12">
        <v>41.93</v>
      </c>
      <c r="CN180" s="12"/>
      <c r="CO180" s="12"/>
      <c r="CP180" s="12">
        <v>179.29</v>
      </c>
      <c r="CQ180" s="12"/>
      <c r="CR180" s="12"/>
      <c r="CS180" s="12"/>
      <c r="CT180" s="12"/>
      <c r="CU180" s="12"/>
      <c r="CV180" s="12">
        <v>60</v>
      </c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>
        <v>8.33</v>
      </c>
      <c r="DJ180" s="12"/>
      <c r="DK180" s="12"/>
      <c r="DL180" s="12"/>
      <c r="DM180" s="12"/>
      <c r="DN180" s="12"/>
      <c r="DO180" s="12"/>
      <c r="DP180" s="12"/>
      <c r="DQ180" s="12">
        <v>2105.9899999999998</v>
      </c>
      <c r="DR180" s="12">
        <v>0</v>
      </c>
      <c r="DS180" s="12">
        <v>0</v>
      </c>
      <c r="DT180" s="12">
        <v>41.93</v>
      </c>
      <c r="DU180" s="12">
        <v>179.29</v>
      </c>
      <c r="DV180" s="12">
        <v>0</v>
      </c>
      <c r="DW180" s="12"/>
      <c r="DX180" s="13">
        <f t="shared" si="18"/>
        <v>221.22</v>
      </c>
      <c r="DY180" s="12"/>
      <c r="DZ180" s="12"/>
      <c r="EA180" s="12"/>
      <c r="EB180" s="12"/>
      <c r="EC180" s="12"/>
      <c r="ED180" s="12"/>
      <c r="EE180" s="12"/>
      <c r="EF180" s="12"/>
      <c r="EG180" s="12"/>
      <c r="EH180" s="12">
        <v>7.36</v>
      </c>
      <c r="EI180" s="12"/>
      <c r="EJ180" s="12">
        <v>1.06</v>
      </c>
      <c r="EK180" s="12"/>
      <c r="EL180" s="12"/>
      <c r="EM180" s="12">
        <v>2.69</v>
      </c>
      <c r="EN180" s="14">
        <f t="shared" si="19"/>
        <v>11.11</v>
      </c>
      <c r="EO180" s="14">
        <v>60</v>
      </c>
      <c r="EP180" s="13">
        <v>75.41</v>
      </c>
      <c r="EQ180" s="12">
        <v>0</v>
      </c>
      <c r="ER180" s="12">
        <v>53</v>
      </c>
      <c r="ES180" s="12"/>
      <c r="ET180" s="12"/>
      <c r="EU180" s="12"/>
      <c r="EV180" s="12"/>
      <c r="EW180" s="12"/>
      <c r="EX180" s="13">
        <f t="shared" si="20"/>
        <v>53</v>
      </c>
      <c r="EY180" s="13">
        <v>3320.94</v>
      </c>
    </row>
    <row r="181" spans="1:155" x14ac:dyDescent="0.3">
      <c r="A181" t="s">
        <v>418</v>
      </c>
      <c r="B181" t="s">
        <v>419</v>
      </c>
      <c r="C181" t="str">
        <f>VLOOKUP(A181,[1]Sheet1!$A$1:$F$234,4,FALSE)</f>
        <v>SF</v>
      </c>
      <c r="D181" t="str">
        <f>VLOOKUP(A181,[1]Sheet1!$A$1:$F$234,3,FALSE)</f>
        <v>Clinical</v>
      </c>
      <c r="E181">
        <f>VLOOKUP(A181,[1]Sheet1!$A$1:$F$234,5,FALSE)</f>
        <v>140</v>
      </c>
      <c r="F181" t="s">
        <v>185</v>
      </c>
      <c r="G181" t="s">
        <v>172</v>
      </c>
      <c r="H181" t="s">
        <v>185</v>
      </c>
      <c r="I181" t="s">
        <v>159</v>
      </c>
      <c r="J181" t="s">
        <v>152</v>
      </c>
      <c r="K181" s="11">
        <v>44712</v>
      </c>
      <c r="L181" s="11">
        <v>44719</v>
      </c>
      <c r="M181" s="12">
        <v>3732.76</v>
      </c>
      <c r="N181" s="13">
        <f t="shared" si="14"/>
        <v>3732.76</v>
      </c>
      <c r="O181" s="13">
        <f t="shared" si="15"/>
        <v>0</v>
      </c>
      <c r="P181" s="13">
        <f t="shared" si="16"/>
        <v>0</v>
      </c>
      <c r="Q181" s="13">
        <f t="shared" si="17"/>
        <v>0</v>
      </c>
      <c r="R181" s="13"/>
      <c r="S181" s="14"/>
      <c r="T181" s="15">
        <v>96</v>
      </c>
      <c r="U181" s="12">
        <v>34.69</v>
      </c>
      <c r="V181" s="12">
        <v>3330.24</v>
      </c>
      <c r="W181" s="15">
        <v>0</v>
      </c>
      <c r="X181" s="12">
        <v>0</v>
      </c>
      <c r="Y181" s="12">
        <v>0</v>
      </c>
      <c r="Z181" s="15"/>
      <c r="AA181" s="15"/>
      <c r="AB181" s="15"/>
      <c r="AC181" s="15"/>
      <c r="AD181" s="15"/>
      <c r="AE181" s="15"/>
      <c r="AF181" s="15">
        <v>0</v>
      </c>
      <c r="AG181" s="15"/>
      <c r="AH181" s="15"/>
      <c r="AI181" s="15"/>
      <c r="AJ181" s="15"/>
      <c r="AK181" s="15"/>
      <c r="AL181" s="15"/>
      <c r="AM181" s="15"/>
      <c r="AN181" s="15"/>
      <c r="AO181" s="15">
        <v>8</v>
      </c>
      <c r="AP181" s="15"/>
      <c r="AQ181" s="12"/>
      <c r="AR181" s="12"/>
      <c r="AS181" s="12"/>
      <c r="AT181" s="12"/>
      <c r="AU181" s="12">
        <v>0</v>
      </c>
      <c r="AV181" s="12"/>
      <c r="AW181" s="12"/>
      <c r="AX181" s="12"/>
      <c r="AY181" s="12"/>
      <c r="AZ181" s="12"/>
      <c r="BA181" s="12"/>
      <c r="BB181" s="12"/>
      <c r="BC181" s="12"/>
      <c r="BD181" s="12">
        <v>34.69</v>
      </c>
      <c r="BE181" s="12"/>
      <c r="BF181" s="12"/>
      <c r="BG181" s="12"/>
      <c r="BH181" s="12"/>
      <c r="BI181" s="12"/>
      <c r="BJ181" s="12">
        <v>125</v>
      </c>
      <c r="BK181" s="13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>
        <v>277.52</v>
      </c>
      <c r="BV181" s="12"/>
      <c r="BW181" s="12"/>
      <c r="BX181" s="12"/>
      <c r="BY181" s="12"/>
      <c r="BZ181" s="12"/>
      <c r="CA181" s="12"/>
      <c r="CB181" s="12"/>
      <c r="CC181" s="12">
        <v>223.14</v>
      </c>
      <c r="CD181" s="12"/>
      <c r="CE181" s="12"/>
      <c r="CF181" s="12"/>
      <c r="CG181" s="12"/>
      <c r="CH181" s="12">
        <v>518.04</v>
      </c>
      <c r="CI181" s="12">
        <v>40.97</v>
      </c>
      <c r="CJ181" s="12"/>
      <c r="CK181" s="12"/>
      <c r="CL181" s="12"/>
      <c r="CM181" s="12">
        <v>54</v>
      </c>
      <c r="CN181" s="12"/>
      <c r="CO181" s="12"/>
      <c r="CP181" s="12">
        <v>230.92</v>
      </c>
      <c r="CQ181" s="12"/>
      <c r="CR181" s="12"/>
      <c r="CS181" s="12"/>
      <c r="CT181" s="12"/>
      <c r="CU181" s="12"/>
      <c r="CV181" s="12">
        <v>60</v>
      </c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>
        <v>8.34</v>
      </c>
      <c r="DJ181" s="12"/>
      <c r="DK181" s="12"/>
      <c r="DL181" s="12"/>
      <c r="DM181" s="12"/>
      <c r="DN181" s="12"/>
      <c r="DO181" s="12"/>
      <c r="DP181" s="12"/>
      <c r="DQ181" s="12">
        <v>2597.35</v>
      </c>
      <c r="DR181" s="12">
        <v>0</v>
      </c>
      <c r="DS181" s="12">
        <v>0</v>
      </c>
      <c r="DT181" s="12">
        <v>54</v>
      </c>
      <c r="DU181" s="12">
        <v>230.92</v>
      </c>
      <c r="DV181" s="12">
        <v>0</v>
      </c>
      <c r="DW181" s="12"/>
      <c r="DX181" s="13">
        <f t="shared" si="18"/>
        <v>284.91999999999996</v>
      </c>
      <c r="DY181" s="12"/>
      <c r="DZ181" s="12"/>
      <c r="EA181" s="12"/>
      <c r="EB181" s="12"/>
      <c r="EC181" s="12"/>
      <c r="ED181" s="12"/>
      <c r="EE181" s="12"/>
      <c r="EF181" s="12"/>
      <c r="EG181" s="12"/>
      <c r="EH181" s="12">
        <v>7.36</v>
      </c>
      <c r="EI181" s="12"/>
      <c r="EJ181" s="12">
        <v>1.06</v>
      </c>
      <c r="EK181" s="12"/>
      <c r="EL181" s="12"/>
      <c r="EM181" s="12">
        <v>2.69</v>
      </c>
      <c r="EN181" s="14">
        <f t="shared" si="19"/>
        <v>11.11</v>
      </c>
      <c r="EO181" s="14">
        <v>60</v>
      </c>
      <c r="EP181" s="13">
        <v>97.05</v>
      </c>
      <c r="EQ181" s="12">
        <v>0</v>
      </c>
      <c r="ER181" s="12">
        <v>53</v>
      </c>
      <c r="ES181" s="12"/>
      <c r="ET181" s="12"/>
      <c r="EU181" s="12"/>
      <c r="EV181" s="12"/>
      <c r="EW181" s="12"/>
      <c r="EX181" s="13">
        <f t="shared" si="20"/>
        <v>53</v>
      </c>
      <c r="EY181" s="13">
        <v>4238.84</v>
      </c>
    </row>
    <row r="182" spans="1:155" x14ac:dyDescent="0.3">
      <c r="A182" t="s">
        <v>420</v>
      </c>
      <c r="B182" t="s">
        <v>421</v>
      </c>
      <c r="C182" t="str">
        <f>VLOOKUP(A182,[1]Sheet1!$A$1:$F$234,4,FALSE)</f>
        <v xml:space="preserve">OAK </v>
      </c>
      <c r="D182" t="str">
        <f>VLOOKUP(A182,[1]Sheet1!$A$1:$F$234,3,FALSE)</f>
        <v>Lab</v>
      </c>
      <c r="E182">
        <f>VLOOKUP(A182,[1]Sheet1!$A$1:$F$234,5,FALSE)</f>
        <v>130</v>
      </c>
      <c r="F182" t="s">
        <v>156</v>
      </c>
      <c r="G182" t="s">
        <v>157</v>
      </c>
      <c r="H182" t="s">
        <v>177</v>
      </c>
      <c r="I182" t="s">
        <v>159</v>
      </c>
      <c r="J182" t="s">
        <v>145</v>
      </c>
      <c r="K182" s="11">
        <v>44696</v>
      </c>
      <c r="L182" s="11">
        <v>44701</v>
      </c>
      <c r="M182" s="12">
        <v>6850.01</v>
      </c>
      <c r="N182" s="13">
        <f t="shared" si="14"/>
        <v>6850.01</v>
      </c>
      <c r="O182" s="13">
        <f t="shared" si="15"/>
        <v>0</v>
      </c>
      <c r="P182" s="13">
        <f t="shared" si="16"/>
        <v>0</v>
      </c>
      <c r="Q182" s="13">
        <f t="shared" si="17"/>
        <v>0</v>
      </c>
      <c r="R182" s="13"/>
      <c r="S182" s="14"/>
      <c r="T182" s="15">
        <v>80</v>
      </c>
      <c r="U182" s="12">
        <v>79.040000000000006</v>
      </c>
      <c r="V182" s="12">
        <v>6850.01</v>
      </c>
      <c r="W182" s="15">
        <v>0</v>
      </c>
      <c r="X182" s="12">
        <v>0</v>
      </c>
      <c r="Y182" s="12">
        <v>0</v>
      </c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3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>
        <v>487.14</v>
      </c>
      <c r="CD182" s="12"/>
      <c r="CE182" s="12"/>
      <c r="CF182" s="12"/>
      <c r="CG182" s="12"/>
      <c r="CH182" s="12">
        <v>1126.8699999999999</v>
      </c>
      <c r="CI182" s="12">
        <v>74.63</v>
      </c>
      <c r="CJ182" s="12"/>
      <c r="CK182" s="12"/>
      <c r="CL182" s="12"/>
      <c r="CM182" s="12">
        <v>98.38</v>
      </c>
      <c r="CN182" s="12"/>
      <c r="CO182" s="12"/>
      <c r="CP182" s="12">
        <v>420.65</v>
      </c>
      <c r="CQ182" s="12"/>
      <c r="CR182" s="12"/>
      <c r="CS182" s="12"/>
      <c r="CT182" s="12"/>
      <c r="CU182" s="12">
        <v>3.27</v>
      </c>
      <c r="CV182" s="12">
        <v>753.5</v>
      </c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>
        <v>62.14</v>
      </c>
      <c r="DK182" s="12"/>
      <c r="DL182" s="12"/>
      <c r="DM182" s="12"/>
      <c r="DN182" s="12"/>
      <c r="DO182" s="12"/>
      <c r="DP182" s="12"/>
      <c r="DQ182" s="12">
        <v>3823.43</v>
      </c>
      <c r="DR182" s="12">
        <v>0</v>
      </c>
      <c r="DS182" s="12">
        <v>0</v>
      </c>
      <c r="DT182" s="12">
        <v>98.38</v>
      </c>
      <c r="DU182" s="12">
        <v>420.65</v>
      </c>
      <c r="DV182" s="12">
        <v>0</v>
      </c>
      <c r="DW182" s="12"/>
      <c r="DX182" s="13">
        <f t="shared" si="18"/>
        <v>519.03</v>
      </c>
      <c r="DY182" s="12">
        <v>303.37</v>
      </c>
      <c r="DZ182" s="12">
        <v>13.92</v>
      </c>
      <c r="EA182" s="12"/>
      <c r="EB182" s="12"/>
      <c r="EC182" s="12"/>
      <c r="ED182" s="12"/>
      <c r="EE182" s="12"/>
      <c r="EF182" s="12"/>
      <c r="EG182" s="12"/>
      <c r="EH182" s="12">
        <v>23.57</v>
      </c>
      <c r="EI182" s="12"/>
      <c r="EJ182" s="12">
        <v>1.06</v>
      </c>
      <c r="EK182" s="12"/>
      <c r="EL182" s="12"/>
      <c r="EM182" s="12">
        <v>8.6199999999999992</v>
      </c>
      <c r="EN182" s="14">
        <f t="shared" si="19"/>
        <v>350.54</v>
      </c>
      <c r="EO182" s="14">
        <v>274</v>
      </c>
      <c r="EP182" s="13">
        <v>178.1</v>
      </c>
      <c r="EQ182" s="12">
        <v>0</v>
      </c>
      <c r="ER182" s="12">
        <v>53</v>
      </c>
      <c r="ES182" s="12"/>
      <c r="ET182" s="12"/>
      <c r="EU182" s="12"/>
      <c r="EV182" s="12"/>
      <c r="EW182" s="12"/>
      <c r="EX182" s="13">
        <f t="shared" si="20"/>
        <v>53</v>
      </c>
      <c r="EY182" s="13">
        <v>8224.68</v>
      </c>
    </row>
    <row r="183" spans="1:155" x14ac:dyDescent="0.3">
      <c r="A183" t="s">
        <v>420</v>
      </c>
      <c r="B183" t="s">
        <v>421</v>
      </c>
      <c r="C183" t="str">
        <f>VLOOKUP(A183,[1]Sheet1!$A$1:$F$234,4,FALSE)</f>
        <v xml:space="preserve">OAK </v>
      </c>
      <c r="D183" t="str">
        <f>VLOOKUP(A183,[1]Sheet1!$A$1:$F$234,3,FALSE)</f>
        <v>Lab</v>
      </c>
      <c r="E183">
        <f>VLOOKUP(A183,[1]Sheet1!$A$1:$F$234,5,FALSE)</f>
        <v>130</v>
      </c>
      <c r="F183" t="s">
        <v>156</v>
      </c>
      <c r="G183" t="s">
        <v>157</v>
      </c>
      <c r="H183" t="s">
        <v>177</v>
      </c>
      <c r="I183" t="s">
        <v>159</v>
      </c>
      <c r="J183" t="s">
        <v>152</v>
      </c>
      <c r="K183" s="11">
        <v>44712</v>
      </c>
      <c r="L183" s="11">
        <v>44719</v>
      </c>
      <c r="M183" s="12">
        <v>6850.01</v>
      </c>
      <c r="N183" s="13">
        <f t="shared" si="14"/>
        <v>6850.01</v>
      </c>
      <c r="O183" s="13">
        <f t="shared" si="15"/>
        <v>0</v>
      </c>
      <c r="P183" s="13">
        <f t="shared" si="16"/>
        <v>0</v>
      </c>
      <c r="Q183" s="13">
        <f t="shared" si="17"/>
        <v>0</v>
      </c>
      <c r="R183" s="13"/>
      <c r="S183" s="14"/>
      <c r="T183" s="15">
        <v>88</v>
      </c>
      <c r="U183" s="12">
        <v>79.040000000000006</v>
      </c>
      <c r="V183" s="12">
        <v>6217.7</v>
      </c>
      <c r="W183" s="15">
        <v>0</v>
      </c>
      <c r="X183" s="12">
        <v>0</v>
      </c>
      <c r="Y183" s="12">
        <v>0</v>
      </c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>
        <v>8</v>
      </c>
      <c r="AP183" s="15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>
        <v>79.040000000000006</v>
      </c>
      <c r="BE183" s="12"/>
      <c r="BF183" s="12"/>
      <c r="BG183" s="12"/>
      <c r="BH183" s="12"/>
      <c r="BI183" s="12"/>
      <c r="BJ183" s="12"/>
      <c r="BK183" s="13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>
        <v>632.30999999999995</v>
      </c>
      <c r="BV183" s="12"/>
      <c r="BW183" s="12"/>
      <c r="BX183" s="12"/>
      <c r="BY183" s="12"/>
      <c r="BZ183" s="12"/>
      <c r="CA183" s="12"/>
      <c r="CB183" s="12"/>
      <c r="CC183" s="12">
        <v>487.14</v>
      </c>
      <c r="CD183" s="12"/>
      <c r="CE183" s="12"/>
      <c r="CF183" s="12"/>
      <c r="CG183" s="12"/>
      <c r="CH183" s="12">
        <v>1126.8699999999999</v>
      </c>
      <c r="CI183" s="12">
        <v>74.63</v>
      </c>
      <c r="CJ183" s="12"/>
      <c r="CK183" s="12"/>
      <c r="CL183" s="12"/>
      <c r="CM183" s="12">
        <v>98.37</v>
      </c>
      <c r="CN183" s="12"/>
      <c r="CO183" s="12"/>
      <c r="CP183" s="12">
        <v>420.64</v>
      </c>
      <c r="CQ183" s="12"/>
      <c r="CR183" s="12"/>
      <c r="CS183" s="12"/>
      <c r="CT183" s="12"/>
      <c r="CU183" s="12">
        <v>3.27</v>
      </c>
      <c r="CV183" s="12">
        <v>753.5</v>
      </c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>
        <v>62.14</v>
      </c>
      <c r="DK183" s="12"/>
      <c r="DL183" s="12"/>
      <c r="DM183" s="12"/>
      <c r="DN183" s="12"/>
      <c r="DO183" s="12"/>
      <c r="DP183" s="12"/>
      <c r="DQ183" s="12">
        <v>3823.45</v>
      </c>
      <c r="DR183" s="12">
        <v>0</v>
      </c>
      <c r="DS183" s="12">
        <v>0</v>
      </c>
      <c r="DT183" s="12">
        <v>98.37</v>
      </c>
      <c r="DU183" s="12">
        <v>420.64</v>
      </c>
      <c r="DV183" s="12">
        <v>0</v>
      </c>
      <c r="DW183" s="12"/>
      <c r="DX183" s="13">
        <f t="shared" si="18"/>
        <v>519.01</v>
      </c>
      <c r="DY183" s="12">
        <v>303.37</v>
      </c>
      <c r="DZ183" s="12">
        <v>13.92</v>
      </c>
      <c r="EA183" s="12"/>
      <c r="EB183" s="12"/>
      <c r="EC183" s="12"/>
      <c r="ED183" s="12"/>
      <c r="EE183" s="12"/>
      <c r="EF183" s="12"/>
      <c r="EG183" s="12"/>
      <c r="EH183" s="12">
        <v>23.57</v>
      </c>
      <c r="EI183" s="12"/>
      <c r="EJ183" s="12">
        <v>1.06</v>
      </c>
      <c r="EK183" s="12"/>
      <c r="EL183" s="12"/>
      <c r="EM183" s="12">
        <v>8.6199999999999992</v>
      </c>
      <c r="EN183" s="14">
        <f t="shared" si="19"/>
        <v>350.54</v>
      </c>
      <c r="EO183" s="14">
        <v>274</v>
      </c>
      <c r="EP183" s="13">
        <v>178.1</v>
      </c>
      <c r="EQ183" s="12">
        <v>0</v>
      </c>
      <c r="ER183" s="12">
        <v>53</v>
      </c>
      <c r="ES183" s="12"/>
      <c r="ET183" s="12"/>
      <c r="EU183" s="12"/>
      <c r="EV183" s="12"/>
      <c r="EW183" s="12"/>
      <c r="EX183" s="13">
        <f t="shared" si="20"/>
        <v>53</v>
      </c>
      <c r="EY183" s="13">
        <v>8224.66</v>
      </c>
    </row>
    <row r="184" spans="1:155" x14ac:dyDescent="0.3">
      <c r="A184" t="s">
        <v>422</v>
      </c>
      <c r="B184" t="s">
        <v>423</v>
      </c>
      <c r="C184" t="str">
        <f>VLOOKUP(A184,[1]Sheet1!$A$1:$F$234,4,FALSE)</f>
        <v>NYC</v>
      </c>
      <c r="D184" t="str">
        <f>VLOOKUP(A184,[1]Sheet1!$A$1:$F$234,3,FALSE)</f>
        <v>Lab</v>
      </c>
      <c r="E184">
        <f>VLOOKUP(A184,[1]Sheet1!$A$1:$F$234,5,FALSE)</f>
        <v>130</v>
      </c>
      <c r="F184" t="s">
        <v>156</v>
      </c>
      <c r="G184" t="s">
        <v>176</v>
      </c>
      <c r="H184" t="s">
        <v>168</v>
      </c>
      <c r="I184" t="s">
        <v>159</v>
      </c>
      <c r="J184" t="s">
        <v>145</v>
      </c>
      <c r="K184" s="11">
        <v>44696</v>
      </c>
      <c r="L184" s="11">
        <v>44701</v>
      </c>
      <c r="M184" s="12">
        <v>3289.07</v>
      </c>
      <c r="N184" s="13">
        <f t="shared" si="14"/>
        <v>3289.07</v>
      </c>
      <c r="O184" s="13">
        <f t="shared" si="15"/>
        <v>0</v>
      </c>
      <c r="P184" s="13">
        <f t="shared" si="16"/>
        <v>0</v>
      </c>
      <c r="Q184" s="13">
        <f t="shared" si="17"/>
        <v>0</v>
      </c>
      <c r="R184" s="13"/>
      <c r="S184" s="14"/>
      <c r="T184" s="15">
        <v>80</v>
      </c>
      <c r="U184" s="12">
        <v>36.51</v>
      </c>
      <c r="V184" s="12">
        <v>3164.07</v>
      </c>
      <c r="W184" s="15">
        <v>0</v>
      </c>
      <c r="X184" s="12">
        <v>0</v>
      </c>
      <c r="Y184" s="12">
        <v>0</v>
      </c>
      <c r="Z184" s="15"/>
      <c r="AA184" s="15"/>
      <c r="AB184" s="15"/>
      <c r="AC184" s="15"/>
      <c r="AD184" s="15"/>
      <c r="AE184" s="15"/>
      <c r="AF184" s="15">
        <v>0</v>
      </c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2"/>
      <c r="AR184" s="12"/>
      <c r="AS184" s="12"/>
      <c r="AT184" s="12"/>
      <c r="AU184" s="12">
        <v>0</v>
      </c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>
        <v>125</v>
      </c>
      <c r="BK184" s="13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>
        <v>164.22</v>
      </c>
      <c r="CD184" s="12">
        <v>16.77</v>
      </c>
      <c r="CE184" s="12"/>
      <c r="CF184" s="12"/>
      <c r="CG184" s="12"/>
      <c r="CH184" s="12">
        <v>417.47</v>
      </c>
      <c r="CI184" s="12">
        <v>0.59</v>
      </c>
      <c r="CJ184" s="12"/>
      <c r="CK184" s="12">
        <v>116.92</v>
      </c>
      <c r="CL184" s="12"/>
      <c r="CM184" s="12">
        <v>47.37</v>
      </c>
      <c r="CN184" s="12"/>
      <c r="CO184" s="12"/>
      <c r="CP184" s="12">
        <v>202.57</v>
      </c>
      <c r="CQ184" s="12"/>
      <c r="CR184" s="12"/>
      <c r="CS184" s="12">
        <v>21.41</v>
      </c>
      <c r="CT184" s="12"/>
      <c r="CU184" s="12"/>
      <c r="CV184" s="12"/>
      <c r="CW184" s="12">
        <v>0.38</v>
      </c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>
        <v>0.5</v>
      </c>
      <c r="DQ184" s="12">
        <v>2300.87</v>
      </c>
      <c r="DR184" s="12">
        <v>0</v>
      </c>
      <c r="DS184" s="12">
        <v>0</v>
      </c>
      <c r="DT184" s="12">
        <v>47.37</v>
      </c>
      <c r="DU184" s="12">
        <v>202.57</v>
      </c>
      <c r="DV184" s="12">
        <v>0</v>
      </c>
      <c r="DW184" s="12">
        <v>11.11</v>
      </c>
      <c r="DX184" s="13">
        <f t="shared" si="18"/>
        <v>261.05</v>
      </c>
      <c r="DY184" s="12"/>
      <c r="DZ184" s="12"/>
      <c r="EA184" s="12"/>
      <c r="EB184" s="12"/>
      <c r="EC184" s="12"/>
      <c r="ED184" s="12"/>
      <c r="EE184" s="12"/>
      <c r="EF184" s="12"/>
      <c r="EG184" s="12"/>
      <c r="EH184" s="12">
        <v>11.05</v>
      </c>
      <c r="EI184" s="12"/>
      <c r="EJ184" s="12">
        <v>1.06</v>
      </c>
      <c r="EK184" s="12">
        <v>16.22</v>
      </c>
      <c r="EL184" s="12">
        <v>1.6</v>
      </c>
      <c r="EM184" s="12">
        <v>11.88</v>
      </c>
      <c r="EN184" s="14">
        <f t="shared" si="19"/>
        <v>41.81</v>
      </c>
      <c r="EO184" s="14"/>
      <c r="EP184" s="13">
        <v>26.05</v>
      </c>
      <c r="EQ184" s="12">
        <v>0</v>
      </c>
      <c r="ER184" s="12">
        <v>53</v>
      </c>
      <c r="ES184" s="12"/>
      <c r="ET184" s="12"/>
      <c r="EU184" s="12"/>
      <c r="EV184" s="12"/>
      <c r="EW184" s="12"/>
      <c r="EX184" s="13">
        <f t="shared" si="20"/>
        <v>53</v>
      </c>
      <c r="EY184" s="13">
        <v>3670.98</v>
      </c>
    </row>
    <row r="185" spans="1:155" x14ac:dyDescent="0.3">
      <c r="A185" t="s">
        <v>422</v>
      </c>
      <c r="B185" t="s">
        <v>423</v>
      </c>
      <c r="C185" t="str">
        <f>VLOOKUP(A185,[1]Sheet1!$A$1:$F$234,4,FALSE)</f>
        <v>NYC</v>
      </c>
      <c r="D185" t="str">
        <f>VLOOKUP(A185,[1]Sheet1!$A$1:$F$234,3,FALSE)</f>
        <v>Lab</v>
      </c>
      <c r="E185">
        <f>VLOOKUP(A185,[1]Sheet1!$A$1:$F$234,5,FALSE)</f>
        <v>130</v>
      </c>
      <c r="F185" t="s">
        <v>156</v>
      </c>
      <c r="G185" t="s">
        <v>176</v>
      </c>
      <c r="H185" t="s">
        <v>168</v>
      </c>
      <c r="I185" t="s">
        <v>159</v>
      </c>
      <c r="J185" t="s">
        <v>152</v>
      </c>
      <c r="K185" s="11">
        <v>44712</v>
      </c>
      <c r="L185" s="11">
        <v>44719</v>
      </c>
      <c r="M185" s="12">
        <v>1707.03</v>
      </c>
      <c r="N185" s="13">
        <f t="shared" si="14"/>
        <v>1707.03</v>
      </c>
      <c r="O185" s="13">
        <f t="shared" si="15"/>
        <v>0</v>
      </c>
      <c r="P185" s="13">
        <f t="shared" si="16"/>
        <v>0</v>
      </c>
      <c r="Q185" s="13">
        <f t="shared" si="17"/>
        <v>0</v>
      </c>
      <c r="R185" s="13"/>
      <c r="S185" s="14"/>
      <c r="T185" s="15">
        <v>48</v>
      </c>
      <c r="U185" s="12">
        <v>36.51</v>
      </c>
      <c r="V185" s="12">
        <v>1582.03</v>
      </c>
      <c r="W185" s="15">
        <v>0</v>
      </c>
      <c r="X185" s="12">
        <v>0</v>
      </c>
      <c r="Y185" s="12">
        <v>0</v>
      </c>
      <c r="Z185" s="15"/>
      <c r="AA185" s="15"/>
      <c r="AB185" s="15"/>
      <c r="AC185" s="15"/>
      <c r="AD185" s="15"/>
      <c r="AE185" s="15"/>
      <c r="AF185" s="15">
        <v>0</v>
      </c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2"/>
      <c r="AR185" s="12"/>
      <c r="AS185" s="12"/>
      <c r="AT185" s="12"/>
      <c r="AU185" s="12">
        <v>0</v>
      </c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>
        <v>125</v>
      </c>
      <c r="BK185" s="13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>
        <v>71.67</v>
      </c>
      <c r="CD185" s="12">
        <v>8.7100000000000009</v>
      </c>
      <c r="CE185" s="12"/>
      <c r="CF185" s="12"/>
      <c r="CG185" s="12"/>
      <c r="CH185" s="12">
        <v>128.91999999999999</v>
      </c>
      <c r="CI185" s="12">
        <v>0.59</v>
      </c>
      <c r="CJ185" s="12"/>
      <c r="CK185" s="12">
        <v>50.69</v>
      </c>
      <c r="CL185" s="12"/>
      <c r="CM185" s="12">
        <v>24.44</v>
      </c>
      <c r="CN185" s="12"/>
      <c r="CO185" s="12"/>
      <c r="CP185" s="12">
        <v>104.49</v>
      </c>
      <c r="CQ185" s="12"/>
      <c r="CR185" s="12"/>
      <c r="CS185" s="12">
        <v>21.41</v>
      </c>
      <c r="CT185" s="12"/>
      <c r="CU185" s="12"/>
      <c r="CV185" s="12"/>
      <c r="CW185" s="12">
        <v>0.38</v>
      </c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>
        <v>0.5</v>
      </c>
      <c r="DQ185" s="12">
        <v>1295.23</v>
      </c>
      <c r="DR185" s="12">
        <v>0</v>
      </c>
      <c r="DS185" s="12">
        <v>0</v>
      </c>
      <c r="DT185" s="12">
        <v>24.44</v>
      </c>
      <c r="DU185" s="12">
        <v>104.49</v>
      </c>
      <c r="DV185" s="12">
        <v>0</v>
      </c>
      <c r="DW185" s="12">
        <v>5.72</v>
      </c>
      <c r="DX185" s="13">
        <f t="shared" si="18"/>
        <v>134.65</v>
      </c>
      <c r="DY185" s="12"/>
      <c r="DZ185" s="12"/>
      <c r="EA185" s="12"/>
      <c r="EB185" s="12"/>
      <c r="EC185" s="12"/>
      <c r="ED185" s="12"/>
      <c r="EE185" s="12"/>
      <c r="EF185" s="12"/>
      <c r="EG185" s="12"/>
      <c r="EH185" s="12">
        <v>11.05</v>
      </c>
      <c r="EI185" s="12"/>
      <c r="EJ185" s="12">
        <v>1.06</v>
      </c>
      <c r="EK185" s="12">
        <v>16.22</v>
      </c>
      <c r="EL185" s="12">
        <v>1.6</v>
      </c>
      <c r="EM185" s="12">
        <v>11.88</v>
      </c>
      <c r="EN185" s="14">
        <f t="shared" si="19"/>
        <v>41.81</v>
      </c>
      <c r="EO185" s="14"/>
      <c r="EP185" s="13">
        <v>13.52</v>
      </c>
      <c r="EQ185" s="12">
        <v>0</v>
      </c>
      <c r="ER185" s="12">
        <v>53</v>
      </c>
      <c r="ES185" s="12"/>
      <c r="ET185" s="12"/>
      <c r="EU185" s="12"/>
      <c r="EV185" s="12"/>
      <c r="EW185" s="12"/>
      <c r="EX185" s="13">
        <f t="shared" si="20"/>
        <v>53</v>
      </c>
      <c r="EY185" s="13">
        <v>1950.01</v>
      </c>
    </row>
    <row r="186" spans="1:155" x14ac:dyDescent="0.3">
      <c r="A186" t="s">
        <v>424</v>
      </c>
      <c r="B186" t="s">
        <v>425</v>
      </c>
      <c r="C186" t="str">
        <f>VLOOKUP(A186,[1]Sheet1!$A$1:$F$234,4,FALSE)</f>
        <v>SF</v>
      </c>
      <c r="D186" t="str">
        <f>VLOOKUP(A186,[1]Sheet1!$A$1:$F$234,3,FALSE)</f>
        <v>Lab</v>
      </c>
      <c r="E186">
        <f>VLOOKUP(A186,[1]Sheet1!$A$1:$F$234,5,FALSE)</f>
        <v>130</v>
      </c>
      <c r="F186" t="s">
        <v>156</v>
      </c>
      <c r="G186" t="s">
        <v>172</v>
      </c>
      <c r="H186" t="s">
        <v>426</v>
      </c>
      <c r="I186" t="s">
        <v>159</v>
      </c>
      <c r="J186" t="s">
        <v>145</v>
      </c>
      <c r="K186" s="11">
        <v>44696</v>
      </c>
      <c r="L186" s="11">
        <v>44701</v>
      </c>
      <c r="M186" s="12">
        <v>4791.67</v>
      </c>
      <c r="N186" s="13">
        <f t="shared" si="14"/>
        <v>4791.67</v>
      </c>
      <c r="O186" s="13">
        <f t="shared" si="15"/>
        <v>0</v>
      </c>
      <c r="P186" s="13">
        <f t="shared" si="16"/>
        <v>0</v>
      </c>
      <c r="Q186" s="13">
        <f t="shared" si="17"/>
        <v>0</v>
      </c>
      <c r="R186" s="13"/>
      <c r="S186" s="14"/>
      <c r="T186" s="15">
        <v>80</v>
      </c>
      <c r="U186" s="12">
        <v>55.29</v>
      </c>
      <c r="V186" s="12">
        <v>4791.67</v>
      </c>
      <c r="W186" s="15">
        <v>0</v>
      </c>
      <c r="X186" s="12">
        <v>0</v>
      </c>
      <c r="Y186" s="12">
        <v>0</v>
      </c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3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>
        <v>294.39</v>
      </c>
      <c r="CD186" s="12"/>
      <c r="CE186" s="12"/>
      <c r="CF186" s="12"/>
      <c r="CG186" s="12"/>
      <c r="CH186" s="12">
        <v>731.53</v>
      </c>
      <c r="CI186" s="12">
        <v>51.9</v>
      </c>
      <c r="CJ186" s="12"/>
      <c r="CK186" s="12"/>
      <c r="CL186" s="12"/>
      <c r="CM186" s="12">
        <v>68.41</v>
      </c>
      <c r="CN186" s="12"/>
      <c r="CO186" s="12"/>
      <c r="CP186" s="12">
        <v>292.52999999999997</v>
      </c>
      <c r="CQ186" s="12"/>
      <c r="CR186" s="12"/>
      <c r="CS186" s="12">
        <v>21.41</v>
      </c>
      <c r="CT186" s="12"/>
      <c r="CU186" s="12"/>
      <c r="CV186" s="12">
        <v>239.58</v>
      </c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>
        <v>2.77</v>
      </c>
      <c r="DO186" s="12">
        <v>49.22</v>
      </c>
      <c r="DP186" s="12"/>
      <c r="DQ186" s="12">
        <v>3039.93</v>
      </c>
      <c r="DR186" s="12">
        <v>0</v>
      </c>
      <c r="DS186" s="12">
        <v>0</v>
      </c>
      <c r="DT186" s="12">
        <v>68.41</v>
      </c>
      <c r="DU186" s="12">
        <v>292.52999999999997</v>
      </c>
      <c r="DV186" s="12">
        <v>0</v>
      </c>
      <c r="DW186" s="12"/>
      <c r="DX186" s="13">
        <f t="shared" si="18"/>
        <v>360.93999999999994</v>
      </c>
      <c r="DY186" s="12"/>
      <c r="DZ186" s="12"/>
      <c r="EA186" s="12"/>
      <c r="EB186" s="12">
        <v>240.29</v>
      </c>
      <c r="EC186" s="12">
        <v>2.34</v>
      </c>
      <c r="ED186" s="12"/>
      <c r="EE186" s="12"/>
      <c r="EF186" s="12"/>
      <c r="EG186" s="12"/>
      <c r="EH186" s="12">
        <v>14.68</v>
      </c>
      <c r="EI186" s="12"/>
      <c r="EJ186" s="12">
        <v>1.06</v>
      </c>
      <c r="EK186" s="12">
        <v>16.22</v>
      </c>
      <c r="EL186" s="12"/>
      <c r="EM186" s="12">
        <v>5.37</v>
      </c>
      <c r="EN186" s="14">
        <f t="shared" si="19"/>
        <v>279.96000000000004</v>
      </c>
      <c r="EO186" s="14">
        <v>191.67</v>
      </c>
      <c r="EP186" s="13">
        <v>124.58</v>
      </c>
      <c r="EQ186" s="12">
        <v>0</v>
      </c>
      <c r="ER186" s="12">
        <v>53</v>
      </c>
      <c r="ES186" s="12"/>
      <c r="ET186" s="12"/>
      <c r="EU186" s="12"/>
      <c r="EV186" s="12"/>
      <c r="EW186" s="12"/>
      <c r="EX186" s="13">
        <f t="shared" si="20"/>
        <v>53</v>
      </c>
      <c r="EY186" s="13">
        <v>5801.82</v>
      </c>
    </row>
    <row r="187" spans="1:155" x14ac:dyDescent="0.3">
      <c r="A187" t="s">
        <v>424</v>
      </c>
      <c r="B187" t="s">
        <v>425</v>
      </c>
      <c r="C187" t="str">
        <f>VLOOKUP(A187,[1]Sheet1!$A$1:$F$234,4,FALSE)</f>
        <v>SF</v>
      </c>
      <c r="D187" t="str">
        <f>VLOOKUP(A187,[1]Sheet1!$A$1:$F$234,3,FALSE)</f>
        <v>Lab</v>
      </c>
      <c r="E187">
        <f>VLOOKUP(A187,[1]Sheet1!$A$1:$F$234,5,FALSE)</f>
        <v>130</v>
      </c>
      <c r="F187" t="s">
        <v>156</v>
      </c>
      <c r="G187" t="s">
        <v>172</v>
      </c>
      <c r="H187" t="s">
        <v>168</v>
      </c>
      <c r="I187" t="s">
        <v>159</v>
      </c>
      <c r="J187" t="s">
        <v>152</v>
      </c>
      <c r="K187" s="11">
        <v>44712</v>
      </c>
      <c r="L187" s="11">
        <v>44719</v>
      </c>
      <c r="M187" s="12">
        <v>4791.67</v>
      </c>
      <c r="N187" s="13">
        <f t="shared" si="14"/>
        <v>4791.67</v>
      </c>
      <c r="O187" s="13">
        <f t="shared" si="15"/>
        <v>0</v>
      </c>
      <c r="P187" s="13">
        <f t="shared" si="16"/>
        <v>0</v>
      </c>
      <c r="Q187" s="13">
        <f t="shared" si="17"/>
        <v>0</v>
      </c>
      <c r="R187" s="13"/>
      <c r="S187" s="14"/>
      <c r="T187" s="15">
        <v>88</v>
      </c>
      <c r="U187" s="12">
        <v>55.29</v>
      </c>
      <c r="V187" s="12">
        <v>4349.3599999999997</v>
      </c>
      <c r="W187" s="15">
        <v>0</v>
      </c>
      <c r="X187" s="12">
        <v>0</v>
      </c>
      <c r="Y187" s="12">
        <v>0</v>
      </c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>
        <v>8</v>
      </c>
      <c r="AP187" s="15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>
        <v>55.29</v>
      </c>
      <c r="BE187" s="12"/>
      <c r="BF187" s="12"/>
      <c r="BG187" s="12"/>
      <c r="BH187" s="12"/>
      <c r="BI187" s="12"/>
      <c r="BJ187" s="12"/>
      <c r="BK187" s="13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>
        <v>442.31</v>
      </c>
      <c r="BV187" s="12"/>
      <c r="BW187" s="12"/>
      <c r="BX187" s="12"/>
      <c r="BY187" s="12"/>
      <c r="BZ187" s="12"/>
      <c r="CA187" s="12"/>
      <c r="CB187" s="12"/>
      <c r="CC187" s="12">
        <v>294.39</v>
      </c>
      <c r="CD187" s="12"/>
      <c r="CE187" s="12"/>
      <c r="CF187" s="12"/>
      <c r="CG187" s="12"/>
      <c r="CH187" s="12">
        <v>731.53</v>
      </c>
      <c r="CI187" s="12">
        <v>51.91</v>
      </c>
      <c r="CJ187" s="12"/>
      <c r="CK187" s="12"/>
      <c r="CL187" s="12"/>
      <c r="CM187" s="12">
        <v>68.42</v>
      </c>
      <c r="CN187" s="12"/>
      <c r="CO187" s="12"/>
      <c r="CP187" s="12">
        <v>292.54000000000002</v>
      </c>
      <c r="CQ187" s="12"/>
      <c r="CR187" s="12"/>
      <c r="CS187" s="12">
        <v>21.41</v>
      </c>
      <c r="CT187" s="12"/>
      <c r="CU187" s="12"/>
      <c r="CV187" s="12">
        <v>239.58</v>
      </c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>
        <v>2.77</v>
      </c>
      <c r="DO187" s="12">
        <v>49.22</v>
      </c>
      <c r="DP187" s="12"/>
      <c r="DQ187" s="12">
        <v>3039.9</v>
      </c>
      <c r="DR187" s="12">
        <v>0</v>
      </c>
      <c r="DS187" s="12">
        <v>0</v>
      </c>
      <c r="DT187" s="12">
        <v>68.42</v>
      </c>
      <c r="DU187" s="12">
        <v>292.54000000000002</v>
      </c>
      <c r="DV187" s="12">
        <v>0</v>
      </c>
      <c r="DW187" s="12"/>
      <c r="DX187" s="13">
        <f t="shared" si="18"/>
        <v>360.96000000000004</v>
      </c>
      <c r="DY187" s="12"/>
      <c r="DZ187" s="12"/>
      <c r="EA187" s="12"/>
      <c r="EB187" s="12">
        <v>240.29</v>
      </c>
      <c r="EC187" s="12">
        <v>2.34</v>
      </c>
      <c r="ED187" s="12"/>
      <c r="EE187" s="12"/>
      <c r="EF187" s="12"/>
      <c r="EG187" s="12"/>
      <c r="EH187" s="12">
        <v>14.68</v>
      </c>
      <c r="EI187" s="12"/>
      <c r="EJ187" s="12">
        <v>1.06</v>
      </c>
      <c r="EK187" s="12">
        <v>16.22</v>
      </c>
      <c r="EL187" s="12"/>
      <c r="EM187" s="12">
        <v>5.37</v>
      </c>
      <c r="EN187" s="14">
        <f t="shared" si="19"/>
        <v>279.96000000000004</v>
      </c>
      <c r="EO187" s="14">
        <v>191.67</v>
      </c>
      <c r="EP187" s="13">
        <v>124.58</v>
      </c>
      <c r="EQ187" s="12">
        <v>0</v>
      </c>
      <c r="ER187" s="12">
        <v>53</v>
      </c>
      <c r="ES187" s="12"/>
      <c r="ET187" s="12"/>
      <c r="EU187" s="12"/>
      <c r="EV187" s="12"/>
      <c r="EW187" s="12"/>
      <c r="EX187" s="13">
        <f t="shared" si="20"/>
        <v>53</v>
      </c>
      <c r="EY187" s="13">
        <v>5801.84</v>
      </c>
    </row>
    <row r="188" spans="1:155" x14ac:dyDescent="0.3">
      <c r="A188" t="s">
        <v>427</v>
      </c>
      <c r="B188" t="s">
        <v>428</v>
      </c>
      <c r="C188" t="str">
        <f>VLOOKUP(A188,[1]Sheet1!$A$1:$F$234,4,FALSE)</f>
        <v>SF</v>
      </c>
      <c r="D188" t="str">
        <f>VLOOKUP(A188,[1]Sheet1!$A$1:$F$234,3,FALSE)</f>
        <v>Clinical</v>
      </c>
      <c r="E188">
        <f>VLOOKUP(A188,[1]Sheet1!$A$1:$F$234,5,FALSE)</f>
        <v>170</v>
      </c>
      <c r="F188" t="s">
        <v>162</v>
      </c>
      <c r="G188" t="s">
        <v>172</v>
      </c>
      <c r="H188" t="s">
        <v>229</v>
      </c>
      <c r="I188" t="s">
        <v>159</v>
      </c>
      <c r="J188" t="s">
        <v>145</v>
      </c>
      <c r="K188" s="11">
        <v>44696</v>
      </c>
      <c r="L188" s="11">
        <v>44701</v>
      </c>
      <c r="M188" s="12">
        <v>2409.69</v>
      </c>
      <c r="N188" s="13">
        <f t="shared" si="14"/>
        <v>2399.38</v>
      </c>
      <c r="O188" s="13">
        <f t="shared" si="15"/>
        <v>10.31</v>
      </c>
      <c r="P188" s="13">
        <f t="shared" si="16"/>
        <v>0</v>
      </c>
      <c r="Q188" s="13">
        <f t="shared" si="17"/>
        <v>0</v>
      </c>
      <c r="R188" s="13"/>
      <c r="S188" s="14"/>
      <c r="T188" s="15">
        <v>87.25</v>
      </c>
      <c r="U188" s="12">
        <v>27.5</v>
      </c>
      <c r="V188" s="12">
        <v>2399.38</v>
      </c>
      <c r="W188" s="15">
        <v>0.25</v>
      </c>
      <c r="X188" s="12">
        <v>41.25</v>
      </c>
      <c r="Y188" s="12">
        <v>10.31</v>
      </c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3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>
        <v>72.8</v>
      </c>
      <c r="CD188" s="12"/>
      <c r="CE188" s="12"/>
      <c r="CF188" s="12"/>
      <c r="CG188" s="12"/>
      <c r="CH188" s="12">
        <v>252.62</v>
      </c>
      <c r="CI188" s="12">
        <v>25.61</v>
      </c>
      <c r="CJ188" s="12"/>
      <c r="CK188" s="12"/>
      <c r="CL188" s="12"/>
      <c r="CM188" s="12">
        <v>33.76</v>
      </c>
      <c r="CN188" s="12"/>
      <c r="CO188" s="12"/>
      <c r="CP188" s="12">
        <v>144.36000000000001</v>
      </c>
      <c r="CQ188" s="12"/>
      <c r="CR188" s="12"/>
      <c r="CS188" s="12">
        <v>21.41</v>
      </c>
      <c r="CT188" s="12"/>
      <c r="CU188" s="12"/>
      <c r="CV188" s="12">
        <v>337.36</v>
      </c>
      <c r="CW188" s="12"/>
      <c r="CX188" s="12"/>
      <c r="CY188" s="12">
        <v>4.16</v>
      </c>
      <c r="CZ188" s="12"/>
      <c r="DA188" s="12">
        <v>2.14</v>
      </c>
      <c r="DB188" s="12"/>
      <c r="DC188" s="12"/>
      <c r="DD188" s="12"/>
      <c r="DE188" s="12"/>
      <c r="DF188" s="12"/>
      <c r="DG188" s="12"/>
      <c r="DH188" s="12"/>
      <c r="DI188" s="12">
        <v>10.210000000000001</v>
      </c>
      <c r="DJ188" s="12"/>
      <c r="DK188" s="12"/>
      <c r="DL188" s="12"/>
      <c r="DM188" s="12"/>
      <c r="DN188" s="12">
        <v>0.55000000000000004</v>
      </c>
      <c r="DO188" s="12">
        <v>49.22</v>
      </c>
      <c r="DP188" s="12">
        <v>0.5</v>
      </c>
      <c r="DQ188" s="12">
        <v>1454.99</v>
      </c>
      <c r="DR188" s="12">
        <v>0</v>
      </c>
      <c r="DS188" s="12">
        <v>0</v>
      </c>
      <c r="DT188" s="12">
        <v>33.76</v>
      </c>
      <c r="DU188" s="12">
        <v>144.36000000000001</v>
      </c>
      <c r="DV188" s="12">
        <v>0</v>
      </c>
      <c r="DW188" s="12"/>
      <c r="DX188" s="13">
        <f t="shared" si="18"/>
        <v>178.12</v>
      </c>
      <c r="DY188" s="12"/>
      <c r="DZ188" s="12"/>
      <c r="EA188" s="12"/>
      <c r="EB188" s="12">
        <v>240.29</v>
      </c>
      <c r="EC188" s="12">
        <v>2.34</v>
      </c>
      <c r="ED188" s="12"/>
      <c r="EE188" s="12"/>
      <c r="EF188" s="12"/>
      <c r="EG188" s="12"/>
      <c r="EH188" s="12">
        <v>7.81</v>
      </c>
      <c r="EI188" s="12"/>
      <c r="EJ188" s="12">
        <v>1.06</v>
      </c>
      <c r="EK188" s="12">
        <v>16.22</v>
      </c>
      <c r="EL188" s="12"/>
      <c r="EM188" s="12">
        <v>2.86</v>
      </c>
      <c r="EN188" s="14">
        <f t="shared" si="19"/>
        <v>270.58000000000004</v>
      </c>
      <c r="EO188" s="14">
        <v>96.39</v>
      </c>
      <c r="EP188" s="13">
        <v>62.56</v>
      </c>
      <c r="EQ188" s="12">
        <v>0</v>
      </c>
      <c r="ER188" s="12">
        <v>53</v>
      </c>
      <c r="ES188" s="12"/>
      <c r="ET188" s="12"/>
      <c r="EU188" s="12"/>
      <c r="EV188" s="12"/>
      <c r="EW188" s="12"/>
      <c r="EX188" s="13">
        <f t="shared" si="20"/>
        <v>53</v>
      </c>
      <c r="EY188" s="13">
        <v>3070.34</v>
      </c>
    </row>
    <row r="189" spans="1:155" x14ac:dyDescent="0.3">
      <c r="A189" t="s">
        <v>427</v>
      </c>
      <c r="B189" t="s">
        <v>428</v>
      </c>
      <c r="C189" t="str">
        <f>VLOOKUP(A189,[1]Sheet1!$A$1:$F$234,4,FALSE)</f>
        <v>SF</v>
      </c>
      <c r="D189" t="str">
        <f>VLOOKUP(A189,[1]Sheet1!$A$1:$F$234,3,FALSE)</f>
        <v>Clinical</v>
      </c>
      <c r="E189">
        <f>VLOOKUP(A189,[1]Sheet1!$A$1:$F$234,5,FALSE)</f>
        <v>170</v>
      </c>
      <c r="F189" t="s">
        <v>162</v>
      </c>
      <c r="G189" t="s">
        <v>172</v>
      </c>
      <c r="H189" t="s">
        <v>229</v>
      </c>
      <c r="I189" t="s">
        <v>159</v>
      </c>
      <c r="J189" t="s">
        <v>152</v>
      </c>
      <c r="K189" s="11">
        <v>44712</v>
      </c>
      <c r="L189" s="11">
        <v>44719</v>
      </c>
      <c r="M189" s="12">
        <v>2450.94</v>
      </c>
      <c r="N189" s="13">
        <f t="shared" si="14"/>
        <v>2200</v>
      </c>
      <c r="O189" s="13">
        <f t="shared" si="15"/>
        <v>30.94</v>
      </c>
      <c r="P189" s="13">
        <f t="shared" si="16"/>
        <v>0</v>
      </c>
      <c r="Q189" s="13">
        <f t="shared" si="17"/>
        <v>220</v>
      </c>
      <c r="R189" s="13"/>
      <c r="S189" s="14"/>
      <c r="T189" s="15">
        <v>72</v>
      </c>
      <c r="U189" s="12">
        <v>27.5</v>
      </c>
      <c r="V189" s="12">
        <v>1980</v>
      </c>
      <c r="W189" s="15">
        <v>0.75</v>
      </c>
      <c r="X189" s="12">
        <v>41.25</v>
      </c>
      <c r="Y189" s="12">
        <v>30.94</v>
      </c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>
        <v>8</v>
      </c>
      <c r="AL189" s="15"/>
      <c r="AM189" s="15"/>
      <c r="AN189" s="15"/>
      <c r="AO189" s="15">
        <v>8</v>
      </c>
      <c r="AP189" s="15"/>
      <c r="AQ189" s="12"/>
      <c r="AR189" s="12"/>
      <c r="AS189" s="12"/>
      <c r="AT189" s="12">
        <v>27.5</v>
      </c>
      <c r="AU189" s="12"/>
      <c r="AV189" s="12"/>
      <c r="AW189" s="12"/>
      <c r="AX189" s="12"/>
      <c r="AY189" s="12"/>
      <c r="AZ189" s="12"/>
      <c r="BA189" s="12"/>
      <c r="BB189" s="12"/>
      <c r="BC189" s="12"/>
      <c r="BD189" s="12">
        <v>27.5</v>
      </c>
      <c r="BE189" s="12"/>
      <c r="BF189" s="12"/>
      <c r="BG189" s="12"/>
      <c r="BH189" s="12"/>
      <c r="BI189" s="12"/>
      <c r="BJ189" s="12"/>
      <c r="BK189" s="13"/>
      <c r="BL189" s="12"/>
      <c r="BM189" s="12"/>
      <c r="BN189" s="12"/>
      <c r="BO189" s="12"/>
      <c r="BP189" s="12"/>
      <c r="BQ189" s="12">
        <v>220</v>
      </c>
      <c r="BR189" s="12"/>
      <c r="BS189" s="12"/>
      <c r="BT189" s="12"/>
      <c r="BU189" s="12">
        <v>220</v>
      </c>
      <c r="BV189" s="12"/>
      <c r="BW189" s="12"/>
      <c r="BX189" s="12"/>
      <c r="BY189" s="12"/>
      <c r="BZ189" s="12"/>
      <c r="CA189" s="12"/>
      <c r="CB189" s="12"/>
      <c r="CC189" s="12">
        <v>75.34</v>
      </c>
      <c r="CD189" s="12"/>
      <c r="CE189" s="12"/>
      <c r="CF189" s="12"/>
      <c r="CG189" s="12"/>
      <c r="CH189" s="12">
        <v>261.06</v>
      </c>
      <c r="CI189" s="12">
        <v>26.06</v>
      </c>
      <c r="CJ189" s="12"/>
      <c r="CK189" s="12"/>
      <c r="CL189" s="12"/>
      <c r="CM189" s="12">
        <v>34.36</v>
      </c>
      <c r="CN189" s="12"/>
      <c r="CO189" s="12"/>
      <c r="CP189" s="12">
        <v>146.91</v>
      </c>
      <c r="CQ189" s="12"/>
      <c r="CR189" s="12"/>
      <c r="CS189" s="12">
        <v>21.41</v>
      </c>
      <c r="CT189" s="12"/>
      <c r="CU189" s="12"/>
      <c r="CV189" s="12">
        <v>343.14</v>
      </c>
      <c r="CW189" s="12"/>
      <c r="CX189" s="12"/>
      <c r="CY189" s="12">
        <v>4.16</v>
      </c>
      <c r="CZ189" s="12"/>
      <c r="DA189" s="12">
        <v>2.14</v>
      </c>
      <c r="DB189" s="12"/>
      <c r="DC189" s="12"/>
      <c r="DD189" s="12"/>
      <c r="DE189" s="12"/>
      <c r="DF189" s="12"/>
      <c r="DG189" s="12"/>
      <c r="DH189" s="12"/>
      <c r="DI189" s="12">
        <v>10.210000000000001</v>
      </c>
      <c r="DJ189" s="12"/>
      <c r="DK189" s="12"/>
      <c r="DL189" s="12"/>
      <c r="DM189" s="12"/>
      <c r="DN189" s="12">
        <v>0.55000000000000004</v>
      </c>
      <c r="DO189" s="12">
        <v>49.22</v>
      </c>
      <c r="DP189" s="12">
        <v>0.5</v>
      </c>
      <c r="DQ189" s="12">
        <v>1475.88</v>
      </c>
      <c r="DR189" s="12">
        <v>0</v>
      </c>
      <c r="DS189" s="12">
        <v>0</v>
      </c>
      <c r="DT189" s="12">
        <v>34.36</v>
      </c>
      <c r="DU189" s="12">
        <v>146.91</v>
      </c>
      <c r="DV189" s="12">
        <v>0</v>
      </c>
      <c r="DW189" s="12"/>
      <c r="DX189" s="13">
        <f t="shared" si="18"/>
        <v>181.26999999999998</v>
      </c>
      <c r="DY189" s="12"/>
      <c r="DZ189" s="12"/>
      <c r="EA189" s="12"/>
      <c r="EB189" s="12">
        <v>240.29</v>
      </c>
      <c r="EC189" s="12">
        <v>2.34</v>
      </c>
      <c r="ED189" s="12"/>
      <c r="EE189" s="12"/>
      <c r="EF189" s="12"/>
      <c r="EG189" s="12"/>
      <c r="EH189" s="12">
        <v>7.81</v>
      </c>
      <c r="EI189" s="12"/>
      <c r="EJ189" s="12">
        <v>1.06</v>
      </c>
      <c r="EK189" s="12">
        <v>16.22</v>
      </c>
      <c r="EL189" s="12"/>
      <c r="EM189" s="12">
        <v>2.86</v>
      </c>
      <c r="EN189" s="14">
        <f t="shared" si="19"/>
        <v>270.58000000000004</v>
      </c>
      <c r="EO189" s="14">
        <v>98.04</v>
      </c>
      <c r="EP189" s="13">
        <v>63.46</v>
      </c>
      <c r="EQ189" s="12">
        <v>0</v>
      </c>
      <c r="ER189" s="12">
        <v>53</v>
      </c>
      <c r="ES189" s="12"/>
      <c r="ET189" s="12"/>
      <c r="EU189" s="12"/>
      <c r="EV189" s="12"/>
      <c r="EW189" s="12"/>
      <c r="EX189" s="13">
        <f t="shared" si="20"/>
        <v>53</v>
      </c>
      <c r="EY189" s="13">
        <v>3117.29</v>
      </c>
    </row>
    <row r="190" spans="1:155" x14ac:dyDescent="0.3">
      <c r="A190" t="s">
        <v>429</v>
      </c>
      <c r="B190" t="s">
        <v>430</v>
      </c>
      <c r="C190" t="str">
        <f>VLOOKUP(A190,[1]Sheet1!$A$1:$F$234,4,FALSE)</f>
        <v>Nest</v>
      </c>
      <c r="D190" t="str">
        <f>VLOOKUP(A190,[1]Sheet1!$A$1:$F$234,3,FALSE)</f>
        <v>NEST</v>
      </c>
      <c r="E190">
        <f>VLOOKUP(A190,[1]Sheet1!$A$1:$F$234,5,FALSE)</f>
        <v>350</v>
      </c>
      <c r="F190" t="s">
        <v>171</v>
      </c>
      <c r="G190" t="s">
        <v>172</v>
      </c>
      <c r="H190" t="s">
        <v>431</v>
      </c>
      <c r="I190" t="s">
        <v>159</v>
      </c>
      <c r="J190" t="s">
        <v>145</v>
      </c>
      <c r="K190" s="11">
        <v>44696</v>
      </c>
      <c r="L190" s="11">
        <v>44701</v>
      </c>
      <c r="M190" s="12">
        <v>3862.5</v>
      </c>
      <c r="N190" s="13">
        <f t="shared" si="14"/>
        <v>3862.5</v>
      </c>
      <c r="O190" s="13">
        <f t="shared" si="15"/>
        <v>0</v>
      </c>
      <c r="P190" s="13">
        <f t="shared" si="16"/>
        <v>0</v>
      </c>
      <c r="Q190" s="13">
        <f t="shared" si="17"/>
        <v>0</v>
      </c>
      <c r="R190" s="13"/>
      <c r="S190" s="14"/>
      <c r="T190" s="15">
        <v>80</v>
      </c>
      <c r="U190" s="12">
        <v>44.57</v>
      </c>
      <c r="V190" s="12">
        <v>3862.5</v>
      </c>
      <c r="W190" s="15">
        <v>0</v>
      </c>
      <c r="X190" s="12">
        <v>0</v>
      </c>
      <c r="Y190" s="12">
        <v>0</v>
      </c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3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>
        <v>193.22</v>
      </c>
      <c r="CD190" s="12"/>
      <c r="CE190" s="12"/>
      <c r="CF190" s="12"/>
      <c r="CG190" s="12"/>
      <c r="CH190" s="12">
        <v>532.53</v>
      </c>
      <c r="CI190" s="12">
        <v>40.299999999999997</v>
      </c>
      <c r="CJ190" s="12"/>
      <c r="CK190" s="12"/>
      <c r="CL190" s="12"/>
      <c r="CM190" s="12">
        <v>53.13</v>
      </c>
      <c r="CN190" s="12"/>
      <c r="CO190" s="12"/>
      <c r="CP190" s="12">
        <v>227.15</v>
      </c>
      <c r="CQ190" s="12"/>
      <c r="CR190" s="12"/>
      <c r="CS190" s="12">
        <v>32.380000000000003</v>
      </c>
      <c r="CT190" s="12"/>
      <c r="CU190" s="12"/>
      <c r="CV190" s="12">
        <v>231.75</v>
      </c>
      <c r="CW190" s="12"/>
      <c r="CX190" s="12"/>
      <c r="CY190" s="12"/>
      <c r="CZ190" s="12"/>
      <c r="DA190" s="12">
        <v>9.36</v>
      </c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>
        <v>2.77</v>
      </c>
      <c r="DO190" s="12">
        <v>193.94</v>
      </c>
      <c r="DP190" s="12">
        <v>10</v>
      </c>
      <c r="DQ190" s="12">
        <v>2335.9699999999998</v>
      </c>
      <c r="DR190" s="12">
        <v>0</v>
      </c>
      <c r="DS190" s="12">
        <v>0</v>
      </c>
      <c r="DT190" s="12">
        <v>53.13</v>
      </c>
      <c r="DU190" s="12">
        <v>227.15</v>
      </c>
      <c r="DV190" s="12">
        <v>0</v>
      </c>
      <c r="DW190" s="12"/>
      <c r="DX190" s="13">
        <f t="shared" si="18"/>
        <v>280.28000000000003</v>
      </c>
      <c r="DY190" s="12"/>
      <c r="DZ190" s="12"/>
      <c r="EA190" s="12"/>
      <c r="EB190" s="12">
        <v>397.07</v>
      </c>
      <c r="EC190" s="12">
        <v>2.34</v>
      </c>
      <c r="ED190" s="12"/>
      <c r="EE190" s="12"/>
      <c r="EF190" s="12"/>
      <c r="EG190" s="12"/>
      <c r="EH190" s="12">
        <v>11.49</v>
      </c>
      <c r="EI190" s="12"/>
      <c r="EJ190" s="12">
        <v>1.06</v>
      </c>
      <c r="EK190" s="12">
        <v>26.74</v>
      </c>
      <c r="EL190" s="12"/>
      <c r="EM190" s="12">
        <v>4.2</v>
      </c>
      <c r="EN190" s="14">
        <f t="shared" si="19"/>
        <v>442.9</v>
      </c>
      <c r="EO190" s="14">
        <v>154.5</v>
      </c>
      <c r="EP190" s="13">
        <v>100.43</v>
      </c>
      <c r="EQ190" s="12">
        <v>0</v>
      </c>
      <c r="ER190" s="12">
        <v>53</v>
      </c>
      <c r="ES190" s="12"/>
      <c r="ET190" s="12"/>
      <c r="EU190" s="12"/>
      <c r="EV190" s="12"/>
      <c r="EW190" s="12"/>
      <c r="EX190" s="13">
        <f t="shared" si="20"/>
        <v>53</v>
      </c>
      <c r="EY190" s="13">
        <v>4893.6099999999997</v>
      </c>
    </row>
    <row r="191" spans="1:155" x14ac:dyDescent="0.3">
      <c r="A191" t="s">
        <v>429</v>
      </c>
      <c r="B191" t="s">
        <v>430</v>
      </c>
      <c r="C191" t="str">
        <f>VLOOKUP(A191,[1]Sheet1!$A$1:$F$234,4,FALSE)</f>
        <v>Nest</v>
      </c>
      <c r="D191" t="str">
        <f>VLOOKUP(A191,[1]Sheet1!$A$1:$F$234,3,FALSE)</f>
        <v>NEST</v>
      </c>
      <c r="E191">
        <f>VLOOKUP(A191,[1]Sheet1!$A$1:$F$234,5,FALSE)</f>
        <v>350</v>
      </c>
      <c r="F191" t="s">
        <v>171</v>
      </c>
      <c r="G191" t="s">
        <v>172</v>
      </c>
      <c r="H191" t="s">
        <v>431</v>
      </c>
      <c r="I191" t="s">
        <v>159</v>
      </c>
      <c r="J191" t="s">
        <v>152</v>
      </c>
      <c r="K191" s="11">
        <v>44712</v>
      </c>
      <c r="L191" s="11">
        <v>44719</v>
      </c>
      <c r="M191" s="12">
        <v>3862.5</v>
      </c>
      <c r="N191" s="13">
        <f t="shared" si="14"/>
        <v>3862.5</v>
      </c>
      <c r="O191" s="13">
        <f t="shared" si="15"/>
        <v>0</v>
      </c>
      <c r="P191" s="13">
        <f t="shared" si="16"/>
        <v>0</v>
      </c>
      <c r="Q191" s="13">
        <f t="shared" si="17"/>
        <v>0</v>
      </c>
      <c r="R191" s="13"/>
      <c r="S191" s="14"/>
      <c r="T191" s="15">
        <v>88</v>
      </c>
      <c r="U191" s="12">
        <v>44.57</v>
      </c>
      <c r="V191" s="12">
        <v>3505.96</v>
      </c>
      <c r="W191" s="15">
        <v>0</v>
      </c>
      <c r="X191" s="12">
        <v>0</v>
      </c>
      <c r="Y191" s="12">
        <v>0</v>
      </c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>
        <v>8</v>
      </c>
      <c r="AP191" s="15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>
        <v>44.57</v>
      </c>
      <c r="BE191" s="12"/>
      <c r="BF191" s="12"/>
      <c r="BG191" s="12"/>
      <c r="BH191" s="12"/>
      <c r="BI191" s="12"/>
      <c r="BJ191" s="12"/>
      <c r="BK191" s="13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>
        <v>356.54</v>
      </c>
      <c r="BV191" s="12"/>
      <c r="BW191" s="12"/>
      <c r="BX191" s="12"/>
      <c r="BY191" s="12"/>
      <c r="BZ191" s="12"/>
      <c r="CA191" s="12"/>
      <c r="CB191" s="12"/>
      <c r="CC191" s="12">
        <v>193.22</v>
      </c>
      <c r="CD191" s="12"/>
      <c r="CE191" s="12"/>
      <c r="CF191" s="12"/>
      <c r="CG191" s="12"/>
      <c r="CH191" s="12">
        <v>532.53</v>
      </c>
      <c r="CI191" s="12">
        <v>40.299999999999997</v>
      </c>
      <c r="CJ191" s="12"/>
      <c r="CK191" s="12"/>
      <c r="CL191" s="12"/>
      <c r="CM191" s="12">
        <v>53.12</v>
      </c>
      <c r="CN191" s="12"/>
      <c r="CO191" s="12"/>
      <c r="CP191" s="12">
        <v>227.15</v>
      </c>
      <c r="CQ191" s="12"/>
      <c r="CR191" s="12"/>
      <c r="CS191" s="12">
        <v>32.380000000000003</v>
      </c>
      <c r="CT191" s="12"/>
      <c r="CU191" s="12"/>
      <c r="CV191" s="12">
        <v>231.75</v>
      </c>
      <c r="CW191" s="12"/>
      <c r="CX191" s="12"/>
      <c r="CY191" s="12"/>
      <c r="CZ191" s="12"/>
      <c r="DA191" s="12">
        <v>9.36</v>
      </c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>
        <v>2.77</v>
      </c>
      <c r="DO191" s="12">
        <v>193.94</v>
      </c>
      <c r="DP191" s="12">
        <v>10</v>
      </c>
      <c r="DQ191" s="12">
        <v>2335.98</v>
      </c>
      <c r="DR191" s="12">
        <v>0</v>
      </c>
      <c r="DS191" s="12">
        <v>0</v>
      </c>
      <c r="DT191" s="12">
        <v>53.12</v>
      </c>
      <c r="DU191" s="12">
        <v>227.15</v>
      </c>
      <c r="DV191" s="12">
        <v>0</v>
      </c>
      <c r="DW191" s="12"/>
      <c r="DX191" s="13">
        <f t="shared" si="18"/>
        <v>280.27</v>
      </c>
      <c r="DY191" s="12"/>
      <c r="DZ191" s="12"/>
      <c r="EA191" s="12"/>
      <c r="EB191" s="12">
        <v>397.07</v>
      </c>
      <c r="EC191" s="12">
        <v>2.34</v>
      </c>
      <c r="ED191" s="12"/>
      <c r="EE191" s="12"/>
      <c r="EF191" s="12"/>
      <c r="EG191" s="12"/>
      <c r="EH191" s="12">
        <v>11.49</v>
      </c>
      <c r="EI191" s="12"/>
      <c r="EJ191" s="12">
        <v>1.06</v>
      </c>
      <c r="EK191" s="12">
        <v>26.74</v>
      </c>
      <c r="EL191" s="12"/>
      <c r="EM191" s="12">
        <v>4.2</v>
      </c>
      <c r="EN191" s="14">
        <f t="shared" si="19"/>
        <v>442.9</v>
      </c>
      <c r="EO191" s="14">
        <v>154.5</v>
      </c>
      <c r="EP191" s="13">
        <v>100.43</v>
      </c>
      <c r="EQ191" s="12">
        <v>0</v>
      </c>
      <c r="ER191" s="12">
        <v>53</v>
      </c>
      <c r="ES191" s="12"/>
      <c r="ET191" s="12"/>
      <c r="EU191" s="12"/>
      <c r="EV191" s="12"/>
      <c r="EW191" s="12"/>
      <c r="EX191" s="13">
        <f t="shared" si="20"/>
        <v>53</v>
      </c>
      <c r="EY191" s="13">
        <v>4893.6000000000004</v>
      </c>
    </row>
    <row r="192" spans="1:155" x14ac:dyDescent="0.3">
      <c r="A192" t="s">
        <v>432</v>
      </c>
      <c r="B192" t="s">
        <v>433</v>
      </c>
      <c r="C192" t="str">
        <f>VLOOKUP(A192,[1]Sheet1!$A$1:$F$234,4,FALSE)</f>
        <v>HQ</v>
      </c>
      <c r="D192" t="str">
        <f>VLOOKUP(A192,[1]Sheet1!$A$1:$F$234,3,FALSE)</f>
        <v>NEST</v>
      </c>
      <c r="E192">
        <f>VLOOKUP(A192,[1]Sheet1!$A$1:$F$234,5,FALSE)</f>
        <v>180</v>
      </c>
      <c r="F192" t="s">
        <v>198</v>
      </c>
      <c r="G192" t="s">
        <v>434</v>
      </c>
      <c r="H192" t="s">
        <v>435</v>
      </c>
      <c r="I192" t="s">
        <v>159</v>
      </c>
      <c r="J192" t="s">
        <v>145</v>
      </c>
      <c r="K192" s="11">
        <v>44696</v>
      </c>
      <c r="L192" s="11">
        <v>44701</v>
      </c>
      <c r="M192" s="12">
        <v>2175</v>
      </c>
      <c r="N192" s="13">
        <f t="shared" si="14"/>
        <v>2100</v>
      </c>
      <c r="O192" s="13">
        <f t="shared" si="15"/>
        <v>0</v>
      </c>
      <c r="P192" s="13">
        <f t="shared" si="16"/>
        <v>0</v>
      </c>
      <c r="Q192" s="13">
        <f t="shared" si="17"/>
        <v>25</v>
      </c>
      <c r="R192" s="13"/>
      <c r="S192" s="14">
        <v>50</v>
      </c>
      <c r="T192" s="15">
        <v>79</v>
      </c>
      <c r="U192" s="12">
        <v>25</v>
      </c>
      <c r="V192" s="12">
        <v>1975</v>
      </c>
      <c r="W192" s="15">
        <v>0</v>
      </c>
      <c r="X192" s="12">
        <v>0</v>
      </c>
      <c r="Y192" s="12">
        <v>0</v>
      </c>
      <c r="Z192" s="15"/>
      <c r="AA192" s="15"/>
      <c r="AB192" s="15"/>
      <c r="AC192" s="15"/>
      <c r="AD192" s="15"/>
      <c r="AE192" s="15"/>
      <c r="AF192" s="15">
        <v>0</v>
      </c>
      <c r="AG192" s="15"/>
      <c r="AH192" s="15"/>
      <c r="AI192" s="15"/>
      <c r="AJ192" s="15"/>
      <c r="AK192" s="15">
        <v>1</v>
      </c>
      <c r="AL192" s="15"/>
      <c r="AM192" s="15">
        <v>0</v>
      </c>
      <c r="AN192" s="15"/>
      <c r="AO192" s="15"/>
      <c r="AP192" s="15"/>
      <c r="AQ192" s="12"/>
      <c r="AR192" s="12"/>
      <c r="AS192" s="12"/>
      <c r="AT192" s="12">
        <v>25</v>
      </c>
      <c r="AU192" s="12">
        <v>0</v>
      </c>
      <c r="AV192" s="12"/>
      <c r="AW192" s="12"/>
      <c r="AX192" s="12"/>
      <c r="AY192" s="12"/>
      <c r="AZ192" s="12"/>
      <c r="BA192" s="12"/>
      <c r="BB192" s="12"/>
      <c r="BC192" s="12"/>
      <c r="BD192" s="12"/>
      <c r="BE192" s="12">
        <v>0</v>
      </c>
      <c r="BF192" s="12"/>
      <c r="BG192" s="12"/>
      <c r="BH192" s="12"/>
      <c r="BI192" s="12"/>
      <c r="BJ192" s="12">
        <v>125</v>
      </c>
      <c r="BK192" s="13"/>
      <c r="BL192" s="12"/>
      <c r="BM192" s="12"/>
      <c r="BN192" s="12"/>
      <c r="BO192" s="12"/>
      <c r="BP192" s="12"/>
      <c r="BQ192" s="12">
        <v>25</v>
      </c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>
        <v>70.52</v>
      </c>
      <c r="CD192" s="12"/>
      <c r="CE192" s="12"/>
      <c r="CF192" s="12"/>
      <c r="CG192" s="12"/>
      <c r="CH192" s="12">
        <v>181.69</v>
      </c>
      <c r="CI192" s="12">
        <v>23.37</v>
      </c>
      <c r="CJ192" s="12"/>
      <c r="CK192" s="12"/>
      <c r="CL192" s="12"/>
      <c r="CM192" s="12">
        <v>30.82</v>
      </c>
      <c r="CN192" s="12"/>
      <c r="CO192" s="12"/>
      <c r="CP192" s="12">
        <v>131.75</v>
      </c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>
        <v>1736.85</v>
      </c>
      <c r="DR192" s="12">
        <v>0</v>
      </c>
      <c r="DS192" s="12">
        <v>0</v>
      </c>
      <c r="DT192" s="12">
        <v>30.82</v>
      </c>
      <c r="DU192" s="12">
        <v>131.75</v>
      </c>
      <c r="DV192" s="12">
        <v>0</v>
      </c>
      <c r="DW192" s="12"/>
      <c r="DX192" s="13">
        <f t="shared" si="18"/>
        <v>162.57</v>
      </c>
      <c r="DY192" s="12"/>
      <c r="DZ192" s="12"/>
      <c r="EA192" s="12"/>
      <c r="EB192" s="12"/>
      <c r="EC192" s="12"/>
      <c r="ED192" s="12"/>
      <c r="EE192" s="12"/>
      <c r="EF192" s="12"/>
      <c r="EG192" s="12"/>
      <c r="EH192" s="12">
        <v>7.66</v>
      </c>
      <c r="EI192" s="12"/>
      <c r="EJ192" s="12">
        <v>1.06</v>
      </c>
      <c r="EK192" s="12"/>
      <c r="EL192" s="12"/>
      <c r="EM192" s="12">
        <v>2.8</v>
      </c>
      <c r="EN192" s="14">
        <f t="shared" si="19"/>
        <v>11.52</v>
      </c>
      <c r="EO192" s="14"/>
      <c r="EP192" s="13">
        <v>55.25</v>
      </c>
      <c r="EQ192" s="12">
        <v>0</v>
      </c>
      <c r="ER192" s="12">
        <v>53</v>
      </c>
      <c r="ES192" s="12"/>
      <c r="ET192" s="12"/>
      <c r="EU192" s="12"/>
      <c r="EV192" s="12"/>
      <c r="EW192" s="12"/>
      <c r="EX192" s="13">
        <f t="shared" si="20"/>
        <v>53</v>
      </c>
      <c r="EY192" s="13">
        <v>2457.34</v>
      </c>
    </row>
    <row r="193" spans="1:155" x14ac:dyDescent="0.3">
      <c r="A193" t="s">
        <v>432</v>
      </c>
      <c r="B193" t="s">
        <v>433</v>
      </c>
      <c r="C193" t="str">
        <f>VLOOKUP(A193,[1]Sheet1!$A$1:$F$234,4,FALSE)</f>
        <v>HQ</v>
      </c>
      <c r="D193" t="str">
        <f>VLOOKUP(A193,[1]Sheet1!$A$1:$F$234,3,FALSE)</f>
        <v>NEST</v>
      </c>
      <c r="E193">
        <f>VLOOKUP(A193,[1]Sheet1!$A$1:$F$234,5,FALSE)</f>
        <v>180</v>
      </c>
      <c r="F193" t="s">
        <v>198</v>
      </c>
      <c r="G193" t="s">
        <v>434</v>
      </c>
      <c r="H193" t="s">
        <v>435</v>
      </c>
      <c r="I193" t="s">
        <v>159</v>
      </c>
      <c r="J193" t="s">
        <v>152</v>
      </c>
      <c r="K193" s="11">
        <v>44712</v>
      </c>
      <c r="L193" s="11">
        <v>44719</v>
      </c>
      <c r="M193" s="12">
        <v>2575</v>
      </c>
      <c r="N193" s="13">
        <f t="shared" si="14"/>
        <v>2525</v>
      </c>
      <c r="O193" s="13">
        <f t="shared" si="15"/>
        <v>0</v>
      </c>
      <c r="P193" s="13">
        <f t="shared" si="16"/>
        <v>0</v>
      </c>
      <c r="Q193" s="13">
        <f t="shared" si="17"/>
        <v>0</v>
      </c>
      <c r="R193" s="13"/>
      <c r="S193" s="14">
        <v>50</v>
      </c>
      <c r="T193" s="15">
        <v>88</v>
      </c>
      <c r="U193" s="12">
        <v>25</v>
      </c>
      <c r="V193" s="12">
        <v>2200</v>
      </c>
      <c r="W193" s="15">
        <v>0</v>
      </c>
      <c r="X193" s="12">
        <v>0</v>
      </c>
      <c r="Y193" s="12">
        <v>0</v>
      </c>
      <c r="Z193" s="15"/>
      <c r="AA193" s="15"/>
      <c r="AB193" s="15"/>
      <c r="AC193" s="15"/>
      <c r="AD193" s="15"/>
      <c r="AE193" s="15"/>
      <c r="AF193" s="15">
        <v>0</v>
      </c>
      <c r="AG193" s="15"/>
      <c r="AH193" s="15"/>
      <c r="AI193" s="15"/>
      <c r="AJ193" s="15"/>
      <c r="AK193" s="15"/>
      <c r="AL193" s="15"/>
      <c r="AM193" s="15">
        <v>0</v>
      </c>
      <c r="AN193" s="15"/>
      <c r="AO193" s="15">
        <v>8</v>
      </c>
      <c r="AP193" s="15"/>
      <c r="AQ193" s="12"/>
      <c r="AR193" s="12"/>
      <c r="AS193" s="12"/>
      <c r="AT193" s="12"/>
      <c r="AU193" s="12">
        <v>0</v>
      </c>
      <c r="AV193" s="12"/>
      <c r="AW193" s="12"/>
      <c r="AX193" s="12"/>
      <c r="AY193" s="12"/>
      <c r="AZ193" s="12"/>
      <c r="BA193" s="12"/>
      <c r="BB193" s="12"/>
      <c r="BC193" s="12"/>
      <c r="BD193" s="12">
        <v>25</v>
      </c>
      <c r="BE193" s="12">
        <v>0</v>
      </c>
      <c r="BF193" s="12"/>
      <c r="BG193" s="12"/>
      <c r="BH193" s="12"/>
      <c r="BI193" s="12"/>
      <c r="BJ193" s="12">
        <v>125</v>
      </c>
      <c r="BK193" s="13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>
        <v>200</v>
      </c>
      <c r="BV193" s="12"/>
      <c r="BW193" s="12"/>
      <c r="BX193" s="12"/>
      <c r="BY193" s="12"/>
      <c r="BZ193" s="12"/>
      <c r="CA193" s="12"/>
      <c r="CB193" s="12"/>
      <c r="CC193" s="12">
        <v>103.67</v>
      </c>
      <c r="CD193" s="12"/>
      <c r="CE193" s="12"/>
      <c r="CF193" s="12"/>
      <c r="CG193" s="12"/>
      <c r="CH193" s="12">
        <v>254.17</v>
      </c>
      <c r="CI193" s="12">
        <v>27.78</v>
      </c>
      <c r="CJ193" s="12"/>
      <c r="CK193" s="12"/>
      <c r="CL193" s="12"/>
      <c r="CM193" s="12">
        <v>36.61</v>
      </c>
      <c r="CN193" s="12"/>
      <c r="CO193" s="12"/>
      <c r="CP193" s="12">
        <v>156.55000000000001</v>
      </c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>
        <v>1996.22</v>
      </c>
      <c r="DR193" s="12">
        <v>0</v>
      </c>
      <c r="DS193" s="12">
        <v>0</v>
      </c>
      <c r="DT193" s="12">
        <v>36.61</v>
      </c>
      <c r="DU193" s="12">
        <v>156.55000000000001</v>
      </c>
      <c r="DV193" s="12">
        <v>0</v>
      </c>
      <c r="DW193" s="12"/>
      <c r="DX193" s="13">
        <f t="shared" si="18"/>
        <v>193.16000000000003</v>
      </c>
      <c r="DY193" s="12"/>
      <c r="DZ193" s="12"/>
      <c r="EA193" s="12"/>
      <c r="EB193" s="12"/>
      <c r="EC193" s="12"/>
      <c r="ED193" s="12"/>
      <c r="EE193" s="12"/>
      <c r="EF193" s="12"/>
      <c r="EG193" s="12"/>
      <c r="EH193" s="12">
        <v>7.66</v>
      </c>
      <c r="EI193" s="12"/>
      <c r="EJ193" s="12">
        <v>1.06</v>
      </c>
      <c r="EK193" s="12"/>
      <c r="EL193" s="12"/>
      <c r="EM193" s="12">
        <v>2.8</v>
      </c>
      <c r="EN193" s="14">
        <f t="shared" si="19"/>
        <v>11.52</v>
      </c>
      <c r="EO193" s="14"/>
      <c r="EP193" s="13">
        <v>65.650000000000006</v>
      </c>
      <c r="EQ193" s="12">
        <v>0</v>
      </c>
      <c r="ER193" s="12">
        <v>53</v>
      </c>
      <c r="ES193" s="12"/>
      <c r="ET193" s="12"/>
      <c r="EU193" s="12"/>
      <c r="EV193" s="12"/>
      <c r="EW193" s="12"/>
      <c r="EX193" s="13">
        <f t="shared" si="20"/>
        <v>53</v>
      </c>
      <c r="EY193" s="13">
        <v>2898.33</v>
      </c>
    </row>
    <row r="194" spans="1:155" x14ac:dyDescent="0.3">
      <c r="A194" t="s">
        <v>436</v>
      </c>
      <c r="B194" t="s">
        <v>437</v>
      </c>
      <c r="C194" t="str">
        <f>VLOOKUP(A194,[1]Sheet1!$A$1:$F$234,4,FALSE)</f>
        <v>SF</v>
      </c>
      <c r="D194" t="str">
        <f>VLOOKUP(A194,[1]Sheet1!$A$1:$F$234,3,FALSE)</f>
        <v>Operating</v>
      </c>
      <c r="E194">
        <f>VLOOKUP(A194,[1]Sheet1!$A$1:$F$234,5,FALSE)</f>
        <v>180</v>
      </c>
      <c r="F194" t="s">
        <v>198</v>
      </c>
      <c r="G194" t="s">
        <v>172</v>
      </c>
      <c r="H194" t="s">
        <v>199</v>
      </c>
      <c r="I194" t="s">
        <v>159</v>
      </c>
      <c r="J194" t="s">
        <v>145</v>
      </c>
      <c r="K194" s="11">
        <v>44696</v>
      </c>
      <c r="L194" s="11">
        <v>44701</v>
      </c>
      <c r="M194" s="12">
        <v>1561.5</v>
      </c>
      <c r="N194" s="13">
        <f t="shared" si="14"/>
        <v>1301.5</v>
      </c>
      <c r="O194" s="13">
        <f t="shared" si="15"/>
        <v>0</v>
      </c>
      <c r="P194" s="13">
        <f t="shared" si="16"/>
        <v>0</v>
      </c>
      <c r="Q194" s="13">
        <f t="shared" si="17"/>
        <v>260</v>
      </c>
      <c r="R194" s="13"/>
      <c r="S194" s="14"/>
      <c r="T194" s="15">
        <v>45.25</v>
      </c>
      <c r="U194" s="12">
        <v>26</v>
      </c>
      <c r="V194" s="12">
        <v>1176.5</v>
      </c>
      <c r="W194" s="15">
        <v>0</v>
      </c>
      <c r="X194" s="12">
        <v>0</v>
      </c>
      <c r="Y194" s="12">
        <v>0</v>
      </c>
      <c r="Z194" s="15"/>
      <c r="AA194" s="15"/>
      <c r="AB194" s="15"/>
      <c r="AC194" s="15"/>
      <c r="AD194" s="15"/>
      <c r="AE194" s="15"/>
      <c r="AF194" s="15">
        <v>0</v>
      </c>
      <c r="AG194" s="15"/>
      <c r="AH194" s="15"/>
      <c r="AI194" s="15"/>
      <c r="AJ194" s="15"/>
      <c r="AK194" s="15">
        <v>10</v>
      </c>
      <c r="AL194" s="15"/>
      <c r="AM194" s="15"/>
      <c r="AN194" s="15"/>
      <c r="AO194" s="15"/>
      <c r="AP194" s="15"/>
      <c r="AQ194" s="12"/>
      <c r="AR194" s="12"/>
      <c r="AS194" s="12"/>
      <c r="AT194" s="12">
        <v>26</v>
      </c>
      <c r="AU194" s="12">
        <v>0</v>
      </c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>
        <v>125</v>
      </c>
      <c r="BK194" s="13"/>
      <c r="BL194" s="12"/>
      <c r="BM194" s="12"/>
      <c r="BN194" s="12"/>
      <c r="BO194" s="12"/>
      <c r="BP194" s="12"/>
      <c r="BQ194" s="12">
        <v>260</v>
      </c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>
        <v>35.24</v>
      </c>
      <c r="CD194" s="12"/>
      <c r="CE194" s="12"/>
      <c r="CF194" s="12"/>
      <c r="CG194" s="12"/>
      <c r="CH194" s="12">
        <v>113.74</v>
      </c>
      <c r="CI194" s="12">
        <v>17.149999999999999</v>
      </c>
      <c r="CJ194" s="12"/>
      <c r="CK194" s="12"/>
      <c r="CL194" s="12"/>
      <c r="CM194" s="12">
        <v>22.6</v>
      </c>
      <c r="CN194" s="12"/>
      <c r="CO194" s="12"/>
      <c r="CP194" s="12">
        <v>96.64</v>
      </c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>
        <v>3.12</v>
      </c>
      <c r="DB194" s="12"/>
      <c r="DC194" s="12"/>
      <c r="DD194" s="12"/>
      <c r="DE194" s="12"/>
      <c r="DF194" s="12">
        <v>2.92</v>
      </c>
      <c r="DG194" s="12"/>
      <c r="DH194" s="12"/>
      <c r="DI194" s="12"/>
      <c r="DJ194" s="12"/>
      <c r="DK194" s="12"/>
      <c r="DL194" s="12"/>
      <c r="DM194" s="12"/>
      <c r="DN194" s="12">
        <v>2.77</v>
      </c>
      <c r="DO194" s="12"/>
      <c r="DP194" s="12">
        <v>5</v>
      </c>
      <c r="DQ194" s="12">
        <v>1262.32</v>
      </c>
      <c r="DR194" s="12">
        <v>0</v>
      </c>
      <c r="DS194" s="12">
        <v>0</v>
      </c>
      <c r="DT194" s="12">
        <v>22.6</v>
      </c>
      <c r="DU194" s="12">
        <v>96.64</v>
      </c>
      <c r="DV194" s="12">
        <v>0</v>
      </c>
      <c r="DW194" s="12"/>
      <c r="DX194" s="13">
        <f t="shared" si="18"/>
        <v>119.24000000000001</v>
      </c>
      <c r="DY194" s="12"/>
      <c r="DZ194" s="12"/>
      <c r="EA194" s="12"/>
      <c r="EB194" s="12"/>
      <c r="EC194" s="12">
        <v>2.34</v>
      </c>
      <c r="ED194" s="12"/>
      <c r="EE194" s="12"/>
      <c r="EF194" s="12"/>
      <c r="EG194" s="12"/>
      <c r="EH194" s="12">
        <v>7.66</v>
      </c>
      <c r="EI194" s="12"/>
      <c r="EJ194" s="12">
        <v>1.06</v>
      </c>
      <c r="EK194" s="12"/>
      <c r="EL194" s="12"/>
      <c r="EM194" s="12">
        <v>2.8</v>
      </c>
      <c r="EN194" s="14">
        <f t="shared" si="19"/>
        <v>13.86</v>
      </c>
      <c r="EO194" s="14"/>
      <c r="EP194" s="13">
        <v>40.6</v>
      </c>
      <c r="EQ194" s="12">
        <v>0</v>
      </c>
      <c r="ER194" s="12">
        <v>53</v>
      </c>
      <c r="ES194" s="12"/>
      <c r="ET194" s="12"/>
      <c r="EU194" s="12"/>
      <c r="EV194" s="12"/>
      <c r="EW194" s="12"/>
      <c r="EX194" s="13">
        <f t="shared" si="20"/>
        <v>53</v>
      </c>
      <c r="EY194" s="13">
        <v>1788.2</v>
      </c>
    </row>
    <row r="195" spans="1:155" x14ac:dyDescent="0.3">
      <c r="A195" t="s">
        <v>436</v>
      </c>
      <c r="B195" t="s">
        <v>437</v>
      </c>
      <c r="C195" t="str">
        <f>VLOOKUP(A195,[1]Sheet1!$A$1:$F$234,4,FALSE)</f>
        <v>SF</v>
      </c>
      <c r="D195" t="str">
        <f>VLOOKUP(A195,[1]Sheet1!$A$1:$F$234,3,FALSE)</f>
        <v>Operating</v>
      </c>
      <c r="E195">
        <f>VLOOKUP(A195,[1]Sheet1!$A$1:$F$234,5,FALSE)</f>
        <v>180</v>
      </c>
      <c r="F195" t="s">
        <v>198</v>
      </c>
      <c r="G195" t="s">
        <v>172</v>
      </c>
      <c r="H195" t="s">
        <v>199</v>
      </c>
      <c r="I195" t="s">
        <v>159</v>
      </c>
      <c r="J195" t="s">
        <v>152</v>
      </c>
      <c r="K195" s="11">
        <v>44712</v>
      </c>
      <c r="L195" s="11">
        <v>44719</v>
      </c>
      <c r="M195" s="12">
        <v>2140</v>
      </c>
      <c r="N195" s="13">
        <f t="shared" ref="N195:N258" si="21">M195-O195-P195-Q195-R195-S195</f>
        <v>1932</v>
      </c>
      <c r="O195" s="13">
        <f t="shared" ref="O195:O258" si="22">Y195</f>
        <v>0</v>
      </c>
      <c r="P195" s="13">
        <f t="shared" ref="P195:P258" si="23">BK195</f>
        <v>0</v>
      </c>
      <c r="Q195" s="13">
        <f t="shared" ref="Q195:Q258" si="24">BQ195</f>
        <v>208</v>
      </c>
      <c r="R195" s="13"/>
      <c r="S195" s="14"/>
      <c r="T195" s="15">
        <v>59.5</v>
      </c>
      <c r="U195" s="12">
        <v>26</v>
      </c>
      <c r="V195" s="12">
        <v>1547</v>
      </c>
      <c r="W195" s="15">
        <v>0</v>
      </c>
      <c r="X195" s="12">
        <v>0</v>
      </c>
      <c r="Y195" s="12">
        <v>0</v>
      </c>
      <c r="Z195" s="15"/>
      <c r="AA195" s="15"/>
      <c r="AB195" s="15"/>
      <c r="AC195" s="15"/>
      <c r="AD195" s="15"/>
      <c r="AE195" s="15"/>
      <c r="AF195" s="15">
        <v>0</v>
      </c>
      <c r="AG195" s="15"/>
      <c r="AH195" s="15"/>
      <c r="AI195" s="15"/>
      <c r="AJ195" s="15"/>
      <c r="AK195" s="15">
        <v>8</v>
      </c>
      <c r="AL195" s="15"/>
      <c r="AM195" s="15"/>
      <c r="AN195" s="15"/>
      <c r="AO195" s="15">
        <v>10</v>
      </c>
      <c r="AP195" s="15"/>
      <c r="AQ195" s="12"/>
      <c r="AR195" s="12"/>
      <c r="AS195" s="12"/>
      <c r="AT195" s="12">
        <v>26</v>
      </c>
      <c r="AU195" s="12">
        <v>0</v>
      </c>
      <c r="AV195" s="12"/>
      <c r="AW195" s="12"/>
      <c r="AX195" s="12"/>
      <c r="AY195" s="12"/>
      <c r="AZ195" s="12"/>
      <c r="BA195" s="12"/>
      <c r="BB195" s="12"/>
      <c r="BC195" s="12"/>
      <c r="BD195" s="12">
        <v>26</v>
      </c>
      <c r="BE195" s="12"/>
      <c r="BF195" s="12"/>
      <c r="BG195" s="12"/>
      <c r="BH195" s="12"/>
      <c r="BI195" s="12"/>
      <c r="BJ195" s="12">
        <v>125</v>
      </c>
      <c r="BK195" s="13"/>
      <c r="BL195" s="12"/>
      <c r="BM195" s="12"/>
      <c r="BN195" s="12"/>
      <c r="BO195" s="12"/>
      <c r="BP195" s="12"/>
      <c r="BQ195" s="12">
        <v>208</v>
      </c>
      <c r="BR195" s="12"/>
      <c r="BS195" s="12"/>
      <c r="BT195" s="12"/>
      <c r="BU195" s="12">
        <v>260</v>
      </c>
      <c r="BV195" s="12"/>
      <c r="BW195" s="12"/>
      <c r="BX195" s="12"/>
      <c r="BY195" s="12"/>
      <c r="BZ195" s="12"/>
      <c r="CA195" s="12"/>
      <c r="CB195" s="12"/>
      <c r="CC195" s="12">
        <v>71.33</v>
      </c>
      <c r="CD195" s="12"/>
      <c r="CE195" s="12"/>
      <c r="CF195" s="12"/>
      <c r="CG195" s="12"/>
      <c r="CH195" s="12">
        <v>183.16</v>
      </c>
      <c r="CI195" s="12">
        <v>23.51</v>
      </c>
      <c r="CJ195" s="12"/>
      <c r="CK195" s="12"/>
      <c r="CL195" s="12"/>
      <c r="CM195" s="12">
        <v>30.99</v>
      </c>
      <c r="CN195" s="12"/>
      <c r="CO195" s="12"/>
      <c r="CP195" s="12">
        <v>132.51</v>
      </c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>
        <v>3.12</v>
      </c>
      <c r="DB195" s="12"/>
      <c r="DC195" s="12"/>
      <c r="DD195" s="12"/>
      <c r="DE195" s="12"/>
      <c r="DF195" s="12">
        <v>2.92</v>
      </c>
      <c r="DG195" s="12"/>
      <c r="DH195" s="12"/>
      <c r="DI195" s="12"/>
      <c r="DJ195" s="12"/>
      <c r="DK195" s="12"/>
      <c r="DL195" s="12"/>
      <c r="DM195" s="12"/>
      <c r="DN195" s="12">
        <v>2.77</v>
      </c>
      <c r="DO195" s="12"/>
      <c r="DP195" s="12">
        <v>5</v>
      </c>
      <c r="DQ195" s="12">
        <v>1684.69</v>
      </c>
      <c r="DR195" s="12">
        <v>0</v>
      </c>
      <c r="DS195" s="12">
        <v>0</v>
      </c>
      <c r="DT195" s="12">
        <v>30.99</v>
      </c>
      <c r="DU195" s="12">
        <v>132.51</v>
      </c>
      <c r="DV195" s="12">
        <v>0</v>
      </c>
      <c r="DW195" s="12"/>
      <c r="DX195" s="13">
        <f t="shared" ref="DX195:DX258" si="25">SUM(DR195:DW195)</f>
        <v>163.5</v>
      </c>
      <c r="DY195" s="12"/>
      <c r="DZ195" s="12"/>
      <c r="EA195" s="12"/>
      <c r="EB195" s="12"/>
      <c r="EC195" s="12">
        <v>2.34</v>
      </c>
      <c r="ED195" s="12"/>
      <c r="EE195" s="12"/>
      <c r="EF195" s="12"/>
      <c r="EG195" s="12"/>
      <c r="EH195" s="12">
        <v>7.66</v>
      </c>
      <c r="EI195" s="12"/>
      <c r="EJ195" s="12">
        <v>1.06</v>
      </c>
      <c r="EK195" s="12"/>
      <c r="EL195" s="12"/>
      <c r="EM195" s="12">
        <v>2.8</v>
      </c>
      <c r="EN195" s="14">
        <f t="shared" ref="EN195:EN258" si="26">SUM(DY195:EM195)</f>
        <v>13.86</v>
      </c>
      <c r="EO195" s="14"/>
      <c r="EP195" s="13">
        <v>55.64</v>
      </c>
      <c r="EQ195" s="12">
        <v>0</v>
      </c>
      <c r="ER195" s="12">
        <v>53</v>
      </c>
      <c r="ES195" s="12"/>
      <c r="ET195" s="12"/>
      <c r="EU195" s="12"/>
      <c r="EV195" s="12"/>
      <c r="EW195" s="12"/>
      <c r="EX195" s="13">
        <f t="shared" ref="EX195:EX258" si="27">SUM(EQ195:EW195)</f>
        <v>53</v>
      </c>
      <c r="EY195" s="13">
        <v>2426</v>
      </c>
    </row>
    <row r="196" spans="1:155" x14ac:dyDescent="0.3">
      <c r="A196" t="s">
        <v>438</v>
      </c>
      <c r="B196" t="s">
        <v>439</v>
      </c>
      <c r="C196" t="str">
        <f>VLOOKUP(A196,[1]Sheet1!$A$1:$F$234,4,FALSE)</f>
        <v>SF</v>
      </c>
      <c r="D196" t="str">
        <f>VLOOKUP(A196,[1]Sheet1!$A$1:$F$234,3,FALSE)</f>
        <v>HQ</v>
      </c>
      <c r="E196">
        <f>VLOOKUP(A196,[1]Sheet1!$A$1:$F$234,5,FALSE)</f>
        <v>370</v>
      </c>
      <c r="F196" t="s">
        <v>236</v>
      </c>
      <c r="G196" t="s">
        <v>172</v>
      </c>
      <c r="H196" t="s">
        <v>440</v>
      </c>
      <c r="I196" t="s">
        <v>159</v>
      </c>
      <c r="J196" t="s">
        <v>145</v>
      </c>
      <c r="K196" s="11">
        <v>44696</v>
      </c>
      <c r="L196" s="11">
        <v>44701</v>
      </c>
      <c r="M196" s="12">
        <v>4338</v>
      </c>
      <c r="N196" s="13">
        <f t="shared" si="21"/>
        <v>4320</v>
      </c>
      <c r="O196" s="13">
        <f t="shared" si="22"/>
        <v>0</v>
      </c>
      <c r="P196" s="13">
        <f t="shared" si="23"/>
        <v>0</v>
      </c>
      <c r="Q196" s="13">
        <f t="shared" si="24"/>
        <v>0</v>
      </c>
      <c r="R196" s="13"/>
      <c r="S196" s="14">
        <v>18</v>
      </c>
      <c r="T196" s="15">
        <v>80</v>
      </c>
      <c r="U196" s="12">
        <v>39</v>
      </c>
      <c r="V196" s="12">
        <v>3120</v>
      </c>
      <c r="W196" s="15">
        <v>0</v>
      </c>
      <c r="X196" s="12">
        <v>0</v>
      </c>
      <c r="Y196" s="12">
        <v>0</v>
      </c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>
        <v>0</v>
      </c>
      <c r="AK196" s="15"/>
      <c r="AL196" s="15"/>
      <c r="AM196" s="15">
        <v>0</v>
      </c>
      <c r="AN196" s="15"/>
      <c r="AO196" s="15"/>
      <c r="AP196" s="15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>
        <v>0</v>
      </c>
      <c r="BF196" s="12"/>
      <c r="BG196" s="12">
        <v>0</v>
      </c>
      <c r="BH196" s="12"/>
      <c r="BI196" s="12"/>
      <c r="BJ196" s="12"/>
      <c r="BK196" s="13"/>
      <c r="BL196" s="12"/>
      <c r="BM196" s="12"/>
      <c r="BN196" s="12"/>
      <c r="BO196" s="12"/>
      <c r="BP196" s="12"/>
      <c r="BQ196" s="12"/>
      <c r="BR196" s="12">
        <v>1200</v>
      </c>
      <c r="BS196" s="12"/>
      <c r="BT196" s="12"/>
      <c r="BU196" s="12"/>
      <c r="BV196" s="12"/>
      <c r="BW196" s="12"/>
      <c r="BX196" s="12"/>
      <c r="BY196" s="12"/>
      <c r="BZ196" s="12"/>
      <c r="CA196" s="12"/>
      <c r="CB196" s="12">
        <v>242.94</v>
      </c>
      <c r="CC196" s="12">
        <v>297.61</v>
      </c>
      <c r="CD196" s="12"/>
      <c r="CE196" s="12"/>
      <c r="CF196" s="12"/>
      <c r="CG196" s="12"/>
      <c r="CH196" s="12">
        <v>681.41</v>
      </c>
      <c r="CI196" s="12">
        <v>44.14</v>
      </c>
      <c r="CJ196" s="12"/>
      <c r="CK196" s="12"/>
      <c r="CL196" s="12"/>
      <c r="CM196" s="12">
        <v>58.19</v>
      </c>
      <c r="CN196" s="12"/>
      <c r="CO196" s="12"/>
      <c r="CP196" s="12">
        <v>248.78</v>
      </c>
      <c r="CQ196" s="12"/>
      <c r="CR196" s="12"/>
      <c r="CS196" s="12">
        <v>12.61</v>
      </c>
      <c r="CT196" s="12"/>
      <c r="CU196" s="12"/>
      <c r="CV196" s="12">
        <v>172.8</v>
      </c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>
        <v>2.77</v>
      </c>
      <c r="DO196" s="12">
        <v>49.22</v>
      </c>
      <c r="DP196" s="12"/>
      <c r="DQ196" s="12">
        <v>2527.5300000000002</v>
      </c>
      <c r="DR196" s="12">
        <v>0</v>
      </c>
      <c r="DS196" s="12">
        <v>0</v>
      </c>
      <c r="DT196" s="12">
        <v>58.19</v>
      </c>
      <c r="DU196" s="12">
        <v>248.78</v>
      </c>
      <c r="DV196" s="12">
        <v>0</v>
      </c>
      <c r="DW196" s="12"/>
      <c r="DX196" s="13">
        <f t="shared" si="25"/>
        <v>306.97000000000003</v>
      </c>
      <c r="DY196" s="12"/>
      <c r="DZ196" s="12"/>
      <c r="EA196" s="12"/>
      <c r="EB196" s="12">
        <v>240.29</v>
      </c>
      <c r="EC196" s="12">
        <v>2.34</v>
      </c>
      <c r="ED196" s="12"/>
      <c r="EE196" s="12"/>
      <c r="EF196" s="12"/>
      <c r="EG196" s="12"/>
      <c r="EH196" s="12">
        <v>9.33</v>
      </c>
      <c r="EI196" s="12"/>
      <c r="EJ196" s="12">
        <v>1.06</v>
      </c>
      <c r="EK196" s="12">
        <v>16.22</v>
      </c>
      <c r="EL196" s="12"/>
      <c r="EM196" s="12">
        <v>3.41</v>
      </c>
      <c r="EN196" s="14">
        <f t="shared" si="26"/>
        <v>272.65000000000003</v>
      </c>
      <c r="EO196" s="14">
        <v>172.8</v>
      </c>
      <c r="EP196" s="13">
        <v>112.32</v>
      </c>
      <c r="EQ196" s="12">
        <v>0</v>
      </c>
      <c r="ER196" s="12">
        <v>53</v>
      </c>
      <c r="ES196" s="12"/>
      <c r="ET196" s="12"/>
      <c r="EU196" s="12"/>
      <c r="EV196" s="12"/>
      <c r="EW196" s="12"/>
      <c r="EX196" s="13">
        <f t="shared" si="27"/>
        <v>53</v>
      </c>
      <c r="EY196" s="13">
        <v>5255.74</v>
      </c>
    </row>
    <row r="197" spans="1:155" x14ac:dyDescent="0.3">
      <c r="A197" t="s">
        <v>438</v>
      </c>
      <c r="B197" t="s">
        <v>439</v>
      </c>
      <c r="C197" t="str">
        <f>VLOOKUP(A197,[1]Sheet1!$A$1:$F$234,4,FALSE)</f>
        <v>SF</v>
      </c>
      <c r="D197" t="str">
        <f>VLOOKUP(A197,[1]Sheet1!$A$1:$F$234,3,FALSE)</f>
        <v>HQ</v>
      </c>
      <c r="E197">
        <f>VLOOKUP(A197,[1]Sheet1!$A$1:$F$234,5,FALSE)</f>
        <v>370</v>
      </c>
      <c r="F197" t="s">
        <v>236</v>
      </c>
      <c r="G197" t="s">
        <v>172</v>
      </c>
      <c r="H197" t="s">
        <v>440</v>
      </c>
      <c r="I197" t="s">
        <v>159</v>
      </c>
      <c r="J197" t="s">
        <v>152</v>
      </c>
      <c r="K197" s="11">
        <v>44712</v>
      </c>
      <c r="L197" s="11">
        <v>44719</v>
      </c>
      <c r="M197" s="12">
        <v>4956.38</v>
      </c>
      <c r="N197" s="13">
        <f t="shared" si="21"/>
        <v>4368</v>
      </c>
      <c r="O197" s="13">
        <f t="shared" si="22"/>
        <v>570.38</v>
      </c>
      <c r="P197" s="13">
        <f t="shared" si="23"/>
        <v>0</v>
      </c>
      <c r="Q197" s="13">
        <f t="shared" si="24"/>
        <v>0</v>
      </c>
      <c r="R197" s="13"/>
      <c r="S197" s="14">
        <v>18</v>
      </c>
      <c r="T197" s="15">
        <v>104</v>
      </c>
      <c r="U197" s="12">
        <v>39</v>
      </c>
      <c r="V197" s="12">
        <v>4056</v>
      </c>
      <c r="W197" s="15">
        <v>9.75</v>
      </c>
      <c r="X197" s="12">
        <v>58.5</v>
      </c>
      <c r="Y197" s="12">
        <v>570.38</v>
      </c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>
        <v>0</v>
      </c>
      <c r="AN197" s="15"/>
      <c r="AO197" s="15">
        <v>8</v>
      </c>
      <c r="AP197" s="15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>
        <v>39</v>
      </c>
      <c r="BE197" s="12">
        <v>0</v>
      </c>
      <c r="BF197" s="12"/>
      <c r="BG197" s="12"/>
      <c r="BH197" s="12"/>
      <c r="BI197" s="12"/>
      <c r="BJ197" s="12"/>
      <c r="BK197" s="13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>
        <v>312</v>
      </c>
      <c r="BV197" s="12"/>
      <c r="BW197" s="12"/>
      <c r="BX197" s="12"/>
      <c r="BY197" s="12"/>
      <c r="BZ197" s="12"/>
      <c r="CA197" s="12"/>
      <c r="CB197" s="12"/>
      <c r="CC197" s="12">
        <v>385.72</v>
      </c>
      <c r="CD197" s="12"/>
      <c r="CE197" s="12"/>
      <c r="CF197" s="12"/>
      <c r="CG197" s="12"/>
      <c r="CH197" s="12">
        <v>883.35</v>
      </c>
      <c r="CI197" s="12">
        <v>53.61</v>
      </c>
      <c r="CJ197" s="12"/>
      <c r="CK197" s="12"/>
      <c r="CL197" s="12"/>
      <c r="CM197" s="12">
        <v>70.67</v>
      </c>
      <c r="CN197" s="12"/>
      <c r="CO197" s="12"/>
      <c r="CP197" s="12">
        <v>302.17</v>
      </c>
      <c r="CQ197" s="12"/>
      <c r="CR197" s="12"/>
      <c r="CS197" s="12">
        <v>12.61</v>
      </c>
      <c r="CT197" s="12"/>
      <c r="CU197" s="12"/>
      <c r="CV197" s="12">
        <v>197.54</v>
      </c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>
        <v>2.77</v>
      </c>
      <c r="DO197" s="12">
        <v>49.22</v>
      </c>
      <c r="DP197" s="12"/>
      <c r="DQ197" s="12">
        <v>2998.72</v>
      </c>
      <c r="DR197" s="12">
        <v>0</v>
      </c>
      <c r="DS197" s="12">
        <v>0</v>
      </c>
      <c r="DT197" s="12">
        <v>70.67</v>
      </c>
      <c r="DU197" s="12">
        <v>302.17</v>
      </c>
      <c r="DV197" s="12">
        <v>0</v>
      </c>
      <c r="DW197" s="12"/>
      <c r="DX197" s="13">
        <f t="shared" si="25"/>
        <v>372.84000000000003</v>
      </c>
      <c r="DY197" s="12"/>
      <c r="DZ197" s="12"/>
      <c r="EA197" s="12"/>
      <c r="EB197" s="12">
        <v>240.29</v>
      </c>
      <c r="EC197" s="12">
        <v>2.34</v>
      </c>
      <c r="ED197" s="12"/>
      <c r="EE197" s="12"/>
      <c r="EF197" s="12"/>
      <c r="EG197" s="12"/>
      <c r="EH197" s="12">
        <v>9.33</v>
      </c>
      <c r="EI197" s="12"/>
      <c r="EJ197" s="12">
        <v>1.06</v>
      </c>
      <c r="EK197" s="12">
        <v>16.22</v>
      </c>
      <c r="EL197" s="12"/>
      <c r="EM197" s="12">
        <v>3.41</v>
      </c>
      <c r="EN197" s="14">
        <f t="shared" si="26"/>
        <v>272.65000000000003</v>
      </c>
      <c r="EO197" s="14">
        <v>197.54</v>
      </c>
      <c r="EP197" s="13">
        <v>123.45</v>
      </c>
      <c r="EQ197" s="12">
        <v>0</v>
      </c>
      <c r="ER197" s="12">
        <v>53</v>
      </c>
      <c r="ES197" s="12"/>
      <c r="ET197" s="12"/>
      <c r="EU197" s="12"/>
      <c r="EV197" s="12"/>
      <c r="EW197" s="12"/>
      <c r="EX197" s="13">
        <f t="shared" si="27"/>
        <v>53</v>
      </c>
      <c r="EY197" s="13">
        <v>5975.86</v>
      </c>
    </row>
    <row r="198" spans="1:155" x14ac:dyDescent="0.3">
      <c r="A198" t="s">
        <v>441</v>
      </c>
      <c r="B198" t="s">
        <v>442</v>
      </c>
      <c r="C198" t="str">
        <f>VLOOKUP(A198,[1]Sheet1!$A$1:$F$234,4,FALSE)</f>
        <v>SF</v>
      </c>
      <c r="D198" t="str">
        <f>VLOOKUP(A198,[1]Sheet1!$A$1:$F$234,3,FALSE)</f>
        <v>Clinical</v>
      </c>
      <c r="E198">
        <f>VLOOKUP(A198,[1]Sheet1!$A$1:$F$234,5,FALSE)</f>
        <v>140</v>
      </c>
      <c r="F198" t="s">
        <v>185</v>
      </c>
      <c r="G198" t="s">
        <v>172</v>
      </c>
      <c r="H198" t="s">
        <v>443</v>
      </c>
      <c r="I198" t="s">
        <v>159</v>
      </c>
      <c r="J198" t="s">
        <v>145</v>
      </c>
      <c r="K198" s="11">
        <v>44696</v>
      </c>
      <c r="L198" s="11">
        <v>44701</v>
      </c>
      <c r="M198" s="12">
        <v>3456.38</v>
      </c>
      <c r="N198" s="13">
        <f t="shared" si="21"/>
        <v>3077.0000000000005</v>
      </c>
      <c r="O198" s="13">
        <f t="shared" si="22"/>
        <v>84.18</v>
      </c>
      <c r="P198" s="13">
        <f t="shared" si="23"/>
        <v>0</v>
      </c>
      <c r="Q198" s="13">
        <f t="shared" si="24"/>
        <v>295.2</v>
      </c>
      <c r="R198" s="13"/>
      <c r="S198" s="14"/>
      <c r="T198" s="15">
        <v>80</v>
      </c>
      <c r="U198" s="12">
        <v>36.9</v>
      </c>
      <c r="V198" s="12">
        <v>2952</v>
      </c>
      <c r="W198" s="15">
        <v>1.5</v>
      </c>
      <c r="X198" s="12">
        <v>57.65</v>
      </c>
      <c r="Y198" s="12">
        <v>84.18</v>
      </c>
      <c r="Z198" s="15"/>
      <c r="AA198" s="15"/>
      <c r="AB198" s="15"/>
      <c r="AC198" s="15"/>
      <c r="AD198" s="15"/>
      <c r="AE198" s="15"/>
      <c r="AF198" s="15">
        <v>0</v>
      </c>
      <c r="AG198" s="15"/>
      <c r="AH198" s="15"/>
      <c r="AI198" s="15"/>
      <c r="AJ198" s="15"/>
      <c r="AK198" s="15">
        <v>8</v>
      </c>
      <c r="AL198" s="15"/>
      <c r="AM198" s="15"/>
      <c r="AN198" s="15"/>
      <c r="AO198" s="15"/>
      <c r="AP198" s="15"/>
      <c r="AQ198" s="12"/>
      <c r="AR198" s="12"/>
      <c r="AS198" s="12"/>
      <c r="AT198" s="12">
        <v>36.9</v>
      </c>
      <c r="AU198" s="12">
        <v>0</v>
      </c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>
        <v>125</v>
      </c>
      <c r="BK198" s="13"/>
      <c r="BL198" s="12"/>
      <c r="BM198" s="12"/>
      <c r="BN198" s="12"/>
      <c r="BO198" s="12"/>
      <c r="BP198" s="12"/>
      <c r="BQ198" s="12">
        <v>295.2</v>
      </c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>
        <v>82.19</v>
      </c>
      <c r="CC198" s="12">
        <v>91.73</v>
      </c>
      <c r="CD198" s="12"/>
      <c r="CE198" s="12"/>
      <c r="CF198" s="12"/>
      <c r="CG198" s="12"/>
      <c r="CH198" s="12">
        <v>303.14999999999998</v>
      </c>
      <c r="CI198" s="12">
        <v>36.93</v>
      </c>
      <c r="CJ198" s="12"/>
      <c r="CK198" s="12"/>
      <c r="CL198" s="12"/>
      <c r="CM198" s="12">
        <v>48.67</v>
      </c>
      <c r="CN198" s="12"/>
      <c r="CO198" s="12"/>
      <c r="CP198" s="12">
        <v>208.14</v>
      </c>
      <c r="CQ198" s="12"/>
      <c r="CR198" s="12"/>
      <c r="CS198" s="12">
        <v>14.32</v>
      </c>
      <c r="CT198" s="12"/>
      <c r="CU198" s="12"/>
      <c r="CV198" s="12">
        <v>967.79</v>
      </c>
      <c r="CW198" s="12"/>
      <c r="CX198" s="12"/>
      <c r="CY198" s="12">
        <v>5.91</v>
      </c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>
        <v>2.77</v>
      </c>
      <c r="DO198" s="12"/>
      <c r="DP198" s="12"/>
      <c r="DQ198" s="12">
        <v>1694.78</v>
      </c>
      <c r="DR198" s="12">
        <v>0</v>
      </c>
      <c r="DS198" s="12">
        <v>0</v>
      </c>
      <c r="DT198" s="12">
        <v>48.67</v>
      </c>
      <c r="DU198" s="12">
        <v>208.14</v>
      </c>
      <c r="DV198" s="12">
        <v>0</v>
      </c>
      <c r="DW198" s="12"/>
      <c r="DX198" s="13">
        <f t="shared" si="25"/>
        <v>256.81</v>
      </c>
      <c r="DY198" s="12"/>
      <c r="DZ198" s="12"/>
      <c r="EA198" s="12"/>
      <c r="EB198" s="12"/>
      <c r="EC198" s="12">
        <v>2.34</v>
      </c>
      <c r="ED198" s="12"/>
      <c r="EE198" s="12"/>
      <c r="EF198" s="12"/>
      <c r="EG198" s="12"/>
      <c r="EH198" s="12">
        <v>11.88</v>
      </c>
      <c r="EI198" s="12"/>
      <c r="EJ198" s="12">
        <v>1.06</v>
      </c>
      <c r="EK198" s="12">
        <v>26.74</v>
      </c>
      <c r="EL198" s="12"/>
      <c r="EM198" s="12">
        <v>4.34</v>
      </c>
      <c r="EN198" s="14">
        <f t="shared" si="26"/>
        <v>46.36</v>
      </c>
      <c r="EO198" s="14">
        <v>138.26</v>
      </c>
      <c r="EP198" s="13">
        <v>89.14</v>
      </c>
      <c r="EQ198" s="12">
        <v>0</v>
      </c>
      <c r="ER198" s="12">
        <v>53</v>
      </c>
      <c r="ES198" s="12"/>
      <c r="ET198" s="12"/>
      <c r="EU198" s="12"/>
      <c r="EV198" s="12"/>
      <c r="EW198" s="12"/>
      <c r="EX198" s="13">
        <f t="shared" si="27"/>
        <v>53</v>
      </c>
      <c r="EY198" s="13">
        <v>4039.95</v>
      </c>
    </row>
    <row r="199" spans="1:155" x14ac:dyDescent="0.3">
      <c r="A199" t="s">
        <v>441</v>
      </c>
      <c r="B199" t="s">
        <v>442</v>
      </c>
      <c r="C199" t="str">
        <f>VLOOKUP(A199,[1]Sheet1!$A$1:$F$234,4,FALSE)</f>
        <v>SF</v>
      </c>
      <c r="D199" t="str">
        <f>VLOOKUP(A199,[1]Sheet1!$A$1:$F$234,3,FALSE)</f>
        <v>Clinical</v>
      </c>
      <c r="E199">
        <f>VLOOKUP(A199,[1]Sheet1!$A$1:$F$234,5,FALSE)</f>
        <v>140</v>
      </c>
      <c r="F199" t="s">
        <v>185</v>
      </c>
      <c r="G199" t="s">
        <v>172</v>
      </c>
      <c r="H199" t="s">
        <v>443</v>
      </c>
      <c r="I199" t="s">
        <v>159</v>
      </c>
      <c r="J199" t="s">
        <v>152</v>
      </c>
      <c r="K199" s="11">
        <v>44712</v>
      </c>
      <c r="L199" s="11">
        <v>44719</v>
      </c>
      <c r="M199" s="12">
        <v>3400.26</v>
      </c>
      <c r="N199" s="13">
        <f t="shared" si="21"/>
        <v>3372.2000000000003</v>
      </c>
      <c r="O199" s="13">
        <f t="shared" si="22"/>
        <v>28.06</v>
      </c>
      <c r="P199" s="13">
        <f t="shared" si="23"/>
        <v>0</v>
      </c>
      <c r="Q199" s="13">
        <f t="shared" si="24"/>
        <v>0</v>
      </c>
      <c r="R199" s="13"/>
      <c r="S199" s="14"/>
      <c r="T199" s="15">
        <v>80</v>
      </c>
      <c r="U199" s="12">
        <v>36.9</v>
      </c>
      <c r="V199" s="12">
        <v>2952</v>
      </c>
      <c r="W199" s="15">
        <v>0.5</v>
      </c>
      <c r="X199" s="12">
        <v>57.68</v>
      </c>
      <c r="Y199" s="12">
        <v>28.06</v>
      </c>
      <c r="Z199" s="15"/>
      <c r="AA199" s="15"/>
      <c r="AB199" s="15"/>
      <c r="AC199" s="15"/>
      <c r="AD199" s="15"/>
      <c r="AE199" s="15"/>
      <c r="AF199" s="15">
        <v>0</v>
      </c>
      <c r="AG199" s="15"/>
      <c r="AH199" s="15"/>
      <c r="AI199" s="15"/>
      <c r="AJ199" s="15"/>
      <c r="AK199" s="15"/>
      <c r="AL199" s="15"/>
      <c r="AM199" s="15"/>
      <c r="AN199" s="15"/>
      <c r="AO199" s="15">
        <v>8</v>
      </c>
      <c r="AP199" s="15"/>
      <c r="AQ199" s="12"/>
      <c r="AR199" s="12"/>
      <c r="AS199" s="12"/>
      <c r="AT199" s="12"/>
      <c r="AU199" s="12">
        <v>0</v>
      </c>
      <c r="AV199" s="12"/>
      <c r="AW199" s="12"/>
      <c r="AX199" s="12"/>
      <c r="AY199" s="12"/>
      <c r="AZ199" s="12"/>
      <c r="BA199" s="12"/>
      <c r="BB199" s="12"/>
      <c r="BC199" s="12"/>
      <c r="BD199" s="12">
        <v>36.9</v>
      </c>
      <c r="BE199" s="12"/>
      <c r="BF199" s="12"/>
      <c r="BG199" s="12"/>
      <c r="BH199" s="12"/>
      <c r="BI199" s="12"/>
      <c r="BJ199" s="12">
        <v>125</v>
      </c>
      <c r="BK199" s="13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>
        <v>295.2</v>
      </c>
      <c r="BV199" s="12"/>
      <c r="BW199" s="12"/>
      <c r="BX199" s="12"/>
      <c r="BY199" s="12"/>
      <c r="BZ199" s="12"/>
      <c r="CA199" s="12"/>
      <c r="CB199" s="12"/>
      <c r="CC199" s="12">
        <v>95.4</v>
      </c>
      <c r="CD199" s="12"/>
      <c r="CE199" s="12"/>
      <c r="CF199" s="12"/>
      <c r="CG199" s="12"/>
      <c r="CH199" s="12">
        <v>312.33999999999997</v>
      </c>
      <c r="CI199" s="12">
        <v>37.21</v>
      </c>
      <c r="CJ199" s="12"/>
      <c r="CK199" s="12"/>
      <c r="CL199" s="12"/>
      <c r="CM199" s="12">
        <v>49.06</v>
      </c>
      <c r="CN199" s="12"/>
      <c r="CO199" s="12"/>
      <c r="CP199" s="12">
        <v>209.75</v>
      </c>
      <c r="CQ199" s="12"/>
      <c r="CR199" s="12"/>
      <c r="CS199" s="12">
        <v>14.32</v>
      </c>
      <c r="CT199" s="12"/>
      <c r="CU199" s="12"/>
      <c r="CV199" s="12">
        <v>952.07</v>
      </c>
      <c r="CW199" s="12"/>
      <c r="CX199" s="12"/>
      <c r="CY199" s="12">
        <v>5.91</v>
      </c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>
        <v>2.77</v>
      </c>
      <c r="DO199" s="12"/>
      <c r="DP199" s="12"/>
      <c r="DQ199" s="12">
        <v>1721.43</v>
      </c>
      <c r="DR199" s="12">
        <v>0</v>
      </c>
      <c r="DS199" s="12">
        <v>0</v>
      </c>
      <c r="DT199" s="12">
        <v>49.06</v>
      </c>
      <c r="DU199" s="12">
        <v>209.75</v>
      </c>
      <c r="DV199" s="12">
        <v>0</v>
      </c>
      <c r="DW199" s="12"/>
      <c r="DX199" s="13">
        <f t="shared" si="25"/>
        <v>258.81</v>
      </c>
      <c r="DY199" s="12"/>
      <c r="DZ199" s="12"/>
      <c r="EA199" s="12"/>
      <c r="EB199" s="12"/>
      <c r="EC199" s="12">
        <v>2.34</v>
      </c>
      <c r="ED199" s="12"/>
      <c r="EE199" s="12"/>
      <c r="EF199" s="12"/>
      <c r="EG199" s="12"/>
      <c r="EH199" s="12">
        <v>11.88</v>
      </c>
      <c r="EI199" s="12"/>
      <c r="EJ199" s="12">
        <v>1.06</v>
      </c>
      <c r="EK199" s="12">
        <v>26.74</v>
      </c>
      <c r="EL199" s="12"/>
      <c r="EM199" s="12">
        <v>4.34</v>
      </c>
      <c r="EN199" s="14">
        <f t="shared" si="26"/>
        <v>46.36</v>
      </c>
      <c r="EO199" s="14">
        <v>136.01</v>
      </c>
      <c r="EP199" s="13">
        <v>88.16</v>
      </c>
      <c r="EQ199" s="12">
        <v>0</v>
      </c>
      <c r="ER199" s="12">
        <v>53</v>
      </c>
      <c r="ES199" s="12"/>
      <c r="ET199" s="12"/>
      <c r="EU199" s="12"/>
      <c r="EV199" s="12"/>
      <c r="EW199" s="12"/>
      <c r="EX199" s="13">
        <f t="shared" si="27"/>
        <v>53</v>
      </c>
      <c r="EY199" s="13">
        <v>3982.6</v>
      </c>
    </row>
    <row r="200" spans="1:155" x14ac:dyDescent="0.3">
      <c r="A200" t="s">
        <v>444</v>
      </c>
      <c r="B200" t="s">
        <v>445</v>
      </c>
      <c r="C200" t="str">
        <f>VLOOKUP(A200,[1]Sheet1!$A$1:$F$234,4,FALSE)</f>
        <v>SOMA</v>
      </c>
      <c r="D200" t="str">
        <f>VLOOKUP(A200,[1]Sheet1!$A$1:$F$234,3,FALSE)</f>
        <v>Operating</v>
      </c>
      <c r="E200">
        <f>VLOOKUP(A200,[1]Sheet1!$A$1:$F$234,5,FALSE)</f>
        <v>180</v>
      </c>
      <c r="F200" t="s">
        <v>198</v>
      </c>
      <c r="G200" t="s">
        <v>306</v>
      </c>
      <c r="H200" t="s">
        <v>199</v>
      </c>
      <c r="I200" t="s">
        <v>159</v>
      </c>
      <c r="J200" t="s">
        <v>145</v>
      </c>
      <c r="K200" s="11">
        <v>44696</v>
      </c>
      <c r="L200" s="11">
        <v>44701</v>
      </c>
      <c r="M200" s="12">
        <v>2149</v>
      </c>
      <c r="N200" s="13">
        <f t="shared" si="21"/>
        <v>2149</v>
      </c>
      <c r="O200" s="13">
        <f t="shared" si="22"/>
        <v>0</v>
      </c>
      <c r="P200" s="13">
        <f t="shared" si="23"/>
        <v>0</v>
      </c>
      <c r="Q200" s="13">
        <f t="shared" si="24"/>
        <v>0</v>
      </c>
      <c r="R200" s="13"/>
      <c r="S200" s="14"/>
      <c r="T200" s="15">
        <v>88</v>
      </c>
      <c r="U200" s="12">
        <v>23</v>
      </c>
      <c r="V200" s="12">
        <v>2024</v>
      </c>
      <c r="W200" s="15">
        <v>0</v>
      </c>
      <c r="X200" s="12">
        <v>0</v>
      </c>
      <c r="Y200" s="12">
        <v>0</v>
      </c>
      <c r="Z200" s="15"/>
      <c r="AA200" s="15"/>
      <c r="AB200" s="15"/>
      <c r="AC200" s="15"/>
      <c r="AD200" s="15"/>
      <c r="AE200" s="15"/>
      <c r="AF200" s="15">
        <v>0</v>
      </c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2"/>
      <c r="AR200" s="12"/>
      <c r="AS200" s="12"/>
      <c r="AT200" s="12"/>
      <c r="AU200" s="12">
        <v>0</v>
      </c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>
        <v>125</v>
      </c>
      <c r="BK200" s="13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>
        <v>72.099999999999994</v>
      </c>
      <c r="CD200" s="12"/>
      <c r="CE200" s="12"/>
      <c r="CF200" s="12"/>
      <c r="CG200" s="12"/>
      <c r="CH200" s="12">
        <v>184.57</v>
      </c>
      <c r="CI200" s="12">
        <v>23.64</v>
      </c>
      <c r="CJ200" s="12"/>
      <c r="CK200" s="12"/>
      <c r="CL200" s="12"/>
      <c r="CM200" s="12">
        <v>31.16</v>
      </c>
      <c r="CN200" s="12"/>
      <c r="CO200" s="12"/>
      <c r="CP200" s="12">
        <v>133.24</v>
      </c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>
        <v>1704.29</v>
      </c>
      <c r="DR200" s="12">
        <v>0</v>
      </c>
      <c r="DS200" s="12">
        <v>0</v>
      </c>
      <c r="DT200" s="12">
        <v>31.16</v>
      </c>
      <c r="DU200" s="12">
        <v>133.24</v>
      </c>
      <c r="DV200" s="12">
        <v>0</v>
      </c>
      <c r="DW200" s="12"/>
      <c r="DX200" s="13">
        <f t="shared" si="25"/>
        <v>164.4</v>
      </c>
      <c r="DY200" s="12"/>
      <c r="DZ200" s="12"/>
      <c r="EA200" s="12"/>
      <c r="EB200" s="12"/>
      <c r="EC200" s="12"/>
      <c r="ED200" s="12"/>
      <c r="EE200" s="12"/>
      <c r="EF200" s="12"/>
      <c r="EG200" s="12"/>
      <c r="EH200" s="12">
        <v>7.05</v>
      </c>
      <c r="EI200" s="12"/>
      <c r="EJ200" s="12">
        <v>1.06</v>
      </c>
      <c r="EK200" s="12"/>
      <c r="EL200" s="12"/>
      <c r="EM200" s="12">
        <v>2.58</v>
      </c>
      <c r="EN200" s="14">
        <f t="shared" si="26"/>
        <v>10.69</v>
      </c>
      <c r="EO200" s="14"/>
      <c r="EP200" s="13">
        <v>55.87</v>
      </c>
      <c r="EQ200" s="12">
        <v>0</v>
      </c>
      <c r="ER200" s="12">
        <v>53</v>
      </c>
      <c r="ES200" s="12"/>
      <c r="ET200" s="12"/>
      <c r="EU200" s="12"/>
      <c r="EV200" s="12"/>
      <c r="EW200" s="12"/>
      <c r="EX200" s="13">
        <f t="shared" si="27"/>
        <v>53</v>
      </c>
      <c r="EY200" s="13">
        <v>2432.96</v>
      </c>
    </row>
    <row r="201" spans="1:155" x14ac:dyDescent="0.3">
      <c r="A201" t="s">
        <v>444</v>
      </c>
      <c r="B201" t="s">
        <v>445</v>
      </c>
      <c r="C201" t="str">
        <f>VLOOKUP(A201,[1]Sheet1!$A$1:$F$234,4,FALSE)</f>
        <v>SOMA</v>
      </c>
      <c r="D201" t="str">
        <f>VLOOKUP(A201,[1]Sheet1!$A$1:$F$234,3,FALSE)</f>
        <v>Operating</v>
      </c>
      <c r="E201">
        <f>VLOOKUP(A201,[1]Sheet1!$A$1:$F$234,5,FALSE)</f>
        <v>180</v>
      </c>
      <c r="F201" t="s">
        <v>198</v>
      </c>
      <c r="G201" t="s">
        <v>306</v>
      </c>
      <c r="H201" t="s">
        <v>199</v>
      </c>
      <c r="I201" t="s">
        <v>159</v>
      </c>
      <c r="J201" t="s">
        <v>152</v>
      </c>
      <c r="K201" s="11">
        <v>44712</v>
      </c>
      <c r="L201" s="11">
        <v>44719</v>
      </c>
      <c r="M201" s="12">
        <v>2149</v>
      </c>
      <c r="N201" s="13">
        <f t="shared" si="21"/>
        <v>1965</v>
      </c>
      <c r="O201" s="13">
        <f t="shared" si="22"/>
        <v>0</v>
      </c>
      <c r="P201" s="13">
        <f t="shared" si="23"/>
        <v>0</v>
      </c>
      <c r="Q201" s="13">
        <f t="shared" si="24"/>
        <v>184</v>
      </c>
      <c r="R201" s="13"/>
      <c r="S201" s="14"/>
      <c r="T201" s="15">
        <v>72</v>
      </c>
      <c r="U201" s="12">
        <v>23</v>
      </c>
      <c r="V201" s="12">
        <v>1656</v>
      </c>
      <c r="W201" s="15">
        <v>0</v>
      </c>
      <c r="X201" s="12">
        <v>0</v>
      </c>
      <c r="Y201" s="12">
        <v>0</v>
      </c>
      <c r="Z201" s="15"/>
      <c r="AA201" s="15"/>
      <c r="AB201" s="15"/>
      <c r="AC201" s="15"/>
      <c r="AD201" s="15"/>
      <c r="AE201" s="15"/>
      <c r="AF201" s="15">
        <v>0</v>
      </c>
      <c r="AG201" s="15"/>
      <c r="AH201" s="15"/>
      <c r="AI201" s="15"/>
      <c r="AJ201" s="15"/>
      <c r="AK201" s="15">
        <v>8</v>
      </c>
      <c r="AL201" s="15"/>
      <c r="AM201" s="15"/>
      <c r="AN201" s="15"/>
      <c r="AO201" s="15">
        <v>8</v>
      </c>
      <c r="AP201" s="15"/>
      <c r="AQ201" s="12"/>
      <c r="AR201" s="12"/>
      <c r="AS201" s="12"/>
      <c r="AT201" s="12">
        <v>23</v>
      </c>
      <c r="AU201" s="12">
        <v>0</v>
      </c>
      <c r="AV201" s="12"/>
      <c r="AW201" s="12"/>
      <c r="AX201" s="12"/>
      <c r="AY201" s="12"/>
      <c r="AZ201" s="12"/>
      <c r="BA201" s="12"/>
      <c r="BB201" s="12"/>
      <c r="BC201" s="12"/>
      <c r="BD201" s="12">
        <v>23</v>
      </c>
      <c r="BE201" s="12"/>
      <c r="BF201" s="12"/>
      <c r="BG201" s="12"/>
      <c r="BH201" s="12"/>
      <c r="BI201" s="12"/>
      <c r="BJ201" s="12">
        <v>125</v>
      </c>
      <c r="BK201" s="13"/>
      <c r="BL201" s="12"/>
      <c r="BM201" s="12"/>
      <c r="BN201" s="12"/>
      <c r="BO201" s="12"/>
      <c r="BP201" s="12"/>
      <c r="BQ201" s="12">
        <v>184</v>
      </c>
      <c r="BR201" s="12"/>
      <c r="BS201" s="12"/>
      <c r="BT201" s="12"/>
      <c r="BU201" s="12">
        <v>184</v>
      </c>
      <c r="BV201" s="12"/>
      <c r="BW201" s="12"/>
      <c r="BX201" s="12"/>
      <c r="BY201" s="12"/>
      <c r="BZ201" s="12"/>
      <c r="CA201" s="12"/>
      <c r="CB201" s="12"/>
      <c r="CC201" s="12">
        <v>72.099999999999994</v>
      </c>
      <c r="CD201" s="12"/>
      <c r="CE201" s="12"/>
      <c r="CF201" s="12"/>
      <c r="CG201" s="12"/>
      <c r="CH201" s="12">
        <v>184.57</v>
      </c>
      <c r="CI201" s="12">
        <v>23.64</v>
      </c>
      <c r="CJ201" s="12"/>
      <c r="CK201" s="12"/>
      <c r="CL201" s="12"/>
      <c r="CM201" s="12">
        <v>31.16</v>
      </c>
      <c r="CN201" s="12"/>
      <c r="CO201" s="12"/>
      <c r="CP201" s="12">
        <v>133.24</v>
      </c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>
        <v>1704.29</v>
      </c>
      <c r="DR201" s="12">
        <v>0</v>
      </c>
      <c r="DS201" s="12">
        <v>0</v>
      </c>
      <c r="DT201" s="12">
        <v>31.16</v>
      </c>
      <c r="DU201" s="12">
        <v>133.24</v>
      </c>
      <c r="DV201" s="12">
        <v>0</v>
      </c>
      <c r="DW201" s="12"/>
      <c r="DX201" s="13">
        <f t="shared" si="25"/>
        <v>164.4</v>
      </c>
      <c r="DY201" s="12"/>
      <c r="DZ201" s="12"/>
      <c r="EA201" s="12"/>
      <c r="EB201" s="12"/>
      <c r="EC201" s="12"/>
      <c r="ED201" s="12"/>
      <c r="EE201" s="12"/>
      <c r="EF201" s="12"/>
      <c r="EG201" s="12"/>
      <c r="EH201" s="12">
        <v>7.05</v>
      </c>
      <c r="EI201" s="12"/>
      <c r="EJ201" s="12">
        <v>1.06</v>
      </c>
      <c r="EK201" s="12"/>
      <c r="EL201" s="12"/>
      <c r="EM201" s="12">
        <v>2.58</v>
      </c>
      <c r="EN201" s="14">
        <f t="shared" si="26"/>
        <v>10.69</v>
      </c>
      <c r="EO201" s="14"/>
      <c r="EP201" s="13">
        <v>55.87</v>
      </c>
      <c r="EQ201" s="12">
        <v>0</v>
      </c>
      <c r="ER201" s="12">
        <v>53</v>
      </c>
      <c r="ES201" s="12"/>
      <c r="ET201" s="12"/>
      <c r="EU201" s="12"/>
      <c r="EV201" s="12"/>
      <c r="EW201" s="12"/>
      <c r="EX201" s="13">
        <f t="shared" si="27"/>
        <v>53</v>
      </c>
      <c r="EY201" s="13">
        <v>2432.96</v>
      </c>
    </row>
    <row r="202" spans="1:155" x14ac:dyDescent="0.3">
      <c r="A202" t="s">
        <v>446</v>
      </c>
      <c r="B202" t="s">
        <v>447</v>
      </c>
      <c r="C202" t="str">
        <f>VLOOKUP(A202,[1]Sheet1!$A$1:$F$234,4,FALSE)</f>
        <v>SF</v>
      </c>
      <c r="D202" t="str">
        <f>VLOOKUP(A202,[1]Sheet1!$A$1:$F$234,3,FALSE)</f>
        <v>Lab</v>
      </c>
      <c r="E202">
        <f>VLOOKUP(A202,[1]Sheet1!$A$1:$F$234,5,FALSE)</f>
        <v>130</v>
      </c>
      <c r="F202" t="s">
        <v>156</v>
      </c>
      <c r="G202" t="s">
        <v>172</v>
      </c>
      <c r="H202" t="s">
        <v>194</v>
      </c>
      <c r="I202" t="s">
        <v>159</v>
      </c>
      <c r="J202" t="s">
        <v>145</v>
      </c>
      <c r="K202" s="11">
        <v>44696</v>
      </c>
      <c r="L202" s="11">
        <v>44701</v>
      </c>
      <c r="M202" s="12">
        <v>2363.5300000000002</v>
      </c>
      <c r="N202" s="13">
        <f t="shared" si="21"/>
        <v>2363.5300000000002</v>
      </c>
      <c r="O202" s="13">
        <f t="shared" si="22"/>
        <v>0</v>
      </c>
      <c r="P202" s="13">
        <f t="shared" si="23"/>
        <v>0</v>
      </c>
      <c r="Q202" s="13">
        <f t="shared" si="24"/>
        <v>0</v>
      </c>
      <c r="R202" s="13"/>
      <c r="S202" s="14"/>
      <c r="T202" s="15">
        <v>80</v>
      </c>
      <c r="U202" s="12">
        <v>27.27</v>
      </c>
      <c r="V202" s="12">
        <v>2363.5300000000002</v>
      </c>
      <c r="W202" s="15">
        <v>0</v>
      </c>
      <c r="X202" s="12">
        <v>0</v>
      </c>
      <c r="Y202" s="12">
        <v>0</v>
      </c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3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>
        <v>54.2</v>
      </c>
      <c r="CD202" s="12"/>
      <c r="CE202" s="12"/>
      <c r="CF202" s="12"/>
      <c r="CG202" s="12"/>
      <c r="CH202" s="12">
        <v>195.02</v>
      </c>
      <c r="CI202" s="12">
        <v>21.96</v>
      </c>
      <c r="CJ202" s="12"/>
      <c r="CK202" s="12"/>
      <c r="CL202" s="12"/>
      <c r="CM202" s="12">
        <v>28.94</v>
      </c>
      <c r="CN202" s="12"/>
      <c r="CO202" s="12"/>
      <c r="CP202" s="12">
        <v>123.75</v>
      </c>
      <c r="CQ202" s="12"/>
      <c r="CR202" s="12"/>
      <c r="CS202" s="12">
        <v>24.83</v>
      </c>
      <c r="CT202" s="12"/>
      <c r="CU202" s="12"/>
      <c r="CV202" s="12">
        <v>118.18</v>
      </c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>
        <v>20.83</v>
      </c>
      <c r="DJ202" s="12"/>
      <c r="DK202" s="12"/>
      <c r="DL202" s="12"/>
      <c r="DM202" s="12"/>
      <c r="DN202" s="12">
        <v>1.99</v>
      </c>
      <c r="DO202" s="12">
        <v>319.92</v>
      </c>
      <c r="DP202" s="12">
        <v>1</v>
      </c>
      <c r="DQ202" s="12">
        <v>1452.91</v>
      </c>
      <c r="DR202" s="12">
        <v>0</v>
      </c>
      <c r="DS202" s="12">
        <v>0</v>
      </c>
      <c r="DT202" s="12">
        <v>28.94</v>
      </c>
      <c r="DU202" s="12">
        <v>123.75</v>
      </c>
      <c r="DV202" s="12">
        <v>0</v>
      </c>
      <c r="DW202" s="12"/>
      <c r="DX202" s="13">
        <f t="shared" si="25"/>
        <v>152.69</v>
      </c>
      <c r="DY202" s="12"/>
      <c r="DZ202" s="12"/>
      <c r="EA202" s="12"/>
      <c r="EB202" s="12">
        <v>527.09</v>
      </c>
      <c r="EC202" s="12">
        <v>3.79</v>
      </c>
      <c r="ED202" s="12"/>
      <c r="EE202" s="12"/>
      <c r="EF202" s="12"/>
      <c r="EG202" s="12"/>
      <c r="EH202" s="12">
        <v>8.5399999999999991</v>
      </c>
      <c r="EI202" s="12"/>
      <c r="EJ202" s="12">
        <v>1.06</v>
      </c>
      <c r="EK202" s="12">
        <v>37.25</v>
      </c>
      <c r="EL202" s="12"/>
      <c r="EM202" s="12">
        <v>3.12</v>
      </c>
      <c r="EN202" s="14">
        <f t="shared" si="26"/>
        <v>580.84999999999991</v>
      </c>
      <c r="EO202" s="14">
        <v>94.54</v>
      </c>
      <c r="EP202" s="13">
        <v>61.45</v>
      </c>
      <c r="EQ202" s="12">
        <v>0</v>
      </c>
      <c r="ER202" s="12">
        <v>53</v>
      </c>
      <c r="ES202" s="12"/>
      <c r="ET202" s="12"/>
      <c r="EU202" s="12"/>
      <c r="EV202" s="12"/>
      <c r="EW202" s="12"/>
      <c r="EX202" s="13">
        <f t="shared" si="27"/>
        <v>53</v>
      </c>
      <c r="EY202" s="13">
        <v>3306.06</v>
      </c>
    </row>
    <row r="203" spans="1:155" x14ac:dyDescent="0.3">
      <c r="A203" t="s">
        <v>446</v>
      </c>
      <c r="B203" t="s">
        <v>447</v>
      </c>
      <c r="C203" t="str">
        <f>VLOOKUP(A203,[1]Sheet1!$A$1:$F$234,4,FALSE)</f>
        <v>SF</v>
      </c>
      <c r="D203" t="str">
        <f>VLOOKUP(A203,[1]Sheet1!$A$1:$F$234,3,FALSE)</f>
        <v>Lab</v>
      </c>
      <c r="E203">
        <f>VLOOKUP(A203,[1]Sheet1!$A$1:$F$234,5,FALSE)</f>
        <v>130</v>
      </c>
      <c r="F203" t="s">
        <v>156</v>
      </c>
      <c r="G203" t="s">
        <v>172</v>
      </c>
      <c r="H203" t="s">
        <v>194</v>
      </c>
      <c r="I203" t="s">
        <v>159</v>
      </c>
      <c r="J203" t="s">
        <v>152</v>
      </c>
      <c r="K203" s="11">
        <v>44712</v>
      </c>
      <c r="L203" s="11">
        <v>44719</v>
      </c>
      <c r="M203" s="12">
        <v>2363.5300000000002</v>
      </c>
      <c r="N203" s="13">
        <f t="shared" si="21"/>
        <v>2363.5300000000002</v>
      </c>
      <c r="O203" s="13">
        <f t="shared" si="22"/>
        <v>0</v>
      </c>
      <c r="P203" s="13">
        <f t="shared" si="23"/>
        <v>0</v>
      </c>
      <c r="Q203" s="13">
        <f t="shared" si="24"/>
        <v>0</v>
      </c>
      <c r="R203" s="13"/>
      <c r="S203" s="14"/>
      <c r="T203" s="15">
        <v>88</v>
      </c>
      <c r="U203" s="12">
        <v>27.27</v>
      </c>
      <c r="V203" s="12">
        <v>2145.36</v>
      </c>
      <c r="W203" s="15">
        <v>0</v>
      </c>
      <c r="X203" s="12">
        <v>0</v>
      </c>
      <c r="Y203" s="12">
        <v>0</v>
      </c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>
        <v>8</v>
      </c>
      <c r="AP203" s="15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>
        <v>27.27</v>
      </c>
      <c r="BE203" s="12"/>
      <c r="BF203" s="12"/>
      <c r="BG203" s="12"/>
      <c r="BH203" s="12"/>
      <c r="BI203" s="12"/>
      <c r="BJ203" s="12"/>
      <c r="BK203" s="13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>
        <v>218.17</v>
      </c>
      <c r="BV203" s="12"/>
      <c r="BW203" s="12"/>
      <c r="BX203" s="12"/>
      <c r="BY203" s="12"/>
      <c r="BZ203" s="12"/>
      <c r="CA203" s="12"/>
      <c r="CB203" s="12"/>
      <c r="CC203" s="12">
        <v>54.2</v>
      </c>
      <c r="CD203" s="12"/>
      <c r="CE203" s="12"/>
      <c r="CF203" s="12"/>
      <c r="CG203" s="12"/>
      <c r="CH203" s="12">
        <v>195.02</v>
      </c>
      <c r="CI203" s="12">
        <v>21.95</v>
      </c>
      <c r="CJ203" s="12"/>
      <c r="CK203" s="12"/>
      <c r="CL203" s="12"/>
      <c r="CM203" s="12">
        <v>28.94</v>
      </c>
      <c r="CN203" s="12"/>
      <c r="CO203" s="12"/>
      <c r="CP203" s="12">
        <v>123.75</v>
      </c>
      <c r="CQ203" s="12"/>
      <c r="CR203" s="12"/>
      <c r="CS203" s="12">
        <v>24.83</v>
      </c>
      <c r="CT203" s="12"/>
      <c r="CU203" s="12"/>
      <c r="CV203" s="12">
        <v>118.18</v>
      </c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>
        <v>20.84</v>
      </c>
      <c r="DJ203" s="12"/>
      <c r="DK203" s="12"/>
      <c r="DL203" s="12"/>
      <c r="DM203" s="12"/>
      <c r="DN203" s="12">
        <v>1.99</v>
      </c>
      <c r="DO203" s="12">
        <v>319.92</v>
      </c>
      <c r="DP203" s="12">
        <v>1</v>
      </c>
      <c r="DQ203" s="12">
        <v>1452.91</v>
      </c>
      <c r="DR203" s="12">
        <v>0</v>
      </c>
      <c r="DS203" s="12">
        <v>0</v>
      </c>
      <c r="DT203" s="12">
        <v>28.94</v>
      </c>
      <c r="DU203" s="12">
        <v>123.75</v>
      </c>
      <c r="DV203" s="12">
        <v>0</v>
      </c>
      <c r="DW203" s="12"/>
      <c r="DX203" s="13">
        <f t="shared" si="25"/>
        <v>152.69</v>
      </c>
      <c r="DY203" s="12"/>
      <c r="DZ203" s="12"/>
      <c r="EA203" s="12"/>
      <c r="EB203" s="12">
        <v>527.09</v>
      </c>
      <c r="EC203" s="12">
        <v>3.79</v>
      </c>
      <c r="ED203" s="12"/>
      <c r="EE203" s="12"/>
      <c r="EF203" s="12"/>
      <c r="EG203" s="12"/>
      <c r="EH203" s="12">
        <v>8.5399999999999991</v>
      </c>
      <c r="EI203" s="12"/>
      <c r="EJ203" s="12">
        <v>1.06</v>
      </c>
      <c r="EK203" s="12">
        <v>37.25</v>
      </c>
      <c r="EL203" s="12"/>
      <c r="EM203" s="12">
        <v>3.12</v>
      </c>
      <c r="EN203" s="14">
        <f t="shared" si="26"/>
        <v>580.84999999999991</v>
      </c>
      <c r="EO203" s="14">
        <v>94.54</v>
      </c>
      <c r="EP203" s="13">
        <v>61.45</v>
      </c>
      <c r="EQ203" s="12">
        <v>0</v>
      </c>
      <c r="ER203" s="12">
        <v>53</v>
      </c>
      <c r="ES203" s="12"/>
      <c r="ET203" s="12"/>
      <c r="EU203" s="12"/>
      <c r="EV203" s="12"/>
      <c r="EW203" s="12"/>
      <c r="EX203" s="13">
        <f t="shared" si="27"/>
        <v>53</v>
      </c>
      <c r="EY203" s="13">
        <v>3306.06</v>
      </c>
    </row>
    <row r="204" spans="1:155" x14ac:dyDescent="0.3">
      <c r="A204" t="s">
        <v>448</v>
      </c>
      <c r="B204" t="s">
        <v>449</v>
      </c>
      <c r="C204" t="str">
        <f>VLOOKUP(A204,[1]Sheet1!$A$1:$F$234,4,FALSE)</f>
        <v>SF</v>
      </c>
      <c r="D204" t="str">
        <f>VLOOKUP(A204,[1]Sheet1!$A$1:$F$234,3,FALSE)</f>
        <v>Lab</v>
      </c>
      <c r="E204">
        <f>VLOOKUP(A204,[1]Sheet1!$A$1:$F$234,5,FALSE)</f>
        <v>130</v>
      </c>
      <c r="F204" t="s">
        <v>156</v>
      </c>
      <c r="G204" t="s">
        <v>172</v>
      </c>
      <c r="H204" t="s">
        <v>158</v>
      </c>
      <c r="I204" t="s">
        <v>159</v>
      </c>
      <c r="J204" t="s">
        <v>145</v>
      </c>
      <c r="K204" s="11">
        <v>44696</v>
      </c>
      <c r="L204" s="11">
        <v>44701</v>
      </c>
      <c r="M204" s="12">
        <v>2166.67</v>
      </c>
      <c r="N204" s="13">
        <f t="shared" si="21"/>
        <v>2166.67</v>
      </c>
      <c r="O204" s="13">
        <f t="shared" si="22"/>
        <v>0</v>
      </c>
      <c r="P204" s="13">
        <f t="shared" si="23"/>
        <v>0</v>
      </c>
      <c r="Q204" s="13">
        <f t="shared" si="24"/>
        <v>0</v>
      </c>
      <c r="R204" s="13"/>
      <c r="S204" s="14"/>
      <c r="T204" s="15">
        <v>80</v>
      </c>
      <c r="U204" s="12">
        <v>25</v>
      </c>
      <c r="V204" s="12">
        <v>2166.67</v>
      </c>
      <c r="W204" s="15">
        <v>0</v>
      </c>
      <c r="X204" s="12">
        <v>0</v>
      </c>
      <c r="Y204" s="12">
        <v>0</v>
      </c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3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>
        <v>70.73</v>
      </c>
      <c r="CD204" s="12"/>
      <c r="CE204" s="12"/>
      <c r="CF204" s="12"/>
      <c r="CG204" s="12"/>
      <c r="CH204" s="12">
        <v>179.41</v>
      </c>
      <c r="CI204" s="12">
        <v>23.41</v>
      </c>
      <c r="CJ204" s="12"/>
      <c r="CK204" s="12"/>
      <c r="CL204" s="12"/>
      <c r="CM204" s="12">
        <v>30.54</v>
      </c>
      <c r="CN204" s="12"/>
      <c r="CO204" s="12"/>
      <c r="CP204" s="12">
        <v>130.57</v>
      </c>
      <c r="CQ204" s="12"/>
      <c r="CR204" s="12"/>
      <c r="CS204" s="12">
        <v>3.81</v>
      </c>
      <c r="CT204" s="12"/>
      <c r="CU204" s="12"/>
      <c r="CV204" s="12"/>
      <c r="CW204" s="12"/>
      <c r="CX204" s="12"/>
      <c r="CY204" s="12"/>
      <c r="CZ204" s="12"/>
      <c r="DA204" s="12"/>
      <c r="DB204" s="12">
        <v>22.22</v>
      </c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>
        <v>0.55000000000000004</v>
      </c>
      <c r="DO204" s="12">
        <v>34.090000000000003</v>
      </c>
      <c r="DP204" s="12">
        <v>1</v>
      </c>
      <c r="DQ204" s="12">
        <v>1670.34</v>
      </c>
      <c r="DR204" s="12">
        <v>0</v>
      </c>
      <c r="DS204" s="12">
        <v>0</v>
      </c>
      <c r="DT204" s="12">
        <v>30.54</v>
      </c>
      <c r="DU204" s="12">
        <v>130.57</v>
      </c>
      <c r="DV204" s="12">
        <v>0</v>
      </c>
      <c r="DW204" s="12"/>
      <c r="DX204" s="13">
        <f t="shared" si="25"/>
        <v>161.10999999999999</v>
      </c>
      <c r="DY204" s="12"/>
      <c r="DZ204" s="12"/>
      <c r="EA204" s="12"/>
      <c r="EB204" s="12">
        <v>166.42</v>
      </c>
      <c r="EC204" s="12">
        <v>2.34</v>
      </c>
      <c r="ED204" s="12"/>
      <c r="EE204" s="12"/>
      <c r="EF204" s="12"/>
      <c r="EG204" s="12"/>
      <c r="EH204" s="12">
        <v>7.66</v>
      </c>
      <c r="EI204" s="12"/>
      <c r="EJ204" s="12">
        <v>1.06</v>
      </c>
      <c r="EK204" s="12">
        <v>16.22</v>
      </c>
      <c r="EL204" s="12"/>
      <c r="EM204" s="12">
        <v>2.8</v>
      </c>
      <c r="EN204" s="14">
        <f t="shared" si="26"/>
        <v>196.5</v>
      </c>
      <c r="EO204" s="14"/>
      <c r="EP204" s="13">
        <v>56.33</v>
      </c>
      <c r="EQ204" s="12">
        <v>0</v>
      </c>
      <c r="ER204" s="12">
        <v>53</v>
      </c>
      <c r="ES204" s="12"/>
      <c r="ET204" s="12"/>
      <c r="EU204" s="12"/>
      <c r="EV204" s="12"/>
      <c r="EW204" s="12"/>
      <c r="EX204" s="13">
        <f t="shared" si="27"/>
        <v>53</v>
      </c>
      <c r="EY204" s="13">
        <v>2633.61</v>
      </c>
    </row>
    <row r="205" spans="1:155" x14ac:dyDescent="0.3">
      <c r="A205" t="s">
        <v>448</v>
      </c>
      <c r="B205" t="s">
        <v>449</v>
      </c>
      <c r="C205" t="str">
        <f>VLOOKUP(A205,[1]Sheet1!$A$1:$F$234,4,FALSE)</f>
        <v>SF</v>
      </c>
      <c r="D205" t="str">
        <f>VLOOKUP(A205,[1]Sheet1!$A$1:$F$234,3,FALSE)</f>
        <v>Lab</v>
      </c>
      <c r="E205">
        <f>VLOOKUP(A205,[1]Sheet1!$A$1:$F$234,5,FALSE)</f>
        <v>130</v>
      </c>
      <c r="F205" t="s">
        <v>156</v>
      </c>
      <c r="G205" t="s">
        <v>172</v>
      </c>
      <c r="H205" t="s">
        <v>158</v>
      </c>
      <c r="I205" t="s">
        <v>159</v>
      </c>
      <c r="J205" t="s">
        <v>152</v>
      </c>
      <c r="K205" s="11">
        <v>44712</v>
      </c>
      <c r="L205" s="11">
        <v>44719</v>
      </c>
      <c r="M205" s="12">
        <v>2166.67</v>
      </c>
      <c r="N205" s="13">
        <f t="shared" si="21"/>
        <v>2166.67</v>
      </c>
      <c r="O205" s="13">
        <f t="shared" si="22"/>
        <v>0</v>
      </c>
      <c r="P205" s="13">
        <f t="shared" si="23"/>
        <v>0</v>
      </c>
      <c r="Q205" s="13">
        <f t="shared" si="24"/>
        <v>0</v>
      </c>
      <c r="R205" s="13"/>
      <c r="S205" s="14"/>
      <c r="T205" s="15">
        <v>88</v>
      </c>
      <c r="U205" s="12">
        <v>25</v>
      </c>
      <c r="V205" s="12">
        <v>1966.67</v>
      </c>
      <c r="W205" s="15">
        <v>0</v>
      </c>
      <c r="X205" s="12">
        <v>0</v>
      </c>
      <c r="Y205" s="12">
        <v>0</v>
      </c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>
        <v>8</v>
      </c>
      <c r="AP205" s="15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>
        <v>25</v>
      </c>
      <c r="BE205" s="12"/>
      <c r="BF205" s="12"/>
      <c r="BG205" s="12"/>
      <c r="BH205" s="12"/>
      <c r="BI205" s="12"/>
      <c r="BJ205" s="12"/>
      <c r="BK205" s="13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>
        <v>200</v>
      </c>
      <c r="BV205" s="12"/>
      <c r="BW205" s="12"/>
      <c r="BX205" s="12"/>
      <c r="BY205" s="12"/>
      <c r="BZ205" s="12"/>
      <c r="CA205" s="12"/>
      <c r="CB205" s="12"/>
      <c r="CC205" s="12">
        <v>70.73</v>
      </c>
      <c r="CD205" s="12"/>
      <c r="CE205" s="12"/>
      <c r="CF205" s="12"/>
      <c r="CG205" s="12"/>
      <c r="CH205" s="12">
        <v>179.41</v>
      </c>
      <c r="CI205" s="12">
        <v>23.41</v>
      </c>
      <c r="CJ205" s="12"/>
      <c r="CK205" s="12"/>
      <c r="CL205" s="12"/>
      <c r="CM205" s="12">
        <v>30.53</v>
      </c>
      <c r="CN205" s="12"/>
      <c r="CO205" s="12"/>
      <c r="CP205" s="12">
        <v>130.58000000000001</v>
      </c>
      <c r="CQ205" s="12"/>
      <c r="CR205" s="12"/>
      <c r="CS205" s="12">
        <v>3.81</v>
      </c>
      <c r="CT205" s="12"/>
      <c r="CU205" s="12"/>
      <c r="CV205" s="12"/>
      <c r="CW205" s="12"/>
      <c r="CX205" s="12"/>
      <c r="CY205" s="12"/>
      <c r="CZ205" s="12"/>
      <c r="DA205" s="12"/>
      <c r="DB205" s="12">
        <v>22.22</v>
      </c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>
        <v>0.55000000000000004</v>
      </c>
      <c r="DO205" s="12">
        <v>34.090000000000003</v>
      </c>
      <c r="DP205" s="12">
        <v>1</v>
      </c>
      <c r="DQ205" s="12">
        <v>1670.34</v>
      </c>
      <c r="DR205" s="12">
        <v>0</v>
      </c>
      <c r="DS205" s="12">
        <v>0</v>
      </c>
      <c r="DT205" s="12">
        <v>30.53</v>
      </c>
      <c r="DU205" s="12">
        <v>130.58000000000001</v>
      </c>
      <c r="DV205" s="12">
        <v>0</v>
      </c>
      <c r="DW205" s="12"/>
      <c r="DX205" s="13">
        <f t="shared" si="25"/>
        <v>161.11000000000001</v>
      </c>
      <c r="DY205" s="12"/>
      <c r="DZ205" s="12"/>
      <c r="EA205" s="12"/>
      <c r="EB205" s="12">
        <v>166.42</v>
      </c>
      <c r="EC205" s="12">
        <v>2.34</v>
      </c>
      <c r="ED205" s="12"/>
      <c r="EE205" s="12"/>
      <c r="EF205" s="12"/>
      <c r="EG205" s="12"/>
      <c r="EH205" s="12">
        <v>7.66</v>
      </c>
      <c r="EI205" s="12"/>
      <c r="EJ205" s="12">
        <v>1.06</v>
      </c>
      <c r="EK205" s="12">
        <v>16.22</v>
      </c>
      <c r="EL205" s="12"/>
      <c r="EM205" s="12">
        <v>2.8</v>
      </c>
      <c r="EN205" s="14">
        <f t="shared" si="26"/>
        <v>196.5</v>
      </c>
      <c r="EO205" s="14"/>
      <c r="EP205" s="13">
        <v>56.33</v>
      </c>
      <c r="EQ205" s="12">
        <v>0</v>
      </c>
      <c r="ER205" s="12">
        <v>53</v>
      </c>
      <c r="ES205" s="12"/>
      <c r="ET205" s="12"/>
      <c r="EU205" s="12"/>
      <c r="EV205" s="12"/>
      <c r="EW205" s="12"/>
      <c r="EX205" s="13">
        <f t="shared" si="27"/>
        <v>53</v>
      </c>
      <c r="EY205" s="13">
        <v>2633.61</v>
      </c>
    </row>
    <row r="206" spans="1:155" x14ac:dyDescent="0.3">
      <c r="A206" t="s">
        <v>450</v>
      </c>
      <c r="B206" t="s">
        <v>451</v>
      </c>
      <c r="C206" t="str">
        <f>VLOOKUP(A206,[1]Sheet1!$A$1:$F$234,4,FALSE)</f>
        <v>SV</v>
      </c>
      <c r="D206" t="str">
        <f>VLOOKUP(A206,[1]Sheet1!$A$1:$F$234,3,FALSE)</f>
        <v>NEST</v>
      </c>
      <c r="E206">
        <f>VLOOKUP(A206,[1]Sheet1!$A$1:$F$234,5,FALSE)</f>
        <v>350</v>
      </c>
      <c r="F206" t="s">
        <v>285</v>
      </c>
      <c r="G206" t="s">
        <v>172</v>
      </c>
      <c r="H206" t="s">
        <v>452</v>
      </c>
      <c r="I206" t="s">
        <v>159</v>
      </c>
      <c r="J206" t="s">
        <v>145</v>
      </c>
      <c r="K206" s="11">
        <v>44696</v>
      </c>
      <c r="L206" s="11">
        <v>44701</v>
      </c>
      <c r="M206" s="12">
        <v>8768</v>
      </c>
      <c r="N206" s="13">
        <f t="shared" si="21"/>
        <v>7942.3099999999995</v>
      </c>
      <c r="O206" s="13">
        <f t="shared" si="22"/>
        <v>0</v>
      </c>
      <c r="P206" s="13">
        <f t="shared" si="23"/>
        <v>0</v>
      </c>
      <c r="Q206" s="13">
        <f t="shared" si="24"/>
        <v>807.69</v>
      </c>
      <c r="R206" s="13"/>
      <c r="S206" s="14">
        <v>18</v>
      </c>
      <c r="T206" s="15">
        <v>72</v>
      </c>
      <c r="U206" s="12">
        <v>100.96</v>
      </c>
      <c r="V206" s="12">
        <v>7942.31</v>
      </c>
      <c r="W206" s="15">
        <v>0</v>
      </c>
      <c r="X206" s="12">
        <v>0</v>
      </c>
      <c r="Y206" s="12">
        <v>0</v>
      </c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>
        <v>8</v>
      </c>
      <c r="AL206" s="15"/>
      <c r="AM206" s="15">
        <v>0</v>
      </c>
      <c r="AN206" s="15"/>
      <c r="AO206" s="15"/>
      <c r="AP206" s="15"/>
      <c r="AQ206" s="12"/>
      <c r="AR206" s="12"/>
      <c r="AS206" s="12"/>
      <c r="AT206" s="12">
        <v>100.96</v>
      </c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>
        <v>0</v>
      </c>
      <c r="BF206" s="12"/>
      <c r="BG206" s="12"/>
      <c r="BH206" s="12"/>
      <c r="BI206" s="12"/>
      <c r="BJ206" s="12"/>
      <c r="BK206" s="13"/>
      <c r="BL206" s="12"/>
      <c r="BM206" s="12"/>
      <c r="BN206" s="12"/>
      <c r="BO206" s="12"/>
      <c r="BP206" s="12"/>
      <c r="BQ206" s="12">
        <v>807.69</v>
      </c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>
        <v>602.76</v>
      </c>
      <c r="CD206" s="12"/>
      <c r="CE206" s="12"/>
      <c r="CF206" s="12"/>
      <c r="CG206" s="12"/>
      <c r="CH206" s="12">
        <v>1497.61</v>
      </c>
      <c r="CI206" s="12">
        <v>91.68</v>
      </c>
      <c r="CJ206" s="12"/>
      <c r="CK206" s="12"/>
      <c r="CL206" s="12"/>
      <c r="CM206" s="12">
        <v>120.86</v>
      </c>
      <c r="CN206" s="12"/>
      <c r="CO206" s="12"/>
      <c r="CP206" s="12">
        <v>516.79</v>
      </c>
      <c r="CQ206" s="12"/>
      <c r="CR206" s="12"/>
      <c r="CS206" s="12">
        <v>83.15</v>
      </c>
      <c r="CT206" s="12"/>
      <c r="CU206" s="12"/>
      <c r="CV206" s="12">
        <v>900</v>
      </c>
      <c r="CW206" s="12"/>
      <c r="CX206" s="12"/>
      <c r="CY206" s="12"/>
      <c r="CZ206" s="12"/>
      <c r="DA206" s="12">
        <v>10.5</v>
      </c>
      <c r="DB206" s="12"/>
      <c r="DC206" s="12"/>
      <c r="DD206" s="12"/>
      <c r="DE206" s="12">
        <v>6.45</v>
      </c>
      <c r="DF206" s="12"/>
      <c r="DG206" s="12"/>
      <c r="DH206" s="12"/>
      <c r="DI206" s="12"/>
      <c r="DJ206" s="12"/>
      <c r="DK206" s="12"/>
      <c r="DL206" s="12">
        <v>0.8</v>
      </c>
      <c r="DM206" s="12"/>
      <c r="DN206" s="12">
        <v>11.62</v>
      </c>
      <c r="DO206" s="12">
        <v>319.92</v>
      </c>
      <c r="DP206" s="12">
        <v>15</v>
      </c>
      <c r="DQ206" s="12">
        <v>4590.8599999999997</v>
      </c>
      <c r="DR206" s="12">
        <v>0</v>
      </c>
      <c r="DS206" s="12">
        <v>0</v>
      </c>
      <c r="DT206" s="12">
        <v>120.86</v>
      </c>
      <c r="DU206" s="12">
        <v>516.79</v>
      </c>
      <c r="DV206" s="12">
        <v>0</v>
      </c>
      <c r="DW206" s="12"/>
      <c r="DX206" s="13">
        <f t="shared" si="25"/>
        <v>637.65</v>
      </c>
      <c r="DY206" s="12"/>
      <c r="DZ206" s="12"/>
      <c r="EA206" s="12"/>
      <c r="EB206" s="12">
        <v>527.09</v>
      </c>
      <c r="EC206" s="12">
        <v>5.83</v>
      </c>
      <c r="ED206" s="12"/>
      <c r="EE206" s="12"/>
      <c r="EF206" s="12"/>
      <c r="EG206" s="12"/>
      <c r="EH206" s="12">
        <v>27.36</v>
      </c>
      <c r="EI206" s="12"/>
      <c r="EJ206" s="12">
        <v>1.06</v>
      </c>
      <c r="EK206" s="12">
        <v>37.25</v>
      </c>
      <c r="EL206" s="12"/>
      <c r="EM206" s="12">
        <v>9.69</v>
      </c>
      <c r="EN206" s="14">
        <f t="shared" si="26"/>
        <v>608.28000000000009</v>
      </c>
      <c r="EO206" s="14">
        <v>350</v>
      </c>
      <c r="EP206" s="13">
        <v>227.5</v>
      </c>
      <c r="EQ206" s="12">
        <v>0</v>
      </c>
      <c r="ER206" s="12">
        <v>53</v>
      </c>
      <c r="ES206" s="12"/>
      <c r="ET206" s="12"/>
      <c r="EU206" s="12"/>
      <c r="EV206" s="12"/>
      <c r="EW206" s="12"/>
      <c r="EX206" s="13">
        <f t="shared" si="27"/>
        <v>53</v>
      </c>
      <c r="EY206" s="13">
        <v>10644.43</v>
      </c>
    </row>
    <row r="207" spans="1:155" x14ac:dyDescent="0.3">
      <c r="A207" t="s">
        <v>450</v>
      </c>
      <c r="B207" t="s">
        <v>451</v>
      </c>
      <c r="C207" t="str">
        <f>VLOOKUP(A207,[1]Sheet1!$A$1:$F$234,4,FALSE)</f>
        <v>SV</v>
      </c>
      <c r="D207" t="str">
        <f>VLOOKUP(A207,[1]Sheet1!$A$1:$F$234,3,FALSE)</f>
        <v>NEST</v>
      </c>
      <c r="E207">
        <f>VLOOKUP(A207,[1]Sheet1!$A$1:$F$234,5,FALSE)</f>
        <v>350</v>
      </c>
      <c r="F207" t="s">
        <v>285</v>
      </c>
      <c r="G207" t="s">
        <v>172</v>
      </c>
      <c r="H207" t="s">
        <v>452</v>
      </c>
      <c r="I207" t="s">
        <v>159</v>
      </c>
      <c r="J207" t="s">
        <v>152</v>
      </c>
      <c r="K207" s="11">
        <v>44712</v>
      </c>
      <c r="L207" s="11">
        <v>44719</v>
      </c>
      <c r="M207" s="12">
        <v>8768</v>
      </c>
      <c r="N207" s="13">
        <f t="shared" si="21"/>
        <v>8750</v>
      </c>
      <c r="O207" s="13">
        <f t="shared" si="22"/>
        <v>0</v>
      </c>
      <c r="P207" s="13">
        <f t="shared" si="23"/>
        <v>0</v>
      </c>
      <c r="Q207" s="13">
        <f t="shared" si="24"/>
        <v>0</v>
      </c>
      <c r="R207" s="13"/>
      <c r="S207" s="14">
        <v>18</v>
      </c>
      <c r="T207" s="15">
        <v>88</v>
      </c>
      <c r="U207" s="12">
        <v>100.96</v>
      </c>
      <c r="V207" s="12">
        <v>7942.31</v>
      </c>
      <c r="W207" s="15">
        <v>0</v>
      </c>
      <c r="X207" s="12">
        <v>0</v>
      </c>
      <c r="Y207" s="12">
        <v>0</v>
      </c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>
        <v>0</v>
      </c>
      <c r="AN207" s="15"/>
      <c r="AO207" s="15">
        <v>8</v>
      </c>
      <c r="AP207" s="15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>
        <v>100.96</v>
      </c>
      <c r="BE207" s="12">
        <v>0</v>
      </c>
      <c r="BF207" s="12"/>
      <c r="BG207" s="12"/>
      <c r="BH207" s="12"/>
      <c r="BI207" s="12"/>
      <c r="BJ207" s="12"/>
      <c r="BK207" s="13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>
        <v>807.69</v>
      </c>
      <c r="BV207" s="12"/>
      <c r="BW207" s="12"/>
      <c r="BX207" s="12"/>
      <c r="BY207" s="12"/>
      <c r="BZ207" s="12"/>
      <c r="CA207" s="12"/>
      <c r="CB207" s="12"/>
      <c r="CC207" s="12">
        <v>602.76</v>
      </c>
      <c r="CD207" s="12"/>
      <c r="CE207" s="12"/>
      <c r="CF207" s="12"/>
      <c r="CG207" s="12"/>
      <c r="CH207" s="12">
        <v>1497.61</v>
      </c>
      <c r="CI207" s="12">
        <v>91.69</v>
      </c>
      <c r="CJ207" s="12"/>
      <c r="CK207" s="12"/>
      <c r="CL207" s="12"/>
      <c r="CM207" s="12">
        <v>120.86</v>
      </c>
      <c r="CN207" s="12"/>
      <c r="CO207" s="12"/>
      <c r="CP207" s="12">
        <v>516.79</v>
      </c>
      <c r="CQ207" s="12"/>
      <c r="CR207" s="12"/>
      <c r="CS207" s="12">
        <v>83.15</v>
      </c>
      <c r="CT207" s="12"/>
      <c r="CU207" s="12"/>
      <c r="CV207" s="12">
        <v>900</v>
      </c>
      <c r="CW207" s="12"/>
      <c r="CX207" s="12"/>
      <c r="CY207" s="12"/>
      <c r="CZ207" s="12"/>
      <c r="DA207" s="12">
        <v>10.5</v>
      </c>
      <c r="DB207" s="12"/>
      <c r="DC207" s="12"/>
      <c r="DD207" s="12"/>
      <c r="DE207" s="12">
        <v>6.45</v>
      </c>
      <c r="DF207" s="12"/>
      <c r="DG207" s="12"/>
      <c r="DH207" s="12"/>
      <c r="DI207" s="12"/>
      <c r="DJ207" s="12"/>
      <c r="DK207" s="12"/>
      <c r="DL207" s="12">
        <v>0.8</v>
      </c>
      <c r="DM207" s="12"/>
      <c r="DN207" s="12">
        <v>11.62</v>
      </c>
      <c r="DO207" s="12">
        <v>319.92</v>
      </c>
      <c r="DP207" s="12">
        <v>15</v>
      </c>
      <c r="DQ207" s="12">
        <v>4590.8500000000004</v>
      </c>
      <c r="DR207" s="12">
        <v>0</v>
      </c>
      <c r="DS207" s="12">
        <v>0</v>
      </c>
      <c r="DT207" s="12">
        <v>120.86</v>
      </c>
      <c r="DU207" s="12">
        <v>516.79</v>
      </c>
      <c r="DV207" s="12">
        <v>0</v>
      </c>
      <c r="DW207" s="12"/>
      <c r="DX207" s="13">
        <f t="shared" si="25"/>
        <v>637.65</v>
      </c>
      <c r="DY207" s="12"/>
      <c r="DZ207" s="12"/>
      <c r="EA207" s="12"/>
      <c r="EB207" s="12">
        <v>527.09</v>
      </c>
      <c r="EC207" s="12">
        <v>5.83</v>
      </c>
      <c r="ED207" s="12"/>
      <c r="EE207" s="12"/>
      <c r="EF207" s="12"/>
      <c r="EG207" s="12"/>
      <c r="EH207" s="12">
        <v>27.36</v>
      </c>
      <c r="EI207" s="12"/>
      <c r="EJ207" s="12">
        <v>1.06</v>
      </c>
      <c r="EK207" s="12">
        <v>37.25</v>
      </c>
      <c r="EL207" s="12"/>
      <c r="EM207" s="12">
        <v>9.69</v>
      </c>
      <c r="EN207" s="14">
        <f t="shared" si="26"/>
        <v>608.28000000000009</v>
      </c>
      <c r="EO207" s="14">
        <v>350</v>
      </c>
      <c r="EP207" s="13">
        <v>227.5</v>
      </c>
      <c r="EQ207" s="12">
        <v>0</v>
      </c>
      <c r="ER207" s="12">
        <v>53</v>
      </c>
      <c r="ES207" s="12"/>
      <c r="ET207" s="12"/>
      <c r="EU207" s="12"/>
      <c r="EV207" s="12"/>
      <c r="EW207" s="12"/>
      <c r="EX207" s="13">
        <f t="shared" si="27"/>
        <v>53</v>
      </c>
      <c r="EY207" s="13">
        <v>10644.43</v>
      </c>
    </row>
    <row r="208" spans="1:155" x14ac:dyDescent="0.3">
      <c r="A208" t="s">
        <v>453</v>
      </c>
      <c r="B208" t="s">
        <v>454</v>
      </c>
      <c r="C208" t="str">
        <f>VLOOKUP(A208,[1]Sheet1!$A$1:$F$234,4,FALSE)</f>
        <v>HQ</v>
      </c>
      <c r="D208" t="str">
        <f>VLOOKUP(A208,[1]Sheet1!$A$1:$F$234,3,FALSE)</f>
        <v>HQ</v>
      </c>
      <c r="E208">
        <f>VLOOKUP(A208,[1]Sheet1!$A$1:$F$234,5,FALSE)</f>
        <v>210</v>
      </c>
      <c r="F208" t="s">
        <v>224</v>
      </c>
      <c r="G208" t="s">
        <v>455</v>
      </c>
      <c r="H208" t="s">
        <v>456</v>
      </c>
      <c r="I208" t="s">
        <v>159</v>
      </c>
      <c r="J208" t="s">
        <v>145</v>
      </c>
      <c r="K208" s="11">
        <v>44696</v>
      </c>
      <c r="L208" s="11">
        <v>44701</v>
      </c>
      <c r="M208" s="12">
        <v>3383.33</v>
      </c>
      <c r="N208" s="13">
        <f t="shared" si="21"/>
        <v>3333.33</v>
      </c>
      <c r="O208" s="13">
        <f t="shared" si="22"/>
        <v>0</v>
      </c>
      <c r="P208" s="13">
        <f t="shared" si="23"/>
        <v>0</v>
      </c>
      <c r="Q208" s="13">
        <f t="shared" si="24"/>
        <v>0</v>
      </c>
      <c r="R208" s="13"/>
      <c r="S208" s="14">
        <v>50</v>
      </c>
      <c r="T208" s="15">
        <v>80</v>
      </c>
      <c r="U208" s="12">
        <v>38.46</v>
      </c>
      <c r="V208" s="12">
        <v>3333.33</v>
      </c>
      <c r="W208" s="15">
        <v>0</v>
      </c>
      <c r="X208" s="12">
        <v>0</v>
      </c>
      <c r="Y208" s="12">
        <v>0</v>
      </c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>
        <v>0</v>
      </c>
      <c r="AN208" s="15"/>
      <c r="AO208" s="15"/>
      <c r="AP208" s="15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>
        <v>0</v>
      </c>
      <c r="BF208" s="12"/>
      <c r="BG208" s="12"/>
      <c r="BH208" s="12"/>
      <c r="BI208" s="12"/>
      <c r="BJ208" s="12"/>
      <c r="BK208" s="13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>
        <v>14.81</v>
      </c>
      <c r="CA208" s="12"/>
      <c r="CB208" s="12"/>
      <c r="CC208" s="12">
        <v>74.67</v>
      </c>
      <c r="CD208" s="12"/>
      <c r="CE208" s="12"/>
      <c r="CF208" s="12"/>
      <c r="CG208" s="12"/>
      <c r="CH208" s="12">
        <v>258.83999999999997</v>
      </c>
      <c r="CI208" s="12">
        <v>35.200000000000003</v>
      </c>
      <c r="CJ208" s="12"/>
      <c r="CK208" s="12"/>
      <c r="CL208" s="12"/>
      <c r="CM208" s="12">
        <v>46.4</v>
      </c>
      <c r="CN208" s="12"/>
      <c r="CO208" s="12"/>
      <c r="CP208" s="12">
        <v>198.42</v>
      </c>
      <c r="CQ208" s="12"/>
      <c r="CR208" s="12"/>
      <c r="CS208" s="12"/>
      <c r="CT208" s="12"/>
      <c r="CU208" s="12">
        <v>1.88</v>
      </c>
      <c r="CV208" s="12">
        <v>133.33000000000001</v>
      </c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>
        <v>62.5</v>
      </c>
      <c r="DJ208" s="12">
        <v>65.790000000000006</v>
      </c>
      <c r="DK208" s="12"/>
      <c r="DL208" s="12"/>
      <c r="DM208" s="12"/>
      <c r="DN208" s="12">
        <v>2.77</v>
      </c>
      <c r="DO208" s="12"/>
      <c r="DP208" s="12"/>
      <c r="DQ208" s="12">
        <v>2488.7199999999998</v>
      </c>
      <c r="DR208" s="12">
        <v>0</v>
      </c>
      <c r="DS208" s="12">
        <v>0</v>
      </c>
      <c r="DT208" s="12">
        <v>46.4</v>
      </c>
      <c r="DU208" s="12">
        <v>198.42</v>
      </c>
      <c r="DV208" s="12">
        <v>0</v>
      </c>
      <c r="DW208" s="12"/>
      <c r="DX208" s="13">
        <f t="shared" si="25"/>
        <v>244.82</v>
      </c>
      <c r="DY208" s="12">
        <v>321.20999999999998</v>
      </c>
      <c r="DZ208" s="12">
        <v>8</v>
      </c>
      <c r="EA208" s="12"/>
      <c r="EB208" s="12"/>
      <c r="EC208" s="12">
        <v>2.34</v>
      </c>
      <c r="ED208" s="12"/>
      <c r="EE208" s="12"/>
      <c r="EF208" s="12"/>
      <c r="EG208" s="12"/>
      <c r="EH208" s="12">
        <v>9.35</v>
      </c>
      <c r="EI208" s="12"/>
      <c r="EJ208" s="12">
        <v>1.06</v>
      </c>
      <c r="EK208" s="12"/>
      <c r="EL208" s="12"/>
      <c r="EM208" s="12">
        <v>3.42</v>
      </c>
      <c r="EN208" s="14">
        <f t="shared" si="26"/>
        <v>345.38</v>
      </c>
      <c r="EO208" s="14">
        <v>133.33000000000001</v>
      </c>
      <c r="EP208" s="13">
        <v>86.67</v>
      </c>
      <c r="EQ208" s="12">
        <v>0</v>
      </c>
      <c r="ER208" s="12">
        <v>53</v>
      </c>
      <c r="ES208" s="12"/>
      <c r="ET208" s="12"/>
      <c r="EU208" s="12"/>
      <c r="EV208" s="12"/>
      <c r="EW208" s="12"/>
      <c r="EX208" s="13">
        <f t="shared" si="27"/>
        <v>53</v>
      </c>
      <c r="EY208" s="13">
        <v>4246.53</v>
      </c>
    </row>
    <row r="209" spans="1:155" x14ac:dyDescent="0.3">
      <c r="A209" t="s">
        <v>453</v>
      </c>
      <c r="B209" t="s">
        <v>454</v>
      </c>
      <c r="C209" t="str">
        <f>VLOOKUP(A209,[1]Sheet1!$A$1:$F$234,4,FALSE)</f>
        <v>HQ</v>
      </c>
      <c r="D209" t="str">
        <f>VLOOKUP(A209,[1]Sheet1!$A$1:$F$234,3,FALSE)</f>
        <v>HQ</v>
      </c>
      <c r="E209">
        <f>VLOOKUP(A209,[1]Sheet1!$A$1:$F$234,5,FALSE)</f>
        <v>210</v>
      </c>
      <c r="F209" t="s">
        <v>224</v>
      </c>
      <c r="G209" t="s">
        <v>455</v>
      </c>
      <c r="H209" t="s">
        <v>456</v>
      </c>
      <c r="I209" t="s">
        <v>159</v>
      </c>
      <c r="J209" t="s">
        <v>152</v>
      </c>
      <c r="K209" s="11">
        <v>44712</v>
      </c>
      <c r="L209" s="11">
        <v>44719</v>
      </c>
      <c r="M209" s="12">
        <v>3383.33</v>
      </c>
      <c r="N209" s="13">
        <f t="shared" si="21"/>
        <v>2717.95</v>
      </c>
      <c r="O209" s="13">
        <f t="shared" si="22"/>
        <v>0</v>
      </c>
      <c r="P209" s="13">
        <f t="shared" si="23"/>
        <v>0</v>
      </c>
      <c r="Q209" s="13">
        <f t="shared" si="24"/>
        <v>615.38</v>
      </c>
      <c r="R209" s="13"/>
      <c r="S209" s="14">
        <v>50</v>
      </c>
      <c r="T209" s="15">
        <v>72</v>
      </c>
      <c r="U209" s="12">
        <v>38.46</v>
      </c>
      <c r="V209" s="12">
        <v>2410.2600000000002</v>
      </c>
      <c r="W209" s="15">
        <v>0</v>
      </c>
      <c r="X209" s="12">
        <v>0</v>
      </c>
      <c r="Y209" s="12">
        <v>0</v>
      </c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>
        <v>16</v>
      </c>
      <c r="AL209" s="15"/>
      <c r="AM209" s="15">
        <v>0</v>
      </c>
      <c r="AN209" s="15"/>
      <c r="AO209" s="15">
        <v>8</v>
      </c>
      <c r="AP209" s="15"/>
      <c r="AQ209" s="12"/>
      <c r="AR209" s="12"/>
      <c r="AS209" s="12"/>
      <c r="AT209" s="12">
        <v>38.46</v>
      </c>
      <c r="AU209" s="12"/>
      <c r="AV209" s="12"/>
      <c r="AW209" s="12"/>
      <c r="AX209" s="12"/>
      <c r="AY209" s="12"/>
      <c r="AZ209" s="12"/>
      <c r="BA209" s="12"/>
      <c r="BB209" s="12"/>
      <c r="BC209" s="12"/>
      <c r="BD209" s="12">
        <v>38.46</v>
      </c>
      <c r="BE209" s="12">
        <v>0</v>
      </c>
      <c r="BF209" s="12"/>
      <c r="BG209" s="12"/>
      <c r="BH209" s="12"/>
      <c r="BI209" s="12"/>
      <c r="BJ209" s="12"/>
      <c r="BK209" s="13"/>
      <c r="BL209" s="12"/>
      <c r="BM209" s="12"/>
      <c r="BN209" s="12"/>
      <c r="BO209" s="12"/>
      <c r="BP209" s="12"/>
      <c r="BQ209" s="12">
        <v>615.38</v>
      </c>
      <c r="BR209" s="12"/>
      <c r="BS209" s="12"/>
      <c r="BT209" s="12"/>
      <c r="BU209" s="12">
        <v>307.69</v>
      </c>
      <c r="BV209" s="12"/>
      <c r="BW209" s="12"/>
      <c r="BX209" s="12"/>
      <c r="BY209" s="12"/>
      <c r="BZ209" s="12">
        <v>14.81</v>
      </c>
      <c r="CA209" s="12"/>
      <c r="CB209" s="12"/>
      <c r="CC209" s="12">
        <v>74.67</v>
      </c>
      <c r="CD209" s="12"/>
      <c r="CE209" s="12"/>
      <c r="CF209" s="12"/>
      <c r="CG209" s="12"/>
      <c r="CH209" s="12">
        <v>258.83999999999997</v>
      </c>
      <c r="CI209" s="12">
        <v>35.21</v>
      </c>
      <c r="CJ209" s="12"/>
      <c r="CK209" s="12"/>
      <c r="CL209" s="12"/>
      <c r="CM209" s="12">
        <v>46.41</v>
      </c>
      <c r="CN209" s="12"/>
      <c r="CO209" s="12"/>
      <c r="CP209" s="12">
        <v>198.43</v>
      </c>
      <c r="CQ209" s="12"/>
      <c r="CR209" s="12"/>
      <c r="CS209" s="12"/>
      <c r="CT209" s="12"/>
      <c r="CU209" s="12">
        <v>1.88</v>
      </c>
      <c r="CV209" s="12">
        <v>133.33000000000001</v>
      </c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>
        <v>62.5</v>
      </c>
      <c r="DJ209" s="12">
        <v>65.790000000000006</v>
      </c>
      <c r="DK209" s="12"/>
      <c r="DL209" s="12"/>
      <c r="DM209" s="12"/>
      <c r="DN209" s="12">
        <v>2.77</v>
      </c>
      <c r="DO209" s="12"/>
      <c r="DP209" s="12"/>
      <c r="DQ209" s="12">
        <v>2488.69</v>
      </c>
      <c r="DR209" s="12">
        <v>0</v>
      </c>
      <c r="DS209" s="12">
        <v>0</v>
      </c>
      <c r="DT209" s="12">
        <v>46.41</v>
      </c>
      <c r="DU209" s="12">
        <v>198.43</v>
      </c>
      <c r="DV209" s="12">
        <v>0</v>
      </c>
      <c r="DW209" s="12"/>
      <c r="DX209" s="13">
        <f t="shared" si="25"/>
        <v>244.84</v>
      </c>
      <c r="DY209" s="12">
        <v>321.20999999999998</v>
      </c>
      <c r="DZ209" s="12">
        <v>8</v>
      </c>
      <c r="EA209" s="12"/>
      <c r="EB209" s="12"/>
      <c r="EC209" s="12">
        <v>2.34</v>
      </c>
      <c r="ED209" s="12"/>
      <c r="EE209" s="12"/>
      <c r="EF209" s="12"/>
      <c r="EG209" s="12"/>
      <c r="EH209" s="12">
        <v>9.35</v>
      </c>
      <c r="EI209" s="12"/>
      <c r="EJ209" s="12">
        <v>1.06</v>
      </c>
      <c r="EK209" s="12"/>
      <c r="EL209" s="12"/>
      <c r="EM209" s="12">
        <v>3.42</v>
      </c>
      <c r="EN209" s="14">
        <f t="shared" si="26"/>
        <v>345.38</v>
      </c>
      <c r="EO209" s="14">
        <v>133.33000000000001</v>
      </c>
      <c r="EP209" s="13">
        <v>86.67</v>
      </c>
      <c r="EQ209" s="12">
        <v>0</v>
      </c>
      <c r="ER209" s="12">
        <v>53</v>
      </c>
      <c r="ES209" s="12"/>
      <c r="ET209" s="12"/>
      <c r="EU209" s="12"/>
      <c r="EV209" s="12"/>
      <c r="EW209" s="12"/>
      <c r="EX209" s="13">
        <f t="shared" si="27"/>
        <v>53</v>
      </c>
      <c r="EY209" s="13">
        <v>4246.55</v>
      </c>
    </row>
    <row r="210" spans="1:155" x14ac:dyDescent="0.3">
      <c r="A210" t="s">
        <v>457</v>
      </c>
      <c r="B210" t="s">
        <v>458</v>
      </c>
      <c r="C210" t="str">
        <f>VLOOKUP(A210,[1]Sheet1!$A$1:$F$234,4,FALSE)</f>
        <v>SV</v>
      </c>
      <c r="D210" t="str">
        <f>VLOOKUP(A210,[1]Sheet1!$A$1:$F$234,3,FALSE)</f>
        <v>Operating</v>
      </c>
      <c r="E210">
        <f>VLOOKUP(A210,[1]Sheet1!$A$1:$F$234,5,FALSE)</f>
        <v>150</v>
      </c>
      <c r="F210" t="s">
        <v>202</v>
      </c>
      <c r="G210" t="s">
        <v>459</v>
      </c>
      <c r="H210" t="s">
        <v>282</v>
      </c>
      <c r="I210" t="s">
        <v>159</v>
      </c>
      <c r="J210" t="s">
        <v>145</v>
      </c>
      <c r="K210" s="11">
        <v>44696</v>
      </c>
      <c r="L210" s="11">
        <v>44701</v>
      </c>
      <c r="M210" s="12">
        <v>1375</v>
      </c>
      <c r="N210" s="13">
        <f t="shared" si="21"/>
        <v>1325</v>
      </c>
      <c r="O210" s="13">
        <f t="shared" si="22"/>
        <v>0</v>
      </c>
      <c r="P210" s="13">
        <f t="shared" si="23"/>
        <v>0</v>
      </c>
      <c r="Q210" s="13">
        <f t="shared" si="24"/>
        <v>0</v>
      </c>
      <c r="R210" s="13"/>
      <c r="S210" s="14">
        <v>50</v>
      </c>
      <c r="T210" s="15">
        <v>80</v>
      </c>
      <c r="U210" s="12">
        <v>15</v>
      </c>
      <c r="V210" s="12">
        <v>1200</v>
      </c>
      <c r="W210" s="15">
        <v>0</v>
      </c>
      <c r="X210" s="12">
        <v>0</v>
      </c>
      <c r="Y210" s="12">
        <v>0</v>
      </c>
      <c r="Z210" s="15"/>
      <c r="AA210" s="15"/>
      <c r="AB210" s="15"/>
      <c r="AC210" s="15"/>
      <c r="AD210" s="15"/>
      <c r="AE210" s="15"/>
      <c r="AF210" s="15">
        <v>0</v>
      </c>
      <c r="AG210" s="15"/>
      <c r="AH210" s="15"/>
      <c r="AI210" s="15"/>
      <c r="AJ210" s="15"/>
      <c r="AK210" s="15"/>
      <c r="AL210" s="15"/>
      <c r="AM210" s="15">
        <v>0</v>
      </c>
      <c r="AN210" s="15"/>
      <c r="AO210" s="15"/>
      <c r="AP210" s="15"/>
      <c r="AQ210" s="12"/>
      <c r="AR210" s="12"/>
      <c r="AS210" s="12"/>
      <c r="AT210" s="12"/>
      <c r="AU210" s="12">
        <v>0</v>
      </c>
      <c r="AV210" s="12"/>
      <c r="AW210" s="12"/>
      <c r="AX210" s="12"/>
      <c r="AY210" s="12"/>
      <c r="AZ210" s="12"/>
      <c r="BA210" s="12"/>
      <c r="BB210" s="12"/>
      <c r="BC210" s="12"/>
      <c r="BD210" s="12"/>
      <c r="BE210" s="12">
        <v>0</v>
      </c>
      <c r="BF210" s="12"/>
      <c r="BG210" s="12"/>
      <c r="BH210" s="12"/>
      <c r="BI210" s="12"/>
      <c r="BJ210" s="12">
        <v>125</v>
      </c>
      <c r="BK210" s="13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>
        <v>27</v>
      </c>
      <c r="CD210" s="12"/>
      <c r="CE210" s="12"/>
      <c r="CF210" s="12"/>
      <c r="CG210" s="12"/>
      <c r="CH210" s="12"/>
      <c r="CI210" s="12"/>
      <c r="CJ210" s="12"/>
      <c r="CK210" s="12"/>
      <c r="CL210" s="12"/>
      <c r="CM210" s="12">
        <v>18.91</v>
      </c>
      <c r="CN210" s="12"/>
      <c r="CO210" s="12"/>
      <c r="CP210" s="12">
        <v>80.88</v>
      </c>
      <c r="CQ210" s="12"/>
      <c r="CR210" s="12"/>
      <c r="CS210" s="12"/>
      <c r="CT210" s="12"/>
      <c r="CU210" s="12"/>
      <c r="CV210" s="12"/>
      <c r="CW210" s="12">
        <v>1.84</v>
      </c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>
        <v>18.66</v>
      </c>
      <c r="DN210" s="12"/>
      <c r="DO210" s="12"/>
      <c r="DP210" s="12"/>
      <c r="DQ210" s="12">
        <v>1227.71</v>
      </c>
      <c r="DR210" s="12">
        <v>67.83</v>
      </c>
      <c r="DS210" s="12">
        <v>0</v>
      </c>
      <c r="DT210" s="12">
        <v>18.91</v>
      </c>
      <c r="DU210" s="12">
        <v>80.88</v>
      </c>
      <c r="DV210" s="12">
        <v>0</v>
      </c>
      <c r="DW210" s="12"/>
      <c r="DX210" s="13">
        <f t="shared" si="25"/>
        <v>167.62</v>
      </c>
      <c r="DY210" s="12"/>
      <c r="DZ210" s="12"/>
      <c r="EA210" s="12"/>
      <c r="EB210" s="12"/>
      <c r="EC210" s="12"/>
      <c r="ED210" s="12"/>
      <c r="EE210" s="12">
        <v>16.22</v>
      </c>
      <c r="EF210" s="12"/>
      <c r="EG210" s="12"/>
      <c r="EH210" s="12">
        <v>4.5999999999999996</v>
      </c>
      <c r="EI210" s="12"/>
      <c r="EJ210" s="12">
        <v>1.06</v>
      </c>
      <c r="EK210" s="12"/>
      <c r="EL210" s="12">
        <v>2.34</v>
      </c>
      <c r="EM210" s="12">
        <v>4.9400000000000004</v>
      </c>
      <c r="EN210" s="14">
        <f t="shared" si="26"/>
        <v>29.16</v>
      </c>
      <c r="EO210" s="14"/>
      <c r="EP210" s="13">
        <v>7.12</v>
      </c>
      <c r="EQ210" s="12">
        <v>0</v>
      </c>
      <c r="ER210" s="12">
        <v>53</v>
      </c>
      <c r="ES210" s="12"/>
      <c r="ET210" s="12"/>
      <c r="EU210" s="12"/>
      <c r="EV210" s="12"/>
      <c r="EW210" s="12"/>
      <c r="EX210" s="13">
        <f t="shared" si="27"/>
        <v>53</v>
      </c>
      <c r="EY210" s="13">
        <v>1631.9</v>
      </c>
    </row>
    <row r="211" spans="1:155" x14ac:dyDescent="0.3">
      <c r="A211" t="s">
        <v>457</v>
      </c>
      <c r="B211" t="s">
        <v>458</v>
      </c>
      <c r="C211" t="str">
        <f>VLOOKUP(A211,[1]Sheet1!$A$1:$F$234,4,FALSE)</f>
        <v>SV</v>
      </c>
      <c r="D211" t="str">
        <f>VLOOKUP(A211,[1]Sheet1!$A$1:$F$234,3,FALSE)</f>
        <v>Operating</v>
      </c>
      <c r="E211">
        <f>VLOOKUP(A211,[1]Sheet1!$A$1:$F$234,5,FALSE)</f>
        <v>150</v>
      </c>
      <c r="F211" t="s">
        <v>202</v>
      </c>
      <c r="G211" t="s">
        <v>459</v>
      </c>
      <c r="H211" t="s">
        <v>282</v>
      </c>
      <c r="I211" t="s">
        <v>159</v>
      </c>
      <c r="J211" t="s">
        <v>152</v>
      </c>
      <c r="K211" s="11">
        <v>44712</v>
      </c>
      <c r="L211" s="11">
        <v>44719</v>
      </c>
      <c r="M211" s="12">
        <v>1615</v>
      </c>
      <c r="N211" s="13">
        <f t="shared" si="21"/>
        <v>1445</v>
      </c>
      <c r="O211" s="13">
        <f t="shared" si="22"/>
        <v>0</v>
      </c>
      <c r="P211" s="13">
        <f t="shared" si="23"/>
        <v>0</v>
      </c>
      <c r="Q211" s="13">
        <f t="shared" si="24"/>
        <v>120</v>
      </c>
      <c r="R211" s="13"/>
      <c r="S211" s="14">
        <v>50</v>
      </c>
      <c r="T211" s="15">
        <v>80</v>
      </c>
      <c r="U211" s="12">
        <v>15</v>
      </c>
      <c r="V211" s="12">
        <v>1200</v>
      </c>
      <c r="W211" s="15">
        <v>0</v>
      </c>
      <c r="X211" s="12">
        <v>0</v>
      </c>
      <c r="Y211" s="12">
        <v>0</v>
      </c>
      <c r="Z211" s="15"/>
      <c r="AA211" s="15"/>
      <c r="AB211" s="15"/>
      <c r="AC211" s="15"/>
      <c r="AD211" s="15"/>
      <c r="AE211" s="15"/>
      <c r="AF211" s="15">
        <v>0</v>
      </c>
      <c r="AG211" s="15"/>
      <c r="AH211" s="15"/>
      <c r="AI211" s="15"/>
      <c r="AJ211" s="15"/>
      <c r="AK211" s="15">
        <v>8</v>
      </c>
      <c r="AL211" s="15"/>
      <c r="AM211" s="15">
        <v>0</v>
      </c>
      <c r="AN211" s="15"/>
      <c r="AO211" s="15">
        <v>8</v>
      </c>
      <c r="AP211" s="15"/>
      <c r="AQ211" s="12"/>
      <c r="AR211" s="12"/>
      <c r="AS211" s="12"/>
      <c r="AT211" s="12">
        <v>15</v>
      </c>
      <c r="AU211" s="12">
        <v>0</v>
      </c>
      <c r="AV211" s="12"/>
      <c r="AW211" s="12"/>
      <c r="AX211" s="12"/>
      <c r="AY211" s="12"/>
      <c r="AZ211" s="12"/>
      <c r="BA211" s="12"/>
      <c r="BB211" s="12"/>
      <c r="BC211" s="12"/>
      <c r="BD211" s="12">
        <v>15</v>
      </c>
      <c r="BE211" s="12">
        <v>0</v>
      </c>
      <c r="BF211" s="12"/>
      <c r="BG211" s="12"/>
      <c r="BH211" s="12"/>
      <c r="BI211" s="12"/>
      <c r="BJ211" s="12">
        <v>125</v>
      </c>
      <c r="BK211" s="13"/>
      <c r="BL211" s="12"/>
      <c r="BM211" s="12"/>
      <c r="BN211" s="12"/>
      <c r="BO211" s="12"/>
      <c r="BP211" s="12"/>
      <c r="BQ211" s="12">
        <v>120</v>
      </c>
      <c r="BR211" s="12"/>
      <c r="BS211" s="12"/>
      <c r="BT211" s="12"/>
      <c r="BU211" s="12">
        <v>120</v>
      </c>
      <c r="BV211" s="12"/>
      <c r="BW211" s="12"/>
      <c r="BX211" s="12"/>
      <c r="BY211" s="12"/>
      <c r="BZ211" s="12"/>
      <c r="CA211" s="12"/>
      <c r="CB211" s="12"/>
      <c r="CC211" s="12">
        <v>35</v>
      </c>
      <c r="CD211" s="12"/>
      <c r="CE211" s="12"/>
      <c r="CF211" s="12"/>
      <c r="CG211" s="12"/>
      <c r="CH211" s="12">
        <v>28.69</v>
      </c>
      <c r="CI211" s="12"/>
      <c r="CJ211" s="12"/>
      <c r="CK211" s="12"/>
      <c r="CL211" s="12"/>
      <c r="CM211" s="12">
        <v>22.4</v>
      </c>
      <c r="CN211" s="12"/>
      <c r="CO211" s="12"/>
      <c r="CP211" s="12">
        <v>95.76</v>
      </c>
      <c r="CQ211" s="12"/>
      <c r="CR211" s="12"/>
      <c r="CS211" s="12"/>
      <c r="CT211" s="12"/>
      <c r="CU211" s="12"/>
      <c r="CV211" s="12"/>
      <c r="CW211" s="12">
        <v>1.84</v>
      </c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>
        <v>18.66</v>
      </c>
      <c r="DN211" s="12"/>
      <c r="DO211" s="12"/>
      <c r="DP211" s="12"/>
      <c r="DQ211" s="12">
        <v>1412.65</v>
      </c>
      <c r="DR211" s="12">
        <v>4.08</v>
      </c>
      <c r="DS211" s="12">
        <v>0</v>
      </c>
      <c r="DT211" s="12">
        <v>22.4</v>
      </c>
      <c r="DU211" s="12">
        <v>95.76</v>
      </c>
      <c r="DV211" s="12">
        <v>0</v>
      </c>
      <c r="DW211" s="12"/>
      <c r="DX211" s="13">
        <f t="shared" si="25"/>
        <v>122.24000000000001</v>
      </c>
      <c r="DY211" s="12"/>
      <c r="DZ211" s="12"/>
      <c r="EA211" s="12"/>
      <c r="EB211" s="12"/>
      <c r="EC211" s="12"/>
      <c r="ED211" s="12"/>
      <c r="EE211" s="12">
        <v>16.22</v>
      </c>
      <c r="EF211" s="12"/>
      <c r="EG211" s="12"/>
      <c r="EH211" s="12">
        <v>4.5999999999999996</v>
      </c>
      <c r="EI211" s="12"/>
      <c r="EJ211" s="12">
        <v>1.06</v>
      </c>
      <c r="EK211" s="12"/>
      <c r="EL211" s="12">
        <v>2.34</v>
      </c>
      <c r="EM211" s="12">
        <v>4.9400000000000004</v>
      </c>
      <c r="EN211" s="14">
        <f t="shared" si="26"/>
        <v>29.16</v>
      </c>
      <c r="EO211" s="14"/>
      <c r="EP211" s="13">
        <v>8.3699999999999992</v>
      </c>
      <c r="EQ211" s="12">
        <v>0</v>
      </c>
      <c r="ER211" s="12">
        <v>53</v>
      </c>
      <c r="ES211" s="12"/>
      <c r="ET211" s="12"/>
      <c r="EU211" s="12"/>
      <c r="EV211" s="12"/>
      <c r="EW211" s="12"/>
      <c r="EX211" s="13">
        <f t="shared" si="27"/>
        <v>53</v>
      </c>
      <c r="EY211" s="13">
        <v>1827.77</v>
      </c>
    </row>
    <row r="212" spans="1:155" x14ac:dyDescent="0.3">
      <c r="A212" t="s">
        <v>460</v>
      </c>
      <c r="B212" t="s">
        <v>461</v>
      </c>
      <c r="C212" t="str">
        <f>VLOOKUP(A212,[1]Sheet1!$A$1:$F$234,4,FALSE)</f>
        <v>SF</v>
      </c>
      <c r="D212" t="str">
        <f>VLOOKUP(A212,[1]Sheet1!$A$1:$F$234,3,FALSE)</f>
        <v>Clinical</v>
      </c>
      <c r="E212">
        <f>VLOOKUP(A212,[1]Sheet1!$A$1:$F$234,5,FALSE)</f>
        <v>140</v>
      </c>
      <c r="F212" t="s">
        <v>185</v>
      </c>
      <c r="G212" t="s">
        <v>172</v>
      </c>
      <c r="H212" t="s">
        <v>185</v>
      </c>
      <c r="I212" t="s">
        <v>159</v>
      </c>
      <c r="J212" t="s">
        <v>145</v>
      </c>
      <c r="K212" s="11">
        <v>44696</v>
      </c>
      <c r="L212" s="11">
        <v>44701</v>
      </c>
      <c r="M212" s="12">
        <v>2205</v>
      </c>
      <c r="N212" s="13">
        <f t="shared" si="21"/>
        <v>2205</v>
      </c>
      <c r="O212" s="13">
        <f t="shared" si="22"/>
        <v>0</v>
      </c>
      <c r="P212" s="13">
        <f t="shared" si="23"/>
        <v>0</v>
      </c>
      <c r="Q212" s="13">
        <f t="shared" si="24"/>
        <v>0</v>
      </c>
      <c r="R212" s="13"/>
      <c r="S212" s="14"/>
      <c r="T212" s="15">
        <v>80</v>
      </c>
      <c r="U212" s="12">
        <v>26</v>
      </c>
      <c r="V212" s="12">
        <v>2080</v>
      </c>
      <c r="W212" s="15">
        <v>0</v>
      </c>
      <c r="X212" s="12">
        <v>0</v>
      </c>
      <c r="Y212" s="12">
        <v>0</v>
      </c>
      <c r="Z212" s="15"/>
      <c r="AA212" s="15"/>
      <c r="AB212" s="15"/>
      <c r="AC212" s="15"/>
      <c r="AD212" s="15"/>
      <c r="AE212" s="15">
        <v>0</v>
      </c>
      <c r="AF212" s="15">
        <v>0</v>
      </c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2"/>
      <c r="AR212" s="12"/>
      <c r="AS212" s="12"/>
      <c r="AT212" s="12"/>
      <c r="AU212" s="12">
        <v>0</v>
      </c>
      <c r="AV212" s="12"/>
      <c r="AW212" s="12">
        <v>0</v>
      </c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>
        <v>125</v>
      </c>
      <c r="BK212" s="13"/>
      <c r="BL212" s="12"/>
      <c r="BM212" s="12"/>
      <c r="BN212" s="12"/>
      <c r="BO212" s="12"/>
      <c r="BP212" s="12">
        <v>0</v>
      </c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>
        <v>69.98</v>
      </c>
      <c r="CD212" s="12"/>
      <c r="CE212" s="12"/>
      <c r="CF212" s="12"/>
      <c r="CG212" s="12"/>
      <c r="CH212" s="12">
        <v>180.7</v>
      </c>
      <c r="CI212" s="12">
        <v>24.26</v>
      </c>
      <c r="CJ212" s="12"/>
      <c r="CK212" s="12"/>
      <c r="CL212" s="12"/>
      <c r="CM212" s="12">
        <v>31.97</v>
      </c>
      <c r="CN212" s="12"/>
      <c r="CO212" s="12"/>
      <c r="CP212" s="12">
        <v>136.71</v>
      </c>
      <c r="CQ212" s="12"/>
      <c r="CR212" s="12"/>
      <c r="CS212" s="12"/>
      <c r="CT212" s="12"/>
      <c r="CU212" s="12"/>
      <c r="CV212" s="12">
        <v>88.2</v>
      </c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>
        <v>1673.18</v>
      </c>
      <c r="DR212" s="12">
        <v>70.56</v>
      </c>
      <c r="DS212" s="12">
        <v>13.23</v>
      </c>
      <c r="DT212" s="12">
        <v>31.97</v>
      </c>
      <c r="DU212" s="12">
        <v>136.71</v>
      </c>
      <c r="DV212" s="12">
        <v>6.62</v>
      </c>
      <c r="DW212" s="12"/>
      <c r="DX212" s="13">
        <f t="shared" si="25"/>
        <v>259.09000000000003</v>
      </c>
      <c r="DY212" s="12"/>
      <c r="DZ212" s="12"/>
      <c r="EA212" s="12"/>
      <c r="EB212" s="12"/>
      <c r="EC212" s="12"/>
      <c r="ED212" s="12"/>
      <c r="EE212" s="12"/>
      <c r="EF212" s="12"/>
      <c r="EG212" s="12"/>
      <c r="EH212" s="12">
        <v>7.97</v>
      </c>
      <c r="EI212" s="12"/>
      <c r="EJ212" s="12">
        <v>1.06</v>
      </c>
      <c r="EK212" s="12"/>
      <c r="EL212" s="12"/>
      <c r="EM212" s="12">
        <v>2.91</v>
      </c>
      <c r="EN212" s="14">
        <f t="shared" si="26"/>
        <v>11.94</v>
      </c>
      <c r="EO212" s="14">
        <v>88.2</v>
      </c>
      <c r="EP212" s="13">
        <v>57.33</v>
      </c>
      <c r="EQ212" s="12">
        <v>0</v>
      </c>
      <c r="ER212" s="12">
        <v>53</v>
      </c>
      <c r="ES212" s="12"/>
      <c r="ET212" s="12"/>
      <c r="EU212" s="12"/>
      <c r="EV212" s="12"/>
      <c r="EW212" s="12"/>
      <c r="EX212" s="13">
        <f t="shared" si="27"/>
        <v>53</v>
      </c>
      <c r="EY212" s="13">
        <v>2674.56</v>
      </c>
    </row>
    <row r="213" spans="1:155" x14ac:dyDescent="0.3">
      <c r="A213" t="s">
        <v>460</v>
      </c>
      <c r="B213" t="s">
        <v>461</v>
      </c>
      <c r="C213" t="str">
        <f>VLOOKUP(A213,[1]Sheet1!$A$1:$F$234,4,FALSE)</f>
        <v>SF</v>
      </c>
      <c r="D213" t="str">
        <f>VLOOKUP(A213,[1]Sheet1!$A$1:$F$234,3,FALSE)</f>
        <v>Clinical</v>
      </c>
      <c r="E213">
        <f>VLOOKUP(A213,[1]Sheet1!$A$1:$F$234,5,FALSE)</f>
        <v>140</v>
      </c>
      <c r="F213" t="s">
        <v>185</v>
      </c>
      <c r="G213" t="s">
        <v>172</v>
      </c>
      <c r="H213" t="s">
        <v>187</v>
      </c>
      <c r="I213" t="s">
        <v>159</v>
      </c>
      <c r="J213" t="s">
        <v>152</v>
      </c>
      <c r="K213" s="11">
        <v>44712</v>
      </c>
      <c r="L213" s="11">
        <v>44719</v>
      </c>
      <c r="M213" s="12">
        <v>2621</v>
      </c>
      <c r="N213" s="13">
        <f t="shared" si="21"/>
        <v>2621</v>
      </c>
      <c r="O213" s="13">
        <f t="shared" si="22"/>
        <v>0</v>
      </c>
      <c r="P213" s="13">
        <f t="shared" si="23"/>
        <v>0</v>
      </c>
      <c r="Q213" s="13">
        <f t="shared" si="24"/>
        <v>0</v>
      </c>
      <c r="R213" s="13"/>
      <c r="S213" s="14"/>
      <c r="T213" s="15">
        <v>88</v>
      </c>
      <c r="U213" s="12">
        <v>26</v>
      </c>
      <c r="V213" s="12">
        <v>2288</v>
      </c>
      <c r="W213" s="15">
        <v>0</v>
      </c>
      <c r="X213" s="12">
        <v>0</v>
      </c>
      <c r="Y213" s="12">
        <v>0</v>
      </c>
      <c r="Z213" s="15"/>
      <c r="AA213" s="15"/>
      <c r="AB213" s="15"/>
      <c r="AC213" s="15"/>
      <c r="AD213" s="15"/>
      <c r="AE213" s="15">
        <v>0</v>
      </c>
      <c r="AF213" s="15">
        <v>0</v>
      </c>
      <c r="AG213" s="15"/>
      <c r="AH213" s="15"/>
      <c r="AI213" s="15"/>
      <c r="AJ213" s="15"/>
      <c r="AK213" s="15"/>
      <c r="AL213" s="15"/>
      <c r="AM213" s="15"/>
      <c r="AN213" s="15"/>
      <c r="AO213" s="15">
        <v>8</v>
      </c>
      <c r="AP213" s="15"/>
      <c r="AQ213" s="12"/>
      <c r="AR213" s="12"/>
      <c r="AS213" s="12"/>
      <c r="AT213" s="12"/>
      <c r="AU213" s="12">
        <v>0</v>
      </c>
      <c r="AV213" s="12"/>
      <c r="AW213" s="12">
        <v>0</v>
      </c>
      <c r="AX213" s="12"/>
      <c r="AY213" s="12"/>
      <c r="AZ213" s="12"/>
      <c r="BA213" s="12"/>
      <c r="BB213" s="12"/>
      <c r="BC213" s="12"/>
      <c r="BD213" s="12">
        <v>26</v>
      </c>
      <c r="BE213" s="12"/>
      <c r="BF213" s="12"/>
      <c r="BG213" s="12"/>
      <c r="BH213" s="12"/>
      <c r="BI213" s="12"/>
      <c r="BJ213" s="12">
        <v>125</v>
      </c>
      <c r="BK213" s="13"/>
      <c r="BL213" s="12"/>
      <c r="BM213" s="12"/>
      <c r="BN213" s="12"/>
      <c r="BO213" s="12"/>
      <c r="BP213" s="12">
        <v>0</v>
      </c>
      <c r="BQ213" s="12"/>
      <c r="BR213" s="12"/>
      <c r="BS213" s="12"/>
      <c r="BT213" s="12"/>
      <c r="BU213" s="12">
        <v>208</v>
      </c>
      <c r="BV213" s="12"/>
      <c r="BW213" s="12"/>
      <c r="BX213" s="12"/>
      <c r="BY213" s="12"/>
      <c r="BZ213" s="12"/>
      <c r="CA213" s="12"/>
      <c r="CB213" s="12"/>
      <c r="CC213" s="12">
        <v>102.89</v>
      </c>
      <c r="CD213" s="12"/>
      <c r="CE213" s="12"/>
      <c r="CF213" s="12"/>
      <c r="CG213" s="12"/>
      <c r="CH213" s="12">
        <v>252.22</v>
      </c>
      <c r="CI213" s="12">
        <v>28.83</v>
      </c>
      <c r="CJ213" s="12"/>
      <c r="CK213" s="12"/>
      <c r="CL213" s="12"/>
      <c r="CM213" s="12">
        <v>38.01</v>
      </c>
      <c r="CN213" s="12"/>
      <c r="CO213" s="12"/>
      <c r="CP213" s="12">
        <v>162.5</v>
      </c>
      <c r="CQ213" s="12"/>
      <c r="CR213" s="12"/>
      <c r="CS213" s="12"/>
      <c r="CT213" s="12"/>
      <c r="CU213" s="12"/>
      <c r="CV213" s="12">
        <v>104.84</v>
      </c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>
        <v>1931.71</v>
      </c>
      <c r="DR213" s="12">
        <v>83.87</v>
      </c>
      <c r="DS213" s="12">
        <v>15.73</v>
      </c>
      <c r="DT213" s="12">
        <v>38.01</v>
      </c>
      <c r="DU213" s="12">
        <v>162.5</v>
      </c>
      <c r="DV213" s="12">
        <v>7.86</v>
      </c>
      <c r="DW213" s="12"/>
      <c r="DX213" s="13">
        <f t="shared" si="25"/>
        <v>307.97000000000003</v>
      </c>
      <c r="DY213" s="12"/>
      <c r="DZ213" s="12"/>
      <c r="EA213" s="12"/>
      <c r="EB213" s="12"/>
      <c r="EC213" s="12"/>
      <c r="ED213" s="12"/>
      <c r="EE213" s="12"/>
      <c r="EF213" s="12"/>
      <c r="EG213" s="12"/>
      <c r="EH213" s="12">
        <v>7.97</v>
      </c>
      <c r="EI213" s="12"/>
      <c r="EJ213" s="12">
        <v>1.06</v>
      </c>
      <c r="EK213" s="12"/>
      <c r="EL213" s="12"/>
      <c r="EM213" s="12">
        <v>2.91</v>
      </c>
      <c r="EN213" s="14">
        <f t="shared" si="26"/>
        <v>11.94</v>
      </c>
      <c r="EO213" s="14">
        <v>104.84</v>
      </c>
      <c r="EP213" s="13">
        <v>68.150000000000006</v>
      </c>
      <c r="EQ213" s="12">
        <v>0</v>
      </c>
      <c r="ER213" s="12">
        <v>53</v>
      </c>
      <c r="ES213" s="12"/>
      <c r="ET213" s="12"/>
      <c r="EU213" s="12"/>
      <c r="EV213" s="12"/>
      <c r="EW213" s="12"/>
      <c r="EX213" s="13">
        <f t="shared" si="27"/>
        <v>53</v>
      </c>
      <c r="EY213" s="13">
        <v>3166.9</v>
      </c>
    </row>
    <row r="214" spans="1:155" x14ac:dyDescent="0.3">
      <c r="A214" t="s">
        <v>462</v>
      </c>
      <c r="B214" t="s">
        <v>463</v>
      </c>
      <c r="C214" t="s">
        <v>380</v>
      </c>
      <c r="D214" t="s">
        <v>380</v>
      </c>
      <c r="E214">
        <v>332</v>
      </c>
      <c r="F214" t="s">
        <v>319</v>
      </c>
      <c r="G214" t="s">
        <v>464</v>
      </c>
      <c r="H214" t="s">
        <v>465</v>
      </c>
      <c r="I214" t="s">
        <v>159</v>
      </c>
      <c r="J214" t="s">
        <v>152</v>
      </c>
      <c r="K214" s="11">
        <v>44712</v>
      </c>
      <c r="L214" s="11">
        <v>44719</v>
      </c>
      <c r="M214" s="12">
        <v>2948.75</v>
      </c>
      <c r="N214" s="13">
        <f t="shared" si="21"/>
        <v>2887.5</v>
      </c>
      <c r="O214" s="13">
        <f t="shared" si="22"/>
        <v>11.25</v>
      </c>
      <c r="P214" s="13">
        <f t="shared" si="23"/>
        <v>0</v>
      </c>
      <c r="Q214" s="13">
        <f t="shared" si="24"/>
        <v>0</v>
      </c>
      <c r="R214" s="13"/>
      <c r="S214" s="14">
        <v>50</v>
      </c>
      <c r="T214" s="15">
        <v>88.25</v>
      </c>
      <c r="U214" s="12">
        <v>30</v>
      </c>
      <c r="V214" s="12">
        <v>2647.5</v>
      </c>
      <c r="W214" s="15">
        <v>0.25</v>
      </c>
      <c r="X214" s="12">
        <v>45</v>
      </c>
      <c r="Y214" s="12">
        <v>11.25</v>
      </c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>
        <v>0</v>
      </c>
      <c r="AN214" s="15"/>
      <c r="AO214" s="15">
        <v>8</v>
      </c>
      <c r="AP214" s="15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>
        <v>30</v>
      </c>
      <c r="BE214" s="12">
        <v>0</v>
      </c>
      <c r="BF214" s="12"/>
      <c r="BG214" s="12"/>
      <c r="BH214" s="12"/>
      <c r="BI214" s="12"/>
      <c r="BJ214" s="12"/>
      <c r="BK214" s="13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>
        <v>240</v>
      </c>
      <c r="BV214" s="12"/>
      <c r="BW214" s="12"/>
      <c r="BX214" s="12"/>
      <c r="BY214" s="12"/>
      <c r="BZ214" s="12"/>
      <c r="CA214" s="12"/>
      <c r="CB214" s="12"/>
      <c r="CC214" s="12">
        <v>142.66</v>
      </c>
      <c r="CD214" s="12">
        <v>14.78</v>
      </c>
      <c r="CE214" s="12"/>
      <c r="CF214" s="12"/>
      <c r="CG214" s="12"/>
      <c r="CH214" s="12">
        <v>336.39</v>
      </c>
      <c r="CI214" s="12">
        <v>0.59</v>
      </c>
      <c r="CJ214" s="12"/>
      <c r="CK214" s="12"/>
      <c r="CL214" s="12"/>
      <c r="CM214" s="12">
        <v>42.03</v>
      </c>
      <c r="CN214" s="12"/>
      <c r="CO214" s="12"/>
      <c r="CP214" s="12">
        <v>179.72</v>
      </c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>
        <v>2232.58</v>
      </c>
      <c r="DR214" s="12">
        <v>137.75</v>
      </c>
      <c r="DS214" s="12">
        <v>17.39</v>
      </c>
      <c r="DT214" s="12">
        <v>42.03</v>
      </c>
      <c r="DU214" s="12">
        <v>179.72</v>
      </c>
      <c r="DV214" s="12">
        <v>8.6999999999999993</v>
      </c>
      <c r="DW214" s="12"/>
      <c r="DX214" s="13">
        <f t="shared" si="25"/>
        <v>385.59</v>
      </c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4">
        <f t="shared" si="26"/>
        <v>0</v>
      </c>
      <c r="EO214" s="14"/>
      <c r="EP214" s="13">
        <v>22.93</v>
      </c>
      <c r="EQ214" s="12">
        <v>0</v>
      </c>
      <c r="ER214" s="12">
        <v>53</v>
      </c>
      <c r="ES214" s="12"/>
      <c r="ET214" s="12"/>
      <c r="EU214" s="12"/>
      <c r="EV214" s="12"/>
      <c r="EW214" s="12"/>
      <c r="EX214" s="13">
        <f t="shared" si="27"/>
        <v>53</v>
      </c>
      <c r="EY214" s="13">
        <v>3410.27</v>
      </c>
    </row>
    <row r="215" spans="1:155" x14ac:dyDescent="0.3">
      <c r="A215" t="s">
        <v>466</v>
      </c>
      <c r="B215" t="s">
        <v>467</v>
      </c>
      <c r="C215" t="str">
        <f>VLOOKUP(A215,[1]Sheet1!$A$1:$F$234,4,FALSE)</f>
        <v xml:space="preserve">OAK </v>
      </c>
      <c r="D215" t="str">
        <f>VLOOKUP(A215,[1]Sheet1!$A$1:$F$234,3,FALSE)</f>
        <v>Lab</v>
      </c>
      <c r="E215">
        <f>VLOOKUP(A215,[1]Sheet1!$A$1:$F$234,5,FALSE)</f>
        <v>130</v>
      </c>
      <c r="F215" t="s">
        <v>156</v>
      </c>
      <c r="G215" t="s">
        <v>157</v>
      </c>
      <c r="H215" t="s">
        <v>158</v>
      </c>
      <c r="I215" t="s">
        <v>159</v>
      </c>
      <c r="J215" t="s">
        <v>145</v>
      </c>
      <c r="K215" s="11">
        <v>44696</v>
      </c>
      <c r="L215" s="11">
        <v>44701</v>
      </c>
      <c r="M215" s="12">
        <v>2273.5100000000002</v>
      </c>
      <c r="N215" s="13">
        <f t="shared" si="21"/>
        <v>2231.67</v>
      </c>
      <c r="O215" s="13">
        <f t="shared" si="22"/>
        <v>41.84</v>
      </c>
      <c r="P215" s="13">
        <f t="shared" si="23"/>
        <v>0</v>
      </c>
      <c r="Q215" s="13">
        <f t="shared" si="24"/>
        <v>0</v>
      </c>
      <c r="R215" s="13"/>
      <c r="S215" s="14"/>
      <c r="T215" s="15">
        <v>80</v>
      </c>
      <c r="U215" s="12">
        <v>25.75</v>
      </c>
      <c r="V215" s="12">
        <v>2231.67</v>
      </c>
      <c r="W215" s="15">
        <v>1</v>
      </c>
      <c r="X215" s="12">
        <v>41.84</v>
      </c>
      <c r="Y215" s="12">
        <v>41.84</v>
      </c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3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>
        <v>65.67</v>
      </c>
      <c r="CD215" s="12"/>
      <c r="CE215" s="12"/>
      <c r="CF215" s="12"/>
      <c r="CG215" s="12"/>
      <c r="CH215" s="12">
        <v>172.86</v>
      </c>
      <c r="CI215" s="12">
        <v>24.32</v>
      </c>
      <c r="CJ215" s="12"/>
      <c r="CK215" s="12"/>
      <c r="CL215" s="12"/>
      <c r="CM215" s="12">
        <v>32.06</v>
      </c>
      <c r="CN215" s="12"/>
      <c r="CO215" s="12"/>
      <c r="CP215" s="12">
        <v>137.06</v>
      </c>
      <c r="CQ215" s="12"/>
      <c r="CR215" s="12"/>
      <c r="CS215" s="12">
        <v>12.61</v>
      </c>
      <c r="CT215" s="12"/>
      <c r="CU215" s="12"/>
      <c r="CV215" s="12">
        <v>159.15</v>
      </c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>
        <v>2.77</v>
      </c>
      <c r="DO215" s="12">
        <v>47.52</v>
      </c>
      <c r="DP215" s="12"/>
      <c r="DQ215" s="12">
        <v>1619.49</v>
      </c>
      <c r="DR215" s="12">
        <v>0</v>
      </c>
      <c r="DS215" s="12">
        <v>0</v>
      </c>
      <c r="DT215" s="12">
        <v>32.06</v>
      </c>
      <c r="DU215" s="12">
        <v>137.06</v>
      </c>
      <c r="DV215" s="12">
        <v>0</v>
      </c>
      <c r="DW215" s="12"/>
      <c r="DX215" s="13">
        <f t="shared" si="25"/>
        <v>169.12</v>
      </c>
      <c r="DY215" s="12"/>
      <c r="DZ215" s="12"/>
      <c r="EA215" s="12"/>
      <c r="EB215" s="12">
        <v>231.99</v>
      </c>
      <c r="EC215" s="12">
        <v>2.34</v>
      </c>
      <c r="ED215" s="12"/>
      <c r="EE215" s="12"/>
      <c r="EF215" s="12"/>
      <c r="EG215" s="12"/>
      <c r="EH215" s="12">
        <v>7.66</v>
      </c>
      <c r="EI215" s="12"/>
      <c r="EJ215" s="12">
        <v>1.06</v>
      </c>
      <c r="EK215" s="12">
        <v>16.22</v>
      </c>
      <c r="EL215" s="12"/>
      <c r="EM215" s="12">
        <v>2.8</v>
      </c>
      <c r="EN215" s="14">
        <f t="shared" si="26"/>
        <v>262.07</v>
      </c>
      <c r="EO215" s="14">
        <v>90.94</v>
      </c>
      <c r="EP215" s="13">
        <v>58.75</v>
      </c>
      <c r="EQ215" s="12">
        <v>0</v>
      </c>
      <c r="ER215" s="12">
        <v>53</v>
      </c>
      <c r="ES215" s="12"/>
      <c r="ET215" s="12"/>
      <c r="EU215" s="12"/>
      <c r="EV215" s="12"/>
      <c r="EW215" s="12"/>
      <c r="EX215" s="13">
        <f t="shared" si="27"/>
        <v>53</v>
      </c>
      <c r="EY215" s="13">
        <v>2907.39</v>
      </c>
    </row>
    <row r="216" spans="1:155" x14ac:dyDescent="0.3">
      <c r="A216" t="s">
        <v>466</v>
      </c>
      <c r="B216" t="s">
        <v>467</v>
      </c>
      <c r="C216" t="str">
        <f>VLOOKUP(A216,[1]Sheet1!$A$1:$F$234,4,FALSE)</f>
        <v xml:space="preserve">OAK </v>
      </c>
      <c r="D216" t="str">
        <f>VLOOKUP(A216,[1]Sheet1!$A$1:$F$234,3,FALSE)</f>
        <v>Lab</v>
      </c>
      <c r="E216">
        <f>VLOOKUP(A216,[1]Sheet1!$A$1:$F$234,5,FALSE)</f>
        <v>130</v>
      </c>
      <c r="F216" t="s">
        <v>156</v>
      </c>
      <c r="G216" t="s">
        <v>157</v>
      </c>
      <c r="H216" t="s">
        <v>158</v>
      </c>
      <c r="I216" t="s">
        <v>159</v>
      </c>
      <c r="J216" t="s">
        <v>152</v>
      </c>
      <c r="K216" s="11">
        <v>44712</v>
      </c>
      <c r="L216" s="11">
        <v>44719</v>
      </c>
      <c r="M216" s="12">
        <v>2231.67</v>
      </c>
      <c r="N216" s="13">
        <f t="shared" si="21"/>
        <v>2231.67</v>
      </c>
      <c r="O216" s="13">
        <f t="shared" si="22"/>
        <v>0</v>
      </c>
      <c r="P216" s="13">
        <f t="shared" si="23"/>
        <v>0</v>
      </c>
      <c r="Q216" s="13">
        <f t="shared" si="24"/>
        <v>0</v>
      </c>
      <c r="R216" s="13"/>
      <c r="S216" s="14"/>
      <c r="T216" s="15">
        <v>88</v>
      </c>
      <c r="U216" s="12">
        <v>25.75</v>
      </c>
      <c r="V216" s="12">
        <v>2025.67</v>
      </c>
      <c r="W216" s="15">
        <v>0</v>
      </c>
      <c r="X216" s="12">
        <v>0</v>
      </c>
      <c r="Y216" s="12">
        <v>0</v>
      </c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>
        <v>8</v>
      </c>
      <c r="AP216" s="15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>
        <v>25.75</v>
      </c>
      <c r="BE216" s="12"/>
      <c r="BF216" s="12"/>
      <c r="BG216" s="12"/>
      <c r="BH216" s="12"/>
      <c r="BI216" s="12"/>
      <c r="BJ216" s="12"/>
      <c r="BK216" s="13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>
        <v>206</v>
      </c>
      <c r="BV216" s="12"/>
      <c r="BW216" s="12"/>
      <c r="BX216" s="12"/>
      <c r="BY216" s="12"/>
      <c r="BZ216" s="12"/>
      <c r="CA216" s="12"/>
      <c r="CB216" s="12"/>
      <c r="CC216" s="12">
        <v>63.1</v>
      </c>
      <c r="CD216" s="12"/>
      <c r="CE216" s="12"/>
      <c r="CF216" s="12"/>
      <c r="CG216" s="12"/>
      <c r="CH216" s="12">
        <v>168.19</v>
      </c>
      <c r="CI216" s="12">
        <v>23.86</v>
      </c>
      <c r="CJ216" s="12"/>
      <c r="CK216" s="12"/>
      <c r="CL216" s="12"/>
      <c r="CM216" s="12">
        <v>31.44</v>
      </c>
      <c r="CN216" s="12"/>
      <c r="CO216" s="12"/>
      <c r="CP216" s="12">
        <v>134.46</v>
      </c>
      <c r="CQ216" s="12"/>
      <c r="CR216" s="12"/>
      <c r="CS216" s="12">
        <v>12.61</v>
      </c>
      <c r="CT216" s="12"/>
      <c r="CU216" s="12"/>
      <c r="CV216" s="12">
        <v>156.22</v>
      </c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>
        <v>2.77</v>
      </c>
      <c r="DO216" s="12">
        <v>47.52</v>
      </c>
      <c r="DP216" s="12"/>
      <c r="DQ216" s="12">
        <v>1591.5</v>
      </c>
      <c r="DR216" s="12">
        <v>0</v>
      </c>
      <c r="DS216" s="12">
        <v>0</v>
      </c>
      <c r="DT216" s="12">
        <v>31.44</v>
      </c>
      <c r="DU216" s="12">
        <v>134.46</v>
      </c>
      <c r="DV216" s="12">
        <v>0</v>
      </c>
      <c r="DW216" s="12"/>
      <c r="DX216" s="13">
        <f t="shared" si="25"/>
        <v>165.9</v>
      </c>
      <c r="DY216" s="12"/>
      <c r="DZ216" s="12"/>
      <c r="EA216" s="12"/>
      <c r="EB216" s="12">
        <v>231.99</v>
      </c>
      <c r="EC216" s="12">
        <v>2.34</v>
      </c>
      <c r="ED216" s="12"/>
      <c r="EE216" s="12"/>
      <c r="EF216" s="12"/>
      <c r="EG216" s="12"/>
      <c r="EH216" s="12">
        <v>7.66</v>
      </c>
      <c r="EI216" s="12"/>
      <c r="EJ216" s="12">
        <v>1.06</v>
      </c>
      <c r="EK216" s="12">
        <v>16.22</v>
      </c>
      <c r="EL216" s="12"/>
      <c r="EM216" s="12">
        <v>2.8</v>
      </c>
      <c r="EN216" s="14">
        <f t="shared" si="26"/>
        <v>262.07</v>
      </c>
      <c r="EO216" s="14">
        <v>89.27</v>
      </c>
      <c r="EP216" s="13">
        <v>58.02</v>
      </c>
      <c r="EQ216" s="12">
        <v>0</v>
      </c>
      <c r="ER216" s="12">
        <v>53</v>
      </c>
      <c r="ES216" s="12"/>
      <c r="ET216" s="12"/>
      <c r="EU216" s="12"/>
      <c r="EV216" s="12"/>
      <c r="EW216" s="12"/>
      <c r="EX216" s="13">
        <f t="shared" si="27"/>
        <v>53</v>
      </c>
      <c r="EY216" s="13">
        <v>2859.93</v>
      </c>
    </row>
    <row r="217" spans="1:155" x14ac:dyDescent="0.3">
      <c r="A217" t="s">
        <v>468</v>
      </c>
      <c r="B217" t="s">
        <v>469</v>
      </c>
      <c r="C217" t="str">
        <f>VLOOKUP(A217,[1]Sheet1!$A$1:$F$234,4,FALSE)</f>
        <v>SV</v>
      </c>
      <c r="D217" t="str">
        <f>VLOOKUP(A217,[1]Sheet1!$A$1:$F$234,3,FALSE)</f>
        <v>Clinical</v>
      </c>
      <c r="E217">
        <f>VLOOKUP(A217,[1]Sheet1!$A$1:$F$234,5,FALSE)</f>
        <v>140</v>
      </c>
      <c r="F217" t="s">
        <v>185</v>
      </c>
      <c r="G217" t="s">
        <v>186</v>
      </c>
      <c r="H217" t="s">
        <v>443</v>
      </c>
      <c r="I217" t="s">
        <v>159</v>
      </c>
      <c r="J217" t="s">
        <v>145</v>
      </c>
      <c r="K217" s="11">
        <v>44696</v>
      </c>
      <c r="L217" s="11">
        <v>44701</v>
      </c>
      <c r="M217" s="12">
        <v>2961</v>
      </c>
      <c r="N217" s="13">
        <f t="shared" si="21"/>
        <v>1152</v>
      </c>
      <c r="O217" s="13">
        <f t="shared" si="22"/>
        <v>81</v>
      </c>
      <c r="P217" s="13">
        <f t="shared" si="23"/>
        <v>0</v>
      </c>
      <c r="Q217" s="13">
        <f t="shared" si="24"/>
        <v>1728</v>
      </c>
      <c r="R217" s="13"/>
      <c r="S217" s="14"/>
      <c r="T217" s="15">
        <v>32</v>
      </c>
      <c r="U217" s="12">
        <v>36</v>
      </c>
      <c r="V217" s="12">
        <v>1152</v>
      </c>
      <c r="W217" s="15">
        <v>1.5</v>
      </c>
      <c r="X217" s="12">
        <v>54</v>
      </c>
      <c r="Y217" s="12">
        <v>81</v>
      </c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>
        <v>48</v>
      </c>
      <c r="AL217" s="15"/>
      <c r="AM217" s="15"/>
      <c r="AN217" s="15"/>
      <c r="AO217" s="15"/>
      <c r="AP217" s="15"/>
      <c r="AQ217" s="12"/>
      <c r="AR217" s="12"/>
      <c r="AS217" s="12"/>
      <c r="AT217" s="12">
        <v>36</v>
      </c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3"/>
      <c r="BL217" s="12"/>
      <c r="BM217" s="12"/>
      <c r="BN217" s="12"/>
      <c r="BO217" s="12"/>
      <c r="BP217" s="12"/>
      <c r="BQ217" s="12">
        <v>1728</v>
      </c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>
        <v>120.09</v>
      </c>
      <c r="CD217" s="12"/>
      <c r="CE217" s="12"/>
      <c r="CF217" s="12"/>
      <c r="CG217" s="12"/>
      <c r="CH217" s="12">
        <v>295.22000000000003</v>
      </c>
      <c r="CI217" s="12">
        <v>31.79</v>
      </c>
      <c r="CJ217" s="12"/>
      <c r="CK217" s="12"/>
      <c r="CL217" s="12"/>
      <c r="CM217" s="12">
        <v>41.89</v>
      </c>
      <c r="CN217" s="12"/>
      <c r="CO217" s="12"/>
      <c r="CP217" s="12">
        <v>179.14</v>
      </c>
      <c r="CQ217" s="12"/>
      <c r="CR217" s="12"/>
      <c r="CS217" s="12"/>
      <c r="CT217" s="12"/>
      <c r="CU217" s="12">
        <v>20.67</v>
      </c>
      <c r="CV217" s="12">
        <v>177.66</v>
      </c>
      <c r="CW217" s="12">
        <v>1.84</v>
      </c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>
        <v>49.22</v>
      </c>
      <c r="DP217" s="12"/>
      <c r="DQ217" s="12">
        <v>2043.48</v>
      </c>
      <c r="DR217" s="12">
        <v>0</v>
      </c>
      <c r="DS217" s="12">
        <v>0</v>
      </c>
      <c r="DT217" s="12">
        <v>41.89</v>
      </c>
      <c r="DU217" s="12">
        <v>179.14</v>
      </c>
      <c r="DV217" s="12">
        <v>0</v>
      </c>
      <c r="DW217" s="12"/>
      <c r="DX217" s="13">
        <f t="shared" si="25"/>
        <v>221.02999999999997</v>
      </c>
      <c r="DY217" s="12"/>
      <c r="DZ217" s="12">
        <v>16.22</v>
      </c>
      <c r="EA217" s="12"/>
      <c r="EB217" s="12">
        <v>240.29</v>
      </c>
      <c r="EC217" s="12"/>
      <c r="ED217" s="12"/>
      <c r="EE217" s="12"/>
      <c r="EF217" s="12"/>
      <c r="EG217" s="12"/>
      <c r="EH217" s="12">
        <v>8.27</v>
      </c>
      <c r="EI217" s="12"/>
      <c r="EJ217" s="12">
        <v>1.06</v>
      </c>
      <c r="EK217" s="12"/>
      <c r="EL217" s="12">
        <v>2.34</v>
      </c>
      <c r="EM217" s="12">
        <v>3.03</v>
      </c>
      <c r="EN217" s="14">
        <f t="shared" si="26"/>
        <v>271.20999999999992</v>
      </c>
      <c r="EO217" s="14">
        <v>118.44</v>
      </c>
      <c r="EP217" s="13">
        <v>76.28</v>
      </c>
      <c r="EQ217" s="12">
        <v>0</v>
      </c>
      <c r="ER217" s="12">
        <v>53</v>
      </c>
      <c r="ES217" s="12"/>
      <c r="ET217" s="12"/>
      <c r="EU217" s="12"/>
      <c r="EV217" s="12"/>
      <c r="EW217" s="12"/>
      <c r="EX217" s="13">
        <f t="shared" si="27"/>
        <v>53</v>
      </c>
      <c r="EY217" s="13">
        <v>3700.96</v>
      </c>
    </row>
    <row r="218" spans="1:155" x14ac:dyDescent="0.3">
      <c r="A218" t="s">
        <v>468</v>
      </c>
      <c r="B218" t="s">
        <v>469</v>
      </c>
      <c r="C218" t="str">
        <f>VLOOKUP(A218,[1]Sheet1!$A$1:$F$234,4,FALSE)</f>
        <v>SV</v>
      </c>
      <c r="D218" t="str">
        <f>VLOOKUP(A218,[1]Sheet1!$A$1:$F$234,3,FALSE)</f>
        <v>Clinical</v>
      </c>
      <c r="E218">
        <f>VLOOKUP(A218,[1]Sheet1!$A$1:$F$234,5,FALSE)</f>
        <v>140</v>
      </c>
      <c r="F218" t="s">
        <v>185</v>
      </c>
      <c r="G218" t="s">
        <v>186</v>
      </c>
      <c r="H218" t="s">
        <v>443</v>
      </c>
      <c r="I218" t="s">
        <v>159</v>
      </c>
      <c r="J218" t="s">
        <v>152</v>
      </c>
      <c r="K218" s="11">
        <v>44712</v>
      </c>
      <c r="L218" s="11">
        <v>44719</v>
      </c>
      <c r="M218" s="12">
        <v>3456</v>
      </c>
      <c r="N218" s="13">
        <f t="shared" si="21"/>
        <v>3456</v>
      </c>
      <c r="O218" s="13">
        <f t="shared" si="22"/>
        <v>0</v>
      </c>
      <c r="P218" s="13">
        <f t="shared" si="23"/>
        <v>0</v>
      </c>
      <c r="Q218" s="13">
        <f t="shared" si="24"/>
        <v>0</v>
      </c>
      <c r="R218" s="13"/>
      <c r="S218" s="14"/>
      <c r="T218" s="15">
        <v>88</v>
      </c>
      <c r="U218" s="12">
        <v>36</v>
      </c>
      <c r="V218" s="12">
        <v>3168</v>
      </c>
      <c r="W218" s="15">
        <v>0</v>
      </c>
      <c r="X218" s="12">
        <v>0</v>
      </c>
      <c r="Y218" s="12">
        <v>0</v>
      </c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>
        <v>8</v>
      </c>
      <c r="AP218" s="15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>
        <v>36</v>
      </c>
      <c r="BE218" s="12"/>
      <c r="BF218" s="12"/>
      <c r="BG218" s="12"/>
      <c r="BH218" s="12"/>
      <c r="BI218" s="12"/>
      <c r="BJ218" s="12"/>
      <c r="BK218" s="13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>
        <v>288</v>
      </c>
      <c r="BV218" s="12"/>
      <c r="BW218" s="12"/>
      <c r="BX218" s="12"/>
      <c r="BY218" s="12"/>
      <c r="BZ218" s="12"/>
      <c r="CA218" s="12"/>
      <c r="CB218" s="12"/>
      <c r="CC218" s="12">
        <v>167.13</v>
      </c>
      <c r="CD218" s="12"/>
      <c r="CE218" s="12"/>
      <c r="CF218" s="12"/>
      <c r="CG218" s="12"/>
      <c r="CH218" s="12">
        <v>397.59</v>
      </c>
      <c r="CI218" s="12">
        <v>37.22</v>
      </c>
      <c r="CJ218" s="12"/>
      <c r="CK218" s="12"/>
      <c r="CL218" s="12"/>
      <c r="CM218" s="12">
        <v>49.07</v>
      </c>
      <c r="CN218" s="12"/>
      <c r="CO218" s="12"/>
      <c r="CP218" s="12">
        <v>209.82</v>
      </c>
      <c r="CQ218" s="12"/>
      <c r="CR218" s="12"/>
      <c r="CS218" s="12"/>
      <c r="CT218" s="12"/>
      <c r="CU218" s="12">
        <v>20.67</v>
      </c>
      <c r="CV218" s="12">
        <v>207.36</v>
      </c>
      <c r="CW218" s="12">
        <v>1.84</v>
      </c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>
        <v>49.22</v>
      </c>
      <c r="DP218" s="12"/>
      <c r="DQ218" s="12">
        <v>2316.08</v>
      </c>
      <c r="DR218" s="12">
        <v>0</v>
      </c>
      <c r="DS218" s="12">
        <v>0</v>
      </c>
      <c r="DT218" s="12">
        <v>49.07</v>
      </c>
      <c r="DU218" s="12">
        <v>209.82</v>
      </c>
      <c r="DV218" s="12">
        <v>0</v>
      </c>
      <c r="DW218" s="12"/>
      <c r="DX218" s="13">
        <f t="shared" si="25"/>
        <v>258.89</v>
      </c>
      <c r="DY218" s="12"/>
      <c r="DZ218" s="12">
        <v>16.22</v>
      </c>
      <c r="EA218" s="12"/>
      <c r="EB218" s="12">
        <v>240.29</v>
      </c>
      <c r="EC218" s="12"/>
      <c r="ED218" s="12"/>
      <c r="EE218" s="12"/>
      <c r="EF218" s="12"/>
      <c r="EG218" s="12"/>
      <c r="EH218" s="12">
        <v>8.27</v>
      </c>
      <c r="EI218" s="12"/>
      <c r="EJ218" s="12">
        <v>1.06</v>
      </c>
      <c r="EK218" s="12"/>
      <c r="EL218" s="12">
        <v>2.34</v>
      </c>
      <c r="EM218" s="12">
        <v>3.03</v>
      </c>
      <c r="EN218" s="14">
        <f t="shared" si="26"/>
        <v>271.20999999999992</v>
      </c>
      <c r="EO218" s="14">
        <v>138.24</v>
      </c>
      <c r="EP218" s="13">
        <v>89.86</v>
      </c>
      <c r="EQ218" s="12">
        <v>0</v>
      </c>
      <c r="ER218" s="12">
        <v>53</v>
      </c>
      <c r="ES218" s="12"/>
      <c r="ET218" s="12"/>
      <c r="EU218" s="12"/>
      <c r="EV218" s="12"/>
      <c r="EW218" s="12"/>
      <c r="EX218" s="13">
        <f t="shared" si="27"/>
        <v>53</v>
      </c>
      <c r="EY218" s="13">
        <v>4267.2</v>
      </c>
    </row>
    <row r="219" spans="1:155" x14ac:dyDescent="0.3">
      <c r="A219" t="s">
        <v>470</v>
      </c>
      <c r="B219" t="s">
        <v>471</v>
      </c>
      <c r="C219" t="str">
        <f>VLOOKUP(A219,[1]Sheet1!$A$1:$F$234,4,FALSE)</f>
        <v>HQ</v>
      </c>
      <c r="D219" t="str">
        <f>VLOOKUP(A219,[1]Sheet1!$A$1:$F$234,3,FALSE)</f>
        <v>HQ</v>
      </c>
      <c r="E219">
        <f>VLOOKUP(A219,[1]Sheet1!$A$1:$F$234,5,FALSE)</f>
        <v>332</v>
      </c>
      <c r="F219" t="s">
        <v>319</v>
      </c>
      <c r="G219" t="s">
        <v>472</v>
      </c>
      <c r="H219" t="s">
        <v>473</v>
      </c>
      <c r="I219" t="s">
        <v>159</v>
      </c>
      <c r="J219" t="s">
        <v>152</v>
      </c>
      <c r="K219" s="11">
        <v>44712</v>
      </c>
      <c r="L219" s="11">
        <v>44719</v>
      </c>
      <c r="M219" s="12">
        <v>2179.94</v>
      </c>
      <c r="N219" s="13">
        <f t="shared" si="21"/>
        <v>2110.44</v>
      </c>
      <c r="O219" s="13">
        <f t="shared" si="22"/>
        <v>19.5</v>
      </c>
      <c r="P219" s="13">
        <f t="shared" si="23"/>
        <v>0</v>
      </c>
      <c r="Q219" s="13">
        <f t="shared" si="24"/>
        <v>0</v>
      </c>
      <c r="R219" s="13"/>
      <c r="S219" s="14">
        <v>50</v>
      </c>
      <c r="T219" s="15">
        <v>68.5</v>
      </c>
      <c r="U219" s="12">
        <v>28</v>
      </c>
      <c r="V219" s="12">
        <v>1902</v>
      </c>
      <c r="W219" s="15">
        <v>0.5</v>
      </c>
      <c r="X219" s="12">
        <v>39</v>
      </c>
      <c r="Y219" s="12">
        <v>19.5</v>
      </c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>
        <v>0</v>
      </c>
      <c r="AM219" s="15">
        <v>0</v>
      </c>
      <c r="AN219" s="15"/>
      <c r="AO219" s="15">
        <v>8</v>
      </c>
      <c r="AP219" s="15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>
        <v>39</v>
      </c>
      <c r="BD219" s="12">
        <v>26</v>
      </c>
      <c r="BE219" s="12">
        <v>0</v>
      </c>
      <c r="BF219" s="12"/>
      <c r="BG219" s="12"/>
      <c r="BH219" s="12"/>
      <c r="BI219" s="12"/>
      <c r="BJ219" s="12"/>
      <c r="BK219" s="13"/>
      <c r="BL219" s="12"/>
      <c r="BM219" s="12"/>
      <c r="BN219" s="12"/>
      <c r="BO219" s="12"/>
      <c r="BP219" s="12"/>
      <c r="BQ219" s="12"/>
      <c r="BR219" s="12"/>
      <c r="BS219" s="12"/>
      <c r="BT219" s="12">
        <v>0.44</v>
      </c>
      <c r="BU219" s="12">
        <v>208</v>
      </c>
      <c r="BV219" s="12"/>
      <c r="BW219" s="12"/>
      <c r="BX219" s="12"/>
      <c r="BY219" s="12"/>
      <c r="BZ219" s="12"/>
      <c r="CA219" s="12"/>
      <c r="CB219" s="12"/>
      <c r="CC219" s="12">
        <v>71</v>
      </c>
      <c r="CD219" s="12"/>
      <c r="CE219" s="12"/>
      <c r="CF219" s="12"/>
      <c r="CG219" s="12"/>
      <c r="CH219" s="12">
        <v>273.68</v>
      </c>
      <c r="CI219" s="12"/>
      <c r="CJ219" s="12"/>
      <c r="CK219" s="12"/>
      <c r="CL219" s="12"/>
      <c r="CM219" s="12">
        <v>27.97</v>
      </c>
      <c r="CN219" s="12"/>
      <c r="CO219" s="12"/>
      <c r="CP219" s="12">
        <v>119.59</v>
      </c>
      <c r="CQ219" s="12"/>
      <c r="CR219" s="12"/>
      <c r="CS219" s="12"/>
      <c r="CT219" s="12"/>
      <c r="CU219" s="12">
        <v>6.54</v>
      </c>
      <c r="CV219" s="12"/>
      <c r="CW219" s="12">
        <v>0.76</v>
      </c>
      <c r="CX219" s="12"/>
      <c r="CY219" s="12"/>
      <c r="CZ219" s="12"/>
      <c r="DA219" s="12"/>
      <c r="DB219" s="12"/>
      <c r="DC219" s="12"/>
      <c r="DD219" s="12"/>
      <c r="DE219" s="12"/>
      <c r="DF219" s="12"/>
      <c r="DG219" s="12">
        <v>193.76</v>
      </c>
      <c r="DH219" s="12"/>
      <c r="DI219" s="12"/>
      <c r="DJ219" s="12"/>
      <c r="DK219" s="12"/>
      <c r="DL219" s="12"/>
      <c r="DM219" s="12"/>
      <c r="DN219" s="12"/>
      <c r="DO219" s="12"/>
      <c r="DP219" s="12">
        <v>2</v>
      </c>
      <c r="DQ219" s="12">
        <v>1484.64</v>
      </c>
      <c r="DR219" s="12">
        <v>28.93</v>
      </c>
      <c r="DS219" s="12">
        <v>11.57</v>
      </c>
      <c r="DT219" s="12">
        <v>27.97</v>
      </c>
      <c r="DU219" s="12">
        <v>119.59</v>
      </c>
      <c r="DV219" s="12">
        <v>0</v>
      </c>
      <c r="DW219" s="12"/>
      <c r="DX219" s="13">
        <f t="shared" si="25"/>
        <v>188.06</v>
      </c>
      <c r="DY219" s="12"/>
      <c r="DZ219" s="12">
        <v>27.84</v>
      </c>
      <c r="EA219" s="12">
        <v>687.24</v>
      </c>
      <c r="EB219" s="12"/>
      <c r="EC219" s="12"/>
      <c r="ED219" s="12"/>
      <c r="EE219" s="12"/>
      <c r="EF219" s="12"/>
      <c r="EG219" s="12"/>
      <c r="EH219" s="12">
        <v>8.58</v>
      </c>
      <c r="EI219" s="12"/>
      <c r="EJ219" s="12">
        <v>2.12</v>
      </c>
      <c r="EK219" s="12"/>
      <c r="EL219" s="12">
        <v>3.2</v>
      </c>
      <c r="EM219" s="12">
        <v>9.2200000000000006</v>
      </c>
      <c r="EN219" s="14">
        <f t="shared" si="26"/>
        <v>738.20000000000016</v>
      </c>
      <c r="EO219" s="14"/>
      <c r="EP219" s="13">
        <v>6.6</v>
      </c>
      <c r="EQ219" s="12">
        <v>0</v>
      </c>
      <c r="ER219" s="12">
        <v>53</v>
      </c>
      <c r="ES219" s="12"/>
      <c r="ET219" s="12"/>
      <c r="EU219" s="12"/>
      <c r="EV219" s="12"/>
      <c r="EW219" s="12"/>
      <c r="EX219" s="13">
        <f t="shared" si="27"/>
        <v>53</v>
      </c>
      <c r="EY219" s="13">
        <v>3165.8</v>
      </c>
    </row>
    <row r="220" spans="1:155" x14ac:dyDescent="0.3">
      <c r="A220" t="s">
        <v>474</v>
      </c>
      <c r="B220" t="s">
        <v>471</v>
      </c>
      <c r="C220" t="str">
        <f>VLOOKUP(A220,[1]Sheet1!$A$1:$F$234,4,FALSE)</f>
        <v>HQ</v>
      </c>
      <c r="D220" t="str">
        <f>VLOOKUP(A220,[1]Sheet1!$A$1:$F$234,3,FALSE)</f>
        <v>HQ</v>
      </c>
      <c r="E220">
        <f>VLOOKUP(A220,[1]Sheet1!$A$1:$F$234,5,FALSE)</f>
        <v>332</v>
      </c>
      <c r="F220" t="s">
        <v>319</v>
      </c>
      <c r="G220" t="s">
        <v>472</v>
      </c>
      <c r="H220" t="s">
        <v>475</v>
      </c>
      <c r="I220" t="s">
        <v>159</v>
      </c>
      <c r="J220" t="s">
        <v>145</v>
      </c>
      <c r="K220" s="11">
        <v>44696</v>
      </c>
      <c r="L220" s="11">
        <v>44701</v>
      </c>
      <c r="M220" s="12">
        <v>1477</v>
      </c>
      <c r="N220" s="13">
        <f t="shared" si="21"/>
        <v>1477</v>
      </c>
      <c r="O220" s="13">
        <f t="shared" si="22"/>
        <v>0</v>
      </c>
      <c r="P220" s="13">
        <f t="shared" si="23"/>
        <v>0</v>
      </c>
      <c r="Q220" s="13">
        <f t="shared" si="24"/>
        <v>0</v>
      </c>
      <c r="R220" s="13"/>
      <c r="S220" s="14"/>
      <c r="T220" s="15">
        <v>52.75</v>
      </c>
      <c r="U220" s="12">
        <v>28</v>
      </c>
      <c r="V220" s="12">
        <v>1477</v>
      </c>
      <c r="W220" s="15">
        <v>0</v>
      </c>
      <c r="X220" s="12">
        <v>0</v>
      </c>
      <c r="Y220" s="12">
        <v>0</v>
      </c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3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>
        <v>48</v>
      </c>
      <c r="CD220" s="12"/>
      <c r="CE220" s="12"/>
      <c r="CF220" s="12"/>
      <c r="CG220" s="12"/>
      <c r="CH220" s="12">
        <v>174.27</v>
      </c>
      <c r="CI220" s="12"/>
      <c r="CJ220" s="12"/>
      <c r="CK220" s="12"/>
      <c r="CL220" s="12"/>
      <c r="CM220" s="12">
        <v>21.42</v>
      </c>
      <c r="CN220" s="12"/>
      <c r="CO220" s="12"/>
      <c r="CP220" s="12">
        <v>91.57</v>
      </c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>
        <v>1141.74</v>
      </c>
      <c r="DR220" s="12">
        <v>22.16</v>
      </c>
      <c r="DS220" s="12">
        <v>8.8699999999999992</v>
      </c>
      <c r="DT220" s="12">
        <v>21.42</v>
      </c>
      <c r="DU220" s="12">
        <v>91.57</v>
      </c>
      <c r="DV220" s="12">
        <v>0</v>
      </c>
      <c r="DW220" s="12"/>
      <c r="DX220" s="13">
        <f t="shared" si="25"/>
        <v>144.01999999999998</v>
      </c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4">
        <f t="shared" si="26"/>
        <v>0</v>
      </c>
      <c r="EO220" s="14"/>
      <c r="EP220" s="13">
        <v>4.59</v>
      </c>
      <c r="EQ220" s="12">
        <v>0</v>
      </c>
      <c r="ER220" s="12">
        <v>53</v>
      </c>
      <c r="ES220" s="12"/>
      <c r="ET220" s="12"/>
      <c r="EU220" s="12"/>
      <c r="EV220" s="12"/>
      <c r="EW220" s="12"/>
      <c r="EX220" s="13">
        <f t="shared" si="27"/>
        <v>53</v>
      </c>
      <c r="EY220" s="13">
        <v>1678.61</v>
      </c>
    </row>
    <row r="221" spans="1:155" x14ac:dyDescent="0.3">
      <c r="A221" t="s">
        <v>476</v>
      </c>
      <c r="B221" t="s">
        <v>477</v>
      </c>
      <c r="C221" t="str">
        <f>VLOOKUP(A221,[1]Sheet1!$A$1:$F$234,4,FALSE)</f>
        <v>SV</v>
      </c>
      <c r="D221" t="str">
        <f>VLOOKUP(A221,[1]Sheet1!$A$1:$F$234,3,FALSE)</f>
        <v>Clinical</v>
      </c>
      <c r="E221">
        <f>VLOOKUP(A221,[1]Sheet1!$A$1:$F$234,5,FALSE)</f>
        <v>170</v>
      </c>
      <c r="F221" t="s">
        <v>162</v>
      </c>
      <c r="G221" t="s">
        <v>172</v>
      </c>
      <c r="H221" t="s">
        <v>163</v>
      </c>
      <c r="I221" t="s">
        <v>159</v>
      </c>
      <c r="J221" t="s">
        <v>145</v>
      </c>
      <c r="K221" s="11">
        <v>44696</v>
      </c>
      <c r="L221" s="11">
        <v>44701</v>
      </c>
      <c r="M221" s="12">
        <v>1997</v>
      </c>
      <c r="N221" s="13">
        <f t="shared" si="21"/>
        <v>1997</v>
      </c>
      <c r="O221" s="13">
        <f t="shared" si="22"/>
        <v>0</v>
      </c>
      <c r="P221" s="13">
        <f t="shared" si="23"/>
        <v>0</v>
      </c>
      <c r="Q221" s="13">
        <f t="shared" si="24"/>
        <v>0</v>
      </c>
      <c r="R221" s="13"/>
      <c r="S221" s="14"/>
      <c r="T221" s="15">
        <v>72</v>
      </c>
      <c r="U221" s="12">
        <v>26</v>
      </c>
      <c r="V221" s="12">
        <v>1872</v>
      </c>
      <c r="W221" s="15">
        <v>0</v>
      </c>
      <c r="X221" s="12">
        <v>0</v>
      </c>
      <c r="Y221" s="12">
        <v>0</v>
      </c>
      <c r="Z221" s="15"/>
      <c r="AA221" s="15"/>
      <c r="AB221" s="15"/>
      <c r="AC221" s="15"/>
      <c r="AD221" s="15"/>
      <c r="AE221" s="15"/>
      <c r="AF221" s="15">
        <v>0</v>
      </c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2"/>
      <c r="AR221" s="12"/>
      <c r="AS221" s="12"/>
      <c r="AT221" s="12"/>
      <c r="AU221" s="12">
        <v>0</v>
      </c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>
        <v>125</v>
      </c>
      <c r="BK221" s="13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>
        <v>29.23</v>
      </c>
      <c r="CD221" s="12"/>
      <c r="CE221" s="12"/>
      <c r="CF221" s="12"/>
      <c r="CG221" s="12"/>
      <c r="CH221" s="12"/>
      <c r="CI221" s="12">
        <v>21.97</v>
      </c>
      <c r="CJ221" s="12"/>
      <c r="CK221" s="12"/>
      <c r="CL221" s="12"/>
      <c r="CM221" s="12">
        <v>28.95</v>
      </c>
      <c r="CN221" s="12"/>
      <c r="CO221" s="12"/>
      <c r="CP221" s="12">
        <v>123.82</v>
      </c>
      <c r="CQ221" s="12"/>
      <c r="CR221" s="12"/>
      <c r="CS221" s="12"/>
      <c r="CT221" s="12"/>
      <c r="CU221" s="12"/>
      <c r="CV221" s="12">
        <v>79.88</v>
      </c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>
        <v>1713.15</v>
      </c>
      <c r="DR221" s="12">
        <v>0</v>
      </c>
      <c r="DS221" s="12">
        <v>0</v>
      </c>
      <c r="DT221" s="12">
        <v>28.95</v>
      </c>
      <c r="DU221" s="12">
        <v>123.82</v>
      </c>
      <c r="DV221" s="12">
        <v>0</v>
      </c>
      <c r="DW221" s="12"/>
      <c r="DX221" s="13">
        <f t="shared" si="25"/>
        <v>152.76999999999998</v>
      </c>
      <c r="DY221" s="12"/>
      <c r="DZ221" s="12"/>
      <c r="EA221" s="12"/>
      <c r="EB221" s="12"/>
      <c r="EC221" s="12"/>
      <c r="ED221" s="12"/>
      <c r="EE221" s="12"/>
      <c r="EF221" s="12"/>
      <c r="EG221" s="12"/>
      <c r="EH221" s="12">
        <v>6.74</v>
      </c>
      <c r="EI221" s="12"/>
      <c r="EJ221" s="12">
        <v>1.06</v>
      </c>
      <c r="EK221" s="12"/>
      <c r="EL221" s="12"/>
      <c r="EM221" s="12">
        <v>2.4700000000000002</v>
      </c>
      <c r="EN221" s="14">
        <f t="shared" si="26"/>
        <v>10.270000000000001</v>
      </c>
      <c r="EO221" s="14">
        <v>79.88</v>
      </c>
      <c r="EP221" s="13">
        <v>51.92</v>
      </c>
      <c r="EQ221" s="12">
        <v>0</v>
      </c>
      <c r="ER221" s="12">
        <v>53</v>
      </c>
      <c r="ES221" s="12"/>
      <c r="ET221" s="12"/>
      <c r="EU221" s="12"/>
      <c r="EV221" s="12"/>
      <c r="EW221" s="12"/>
      <c r="EX221" s="13">
        <f t="shared" si="27"/>
        <v>53</v>
      </c>
      <c r="EY221" s="13">
        <v>2344.84</v>
      </c>
    </row>
    <row r="222" spans="1:155" x14ac:dyDescent="0.3">
      <c r="A222" t="s">
        <v>476</v>
      </c>
      <c r="B222" t="s">
        <v>477</v>
      </c>
      <c r="C222" t="str">
        <f>VLOOKUP(A222,[1]Sheet1!$A$1:$F$234,4,FALSE)</f>
        <v>SV</v>
      </c>
      <c r="D222" t="str">
        <f>VLOOKUP(A222,[1]Sheet1!$A$1:$F$234,3,FALSE)</f>
        <v>Clinical</v>
      </c>
      <c r="E222">
        <f>VLOOKUP(A222,[1]Sheet1!$A$1:$F$234,5,FALSE)</f>
        <v>170</v>
      </c>
      <c r="F222" t="s">
        <v>162</v>
      </c>
      <c r="G222" t="s">
        <v>172</v>
      </c>
      <c r="H222" t="s">
        <v>163</v>
      </c>
      <c r="I222" t="s">
        <v>159</v>
      </c>
      <c r="J222" t="s">
        <v>152</v>
      </c>
      <c r="K222" s="11">
        <v>44712</v>
      </c>
      <c r="L222" s="11">
        <v>44719</v>
      </c>
      <c r="M222" s="12">
        <v>2777</v>
      </c>
      <c r="N222" s="13">
        <f t="shared" si="21"/>
        <v>2569</v>
      </c>
      <c r="O222" s="13">
        <f t="shared" si="22"/>
        <v>0</v>
      </c>
      <c r="P222" s="13">
        <f t="shared" si="23"/>
        <v>0</v>
      </c>
      <c r="Q222" s="13">
        <f t="shared" si="24"/>
        <v>208</v>
      </c>
      <c r="R222" s="13"/>
      <c r="S222" s="14"/>
      <c r="T222" s="15">
        <v>86</v>
      </c>
      <c r="U222" s="12">
        <v>26</v>
      </c>
      <c r="V222" s="12">
        <v>2236</v>
      </c>
      <c r="W222" s="15">
        <v>0</v>
      </c>
      <c r="X222" s="12">
        <v>0</v>
      </c>
      <c r="Y222" s="12">
        <v>0</v>
      </c>
      <c r="Z222" s="15"/>
      <c r="AA222" s="15"/>
      <c r="AB222" s="15"/>
      <c r="AC222" s="15"/>
      <c r="AD222" s="15"/>
      <c r="AE222" s="15"/>
      <c r="AF222" s="15">
        <v>0</v>
      </c>
      <c r="AG222" s="15"/>
      <c r="AH222" s="15"/>
      <c r="AI222" s="15"/>
      <c r="AJ222" s="15"/>
      <c r="AK222" s="15">
        <v>8</v>
      </c>
      <c r="AL222" s="15"/>
      <c r="AM222" s="15"/>
      <c r="AN222" s="15"/>
      <c r="AO222" s="15">
        <v>8</v>
      </c>
      <c r="AP222" s="15"/>
      <c r="AQ222" s="12"/>
      <c r="AR222" s="12"/>
      <c r="AS222" s="12"/>
      <c r="AT222" s="12">
        <v>26</v>
      </c>
      <c r="AU222" s="12">
        <v>0</v>
      </c>
      <c r="AV222" s="12"/>
      <c r="AW222" s="12"/>
      <c r="AX222" s="12"/>
      <c r="AY222" s="12"/>
      <c r="AZ222" s="12"/>
      <c r="BA222" s="12"/>
      <c r="BB222" s="12"/>
      <c r="BC222" s="12"/>
      <c r="BD222" s="12">
        <v>26</v>
      </c>
      <c r="BE222" s="12"/>
      <c r="BF222" s="12"/>
      <c r="BG222" s="12"/>
      <c r="BH222" s="12"/>
      <c r="BI222" s="12"/>
      <c r="BJ222" s="12">
        <v>125</v>
      </c>
      <c r="BK222" s="13"/>
      <c r="BL222" s="12"/>
      <c r="BM222" s="12"/>
      <c r="BN222" s="12"/>
      <c r="BO222" s="12"/>
      <c r="BP222" s="12"/>
      <c r="BQ222" s="12">
        <v>208</v>
      </c>
      <c r="BR222" s="12"/>
      <c r="BS222" s="12"/>
      <c r="BT222" s="12"/>
      <c r="BU222" s="12">
        <v>208</v>
      </c>
      <c r="BV222" s="12"/>
      <c r="BW222" s="12"/>
      <c r="BX222" s="12"/>
      <c r="BY222" s="12"/>
      <c r="BZ222" s="12"/>
      <c r="CA222" s="12"/>
      <c r="CB222" s="12"/>
      <c r="CC222" s="12">
        <v>59.42</v>
      </c>
      <c r="CD222" s="12"/>
      <c r="CE222" s="12"/>
      <c r="CF222" s="12"/>
      <c r="CG222" s="12"/>
      <c r="CH222" s="12">
        <v>6.62</v>
      </c>
      <c r="CI222" s="12">
        <v>30.54</v>
      </c>
      <c r="CJ222" s="12"/>
      <c r="CK222" s="12"/>
      <c r="CL222" s="12"/>
      <c r="CM222" s="12">
        <v>40.270000000000003</v>
      </c>
      <c r="CN222" s="12"/>
      <c r="CO222" s="12"/>
      <c r="CP222" s="12">
        <v>172.17</v>
      </c>
      <c r="CQ222" s="12"/>
      <c r="CR222" s="12"/>
      <c r="CS222" s="12"/>
      <c r="CT222" s="12"/>
      <c r="CU222" s="12"/>
      <c r="CV222" s="12">
        <v>111.08</v>
      </c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>
        <v>2356.9</v>
      </c>
      <c r="DR222" s="12">
        <v>0</v>
      </c>
      <c r="DS222" s="12">
        <v>0</v>
      </c>
      <c r="DT222" s="12">
        <v>40.270000000000003</v>
      </c>
      <c r="DU222" s="12">
        <v>172.17</v>
      </c>
      <c r="DV222" s="12">
        <v>0</v>
      </c>
      <c r="DW222" s="12"/>
      <c r="DX222" s="13">
        <f t="shared" si="25"/>
        <v>212.44</v>
      </c>
      <c r="DY222" s="12"/>
      <c r="DZ222" s="12"/>
      <c r="EA222" s="12"/>
      <c r="EB222" s="12"/>
      <c r="EC222" s="12"/>
      <c r="ED222" s="12"/>
      <c r="EE222" s="12"/>
      <c r="EF222" s="12"/>
      <c r="EG222" s="12"/>
      <c r="EH222" s="12">
        <v>6.74</v>
      </c>
      <c r="EI222" s="12"/>
      <c r="EJ222" s="12">
        <v>1.06</v>
      </c>
      <c r="EK222" s="12"/>
      <c r="EL222" s="12"/>
      <c r="EM222" s="12">
        <v>2.4700000000000002</v>
      </c>
      <c r="EN222" s="14">
        <f t="shared" si="26"/>
        <v>10.270000000000001</v>
      </c>
      <c r="EO222" s="14">
        <v>111.08</v>
      </c>
      <c r="EP222" s="13">
        <v>72.2</v>
      </c>
      <c r="EQ222" s="12">
        <v>0</v>
      </c>
      <c r="ER222" s="12">
        <v>53</v>
      </c>
      <c r="ES222" s="12"/>
      <c r="ET222" s="12"/>
      <c r="EU222" s="12"/>
      <c r="EV222" s="12"/>
      <c r="EW222" s="12"/>
      <c r="EX222" s="13">
        <f t="shared" si="27"/>
        <v>53</v>
      </c>
      <c r="EY222" s="13">
        <v>3235.99</v>
      </c>
    </row>
    <row r="223" spans="1:155" x14ac:dyDescent="0.3">
      <c r="A223" t="s">
        <v>478</v>
      </c>
      <c r="B223" t="s">
        <v>479</v>
      </c>
      <c r="C223" t="str">
        <f>VLOOKUP(A223,[1]Sheet1!$A$1:$F$234,4,FALSE)</f>
        <v>NYC</v>
      </c>
      <c r="D223" t="str">
        <f>VLOOKUP(A223,[1]Sheet1!$A$1:$F$234,3,FALSE)</f>
        <v>Lab</v>
      </c>
      <c r="E223">
        <f>VLOOKUP(A223,[1]Sheet1!$A$1:$F$234,5,FALSE)</f>
        <v>130</v>
      </c>
      <c r="F223" t="s">
        <v>156</v>
      </c>
      <c r="G223" t="s">
        <v>176</v>
      </c>
      <c r="H223" t="s">
        <v>480</v>
      </c>
      <c r="I223" t="s">
        <v>159</v>
      </c>
      <c r="J223" t="s">
        <v>145</v>
      </c>
      <c r="K223" s="11">
        <v>44696</v>
      </c>
      <c r="L223" s="11">
        <v>44701</v>
      </c>
      <c r="M223" s="12">
        <v>3289.07</v>
      </c>
      <c r="N223" s="13">
        <f t="shared" si="21"/>
        <v>3289.07</v>
      </c>
      <c r="O223" s="13">
        <f t="shared" si="22"/>
        <v>0</v>
      </c>
      <c r="P223" s="13">
        <f t="shared" si="23"/>
        <v>0</v>
      </c>
      <c r="Q223" s="13">
        <f t="shared" si="24"/>
        <v>0</v>
      </c>
      <c r="R223" s="13"/>
      <c r="S223" s="14"/>
      <c r="T223" s="15">
        <v>80</v>
      </c>
      <c r="U223" s="12">
        <v>36.51</v>
      </c>
      <c r="V223" s="12">
        <v>3164.07</v>
      </c>
      <c r="W223" s="15">
        <v>0</v>
      </c>
      <c r="X223" s="12">
        <v>0</v>
      </c>
      <c r="Y223" s="12">
        <v>0</v>
      </c>
      <c r="Z223" s="15"/>
      <c r="AA223" s="15"/>
      <c r="AB223" s="15"/>
      <c r="AC223" s="15"/>
      <c r="AD223" s="15"/>
      <c r="AE223" s="15"/>
      <c r="AF223" s="15">
        <v>0</v>
      </c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2"/>
      <c r="AR223" s="12"/>
      <c r="AS223" s="12"/>
      <c r="AT223" s="12"/>
      <c r="AU223" s="12">
        <v>0</v>
      </c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>
        <v>125</v>
      </c>
      <c r="BK223" s="13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>
        <v>125</v>
      </c>
      <c r="CC223" s="12">
        <v>71.59</v>
      </c>
      <c r="CD223" s="12">
        <v>16.77</v>
      </c>
      <c r="CE223" s="12"/>
      <c r="CF223" s="12"/>
      <c r="CG223" s="12"/>
      <c r="CH223" s="12">
        <v>128.77000000000001</v>
      </c>
      <c r="CI223" s="12">
        <v>0.59</v>
      </c>
      <c r="CJ223" s="12"/>
      <c r="CK223" s="12">
        <v>50.64</v>
      </c>
      <c r="CL223" s="12"/>
      <c r="CM223" s="12">
        <v>45.88</v>
      </c>
      <c r="CN223" s="12"/>
      <c r="CO223" s="12"/>
      <c r="CP223" s="12">
        <v>196.17</v>
      </c>
      <c r="CQ223" s="12"/>
      <c r="CR223" s="12"/>
      <c r="CS223" s="12"/>
      <c r="CT223" s="12"/>
      <c r="CU223" s="12"/>
      <c r="CV223" s="12">
        <v>1480.08</v>
      </c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>
        <v>1173.58</v>
      </c>
      <c r="DR223" s="12">
        <v>0</v>
      </c>
      <c r="DS223" s="12">
        <v>0</v>
      </c>
      <c r="DT223" s="12">
        <v>45.88</v>
      </c>
      <c r="DU223" s="12">
        <v>196.17</v>
      </c>
      <c r="DV223" s="12">
        <v>0</v>
      </c>
      <c r="DW223" s="12">
        <v>10.76</v>
      </c>
      <c r="DX223" s="13">
        <f t="shared" si="25"/>
        <v>252.80999999999997</v>
      </c>
      <c r="DY223" s="12"/>
      <c r="DZ223" s="12"/>
      <c r="EA223" s="12"/>
      <c r="EB223" s="12"/>
      <c r="EC223" s="12"/>
      <c r="ED223" s="12"/>
      <c r="EE223" s="12"/>
      <c r="EF223" s="12"/>
      <c r="EG223" s="12"/>
      <c r="EH223" s="12">
        <v>11.05</v>
      </c>
      <c r="EI223" s="12"/>
      <c r="EJ223" s="12">
        <v>1.06</v>
      </c>
      <c r="EK223" s="12"/>
      <c r="EL223" s="12"/>
      <c r="EM223" s="12">
        <v>11.88</v>
      </c>
      <c r="EN223" s="14">
        <f t="shared" si="26"/>
        <v>23.990000000000002</v>
      </c>
      <c r="EO223" s="14">
        <v>131.56</v>
      </c>
      <c r="EP223" s="13">
        <v>26.05</v>
      </c>
      <c r="EQ223" s="12">
        <v>0</v>
      </c>
      <c r="ER223" s="12">
        <v>53</v>
      </c>
      <c r="ES223" s="12"/>
      <c r="ET223" s="12"/>
      <c r="EU223" s="12"/>
      <c r="EV223" s="12"/>
      <c r="EW223" s="12"/>
      <c r="EX223" s="13">
        <f t="shared" si="27"/>
        <v>53</v>
      </c>
      <c r="EY223" s="13">
        <v>3776.48</v>
      </c>
    </row>
    <row r="224" spans="1:155" x14ac:dyDescent="0.3">
      <c r="A224" t="s">
        <v>478</v>
      </c>
      <c r="B224" t="s">
        <v>479</v>
      </c>
      <c r="C224" t="str">
        <f>VLOOKUP(A224,[1]Sheet1!$A$1:$F$234,4,FALSE)</f>
        <v>NYC</v>
      </c>
      <c r="D224" t="str">
        <f>VLOOKUP(A224,[1]Sheet1!$A$1:$F$234,3,FALSE)</f>
        <v>Lab</v>
      </c>
      <c r="E224">
        <f>VLOOKUP(A224,[1]Sheet1!$A$1:$F$234,5,FALSE)</f>
        <v>130</v>
      </c>
      <c r="F224" t="s">
        <v>156</v>
      </c>
      <c r="G224" t="s">
        <v>176</v>
      </c>
      <c r="H224" t="s">
        <v>480</v>
      </c>
      <c r="I224" t="s">
        <v>159</v>
      </c>
      <c r="J224" t="s">
        <v>152</v>
      </c>
      <c r="K224" s="11">
        <v>44712</v>
      </c>
      <c r="L224" s="11">
        <v>44719</v>
      </c>
      <c r="M224" s="12">
        <v>3289.07</v>
      </c>
      <c r="N224" s="13">
        <f t="shared" si="21"/>
        <v>3289.07</v>
      </c>
      <c r="O224" s="13">
        <f t="shared" si="22"/>
        <v>0</v>
      </c>
      <c r="P224" s="13">
        <f t="shared" si="23"/>
        <v>0</v>
      </c>
      <c r="Q224" s="13">
        <f t="shared" si="24"/>
        <v>0</v>
      </c>
      <c r="R224" s="13"/>
      <c r="S224" s="14"/>
      <c r="T224" s="15">
        <v>88</v>
      </c>
      <c r="U224" s="12">
        <v>36.51</v>
      </c>
      <c r="V224" s="12">
        <v>2872</v>
      </c>
      <c r="W224" s="15">
        <v>0</v>
      </c>
      <c r="X224" s="12">
        <v>0</v>
      </c>
      <c r="Y224" s="12">
        <v>0</v>
      </c>
      <c r="Z224" s="15"/>
      <c r="AA224" s="15"/>
      <c r="AB224" s="15"/>
      <c r="AC224" s="15"/>
      <c r="AD224" s="15"/>
      <c r="AE224" s="15"/>
      <c r="AF224" s="15">
        <v>0</v>
      </c>
      <c r="AG224" s="15"/>
      <c r="AH224" s="15"/>
      <c r="AI224" s="15"/>
      <c r="AJ224" s="15"/>
      <c r="AK224" s="15"/>
      <c r="AL224" s="15"/>
      <c r="AM224" s="15"/>
      <c r="AN224" s="15"/>
      <c r="AO224" s="15">
        <v>8</v>
      </c>
      <c r="AP224" s="15"/>
      <c r="AQ224" s="12"/>
      <c r="AR224" s="12"/>
      <c r="AS224" s="12"/>
      <c r="AT224" s="12"/>
      <c r="AU224" s="12">
        <v>0</v>
      </c>
      <c r="AV224" s="12"/>
      <c r="AW224" s="12"/>
      <c r="AX224" s="12"/>
      <c r="AY224" s="12"/>
      <c r="AZ224" s="12"/>
      <c r="BA224" s="12"/>
      <c r="BB224" s="12"/>
      <c r="BC224" s="12"/>
      <c r="BD224" s="12">
        <v>36.51</v>
      </c>
      <c r="BE224" s="12"/>
      <c r="BF224" s="12"/>
      <c r="BG224" s="12"/>
      <c r="BH224" s="12"/>
      <c r="BI224" s="12"/>
      <c r="BJ224" s="12">
        <v>125</v>
      </c>
      <c r="BK224" s="13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>
        <v>292.07</v>
      </c>
      <c r="BV224" s="12"/>
      <c r="BW224" s="12"/>
      <c r="BX224" s="12"/>
      <c r="BY224" s="12"/>
      <c r="BZ224" s="12"/>
      <c r="CA224" s="12"/>
      <c r="CB224" s="12"/>
      <c r="CC224" s="12">
        <v>78.91</v>
      </c>
      <c r="CD224" s="12">
        <v>16.78</v>
      </c>
      <c r="CE224" s="12"/>
      <c r="CF224" s="12"/>
      <c r="CG224" s="12"/>
      <c r="CH224" s="12">
        <v>143.77000000000001</v>
      </c>
      <c r="CI224" s="12">
        <v>0.59</v>
      </c>
      <c r="CJ224" s="12"/>
      <c r="CK224" s="12">
        <v>55.82</v>
      </c>
      <c r="CL224" s="12"/>
      <c r="CM224" s="12">
        <v>47.69</v>
      </c>
      <c r="CN224" s="12"/>
      <c r="CO224" s="12"/>
      <c r="CP224" s="12">
        <v>203.92</v>
      </c>
      <c r="CQ224" s="12"/>
      <c r="CR224" s="12"/>
      <c r="CS224" s="12"/>
      <c r="CT224" s="12"/>
      <c r="CU224" s="12"/>
      <c r="CV224" s="12">
        <v>1480.08</v>
      </c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>
        <v>1261.51</v>
      </c>
      <c r="DR224" s="12">
        <v>0</v>
      </c>
      <c r="DS224" s="12">
        <v>0</v>
      </c>
      <c r="DT224" s="12">
        <v>47.69</v>
      </c>
      <c r="DU224" s="12">
        <v>203.92</v>
      </c>
      <c r="DV224" s="12">
        <v>0</v>
      </c>
      <c r="DW224" s="12">
        <v>11.18</v>
      </c>
      <c r="DX224" s="13">
        <f t="shared" si="25"/>
        <v>262.78999999999996</v>
      </c>
      <c r="DY224" s="12"/>
      <c r="DZ224" s="12"/>
      <c r="EA224" s="12"/>
      <c r="EB224" s="12"/>
      <c r="EC224" s="12"/>
      <c r="ED224" s="12"/>
      <c r="EE224" s="12"/>
      <c r="EF224" s="12"/>
      <c r="EG224" s="12"/>
      <c r="EH224" s="12">
        <v>11.05</v>
      </c>
      <c r="EI224" s="12"/>
      <c r="EJ224" s="12">
        <v>1.06</v>
      </c>
      <c r="EK224" s="12"/>
      <c r="EL224" s="12"/>
      <c r="EM224" s="12">
        <v>11.88</v>
      </c>
      <c r="EN224" s="14">
        <f t="shared" si="26"/>
        <v>23.990000000000002</v>
      </c>
      <c r="EO224" s="14">
        <v>131.56</v>
      </c>
      <c r="EP224" s="13">
        <v>26.05</v>
      </c>
      <c r="EQ224" s="12">
        <v>0</v>
      </c>
      <c r="ER224" s="12">
        <v>53</v>
      </c>
      <c r="ES224" s="12"/>
      <c r="ET224" s="12"/>
      <c r="EU224" s="12"/>
      <c r="EV224" s="12"/>
      <c r="EW224" s="12"/>
      <c r="EX224" s="13">
        <f t="shared" si="27"/>
        <v>53</v>
      </c>
      <c r="EY224" s="13">
        <v>3786.46</v>
      </c>
    </row>
    <row r="225" spans="1:155" x14ac:dyDescent="0.3">
      <c r="A225" t="s">
        <v>481</v>
      </c>
      <c r="B225" t="s">
        <v>482</v>
      </c>
      <c r="C225" t="str">
        <f>VLOOKUP(A225,[1]Sheet1!$A$1:$F$234,4,FALSE)</f>
        <v>SF</v>
      </c>
      <c r="D225" t="str">
        <f>VLOOKUP(A225,[1]Sheet1!$A$1:$F$234,3,FALSE)</f>
        <v>Lab</v>
      </c>
      <c r="E225">
        <f>VLOOKUP(A225,[1]Sheet1!$A$1:$F$234,5,FALSE)</f>
        <v>130</v>
      </c>
      <c r="F225" t="s">
        <v>156</v>
      </c>
      <c r="G225" t="s">
        <v>172</v>
      </c>
      <c r="H225" t="s">
        <v>158</v>
      </c>
      <c r="I225" t="s">
        <v>159</v>
      </c>
      <c r="J225" t="s">
        <v>145</v>
      </c>
      <c r="K225" s="11">
        <v>44696</v>
      </c>
      <c r="L225" s="11">
        <v>44701</v>
      </c>
      <c r="M225" s="12">
        <v>2708.33</v>
      </c>
      <c r="N225" s="13">
        <f t="shared" si="21"/>
        <v>2708.33</v>
      </c>
      <c r="O225" s="13">
        <f t="shared" si="22"/>
        <v>0</v>
      </c>
      <c r="P225" s="13">
        <f t="shared" si="23"/>
        <v>0</v>
      </c>
      <c r="Q225" s="13">
        <f t="shared" si="24"/>
        <v>0</v>
      </c>
      <c r="R225" s="13"/>
      <c r="S225" s="14"/>
      <c r="T225" s="15">
        <v>80</v>
      </c>
      <c r="U225" s="12">
        <v>31.25</v>
      </c>
      <c r="V225" s="12">
        <v>2708.33</v>
      </c>
      <c r="W225" s="15">
        <v>0</v>
      </c>
      <c r="X225" s="12">
        <v>0</v>
      </c>
      <c r="Y225" s="12">
        <v>0</v>
      </c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3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>
        <v>76.38</v>
      </c>
      <c r="CD225" s="12"/>
      <c r="CE225" s="12"/>
      <c r="CF225" s="12"/>
      <c r="CG225" s="12"/>
      <c r="CH225" s="12">
        <v>264.52999999999997</v>
      </c>
      <c r="CI225" s="12">
        <v>29.12</v>
      </c>
      <c r="CJ225" s="12"/>
      <c r="CK225" s="12"/>
      <c r="CL225" s="12"/>
      <c r="CM225" s="12">
        <v>38.380000000000003</v>
      </c>
      <c r="CN225" s="12"/>
      <c r="CO225" s="12"/>
      <c r="CP225" s="12">
        <v>164.12</v>
      </c>
      <c r="CQ225" s="12"/>
      <c r="CR225" s="12"/>
      <c r="CS225" s="12"/>
      <c r="CT225" s="12"/>
      <c r="CU225" s="12">
        <v>3.27</v>
      </c>
      <c r="CV225" s="12">
        <v>433.33</v>
      </c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>
        <v>55.17</v>
      </c>
      <c r="DK225" s="12"/>
      <c r="DL225" s="12"/>
      <c r="DM225" s="12"/>
      <c r="DN225" s="12">
        <v>2.77</v>
      </c>
      <c r="DO225" s="12"/>
      <c r="DP225" s="12"/>
      <c r="DQ225" s="12">
        <v>1641.26</v>
      </c>
      <c r="DR225" s="12">
        <v>0</v>
      </c>
      <c r="DS225" s="12">
        <v>0</v>
      </c>
      <c r="DT225" s="12">
        <v>38.380000000000003</v>
      </c>
      <c r="DU225" s="12">
        <v>164.12</v>
      </c>
      <c r="DV225" s="12">
        <v>0</v>
      </c>
      <c r="DW225" s="12"/>
      <c r="DX225" s="13">
        <f t="shared" si="25"/>
        <v>202.5</v>
      </c>
      <c r="DY225" s="12">
        <v>269.33999999999997</v>
      </c>
      <c r="DZ225" s="12">
        <v>13.92</v>
      </c>
      <c r="EA225" s="12"/>
      <c r="EB225" s="12"/>
      <c r="EC225" s="12">
        <v>2.34</v>
      </c>
      <c r="ED225" s="12"/>
      <c r="EE225" s="12"/>
      <c r="EF225" s="12"/>
      <c r="EG225" s="12"/>
      <c r="EH225" s="12">
        <v>9.5299999999999994</v>
      </c>
      <c r="EI225" s="12"/>
      <c r="EJ225" s="12">
        <v>1.06</v>
      </c>
      <c r="EK225" s="12"/>
      <c r="EL225" s="12"/>
      <c r="EM225" s="12">
        <v>3.48</v>
      </c>
      <c r="EN225" s="14">
        <f t="shared" si="26"/>
        <v>299.66999999999996</v>
      </c>
      <c r="EO225" s="14">
        <v>108.33</v>
      </c>
      <c r="EP225" s="13">
        <v>70.42</v>
      </c>
      <c r="EQ225" s="12">
        <v>0</v>
      </c>
      <c r="ER225" s="12">
        <v>53</v>
      </c>
      <c r="ES225" s="12"/>
      <c r="ET225" s="12"/>
      <c r="EU225" s="12"/>
      <c r="EV225" s="12"/>
      <c r="EW225" s="12"/>
      <c r="EX225" s="13">
        <f t="shared" si="27"/>
        <v>53</v>
      </c>
      <c r="EY225" s="13">
        <v>3442.25</v>
      </c>
    </row>
    <row r="226" spans="1:155" x14ac:dyDescent="0.3">
      <c r="A226" t="s">
        <v>481</v>
      </c>
      <c r="B226" t="s">
        <v>482</v>
      </c>
      <c r="C226" t="str">
        <f>VLOOKUP(A226,[1]Sheet1!$A$1:$F$234,4,FALSE)</f>
        <v>SF</v>
      </c>
      <c r="D226" t="str">
        <f>VLOOKUP(A226,[1]Sheet1!$A$1:$F$234,3,FALSE)</f>
        <v>Lab</v>
      </c>
      <c r="E226">
        <f>VLOOKUP(A226,[1]Sheet1!$A$1:$F$234,5,FALSE)</f>
        <v>130</v>
      </c>
      <c r="F226" t="s">
        <v>156</v>
      </c>
      <c r="G226" t="s">
        <v>172</v>
      </c>
      <c r="H226" t="s">
        <v>158</v>
      </c>
      <c r="I226" t="s">
        <v>159</v>
      </c>
      <c r="J226" t="s">
        <v>152</v>
      </c>
      <c r="K226" s="11">
        <v>44712</v>
      </c>
      <c r="L226" s="11">
        <v>44719</v>
      </c>
      <c r="M226" s="12">
        <v>2708.33</v>
      </c>
      <c r="N226" s="13">
        <f t="shared" si="21"/>
        <v>2458.33</v>
      </c>
      <c r="O226" s="13">
        <f t="shared" si="22"/>
        <v>0</v>
      </c>
      <c r="P226" s="13">
        <f t="shared" si="23"/>
        <v>0</v>
      </c>
      <c r="Q226" s="13">
        <f t="shared" si="24"/>
        <v>250</v>
      </c>
      <c r="R226" s="13"/>
      <c r="S226" s="14"/>
      <c r="T226" s="15">
        <v>80</v>
      </c>
      <c r="U226" s="12">
        <v>31.25</v>
      </c>
      <c r="V226" s="12">
        <v>2208.33</v>
      </c>
      <c r="W226" s="15">
        <v>0</v>
      </c>
      <c r="X226" s="12">
        <v>0</v>
      </c>
      <c r="Y226" s="12">
        <v>0</v>
      </c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>
        <v>8</v>
      </c>
      <c r="AL226" s="15"/>
      <c r="AM226" s="15"/>
      <c r="AN226" s="15"/>
      <c r="AO226" s="15">
        <v>8</v>
      </c>
      <c r="AP226" s="15"/>
      <c r="AQ226" s="12"/>
      <c r="AR226" s="12"/>
      <c r="AS226" s="12"/>
      <c r="AT226" s="12">
        <v>31.25</v>
      </c>
      <c r="AU226" s="12"/>
      <c r="AV226" s="12"/>
      <c r="AW226" s="12"/>
      <c r="AX226" s="12"/>
      <c r="AY226" s="12"/>
      <c r="AZ226" s="12"/>
      <c r="BA226" s="12"/>
      <c r="BB226" s="12"/>
      <c r="BC226" s="12"/>
      <c r="BD226" s="12">
        <v>31.25</v>
      </c>
      <c r="BE226" s="12"/>
      <c r="BF226" s="12"/>
      <c r="BG226" s="12"/>
      <c r="BH226" s="12"/>
      <c r="BI226" s="12"/>
      <c r="BJ226" s="12"/>
      <c r="BK226" s="13"/>
      <c r="BL226" s="12"/>
      <c r="BM226" s="12"/>
      <c r="BN226" s="12"/>
      <c r="BO226" s="12"/>
      <c r="BP226" s="12"/>
      <c r="BQ226" s="12">
        <v>250</v>
      </c>
      <c r="BR226" s="12"/>
      <c r="BS226" s="12"/>
      <c r="BT226" s="12"/>
      <c r="BU226" s="12">
        <v>250</v>
      </c>
      <c r="BV226" s="12"/>
      <c r="BW226" s="12"/>
      <c r="BX226" s="12"/>
      <c r="BY226" s="12"/>
      <c r="BZ226" s="12"/>
      <c r="CA226" s="12"/>
      <c r="CB226" s="12"/>
      <c r="CC226" s="12">
        <v>76.38</v>
      </c>
      <c r="CD226" s="12"/>
      <c r="CE226" s="12"/>
      <c r="CF226" s="12"/>
      <c r="CG226" s="12"/>
      <c r="CH226" s="12">
        <v>264.52999999999997</v>
      </c>
      <c r="CI226" s="12">
        <v>29.12</v>
      </c>
      <c r="CJ226" s="12"/>
      <c r="CK226" s="12"/>
      <c r="CL226" s="12"/>
      <c r="CM226" s="12">
        <v>38.380000000000003</v>
      </c>
      <c r="CN226" s="12"/>
      <c r="CO226" s="12"/>
      <c r="CP226" s="12">
        <v>164.13</v>
      </c>
      <c r="CQ226" s="12"/>
      <c r="CR226" s="12"/>
      <c r="CS226" s="12"/>
      <c r="CT226" s="12"/>
      <c r="CU226" s="12">
        <v>3.27</v>
      </c>
      <c r="CV226" s="12">
        <v>433.33</v>
      </c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>
        <v>55.17</v>
      </c>
      <c r="DK226" s="12"/>
      <c r="DL226" s="12"/>
      <c r="DM226" s="12"/>
      <c r="DN226" s="12">
        <v>2.77</v>
      </c>
      <c r="DO226" s="12"/>
      <c r="DP226" s="12"/>
      <c r="DQ226" s="12">
        <v>1641.25</v>
      </c>
      <c r="DR226" s="12">
        <v>0</v>
      </c>
      <c r="DS226" s="12">
        <v>0</v>
      </c>
      <c r="DT226" s="12">
        <v>38.380000000000003</v>
      </c>
      <c r="DU226" s="12">
        <v>164.13</v>
      </c>
      <c r="DV226" s="12">
        <v>0</v>
      </c>
      <c r="DW226" s="12"/>
      <c r="DX226" s="13">
        <f t="shared" si="25"/>
        <v>202.51</v>
      </c>
      <c r="DY226" s="12">
        <v>269.33999999999997</v>
      </c>
      <c r="DZ226" s="12">
        <v>13.92</v>
      </c>
      <c r="EA226" s="12"/>
      <c r="EB226" s="12"/>
      <c r="EC226" s="12">
        <v>2.34</v>
      </c>
      <c r="ED226" s="12"/>
      <c r="EE226" s="12"/>
      <c r="EF226" s="12"/>
      <c r="EG226" s="12"/>
      <c r="EH226" s="12">
        <v>9.5299999999999994</v>
      </c>
      <c r="EI226" s="12"/>
      <c r="EJ226" s="12">
        <v>1.06</v>
      </c>
      <c r="EK226" s="12"/>
      <c r="EL226" s="12"/>
      <c r="EM226" s="12">
        <v>3.48</v>
      </c>
      <c r="EN226" s="14">
        <f t="shared" si="26"/>
        <v>299.66999999999996</v>
      </c>
      <c r="EO226" s="14">
        <v>108.33</v>
      </c>
      <c r="EP226" s="13">
        <v>70.42</v>
      </c>
      <c r="EQ226" s="12">
        <v>0</v>
      </c>
      <c r="ER226" s="12">
        <v>53</v>
      </c>
      <c r="ES226" s="12"/>
      <c r="ET226" s="12"/>
      <c r="EU226" s="12"/>
      <c r="EV226" s="12"/>
      <c r="EW226" s="12"/>
      <c r="EX226" s="13">
        <f t="shared" si="27"/>
        <v>53</v>
      </c>
      <c r="EY226" s="13">
        <v>3442.26</v>
      </c>
    </row>
    <row r="227" spans="1:155" x14ac:dyDescent="0.3">
      <c r="A227" t="s">
        <v>483</v>
      </c>
      <c r="B227" t="s">
        <v>484</v>
      </c>
      <c r="C227" t="str">
        <f>VLOOKUP(A227,[1]Sheet1!$A$1:$F$234,4,FALSE)</f>
        <v>SV</v>
      </c>
      <c r="D227" t="str">
        <f>VLOOKUP(A227,[1]Sheet1!$A$1:$F$234,3,FALSE)</f>
        <v>Clinical</v>
      </c>
      <c r="E227">
        <f>VLOOKUP(A227,[1]Sheet1!$A$1:$F$234,5,FALSE)</f>
        <v>170</v>
      </c>
      <c r="F227" t="s">
        <v>162</v>
      </c>
      <c r="G227" t="s">
        <v>176</v>
      </c>
      <c r="H227" t="s">
        <v>163</v>
      </c>
      <c r="I227" t="s">
        <v>159</v>
      </c>
      <c r="J227" t="s">
        <v>145</v>
      </c>
      <c r="K227" s="11">
        <v>44696</v>
      </c>
      <c r="L227" s="11">
        <v>44701</v>
      </c>
      <c r="M227" s="12">
        <v>1644.93</v>
      </c>
      <c r="N227" s="13">
        <f t="shared" si="21"/>
        <v>1644.93</v>
      </c>
      <c r="O227" s="13">
        <f t="shared" si="22"/>
        <v>0</v>
      </c>
      <c r="P227" s="13">
        <f t="shared" si="23"/>
        <v>0</v>
      </c>
      <c r="Q227" s="13">
        <f t="shared" si="24"/>
        <v>0</v>
      </c>
      <c r="R227" s="13"/>
      <c r="S227" s="14"/>
      <c r="T227" s="15">
        <v>62.75</v>
      </c>
      <c r="U227" s="12">
        <v>22.23</v>
      </c>
      <c r="V227" s="12">
        <v>1394.93</v>
      </c>
      <c r="W227" s="15">
        <v>0</v>
      </c>
      <c r="X227" s="12">
        <v>0</v>
      </c>
      <c r="Y227" s="12">
        <v>0</v>
      </c>
      <c r="Z227" s="15"/>
      <c r="AA227" s="15"/>
      <c r="AB227" s="15"/>
      <c r="AC227" s="15"/>
      <c r="AD227" s="15"/>
      <c r="AE227" s="15"/>
      <c r="AF227" s="15">
        <v>0</v>
      </c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2"/>
      <c r="AR227" s="12"/>
      <c r="AS227" s="12"/>
      <c r="AT227" s="12"/>
      <c r="AU227" s="12">
        <v>0</v>
      </c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>
        <v>250</v>
      </c>
      <c r="BK227" s="13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>
        <v>69.31</v>
      </c>
      <c r="CD227" s="12">
        <v>8.39</v>
      </c>
      <c r="CE227" s="12"/>
      <c r="CF227" s="12"/>
      <c r="CG227" s="12"/>
      <c r="CH227" s="12">
        <v>124.08</v>
      </c>
      <c r="CI227" s="12">
        <v>0.59</v>
      </c>
      <c r="CJ227" s="12"/>
      <c r="CK227" s="12">
        <v>49.01</v>
      </c>
      <c r="CL227" s="12"/>
      <c r="CM227" s="12">
        <v>23.85</v>
      </c>
      <c r="CN227" s="12"/>
      <c r="CO227" s="12"/>
      <c r="CP227" s="12">
        <v>101.99</v>
      </c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>
        <v>1267.71</v>
      </c>
      <c r="DR227" s="12">
        <v>0</v>
      </c>
      <c r="DS227" s="12">
        <v>0</v>
      </c>
      <c r="DT227" s="12">
        <v>23.85</v>
      </c>
      <c r="DU227" s="12">
        <v>101.99</v>
      </c>
      <c r="DV227" s="12">
        <v>0</v>
      </c>
      <c r="DW227" s="12">
        <v>5.6</v>
      </c>
      <c r="DX227" s="13">
        <f t="shared" si="25"/>
        <v>131.44</v>
      </c>
      <c r="DY227" s="12"/>
      <c r="DZ227" s="12"/>
      <c r="EA227" s="12"/>
      <c r="EB227" s="12"/>
      <c r="EC227" s="12"/>
      <c r="ED227" s="12"/>
      <c r="EE227" s="12"/>
      <c r="EF227" s="12"/>
      <c r="EG227" s="12"/>
      <c r="EH227" s="12">
        <v>13.48</v>
      </c>
      <c r="EI227" s="12"/>
      <c r="EJ227" s="12">
        <v>2.12</v>
      </c>
      <c r="EK227" s="12"/>
      <c r="EL227" s="12"/>
      <c r="EM227" s="12">
        <v>14.5</v>
      </c>
      <c r="EN227" s="14">
        <f t="shared" si="26"/>
        <v>30.1</v>
      </c>
      <c r="EO227" s="14"/>
      <c r="EP227" s="13">
        <v>13.03</v>
      </c>
      <c r="EQ227" s="12">
        <v>0</v>
      </c>
      <c r="ER227" s="12">
        <v>53</v>
      </c>
      <c r="ES227" s="12"/>
      <c r="ET227" s="12"/>
      <c r="EU227" s="12"/>
      <c r="EV227" s="12"/>
      <c r="EW227" s="12"/>
      <c r="EX227" s="13">
        <f t="shared" si="27"/>
        <v>53</v>
      </c>
      <c r="EY227" s="13">
        <v>1872.5</v>
      </c>
    </row>
    <row r="228" spans="1:155" x14ac:dyDescent="0.3">
      <c r="A228" t="s">
        <v>485</v>
      </c>
      <c r="B228" t="s">
        <v>486</v>
      </c>
      <c r="C228" t="str">
        <f>VLOOKUP(A228,[1]Sheet1!$A$1:$F$234,4,FALSE)</f>
        <v>HQ</v>
      </c>
      <c r="D228" t="str">
        <f>VLOOKUP(A228,[1]Sheet1!$A$1:$F$234,3,FALSE)</f>
        <v>HQ</v>
      </c>
      <c r="E228">
        <f>VLOOKUP(A228,[1]Sheet1!$A$1:$F$234,5,FALSE)</f>
        <v>320</v>
      </c>
      <c r="F228" t="s">
        <v>180</v>
      </c>
      <c r="G228" t="s">
        <v>487</v>
      </c>
      <c r="H228" t="s">
        <v>488</v>
      </c>
      <c r="I228" t="s">
        <v>159</v>
      </c>
      <c r="J228" t="s">
        <v>145</v>
      </c>
      <c r="K228" s="11">
        <v>44696</v>
      </c>
      <c r="L228" s="11">
        <v>44701</v>
      </c>
      <c r="M228" s="12">
        <v>5778.07</v>
      </c>
      <c r="N228" s="13">
        <f t="shared" si="21"/>
        <v>5778.07</v>
      </c>
      <c r="O228" s="13">
        <f t="shared" si="22"/>
        <v>0</v>
      </c>
      <c r="P228" s="13">
        <f t="shared" si="23"/>
        <v>0</v>
      </c>
      <c r="Q228" s="13">
        <f t="shared" si="24"/>
        <v>0</v>
      </c>
      <c r="R228" s="13"/>
      <c r="S228" s="14"/>
      <c r="T228" s="15">
        <v>80</v>
      </c>
      <c r="U228" s="12">
        <v>66.67</v>
      </c>
      <c r="V228" s="12">
        <v>5778.07</v>
      </c>
      <c r="W228" s="15">
        <v>0</v>
      </c>
      <c r="X228" s="12">
        <v>0</v>
      </c>
      <c r="Y228" s="12">
        <v>0</v>
      </c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3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>
        <v>334.92</v>
      </c>
      <c r="CD228" s="12">
        <v>29.47</v>
      </c>
      <c r="CE228" s="12"/>
      <c r="CF228" s="12"/>
      <c r="CG228" s="12"/>
      <c r="CH228" s="12">
        <v>985.39</v>
      </c>
      <c r="CI228" s="12">
        <v>0.59</v>
      </c>
      <c r="CJ228" s="12"/>
      <c r="CK228" s="12">
        <v>220.98</v>
      </c>
      <c r="CL228" s="12"/>
      <c r="CM228" s="12">
        <v>82.87</v>
      </c>
      <c r="CN228" s="12"/>
      <c r="CO228" s="12"/>
      <c r="CP228" s="12">
        <v>354.37</v>
      </c>
      <c r="CQ228" s="12"/>
      <c r="CR228" s="12"/>
      <c r="CS228" s="12"/>
      <c r="CT228" s="12"/>
      <c r="CU228" s="12">
        <v>11.35</v>
      </c>
      <c r="CV228" s="12">
        <v>0</v>
      </c>
      <c r="CW228" s="12">
        <v>0.38</v>
      </c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>
        <v>50.75</v>
      </c>
      <c r="DK228" s="12"/>
      <c r="DL228" s="12"/>
      <c r="DM228" s="12"/>
      <c r="DN228" s="12"/>
      <c r="DO228" s="12"/>
      <c r="DP228" s="12"/>
      <c r="DQ228" s="12">
        <v>3707</v>
      </c>
      <c r="DR228" s="12">
        <v>0</v>
      </c>
      <c r="DS228" s="12">
        <v>0</v>
      </c>
      <c r="DT228" s="12">
        <v>82.87</v>
      </c>
      <c r="DU228" s="12">
        <v>354.37</v>
      </c>
      <c r="DV228" s="12">
        <v>0</v>
      </c>
      <c r="DW228" s="12">
        <v>19.440000000000001</v>
      </c>
      <c r="DX228" s="13">
        <f t="shared" si="25"/>
        <v>456.68</v>
      </c>
      <c r="DY228" s="12">
        <v>247.76</v>
      </c>
      <c r="DZ228" s="12">
        <v>16.22</v>
      </c>
      <c r="EA228" s="12"/>
      <c r="EB228" s="12"/>
      <c r="EC228" s="12"/>
      <c r="ED228" s="12"/>
      <c r="EE228" s="12"/>
      <c r="EF228" s="12"/>
      <c r="EG228" s="12"/>
      <c r="EH228" s="12">
        <v>20.43</v>
      </c>
      <c r="EI228" s="12"/>
      <c r="EJ228" s="12">
        <v>1.06</v>
      </c>
      <c r="EK228" s="12"/>
      <c r="EL228" s="12">
        <v>1.6</v>
      </c>
      <c r="EM228" s="12">
        <v>21.96</v>
      </c>
      <c r="EN228" s="14">
        <f t="shared" si="26"/>
        <v>309.03000000000003</v>
      </c>
      <c r="EO228" s="14"/>
      <c r="EP228" s="13">
        <v>45.76</v>
      </c>
      <c r="EQ228" s="12">
        <v>0</v>
      </c>
      <c r="ER228" s="12">
        <v>53</v>
      </c>
      <c r="ES228" s="12"/>
      <c r="ET228" s="12"/>
      <c r="EU228" s="12"/>
      <c r="EV228" s="12"/>
      <c r="EW228" s="12"/>
      <c r="EX228" s="13">
        <f t="shared" si="27"/>
        <v>53</v>
      </c>
      <c r="EY228" s="13">
        <v>6642.54</v>
      </c>
    </row>
    <row r="229" spans="1:155" x14ac:dyDescent="0.3">
      <c r="A229" t="s">
        <v>485</v>
      </c>
      <c r="B229" t="s">
        <v>486</v>
      </c>
      <c r="C229" t="str">
        <f>VLOOKUP(A229,[1]Sheet1!$A$1:$F$234,4,FALSE)</f>
        <v>HQ</v>
      </c>
      <c r="D229" t="str">
        <f>VLOOKUP(A229,[1]Sheet1!$A$1:$F$234,3,FALSE)</f>
        <v>HQ</v>
      </c>
      <c r="E229">
        <f>VLOOKUP(A229,[1]Sheet1!$A$1:$F$234,5,FALSE)</f>
        <v>320</v>
      </c>
      <c r="F229" t="s">
        <v>180</v>
      </c>
      <c r="G229" t="s">
        <v>487</v>
      </c>
      <c r="H229" t="s">
        <v>488</v>
      </c>
      <c r="I229" t="s">
        <v>159</v>
      </c>
      <c r="J229" t="s">
        <v>152</v>
      </c>
      <c r="K229" s="11">
        <v>44712</v>
      </c>
      <c r="L229" s="11">
        <v>44719</v>
      </c>
      <c r="M229" s="12">
        <v>5778.07</v>
      </c>
      <c r="N229" s="13">
        <f t="shared" si="21"/>
        <v>5778.07</v>
      </c>
      <c r="O229" s="13">
        <f t="shared" si="22"/>
        <v>0</v>
      </c>
      <c r="P229" s="13">
        <f t="shared" si="23"/>
        <v>0</v>
      </c>
      <c r="Q229" s="13">
        <f t="shared" si="24"/>
        <v>0</v>
      </c>
      <c r="R229" s="13"/>
      <c r="S229" s="14"/>
      <c r="T229" s="15">
        <v>88</v>
      </c>
      <c r="U229" s="12">
        <v>66.67</v>
      </c>
      <c r="V229" s="12">
        <v>5244.71</v>
      </c>
      <c r="W229" s="15">
        <v>0</v>
      </c>
      <c r="X229" s="12">
        <v>0</v>
      </c>
      <c r="Y229" s="12">
        <v>0</v>
      </c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>
        <v>8</v>
      </c>
      <c r="AP229" s="15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>
        <v>66.67</v>
      </c>
      <c r="BE229" s="12"/>
      <c r="BF229" s="12"/>
      <c r="BG229" s="12"/>
      <c r="BH229" s="12"/>
      <c r="BI229" s="12"/>
      <c r="BJ229" s="12"/>
      <c r="BK229" s="13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>
        <v>533.36</v>
      </c>
      <c r="BV229" s="12"/>
      <c r="BW229" s="12"/>
      <c r="BX229" s="12"/>
      <c r="BY229" s="12"/>
      <c r="BZ229" s="12"/>
      <c r="CA229" s="12"/>
      <c r="CB229" s="12"/>
      <c r="CC229" s="12">
        <v>334.92</v>
      </c>
      <c r="CD229" s="12">
        <v>29.47</v>
      </c>
      <c r="CE229" s="12"/>
      <c r="CF229" s="12"/>
      <c r="CG229" s="12"/>
      <c r="CH229" s="12">
        <v>985.39</v>
      </c>
      <c r="CI229" s="12">
        <v>0.59</v>
      </c>
      <c r="CJ229" s="12"/>
      <c r="CK229" s="12">
        <v>220.98</v>
      </c>
      <c r="CL229" s="12"/>
      <c r="CM229" s="12">
        <v>82.88</v>
      </c>
      <c r="CN229" s="12"/>
      <c r="CO229" s="12"/>
      <c r="CP229" s="12">
        <v>354.36</v>
      </c>
      <c r="CQ229" s="12"/>
      <c r="CR229" s="12"/>
      <c r="CS229" s="12"/>
      <c r="CT229" s="12"/>
      <c r="CU229" s="12">
        <v>11.35</v>
      </c>
      <c r="CV229" s="12">
        <v>0</v>
      </c>
      <c r="CW229" s="12">
        <v>0.38</v>
      </c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>
        <v>50.75</v>
      </c>
      <c r="DK229" s="12"/>
      <c r="DL229" s="12"/>
      <c r="DM229" s="12"/>
      <c r="DN229" s="12"/>
      <c r="DO229" s="12"/>
      <c r="DP229" s="12"/>
      <c r="DQ229" s="12">
        <v>3707</v>
      </c>
      <c r="DR229" s="12">
        <v>0</v>
      </c>
      <c r="DS229" s="12">
        <v>0</v>
      </c>
      <c r="DT229" s="12">
        <v>82.88</v>
      </c>
      <c r="DU229" s="12">
        <v>354.36</v>
      </c>
      <c r="DV229" s="12">
        <v>0</v>
      </c>
      <c r="DW229" s="12">
        <v>19.43</v>
      </c>
      <c r="DX229" s="13">
        <f t="shared" si="25"/>
        <v>456.67</v>
      </c>
      <c r="DY229" s="12">
        <v>247.76</v>
      </c>
      <c r="DZ229" s="12">
        <v>16.22</v>
      </c>
      <c r="EA229" s="12"/>
      <c r="EB229" s="12"/>
      <c r="EC229" s="12"/>
      <c r="ED229" s="12"/>
      <c r="EE229" s="12"/>
      <c r="EF229" s="12"/>
      <c r="EG229" s="12"/>
      <c r="EH229" s="12">
        <v>20.43</v>
      </c>
      <c r="EI229" s="12"/>
      <c r="EJ229" s="12">
        <v>1.06</v>
      </c>
      <c r="EK229" s="12"/>
      <c r="EL229" s="12">
        <v>1.6</v>
      </c>
      <c r="EM229" s="12">
        <v>21.96</v>
      </c>
      <c r="EN229" s="14">
        <f t="shared" si="26"/>
        <v>309.03000000000003</v>
      </c>
      <c r="EO229" s="14"/>
      <c r="EP229" s="13">
        <v>45.76</v>
      </c>
      <c r="EQ229" s="12">
        <v>0</v>
      </c>
      <c r="ER229" s="12">
        <v>53</v>
      </c>
      <c r="ES229" s="12"/>
      <c r="ET229" s="12"/>
      <c r="EU229" s="12"/>
      <c r="EV229" s="12"/>
      <c r="EW229" s="12"/>
      <c r="EX229" s="13">
        <f t="shared" si="27"/>
        <v>53</v>
      </c>
      <c r="EY229" s="13">
        <v>6642.53</v>
      </c>
    </row>
    <row r="230" spans="1:155" x14ac:dyDescent="0.3">
      <c r="A230" t="s">
        <v>489</v>
      </c>
      <c r="B230" t="s">
        <v>490</v>
      </c>
      <c r="C230" t="str">
        <f>VLOOKUP(A230,[1]Sheet1!$A$1:$F$234,4,FALSE)</f>
        <v>NYC</v>
      </c>
      <c r="D230" t="str">
        <f>VLOOKUP(A230,[1]Sheet1!$A$1:$F$234,3,FALSE)</f>
        <v>HQ</v>
      </c>
      <c r="E230">
        <f>VLOOKUP(A230,[1]Sheet1!$A$1:$F$234,5,FALSE)</f>
        <v>220</v>
      </c>
      <c r="F230" t="s">
        <v>190</v>
      </c>
      <c r="G230" t="s">
        <v>176</v>
      </c>
      <c r="H230" t="s">
        <v>259</v>
      </c>
      <c r="I230" t="s">
        <v>159</v>
      </c>
      <c r="J230" t="s">
        <v>145</v>
      </c>
      <c r="K230" s="11">
        <v>44696</v>
      </c>
      <c r="L230" s="11">
        <v>44701</v>
      </c>
      <c r="M230" s="12">
        <v>2018.75</v>
      </c>
      <c r="N230" s="13">
        <f t="shared" si="21"/>
        <v>1968.75</v>
      </c>
      <c r="O230" s="13">
        <f t="shared" si="22"/>
        <v>0</v>
      </c>
      <c r="P230" s="13">
        <f t="shared" si="23"/>
        <v>0</v>
      </c>
      <c r="Q230" s="13">
        <f t="shared" si="24"/>
        <v>0</v>
      </c>
      <c r="R230" s="13"/>
      <c r="S230" s="13">
        <v>50</v>
      </c>
      <c r="T230" s="15">
        <v>73.75</v>
      </c>
      <c r="U230" s="12">
        <v>25</v>
      </c>
      <c r="V230" s="12">
        <v>1843.75</v>
      </c>
      <c r="W230" s="15">
        <v>0</v>
      </c>
      <c r="X230" s="12">
        <v>0</v>
      </c>
      <c r="Y230" s="12">
        <v>0</v>
      </c>
      <c r="Z230" s="15"/>
      <c r="AA230" s="15"/>
      <c r="AB230" s="15"/>
      <c r="AC230" s="15"/>
      <c r="AD230" s="15"/>
      <c r="AE230" s="15"/>
      <c r="AF230" s="15">
        <v>0</v>
      </c>
      <c r="AG230" s="15"/>
      <c r="AH230" s="15">
        <v>0</v>
      </c>
      <c r="AI230" s="15"/>
      <c r="AJ230" s="15"/>
      <c r="AK230" s="15"/>
      <c r="AL230" s="15"/>
      <c r="AM230" s="15"/>
      <c r="AN230" s="15"/>
      <c r="AO230" s="15"/>
      <c r="AP230" s="15"/>
      <c r="AQ230" s="12"/>
      <c r="AR230" s="12"/>
      <c r="AS230" s="12">
        <v>0</v>
      </c>
      <c r="AT230" s="12"/>
      <c r="AU230" s="12">
        <v>0</v>
      </c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>
        <v>125</v>
      </c>
      <c r="BK230" s="13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>
        <v>85.81</v>
      </c>
      <c r="CD230" s="12">
        <v>10.3</v>
      </c>
      <c r="CE230" s="12"/>
      <c r="CF230" s="12"/>
      <c r="CG230" s="12"/>
      <c r="CH230" s="12">
        <v>27.86</v>
      </c>
      <c r="CI230" s="12">
        <v>0.59</v>
      </c>
      <c r="CJ230" s="12"/>
      <c r="CK230" s="12">
        <v>60.72</v>
      </c>
      <c r="CL230" s="12"/>
      <c r="CM230" s="12">
        <v>29.15</v>
      </c>
      <c r="CN230" s="12"/>
      <c r="CO230" s="12"/>
      <c r="CP230" s="12">
        <v>124.64</v>
      </c>
      <c r="CQ230" s="12"/>
      <c r="CR230" s="12"/>
      <c r="CS230" s="12"/>
      <c r="CT230" s="12"/>
      <c r="CU230" s="12">
        <v>7.05</v>
      </c>
      <c r="CV230" s="12"/>
      <c r="CW230" s="12">
        <v>1.41</v>
      </c>
      <c r="CX230" s="12"/>
      <c r="CY230" s="12">
        <v>8.41</v>
      </c>
      <c r="CZ230" s="12"/>
      <c r="DA230" s="12">
        <v>1.56</v>
      </c>
      <c r="DB230" s="12"/>
      <c r="DC230" s="12"/>
      <c r="DD230" s="12"/>
      <c r="DE230" s="12"/>
      <c r="DF230" s="12">
        <v>3.42</v>
      </c>
      <c r="DG230" s="12"/>
      <c r="DH230" s="12"/>
      <c r="DI230" s="12"/>
      <c r="DJ230" s="12"/>
      <c r="DK230" s="12">
        <v>8.5</v>
      </c>
      <c r="DL230" s="12"/>
      <c r="DM230" s="12"/>
      <c r="DN230" s="12"/>
      <c r="DO230" s="12"/>
      <c r="DP230" s="12"/>
      <c r="DQ230" s="12">
        <v>1649.33</v>
      </c>
      <c r="DR230" s="12">
        <v>0</v>
      </c>
      <c r="DS230" s="12">
        <v>0</v>
      </c>
      <c r="DT230" s="12">
        <v>29.15</v>
      </c>
      <c r="DU230" s="12">
        <v>124.64</v>
      </c>
      <c r="DV230" s="12">
        <v>0</v>
      </c>
      <c r="DW230" s="12">
        <v>6.84</v>
      </c>
      <c r="DX230" s="13">
        <f t="shared" si="25"/>
        <v>160.63</v>
      </c>
      <c r="DY230" s="12"/>
      <c r="DZ230" s="12">
        <v>13.17</v>
      </c>
      <c r="EA230" s="12"/>
      <c r="EB230" s="12"/>
      <c r="EC230" s="12"/>
      <c r="ED230" s="12"/>
      <c r="EE230" s="12"/>
      <c r="EF230" s="12"/>
      <c r="EG230" s="12"/>
      <c r="EH230" s="12">
        <v>7.66</v>
      </c>
      <c r="EI230" s="12"/>
      <c r="EJ230" s="12">
        <v>1.06</v>
      </c>
      <c r="EK230" s="12"/>
      <c r="EL230" s="12">
        <v>2.63</v>
      </c>
      <c r="EM230" s="12">
        <v>8.24</v>
      </c>
      <c r="EN230" s="14">
        <f t="shared" si="26"/>
        <v>32.76</v>
      </c>
      <c r="EO230" s="14"/>
      <c r="EP230" s="13">
        <v>15.99</v>
      </c>
      <c r="EQ230" s="12">
        <v>0</v>
      </c>
      <c r="ER230" s="12">
        <v>53</v>
      </c>
      <c r="ES230" s="12"/>
      <c r="ET230" s="12"/>
      <c r="EU230" s="12"/>
      <c r="EV230" s="12"/>
      <c r="EW230" s="12"/>
      <c r="EX230" s="13">
        <f t="shared" si="27"/>
        <v>53</v>
      </c>
      <c r="EY230" s="13">
        <v>2281.13</v>
      </c>
    </row>
    <row r="231" spans="1:155" x14ac:dyDescent="0.3">
      <c r="A231" t="s">
        <v>489</v>
      </c>
      <c r="B231" t="s">
        <v>490</v>
      </c>
      <c r="C231" t="str">
        <f>VLOOKUP(A231,[1]Sheet1!$A$1:$F$234,4,FALSE)</f>
        <v>NYC</v>
      </c>
      <c r="D231" t="str">
        <f>VLOOKUP(A231,[1]Sheet1!$A$1:$F$234,3,FALSE)</f>
        <v>HQ</v>
      </c>
      <c r="E231">
        <f>VLOOKUP(A231,[1]Sheet1!$A$1:$F$234,5,FALSE)</f>
        <v>220</v>
      </c>
      <c r="F231" t="s">
        <v>190</v>
      </c>
      <c r="G231" t="s">
        <v>176</v>
      </c>
      <c r="H231" t="s">
        <v>259</v>
      </c>
      <c r="I231" t="s">
        <v>159</v>
      </c>
      <c r="J231" t="s">
        <v>152</v>
      </c>
      <c r="K231" s="11">
        <v>44712</v>
      </c>
      <c r="L231" s="11">
        <v>44719</v>
      </c>
      <c r="M231" s="12">
        <v>2594.2399999999998</v>
      </c>
      <c r="N231" s="13">
        <f t="shared" si="21"/>
        <v>2525.4899999999998</v>
      </c>
      <c r="O231" s="13">
        <f t="shared" si="22"/>
        <v>18.75</v>
      </c>
      <c r="P231" s="13">
        <f t="shared" si="23"/>
        <v>0</v>
      </c>
      <c r="Q231" s="13">
        <f t="shared" si="24"/>
        <v>0</v>
      </c>
      <c r="R231" s="13"/>
      <c r="S231" s="14">
        <v>50</v>
      </c>
      <c r="T231" s="15">
        <v>88</v>
      </c>
      <c r="U231" s="12">
        <v>25</v>
      </c>
      <c r="V231" s="12">
        <v>2200</v>
      </c>
      <c r="W231" s="15">
        <v>0.5</v>
      </c>
      <c r="X231" s="12">
        <v>37.5</v>
      </c>
      <c r="Y231" s="12">
        <v>18.75</v>
      </c>
      <c r="Z231" s="15"/>
      <c r="AA231" s="15"/>
      <c r="AB231" s="15"/>
      <c r="AC231" s="15"/>
      <c r="AD231" s="15"/>
      <c r="AE231" s="15"/>
      <c r="AF231" s="15">
        <v>0</v>
      </c>
      <c r="AG231" s="15"/>
      <c r="AH231" s="15">
        <v>0</v>
      </c>
      <c r="AI231" s="15"/>
      <c r="AJ231" s="15"/>
      <c r="AK231" s="15"/>
      <c r="AL231" s="15">
        <v>0</v>
      </c>
      <c r="AM231" s="15"/>
      <c r="AN231" s="15"/>
      <c r="AO231" s="15">
        <v>8</v>
      </c>
      <c r="AP231" s="15"/>
      <c r="AQ231" s="12"/>
      <c r="AR231" s="12"/>
      <c r="AS231" s="12">
        <v>0</v>
      </c>
      <c r="AT231" s="12"/>
      <c r="AU231" s="12">
        <v>0</v>
      </c>
      <c r="AV231" s="12"/>
      <c r="AW231" s="12"/>
      <c r="AX231" s="12"/>
      <c r="AY231" s="12"/>
      <c r="AZ231" s="12"/>
      <c r="BA231" s="12"/>
      <c r="BB231" s="12"/>
      <c r="BC231" s="12">
        <v>37.5</v>
      </c>
      <c r="BD231" s="12">
        <v>25</v>
      </c>
      <c r="BE231" s="12"/>
      <c r="BF231" s="12"/>
      <c r="BG231" s="12"/>
      <c r="BH231" s="12"/>
      <c r="BI231" s="12"/>
      <c r="BJ231" s="12">
        <v>125</v>
      </c>
      <c r="BK231" s="13"/>
      <c r="BL231" s="12"/>
      <c r="BM231" s="12"/>
      <c r="BN231" s="12"/>
      <c r="BO231" s="12"/>
      <c r="BP231" s="12"/>
      <c r="BQ231" s="12"/>
      <c r="BR231" s="12"/>
      <c r="BS231" s="12"/>
      <c r="BT231" s="12">
        <v>0.49</v>
      </c>
      <c r="BU231" s="12">
        <v>200</v>
      </c>
      <c r="BV231" s="12"/>
      <c r="BW231" s="12"/>
      <c r="BX231" s="12"/>
      <c r="BY231" s="12"/>
      <c r="BZ231" s="12"/>
      <c r="CA231" s="12"/>
      <c r="CB231" s="12"/>
      <c r="CC231" s="12">
        <v>119.47</v>
      </c>
      <c r="CD231" s="12">
        <v>13.23</v>
      </c>
      <c r="CE231" s="12"/>
      <c r="CF231" s="12"/>
      <c r="CG231" s="12"/>
      <c r="CH231" s="12">
        <v>96.92</v>
      </c>
      <c r="CI231" s="12">
        <v>0.59</v>
      </c>
      <c r="CJ231" s="12"/>
      <c r="CK231" s="12">
        <v>84.6</v>
      </c>
      <c r="CL231" s="12"/>
      <c r="CM231" s="12">
        <v>37.49</v>
      </c>
      <c r="CN231" s="12"/>
      <c r="CO231" s="12"/>
      <c r="CP231" s="12">
        <v>160.32</v>
      </c>
      <c r="CQ231" s="12"/>
      <c r="CR231" s="12"/>
      <c r="CS231" s="12"/>
      <c r="CT231" s="12"/>
      <c r="CU231" s="12">
        <v>7.05</v>
      </c>
      <c r="CV231" s="12"/>
      <c r="CW231" s="12">
        <v>1.41</v>
      </c>
      <c r="CX231" s="12"/>
      <c r="CY231" s="12">
        <v>8.41</v>
      </c>
      <c r="CZ231" s="12"/>
      <c r="DA231" s="12">
        <v>1.56</v>
      </c>
      <c r="DB231" s="12"/>
      <c r="DC231" s="12"/>
      <c r="DD231" s="12"/>
      <c r="DE231" s="12"/>
      <c r="DF231" s="12">
        <v>3.42</v>
      </c>
      <c r="DG231" s="12"/>
      <c r="DH231" s="12"/>
      <c r="DI231" s="12"/>
      <c r="DJ231" s="12"/>
      <c r="DK231" s="12">
        <v>8.5</v>
      </c>
      <c r="DL231" s="12"/>
      <c r="DM231" s="12"/>
      <c r="DN231" s="12"/>
      <c r="DO231" s="12"/>
      <c r="DP231" s="12"/>
      <c r="DQ231" s="12">
        <v>2051.27</v>
      </c>
      <c r="DR231" s="12">
        <v>0</v>
      </c>
      <c r="DS231" s="12">
        <v>0</v>
      </c>
      <c r="DT231" s="12">
        <v>37.49</v>
      </c>
      <c r="DU231" s="12">
        <v>160.32</v>
      </c>
      <c r="DV231" s="12">
        <v>0</v>
      </c>
      <c r="DW231" s="12">
        <v>8.7899999999999991</v>
      </c>
      <c r="DX231" s="13">
        <f t="shared" si="25"/>
        <v>206.6</v>
      </c>
      <c r="DY231" s="12"/>
      <c r="DZ231" s="12">
        <v>13.17</v>
      </c>
      <c r="EA231" s="12"/>
      <c r="EB231" s="12"/>
      <c r="EC231" s="12"/>
      <c r="ED231" s="12"/>
      <c r="EE231" s="12"/>
      <c r="EF231" s="12"/>
      <c r="EG231" s="12"/>
      <c r="EH231" s="12">
        <v>7.66</v>
      </c>
      <c r="EI231" s="12"/>
      <c r="EJ231" s="12">
        <v>1.06</v>
      </c>
      <c r="EK231" s="12"/>
      <c r="EL231" s="12">
        <v>2.63</v>
      </c>
      <c r="EM231" s="12">
        <v>8.24</v>
      </c>
      <c r="EN231" s="14">
        <f t="shared" si="26"/>
        <v>32.76</v>
      </c>
      <c r="EO231" s="14"/>
      <c r="EP231" s="13">
        <v>20.5</v>
      </c>
      <c r="EQ231" s="12">
        <v>0</v>
      </c>
      <c r="ER231" s="12">
        <v>53</v>
      </c>
      <c r="ES231" s="12"/>
      <c r="ET231" s="12"/>
      <c r="EU231" s="12"/>
      <c r="EV231" s="12"/>
      <c r="EW231" s="12"/>
      <c r="EX231" s="13">
        <f t="shared" si="27"/>
        <v>53</v>
      </c>
      <c r="EY231" s="13">
        <v>2907.1</v>
      </c>
    </row>
    <row r="232" spans="1:155" x14ac:dyDescent="0.3">
      <c r="A232" t="s">
        <v>491</v>
      </c>
      <c r="B232" t="s">
        <v>492</v>
      </c>
      <c r="C232" t="str">
        <f>VLOOKUP(A232,[1]Sheet1!$A$1:$F$234,4,FALSE)</f>
        <v>HQ</v>
      </c>
      <c r="D232" t="str">
        <f>VLOOKUP(A232,[1]Sheet1!$A$1:$F$234,3,FALSE)</f>
        <v>HQ</v>
      </c>
      <c r="E232">
        <f>VLOOKUP(A232,[1]Sheet1!$A$1:$F$234,5,FALSE)</f>
        <v>320</v>
      </c>
      <c r="F232" t="s">
        <v>180</v>
      </c>
      <c r="G232" t="s">
        <v>493</v>
      </c>
      <c r="H232" t="s">
        <v>403</v>
      </c>
      <c r="I232" t="s">
        <v>159</v>
      </c>
      <c r="J232" t="s">
        <v>145</v>
      </c>
      <c r="K232" s="11">
        <v>44696</v>
      </c>
      <c r="L232" s="11">
        <v>44701</v>
      </c>
      <c r="M232" s="12">
        <v>2675</v>
      </c>
      <c r="N232" s="13">
        <f t="shared" si="21"/>
        <v>2625</v>
      </c>
      <c r="O232" s="13">
        <f t="shared" si="22"/>
        <v>0</v>
      </c>
      <c r="P232" s="13">
        <f t="shared" si="23"/>
        <v>0</v>
      </c>
      <c r="Q232" s="13">
        <f t="shared" si="24"/>
        <v>0</v>
      </c>
      <c r="R232" s="13"/>
      <c r="S232" s="14">
        <v>50</v>
      </c>
      <c r="T232" s="15">
        <v>80</v>
      </c>
      <c r="U232" s="12">
        <v>28.85</v>
      </c>
      <c r="V232" s="12">
        <v>2500</v>
      </c>
      <c r="W232" s="15">
        <v>0</v>
      </c>
      <c r="X232" s="12">
        <v>0</v>
      </c>
      <c r="Y232" s="12">
        <v>0</v>
      </c>
      <c r="Z232" s="15"/>
      <c r="AA232" s="15"/>
      <c r="AB232" s="15"/>
      <c r="AC232" s="15"/>
      <c r="AD232" s="15"/>
      <c r="AE232" s="15"/>
      <c r="AF232" s="15">
        <v>0</v>
      </c>
      <c r="AG232" s="15"/>
      <c r="AH232" s="15"/>
      <c r="AI232" s="15"/>
      <c r="AJ232" s="15"/>
      <c r="AK232" s="15"/>
      <c r="AL232" s="15"/>
      <c r="AM232" s="15">
        <v>0</v>
      </c>
      <c r="AN232" s="15"/>
      <c r="AO232" s="15"/>
      <c r="AP232" s="15"/>
      <c r="AQ232" s="12"/>
      <c r="AR232" s="12"/>
      <c r="AS232" s="12"/>
      <c r="AT232" s="12"/>
      <c r="AU232" s="12">
        <v>0</v>
      </c>
      <c r="AV232" s="12"/>
      <c r="AW232" s="12"/>
      <c r="AX232" s="12"/>
      <c r="AY232" s="12"/>
      <c r="AZ232" s="12"/>
      <c r="BA232" s="12"/>
      <c r="BB232" s="12"/>
      <c r="BC232" s="12"/>
      <c r="BD232" s="12"/>
      <c r="BE232" s="12">
        <v>0</v>
      </c>
      <c r="BF232" s="12"/>
      <c r="BG232" s="12"/>
      <c r="BH232" s="12"/>
      <c r="BI232" s="12"/>
      <c r="BJ232" s="12">
        <v>125</v>
      </c>
      <c r="BK232" s="13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>
        <v>126.64</v>
      </c>
      <c r="CD232" s="12">
        <v>13.39</v>
      </c>
      <c r="CE232" s="12"/>
      <c r="CF232" s="12"/>
      <c r="CG232" s="12"/>
      <c r="CH232" s="12">
        <v>276.17</v>
      </c>
      <c r="CI232" s="12">
        <v>0.59</v>
      </c>
      <c r="CJ232" s="12"/>
      <c r="CK232" s="12">
        <v>89.69</v>
      </c>
      <c r="CL232" s="12"/>
      <c r="CM232" s="12">
        <v>38.07</v>
      </c>
      <c r="CN232" s="12"/>
      <c r="CO232" s="12"/>
      <c r="CP232" s="12">
        <v>162.75</v>
      </c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>
        <v>1967.7</v>
      </c>
      <c r="DR232" s="12">
        <v>0</v>
      </c>
      <c r="DS232" s="12">
        <v>0</v>
      </c>
      <c r="DT232" s="12">
        <v>38.07</v>
      </c>
      <c r="DU232" s="12">
        <v>162.75</v>
      </c>
      <c r="DV232" s="12">
        <v>0</v>
      </c>
      <c r="DW232" s="12">
        <v>8.92</v>
      </c>
      <c r="DX232" s="13">
        <f t="shared" si="25"/>
        <v>209.73999999999998</v>
      </c>
      <c r="DY232" s="12"/>
      <c r="DZ232" s="12"/>
      <c r="EA232" s="12"/>
      <c r="EB232" s="12"/>
      <c r="EC232" s="12"/>
      <c r="ED232" s="12"/>
      <c r="EE232" s="12"/>
      <c r="EF232" s="12"/>
      <c r="EG232" s="12"/>
      <c r="EH232" s="12">
        <v>8.84</v>
      </c>
      <c r="EI232" s="12"/>
      <c r="EJ232" s="12">
        <v>1.06</v>
      </c>
      <c r="EK232" s="12"/>
      <c r="EL232" s="12"/>
      <c r="EM232" s="12">
        <v>9.51</v>
      </c>
      <c r="EN232" s="14">
        <f t="shared" si="26"/>
        <v>19.41</v>
      </c>
      <c r="EO232" s="14"/>
      <c r="EP232" s="13">
        <v>20.79</v>
      </c>
      <c r="EQ232" s="12">
        <v>0</v>
      </c>
      <c r="ER232" s="12">
        <v>53</v>
      </c>
      <c r="ES232" s="12"/>
      <c r="ET232" s="12"/>
      <c r="EU232" s="12"/>
      <c r="EV232" s="12"/>
      <c r="EW232" s="12"/>
      <c r="EX232" s="13">
        <f t="shared" si="27"/>
        <v>53</v>
      </c>
      <c r="EY232" s="13">
        <v>2977.94</v>
      </c>
    </row>
    <row r="233" spans="1:155" x14ac:dyDescent="0.3">
      <c r="A233" t="s">
        <v>491</v>
      </c>
      <c r="B233" t="s">
        <v>492</v>
      </c>
      <c r="C233" t="str">
        <f>VLOOKUP(A233,[1]Sheet1!$A$1:$F$234,4,FALSE)</f>
        <v>HQ</v>
      </c>
      <c r="D233" t="str">
        <f>VLOOKUP(A233,[1]Sheet1!$A$1:$F$234,3,FALSE)</f>
        <v>HQ</v>
      </c>
      <c r="E233">
        <f>VLOOKUP(A233,[1]Sheet1!$A$1:$F$234,5,FALSE)</f>
        <v>320</v>
      </c>
      <c r="F233" t="s">
        <v>180</v>
      </c>
      <c r="G233" t="s">
        <v>493</v>
      </c>
      <c r="H233" t="s">
        <v>403</v>
      </c>
      <c r="I233" t="s">
        <v>159</v>
      </c>
      <c r="J233" t="s">
        <v>152</v>
      </c>
      <c r="K233" s="11">
        <v>44712</v>
      </c>
      <c r="L233" s="11">
        <v>44719</v>
      </c>
      <c r="M233" s="12">
        <v>2675</v>
      </c>
      <c r="N233" s="13">
        <f t="shared" si="21"/>
        <v>2625</v>
      </c>
      <c r="O233" s="13">
        <f t="shared" si="22"/>
        <v>0</v>
      </c>
      <c r="P233" s="13">
        <f t="shared" si="23"/>
        <v>0</v>
      </c>
      <c r="Q233" s="13">
        <f t="shared" si="24"/>
        <v>0</v>
      </c>
      <c r="R233" s="13"/>
      <c r="S233" s="14">
        <v>50</v>
      </c>
      <c r="T233" s="15">
        <v>88</v>
      </c>
      <c r="U233" s="12">
        <v>28.85</v>
      </c>
      <c r="V233" s="12">
        <v>2269.23</v>
      </c>
      <c r="W233" s="15">
        <v>0</v>
      </c>
      <c r="X233" s="12">
        <v>0</v>
      </c>
      <c r="Y233" s="12">
        <v>0</v>
      </c>
      <c r="Z233" s="15"/>
      <c r="AA233" s="15"/>
      <c r="AB233" s="15"/>
      <c r="AC233" s="15"/>
      <c r="AD233" s="15"/>
      <c r="AE233" s="15"/>
      <c r="AF233" s="15">
        <v>0</v>
      </c>
      <c r="AG233" s="15"/>
      <c r="AH233" s="15"/>
      <c r="AI233" s="15"/>
      <c r="AJ233" s="15"/>
      <c r="AK233" s="15"/>
      <c r="AL233" s="15"/>
      <c r="AM233" s="15">
        <v>0</v>
      </c>
      <c r="AN233" s="15"/>
      <c r="AO233" s="15">
        <v>8</v>
      </c>
      <c r="AP233" s="15"/>
      <c r="AQ233" s="12"/>
      <c r="AR233" s="12"/>
      <c r="AS233" s="12"/>
      <c r="AT233" s="12"/>
      <c r="AU233" s="12">
        <v>0</v>
      </c>
      <c r="AV233" s="12"/>
      <c r="AW233" s="12"/>
      <c r="AX233" s="12"/>
      <c r="AY233" s="12"/>
      <c r="AZ233" s="12"/>
      <c r="BA233" s="12"/>
      <c r="BB233" s="12"/>
      <c r="BC233" s="12"/>
      <c r="BD233" s="12">
        <v>28.85</v>
      </c>
      <c r="BE233" s="12">
        <v>0</v>
      </c>
      <c r="BF233" s="12"/>
      <c r="BG233" s="12"/>
      <c r="BH233" s="12"/>
      <c r="BI233" s="12"/>
      <c r="BJ233" s="12">
        <v>125</v>
      </c>
      <c r="BK233" s="13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>
        <v>230.77</v>
      </c>
      <c r="BV233" s="12"/>
      <c r="BW233" s="12"/>
      <c r="BX233" s="12"/>
      <c r="BY233" s="12"/>
      <c r="BZ233" s="12"/>
      <c r="CA233" s="12"/>
      <c r="CB233" s="12"/>
      <c r="CC233" s="12">
        <v>126.64</v>
      </c>
      <c r="CD233" s="12">
        <v>13.38</v>
      </c>
      <c r="CE233" s="12"/>
      <c r="CF233" s="12"/>
      <c r="CG233" s="12"/>
      <c r="CH233" s="12">
        <v>276.17</v>
      </c>
      <c r="CI233" s="12">
        <v>0.59</v>
      </c>
      <c r="CJ233" s="12"/>
      <c r="CK233" s="12">
        <v>89.69</v>
      </c>
      <c r="CL233" s="12"/>
      <c r="CM233" s="12">
        <v>38.06</v>
      </c>
      <c r="CN233" s="12"/>
      <c r="CO233" s="12"/>
      <c r="CP233" s="12">
        <v>162.75</v>
      </c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>
        <v>1967.72</v>
      </c>
      <c r="DR233" s="12">
        <v>0</v>
      </c>
      <c r="DS233" s="12">
        <v>0</v>
      </c>
      <c r="DT233" s="12">
        <v>38.06</v>
      </c>
      <c r="DU233" s="12">
        <v>162.75</v>
      </c>
      <c r="DV233" s="12">
        <v>0</v>
      </c>
      <c r="DW233" s="12">
        <v>8.93</v>
      </c>
      <c r="DX233" s="13">
        <f t="shared" si="25"/>
        <v>209.74</v>
      </c>
      <c r="DY233" s="12"/>
      <c r="DZ233" s="12"/>
      <c r="EA233" s="12"/>
      <c r="EB233" s="12"/>
      <c r="EC233" s="12"/>
      <c r="ED233" s="12"/>
      <c r="EE233" s="12"/>
      <c r="EF233" s="12"/>
      <c r="EG233" s="12"/>
      <c r="EH233" s="12">
        <v>8.84</v>
      </c>
      <c r="EI233" s="12"/>
      <c r="EJ233" s="12">
        <v>1.06</v>
      </c>
      <c r="EK233" s="12"/>
      <c r="EL233" s="12"/>
      <c r="EM233" s="12">
        <v>9.51</v>
      </c>
      <c r="EN233" s="14">
        <f t="shared" si="26"/>
        <v>19.41</v>
      </c>
      <c r="EO233" s="14"/>
      <c r="EP233" s="13">
        <v>20.79</v>
      </c>
      <c r="EQ233" s="12">
        <v>0</v>
      </c>
      <c r="ER233" s="12">
        <v>53</v>
      </c>
      <c r="ES233" s="12"/>
      <c r="ET233" s="12"/>
      <c r="EU233" s="12"/>
      <c r="EV233" s="12"/>
      <c r="EW233" s="12"/>
      <c r="EX233" s="13">
        <f t="shared" si="27"/>
        <v>53</v>
      </c>
      <c r="EY233" s="13">
        <v>2977.94</v>
      </c>
    </row>
    <row r="234" spans="1:155" x14ac:dyDescent="0.3">
      <c r="A234" t="s">
        <v>494</v>
      </c>
      <c r="B234" t="s">
        <v>495</v>
      </c>
      <c r="C234" t="str">
        <f>VLOOKUP(A234,[1]Sheet1!$A$1:$F$234,4,FALSE)</f>
        <v xml:space="preserve">OAK </v>
      </c>
      <c r="D234" t="str">
        <f>VLOOKUP(A234,[1]Sheet1!$A$1:$F$234,3,FALSE)</f>
        <v>Clinical</v>
      </c>
      <c r="E234">
        <f>VLOOKUP(A234,[1]Sheet1!$A$1:$F$234,5,FALSE)</f>
        <v>140</v>
      </c>
      <c r="F234" t="s">
        <v>185</v>
      </c>
      <c r="G234" t="s">
        <v>157</v>
      </c>
      <c r="H234" t="s">
        <v>185</v>
      </c>
      <c r="I234" t="s">
        <v>159</v>
      </c>
      <c r="J234" t="s">
        <v>145</v>
      </c>
      <c r="K234" s="11">
        <v>44696</v>
      </c>
      <c r="L234" s="11">
        <v>44701</v>
      </c>
      <c r="M234" s="12">
        <v>2775.2</v>
      </c>
      <c r="N234" s="13">
        <f t="shared" si="21"/>
        <v>2358.92</v>
      </c>
      <c r="O234" s="13">
        <f t="shared" si="22"/>
        <v>0</v>
      </c>
      <c r="P234" s="13">
        <f t="shared" si="23"/>
        <v>0</v>
      </c>
      <c r="Q234" s="13">
        <f t="shared" si="24"/>
        <v>416.28</v>
      </c>
      <c r="R234" s="13"/>
      <c r="S234" s="14"/>
      <c r="T234" s="15">
        <v>68</v>
      </c>
      <c r="U234" s="12">
        <v>34.69</v>
      </c>
      <c r="V234" s="12">
        <v>2358.92</v>
      </c>
      <c r="W234" s="15">
        <v>0</v>
      </c>
      <c r="X234" s="12">
        <v>0</v>
      </c>
      <c r="Y234" s="12">
        <v>0</v>
      </c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>
        <v>12</v>
      </c>
      <c r="AL234" s="15"/>
      <c r="AM234" s="15"/>
      <c r="AN234" s="15"/>
      <c r="AO234" s="15"/>
      <c r="AP234" s="15"/>
      <c r="AQ234" s="12"/>
      <c r="AR234" s="12"/>
      <c r="AS234" s="12"/>
      <c r="AT234" s="12">
        <v>34.69</v>
      </c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3"/>
      <c r="BL234" s="12"/>
      <c r="BM234" s="12"/>
      <c r="BN234" s="12"/>
      <c r="BO234" s="12"/>
      <c r="BP234" s="12"/>
      <c r="BQ234" s="12">
        <v>416.28</v>
      </c>
      <c r="BR234" s="12"/>
      <c r="BS234" s="12"/>
      <c r="BT234" s="12"/>
      <c r="BU234" s="12"/>
      <c r="BV234" s="12"/>
      <c r="BW234" s="12"/>
      <c r="BX234" s="12"/>
      <c r="BY234" s="12"/>
      <c r="BZ234" s="12">
        <v>15.02</v>
      </c>
      <c r="CA234" s="12"/>
      <c r="CB234" s="12"/>
      <c r="CC234" s="12">
        <v>97.46</v>
      </c>
      <c r="CD234" s="12"/>
      <c r="CE234" s="12"/>
      <c r="CF234" s="12"/>
      <c r="CG234" s="12"/>
      <c r="CH234" s="12">
        <v>238.66</v>
      </c>
      <c r="CI234" s="12">
        <v>28.52</v>
      </c>
      <c r="CJ234" s="12"/>
      <c r="CK234" s="12"/>
      <c r="CL234" s="12"/>
      <c r="CM234" s="12">
        <v>37.6</v>
      </c>
      <c r="CN234" s="12"/>
      <c r="CO234" s="12"/>
      <c r="CP234" s="12">
        <v>160.78</v>
      </c>
      <c r="CQ234" s="12"/>
      <c r="CR234" s="12"/>
      <c r="CS234" s="12"/>
      <c r="CT234" s="12"/>
      <c r="CU234" s="12">
        <v>20.67</v>
      </c>
      <c r="CV234" s="12">
        <v>138.76</v>
      </c>
      <c r="CW234" s="12">
        <v>0.38</v>
      </c>
      <c r="CX234" s="12"/>
      <c r="CY234" s="12"/>
      <c r="CZ234" s="12"/>
      <c r="DA234" s="12">
        <v>1</v>
      </c>
      <c r="DB234" s="12"/>
      <c r="DC234" s="12"/>
      <c r="DD234" s="12"/>
      <c r="DE234" s="12"/>
      <c r="DF234" s="12">
        <v>4.1500000000000004</v>
      </c>
      <c r="DG234" s="12"/>
      <c r="DH234" s="12"/>
      <c r="DI234" s="12"/>
      <c r="DJ234" s="12">
        <v>160.88</v>
      </c>
      <c r="DK234" s="12"/>
      <c r="DL234" s="12"/>
      <c r="DM234" s="12"/>
      <c r="DN234" s="12"/>
      <c r="DO234" s="12"/>
      <c r="DP234" s="12">
        <v>1</v>
      </c>
      <c r="DQ234" s="12">
        <v>1870.32</v>
      </c>
      <c r="DR234" s="12">
        <v>0</v>
      </c>
      <c r="DS234" s="12">
        <v>0</v>
      </c>
      <c r="DT234" s="12">
        <v>37.6</v>
      </c>
      <c r="DU234" s="12">
        <v>160.78</v>
      </c>
      <c r="DV234" s="12">
        <v>0</v>
      </c>
      <c r="DW234" s="12"/>
      <c r="DX234" s="13">
        <f t="shared" si="25"/>
        <v>198.38</v>
      </c>
      <c r="DY234" s="12">
        <v>343.62</v>
      </c>
      <c r="DZ234" s="12">
        <v>16.22</v>
      </c>
      <c r="EA234" s="12"/>
      <c r="EB234" s="12"/>
      <c r="EC234" s="12"/>
      <c r="ED234" s="12"/>
      <c r="EE234" s="12"/>
      <c r="EF234" s="12"/>
      <c r="EG234" s="12"/>
      <c r="EH234" s="12">
        <v>7.36</v>
      </c>
      <c r="EI234" s="12"/>
      <c r="EJ234" s="12">
        <v>1.06</v>
      </c>
      <c r="EK234" s="12"/>
      <c r="EL234" s="12">
        <v>1.6</v>
      </c>
      <c r="EM234" s="12">
        <v>2.69</v>
      </c>
      <c r="EN234" s="14">
        <f t="shared" si="26"/>
        <v>372.55000000000007</v>
      </c>
      <c r="EO234" s="14">
        <v>111.01</v>
      </c>
      <c r="EP234" s="13">
        <v>72.16</v>
      </c>
      <c r="EQ234" s="12">
        <v>0</v>
      </c>
      <c r="ER234" s="12">
        <v>53</v>
      </c>
      <c r="ES234" s="12"/>
      <c r="ET234" s="12"/>
      <c r="EU234" s="12"/>
      <c r="EV234" s="12"/>
      <c r="EW234" s="12"/>
      <c r="EX234" s="13">
        <f t="shared" si="27"/>
        <v>53</v>
      </c>
      <c r="EY234" s="13">
        <v>3582.3</v>
      </c>
    </row>
    <row r="235" spans="1:155" x14ac:dyDescent="0.3">
      <c r="A235" t="s">
        <v>494</v>
      </c>
      <c r="B235" t="s">
        <v>495</v>
      </c>
      <c r="C235" t="str">
        <f>VLOOKUP(A235,[1]Sheet1!$A$1:$F$234,4,FALSE)</f>
        <v xml:space="preserve">OAK </v>
      </c>
      <c r="D235" t="str">
        <f>VLOOKUP(A235,[1]Sheet1!$A$1:$F$234,3,FALSE)</f>
        <v>Clinical</v>
      </c>
      <c r="E235">
        <f>VLOOKUP(A235,[1]Sheet1!$A$1:$F$234,5,FALSE)</f>
        <v>140</v>
      </c>
      <c r="F235" t="s">
        <v>185</v>
      </c>
      <c r="G235" t="s">
        <v>157</v>
      </c>
      <c r="H235" t="s">
        <v>496</v>
      </c>
      <c r="I235" t="s">
        <v>159</v>
      </c>
      <c r="J235" t="s">
        <v>152</v>
      </c>
      <c r="K235" s="11">
        <v>44712</v>
      </c>
      <c r="L235" s="11">
        <v>44719</v>
      </c>
      <c r="M235" s="12">
        <v>3254.12</v>
      </c>
      <c r="N235" s="13">
        <f t="shared" si="21"/>
        <v>3115.3599999999997</v>
      </c>
      <c r="O235" s="13">
        <f t="shared" si="22"/>
        <v>0</v>
      </c>
      <c r="P235" s="13">
        <f t="shared" si="23"/>
        <v>0</v>
      </c>
      <c r="Q235" s="13">
        <f t="shared" si="24"/>
        <v>138.76</v>
      </c>
      <c r="R235" s="13"/>
      <c r="S235" s="14"/>
      <c r="T235" s="15">
        <v>71.5</v>
      </c>
      <c r="U235" s="12">
        <v>34.69</v>
      </c>
      <c r="V235" s="12">
        <v>2480.34</v>
      </c>
      <c r="W235" s="15">
        <v>0</v>
      </c>
      <c r="X235" s="12">
        <v>0</v>
      </c>
      <c r="Y235" s="12">
        <v>0</v>
      </c>
      <c r="Z235" s="15"/>
      <c r="AA235" s="15"/>
      <c r="AB235" s="15"/>
      <c r="AC235" s="15">
        <v>12.5</v>
      </c>
      <c r="AD235" s="15"/>
      <c r="AE235" s="15"/>
      <c r="AF235" s="15"/>
      <c r="AG235" s="15">
        <v>8</v>
      </c>
      <c r="AH235" s="15"/>
      <c r="AI235" s="15"/>
      <c r="AJ235" s="15"/>
      <c r="AK235" s="15">
        <v>4</v>
      </c>
      <c r="AL235" s="15"/>
      <c r="AM235" s="15"/>
      <c r="AN235" s="15"/>
      <c r="AO235" s="15">
        <v>8</v>
      </c>
      <c r="AP235" s="15"/>
      <c r="AQ235" s="12"/>
      <c r="AR235" s="12"/>
      <c r="AS235" s="12"/>
      <c r="AT235" s="12">
        <v>34.69</v>
      </c>
      <c r="AU235" s="12"/>
      <c r="AV235" s="12"/>
      <c r="AW235" s="12"/>
      <c r="AX235" s="12"/>
      <c r="AY235" s="12">
        <v>28.6</v>
      </c>
      <c r="AZ235" s="12"/>
      <c r="BA235" s="12">
        <v>34.69</v>
      </c>
      <c r="BB235" s="12"/>
      <c r="BC235" s="12"/>
      <c r="BD235" s="12">
        <v>34.69</v>
      </c>
      <c r="BE235" s="12"/>
      <c r="BF235" s="12"/>
      <c r="BG235" s="12"/>
      <c r="BH235" s="12"/>
      <c r="BI235" s="12">
        <v>357.5</v>
      </c>
      <c r="BJ235" s="12"/>
      <c r="BK235" s="13"/>
      <c r="BL235" s="12"/>
      <c r="BM235" s="12"/>
      <c r="BN235" s="12">
        <v>277.52</v>
      </c>
      <c r="BO235" s="12"/>
      <c r="BP235" s="12"/>
      <c r="BQ235" s="12">
        <v>138.76</v>
      </c>
      <c r="BR235" s="12"/>
      <c r="BS235" s="12"/>
      <c r="BT235" s="12"/>
      <c r="BU235" s="12">
        <v>277.52</v>
      </c>
      <c r="BV235" s="12"/>
      <c r="BW235" s="12"/>
      <c r="BX235" s="12"/>
      <c r="BY235" s="12"/>
      <c r="BZ235" s="12">
        <v>15.02</v>
      </c>
      <c r="CA235" s="12"/>
      <c r="CB235" s="12"/>
      <c r="CC235" s="12">
        <v>139.77000000000001</v>
      </c>
      <c r="CD235" s="12"/>
      <c r="CE235" s="12"/>
      <c r="CF235" s="12"/>
      <c r="CG235" s="12"/>
      <c r="CH235" s="12">
        <v>338.75</v>
      </c>
      <c r="CI235" s="12">
        <v>33.799999999999997</v>
      </c>
      <c r="CJ235" s="12"/>
      <c r="CK235" s="12"/>
      <c r="CL235" s="12"/>
      <c r="CM235" s="12">
        <v>44.55</v>
      </c>
      <c r="CN235" s="12"/>
      <c r="CO235" s="12"/>
      <c r="CP235" s="12">
        <v>190.48</v>
      </c>
      <c r="CQ235" s="12"/>
      <c r="CR235" s="12"/>
      <c r="CS235" s="12"/>
      <c r="CT235" s="12"/>
      <c r="CU235" s="12">
        <v>20.67</v>
      </c>
      <c r="CV235" s="12">
        <v>162.71</v>
      </c>
      <c r="CW235" s="12">
        <v>0.38</v>
      </c>
      <c r="CX235" s="12"/>
      <c r="CY235" s="12"/>
      <c r="CZ235" s="12"/>
      <c r="DA235" s="12">
        <v>1</v>
      </c>
      <c r="DB235" s="12"/>
      <c r="DC235" s="12"/>
      <c r="DD235" s="12"/>
      <c r="DE235" s="12"/>
      <c r="DF235" s="12">
        <v>4.1500000000000004</v>
      </c>
      <c r="DG235" s="12"/>
      <c r="DH235" s="12"/>
      <c r="DI235" s="12"/>
      <c r="DJ235" s="12">
        <v>160.88</v>
      </c>
      <c r="DK235" s="12"/>
      <c r="DL235" s="12"/>
      <c r="DM235" s="12"/>
      <c r="DN235" s="12"/>
      <c r="DO235" s="12"/>
      <c r="DP235" s="12">
        <v>1</v>
      </c>
      <c r="DQ235" s="12">
        <v>2140.96</v>
      </c>
      <c r="DR235" s="12">
        <v>0</v>
      </c>
      <c r="DS235" s="12">
        <v>0</v>
      </c>
      <c r="DT235" s="12">
        <v>44.55</v>
      </c>
      <c r="DU235" s="12">
        <v>190.48</v>
      </c>
      <c r="DV235" s="12">
        <v>0</v>
      </c>
      <c r="DW235" s="12"/>
      <c r="DX235" s="13">
        <f t="shared" si="25"/>
        <v>235.02999999999997</v>
      </c>
      <c r="DY235" s="12">
        <v>343.62</v>
      </c>
      <c r="DZ235" s="12">
        <v>16.22</v>
      </c>
      <c r="EA235" s="12"/>
      <c r="EB235" s="12"/>
      <c r="EC235" s="12"/>
      <c r="ED235" s="12"/>
      <c r="EE235" s="12"/>
      <c r="EF235" s="12"/>
      <c r="EG235" s="12"/>
      <c r="EH235" s="12">
        <v>7.36</v>
      </c>
      <c r="EI235" s="12"/>
      <c r="EJ235" s="12">
        <v>1.06</v>
      </c>
      <c r="EK235" s="12"/>
      <c r="EL235" s="12">
        <v>1.6</v>
      </c>
      <c r="EM235" s="12">
        <v>2.69</v>
      </c>
      <c r="EN235" s="14">
        <f t="shared" si="26"/>
        <v>372.55000000000007</v>
      </c>
      <c r="EO235" s="14">
        <v>130.16</v>
      </c>
      <c r="EP235" s="13">
        <v>84.61</v>
      </c>
      <c r="EQ235" s="12">
        <v>0</v>
      </c>
      <c r="ER235" s="12">
        <v>53</v>
      </c>
      <c r="ES235" s="12"/>
      <c r="ET235" s="12"/>
      <c r="EU235" s="12"/>
      <c r="EV235" s="12"/>
      <c r="EW235" s="12"/>
      <c r="EX235" s="13">
        <f t="shared" si="27"/>
        <v>53</v>
      </c>
      <c r="EY235" s="13">
        <v>4129.47</v>
      </c>
    </row>
    <row r="236" spans="1:155" x14ac:dyDescent="0.3">
      <c r="A236" t="s">
        <v>497</v>
      </c>
      <c r="B236" t="s">
        <v>498</v>
      </c>
      <c r="C236" t="str">
        <f>VLOOKUP(A236,[1]Sheet1!$A$1:$F$234,4,FALSE)</f>
        <v>SV</v>
      </c>
      <c r="D236" t="str">
        <f>VLOOKUP(A236,[1]Sheet1!$A$1:$F$234,3,FALSE)</f>
        <v>Lab</v>
      </c>
      <c r="E236">
        <f>VLOOKUP(A236,[1]Sheet1!$A$1:$F$234,5,FALSE)</f>
        <v>130</v>
      </c>
      <c r="F236" t="s">
        <v>156</v>
      </c>
      <c r="G236" t="s">
        <v>186</v>
      </c>
      <c r="H236" t="s">
        <v>265</v>
      </c>
      <c r="I236" t="s">
        <v>159</v>
      </c>
      <c r="J236" t="s">
        <v>145</v>
      </c>
      <c r="K236" s="11">
        <v>44696</v>
      </c>
      <c r="L236" s="11">
        <v>44701</v>
      </c>
      <c r="M236" s="12">
        <v>6866.67</v>
      </c>
      <c r="N236" s="13">
        <f t="shared" si="21"/>
        <v>6866.67</v>
      </c>
      <c r="O236" s="13">
        <f t="shared" si="22"/>
        <v>0</v>
      </c>
      <c r="P236" s="13">
        <f t="shared" si="23"/>
        <v>0</v>
      </c>
      <c r="Q236" s="13">
        <f t="shared" si="24"/>
        <v>0</v>
      </c>
      <c r="R236" s="13"/>
      <c r="S236" s="14"/>
      <c r="T236" s="15">
        <v>80</v>
      </c>
      <c r="U236" s="12">
        <v>79.23</v>
      </c>
      <c r="V236" s="12">
        <v>6866.67</v>
      </c>
      <c r="W236" s="15">
        <v>0</v>
      </c>
      <c r="X236" s="12">
        <v>0</v>
      </c>
      <c r="Y236" s="12">
        <v>0</v>
      </c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3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>
        <v>369.58</v>
      </c>
      <c r="CD236" s="12"/>
      <c r="CE236" s="12"/>
      <c r="CF236" s="12"/>
      <c r="CG236" s="12"/>
      <c r="CH236" s="12">
        <v>1081.29</v>
      </c>
      <c r="CI236" s="12">
        <v>73.010000000000005</v>
      </c>
      <c r="CJ236" s="12"/>
      <c r="CK236" s="12"/>
      <c r="CL236" s="12"/>
      <c r="CM236" s="12">
        <v>96.24</v>
      </c>
      <c r="CN236" s="12"/>
      <c r="CO236" s="12"/>
      <c r="CP236" s="12">
        <v>411.54</v>
      </c>
      <c r="CQ236" s="12"/>
      <c r="CR236" s="12"/>
      <c r="CS236" s="12">
        <v>12.61</v>
      </c>
      <c r="CT236" s="12"/>
      <c r="CU236" s="12"/>
      <c r="CV236" s="12">
        <v>343.33</v>
      </c>
      <c r="CW236" s="12"/>
      <c r="CX236" s="12"/>
      <c r="CY236" s="12"/>
      <c r="CZ236" s="12"/>
      <c r="DA236" s="12">
        <v>5.95</v>
      </c>
      <c r="DB236" s="12"/>
      <c r="DC236" s="12"/>
      <c r="DD236" s="12"/>
      <c r="DE236" s="12"/>
      <c r="DF236" s="12"/>
      <c r="DG236" s="12"/>
      <c r="DH236" s="12"/>
      <c r="DI236" s="12">
        <v>118.75</v>
      </c>
      <c r="DJ236" s="12">
        <v>94.88</v>
      </c>
      <c r="DK236" s="12"/>
      <c r="DL236" s="12"/>
      <c r="DM236" s="12"/>
      <c r="DN236" s="12">
        <v>2.77</v>
      </c>
      <c r="DO236" s="12"/>
      <c r="DP236" s="12">
        <v>2.5</v>
      </c>
      <c r="DQ236" s="12">
        <v>4254.22</v>
      </c>
      <c r="DR236" s="12">
        <v>0</v>
      </c>
      <c r="DS236" s="12">
        <v>0</v>
      </c>
      <c r="DT236" s="12">
        <v>96.24</v>
      </c>
      <c r="DU236" s="12">
        <v>411.54</v>
      </c>
      <c r="DV236" s="12">
        <v>0</v>
      </c>
      <c r="DW236" s="12"/>
      <c r="DX236" s="13">
        <f t="shared" si="25"/>
        <v>507.78000000000003</v>
      </c>
      <c r="DY236" s="12">
        <v>343.62</v>
      </c>
      <c r="DZ236" s="12"/>
      <c r="EA236" s="12"/>
      <c r="EB236" s="12"/>
      <c r="EC236" s="12">
        <v>2.34</v>
      </c>
      <c r="ED236" s="12"/>
      <c r="EE236" s="12"/>
      <c r="EF236" s="12"/>
      <c r="EG236" s="12"/>
      <c r="EH236" s="12">
        <v>24.95</v>
      </c>
      <c r="EI236" s="12"/>
      <c r="EJ236" s="12">
        <v>1.06</v>
      </c>
      <c r="EK236" s="12">
        <v>16.22</v>
      </c>
      <c r="EL236" s="12"/>
      <c r="EM236" s="12">
        <v>9.1199999999999992</v>
      </c>
      <c r="EN236" s="14">
        <f t="shared" si="26"/>
        <v>397.30999999999995</v>
      </c>
      <c r="EO236" s="14">
        <v>274.67</v>
      </c>
      <c r="EP236" s="13">
        <v>178.53</v>
      </c>
      <c r="EQ236" s="12">
        <v>0</v>
      </c>
      <c r="ER236" s="12">
        <v>53</v>
      </c>
      <c r="ES236" s="12"/>
      <c r="ET236" s="12"/>
      <c r="EU236" s="12"/>
      <c r="EV236" s="12"/>
      <c r="EW236" s="12"/>
      <c r="EX236" s="13">
        <f t="shared" si="27"/>
        <v>53</v>
      </c>
      <c r="EY236" s="13">
        <v>8277.9599999999991</v>
      </c>
    </row>
    <row r="237" spans="1:155" x14ac:dyDescent="0.3">
      <c r="A237" t="s">
        <v>497</v>
      </c>
      <c r="B237" t="s">
        <v>498</v>
      </c>
      <c r="C237" t="str">
        <f>VLOOKUP(A237,[1]Sheet1!$A$1:$F$234,4,FALSE)</f>
        <v>SV</v>
      </c>
      <c r="D237" t="str">
        <f>VLOOKUP(A237,[1]Sheet1!$A$1:$F$234,3,FALSE)</f>
        <v>Lab</v>
      </c>
      <c r="E237">
        <f>VLOOKUP(A237,[1]Sheet1!$A$1:$F$234,5,FALSE)</f>
        <v>130</v>
      </c>
      <c r="F237" t="s">
        <v>156</v>
      </c>
      <c r="G237" t="s">
        <v>186</v>
      </c>
      <c r="H237" t="s">
        <v>265</v>
      </c>
      <c r="I237" t="s">
        <v>159</v>
      </c>
      <c r="J237" t="s">
        <v>152</v>
      </c>
      <c r="K237" s="11">
        <v>44712</v>
      </c>
      <c r="L237" s="11">
        <v>44719</v>
      </c>
      <c r="M237" s="12">
        <v>6866.67</v>
      </c>
      <c r="N237" s="13">
        <f t="shared" si="21"/>
        <v>6866.67</v>
      </c>
      <c r="O237" s="13">
        <f t="shared" si="22"/>
        <v>0</v>
      </c>
      <c r="P237" s="13">
        <f t="shared" si="23"/>
        <v>0</v>
      </c>
      <c r="Q237" s="13">
        <f t="shared" si="24"/>
        <v>0</v>
      </c>
      <c r="R237" s="13"/>
      <c r="S237" s="14"/>
      <c r="T237" s="15">
        <v>88</v>
      </c>
      <c r="U237" s="12">
        <v>79.23</v>
      </c>
      <c r="V237" s="12">
        <v>6232.82</v>
      </c>
      <c r="W237" s="15">
        <v>0</v>
      </c>
      <c r="X237" s="12">
        <v>0</v>
      </c>
      <c r="Y237" s="12">
        <v>0</v>
      </c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>
        <v>8</v>
      </c>
      <c r="AP237" s="15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>
        <v>79.23</v>
      </c>
      <c r="BE237" s="12"/>
      <c r="BF237" s="12"/>
      <c r="BG237" s="12"/>
      <c r="BH237" s="12"/>
      <c r="BI237" s="12"/>
      <c r="BJ237" s="12"/>
      <c r="BK237" s="13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>
        <v>633.85</v>
      </c>
      <c r="BV237" s="12"/>
      <c r="BW237" s="12"/>
      <c r="BX237" s="12"/>
      <c r="BY237" s="12"/>
      <c r="BZ237" s="12"/>
      <c r="CA237" s="12"/>
      <c r="CB237" s="12"/>
      <c r="CC237" s="12">
        <v>369.58</v>
      </c>
      <c r="CD237" s="12"/>
      <c r="CE237" s="12"/>
      <c r="CF237" s="12"/>
      <c r="CG237" s="12"/>
      <c r="CH237" s="12">
        <v>1081.29</v>
      </c>
      <c r="CI237" s="12">
        <v>73.02</v>
      </c>
      <c r="CJ237" s="12"/>
      <c r="CK237" s="12"/>
      <c r="CL237" s="12"/>
      <c r="CM237" s="12">
        <v>96.25</v>
      </c>
      <c r="CN237" s="12"/>
      <c r="CO237" s="12"/>
      <c r="CP237" s="12">
        <v>411.53</v>
      </c>
      <c r="CQ237" s="12"/>
      <c r="CR237" s="12"/>
      <c r="CS237" s="12">
        <v>12.61</v>
      </c>
      <c r="CT237" s="12"/>
      <c r="CU237" s="12"/>
      <c r="CV237" s="12">
        <v>343.33</v>
      </c>
      <c r="CW237" s="12"/>
      <c r="CX237" s="12"/>
      <c r="CY237" s="12"/>
      <c r="CZ237" s="12"/>
      <c r="DA237" s="12">
        <v>5.95</v>
      </c>
      <c r="DB237" s="12"/>
      <c r="DC237" s="12"/>
      <c r="DD237" s="12"/>
      <c r="DE237" s="12"/>
      <c r="DF237" s="12"/>
      <c r="DG237" s="12"/>
      <c r="DH237" s="12"/>
      <c r="DI237" s="12">
        <v>118.75</v>
      </c>
      <c r="DJ237" s="12">
        <v>94.88</v>
      </c>
      <c r="DK237" s="12"/>
      <c r="DL237" s="12"/>
      <c r="DM237" s="12"/>
      <c r="DN237" s="12">
        <v>2.77</v>
      </c>
      <c r="DO237" s="12"/>
      <c r="DP237" s="12">
        <v>2.5</v>
      </c>
      <c r="DQ237" s="12">
        <v>4254.21</v>
      </c>
      <c r="DR237" s="12">
        <v>0</v>
      </c>
      <c r="DS237" s="12">
        <v>0</v>
      </c>
      <c r="DT237" s="12">
        <v>96.25</v>
      </c>
      <c r="DU237" s="12">
        <v>411.53</v>
      </c>
      <c r="DV237" s="12">
        <v>0</v>
      </c>
      <c r="DW237" s="12"/>
      <c r="DX237" s="13">
        <f t="shared" si="25"/>
        <v>507.78</v>
      </c>
      <c r="DY237" s="12">
        <v>343.62</v>
      </c>
      <c r="DZ237" s="12"/>
      <c r="EA237" s="12"/>
      <c r="EB237" s="12"/>
      <c r="EC237" s="12">
        <v>2.34</v>
      </c>
      <c r="ED237" s="12"/>
      <c r="EE237" s="12"/>
      <c r="EF237" s="12"/>
      <c r="EG237" s="12"/>
      <c r="EH237" s="12">
        <v>24.95</v>
      </c>
      <c r="EI237" s="12"/>
      <c r="EJ237" s="12">
        <v>1.06</v>
      </c>
      <c r="EK237" s="12">
        <v>16.22</v>
      </c>
      <c r="EL237" s="12"/>
      <c r="EM237" s="12">
        <v>9.1199999999999992</v>
      </c>
      <c r="EN237" s="14">
        <f t="shared" si="26"/>
        <v>397.30999999999995</v>
      </c>
      <c r="EO237" s="14">
        <v>274.67</v>
      </c>
      <c r="EP237" s="13">
        <v>178.53</v>
      </c>
      <c r="EQ237" s="12">
        <v>0</v>
      </c>
      <c r="ER237" s="12">
        <v>53</v>
      </c>
      <c r="ES237" s="12"/>
      <c r="ET237" s="12"/>
      <c r="EU237" s="12"/>
      <c r="EV237" s="12"/>
      <c r="EW237" s="12"/>
      <c r="EX237" s="13">
        <f t="shared" si="27"/>
        <v>53</v>
      </c>
      <c r="EY237" s="13">
        <v>8277.9599999999991</v>
      </c>
    </row>
    <row r="238" spans="1:155" x14ac:dyDescent="0.3">
      <c r="A238" t="s">
        <v>499</v>
      </c>
      <c r="B238" t="s">
        <v>500</v>
      </c>
      <c r="C238" t="str">
        <f>VLOOKUP(A238,[1]Sheet1!$A$1:$F$234,4,FALSE)</f>
        <v>SF</v>
      </c>
      <c r="D238" t="str">
        <f>VLOOKUP(A238,[1]Sheet1!$A$1:$F$234,3,FALSE)</f>
        <v>Lab</v>
      </c>
      <c r="E238">
        <f>VLOOKUP(A238,[1]Sheet1!$A$1:$F$234,5,FALSE)</f>
        <v>130</v>
      </c>
      <c r="F238" t="s">
        <v>156</v>
      </c>
      <c r="G238" t="s">
        <v>172</v>
      </c>
      <c r="H238" t="s">
        <v>209</v>
      </c>
      <c r="I238" t="s">
        <v>159</v>
      </c>
      <c r="J238" t="s">
        <v>145</v>
      </c>
      <c r="K238" s="11">
        <v>44696</v>
      </c>
      <c r="L238" s="11">
        <v>44701</v>
      </c>
      <c r="M238" s="12">
        <v>6866.67</v>
      </c>
      <c r="N238" s="13">
        <f t="shared" si="21"/>
        <v>6866.67</v>
      </c>
      <c r="O238" s="13">
        <f t="shared" si="22"/>
        <v>0</v>
      </c>
      <c r="P238" s="13">
        <f t="shared" si="23"/>
        <v>0</v>
      </c>
      <c r="Q238" s="13">
        <f t="shared" si="24"/>
        <v>0</v>
      </c>
      <c r="R238" s="13"/>
      <c r="S238" s="14"/>
      <c r="T238" s="15">
        <v>80</v>
      </c>
      <c r="U238" s="12">
        <v>79.23</v>
      </c>
      <c r="V238" s="12">
        <v>6866.67</v>
      </c>
      <c r="W238" s="15">
        <v>0</v>
      </c>
      <c r="X238" s="12">
        <v>0</v>
      </c>
      <c r="Y238" s="12">
        <v>0</v>
      </c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3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>
        <v>486.48</v>
      </c>
      <c r="CD238" s="12"/>
      <c r="CE238" s="12"/>
      <c r="CF238" s="12"/>
      <c r="CG238" s="12"/>
      <c r="CH238" s="12">
        <v>1125.31</v>
      </c>
      <c r="CI238" s="12">
        <v>74.78</v>
      </c>
      <c r="CJ238" s="12"/>
      <c r="CK238" s="12"/>
      <c r="CL238" s="12"/>
      <c r="CM238" s="12">
        <v>98.58</v>
      </c>
      <c r="CN238" s="12"/>
      <c r="CO238" s="12"/>
      <c r="CP238" s="12">
        <v>421.52</v>
      </c>
      <c r="CQ238" s="12"/>
      <c r="CR238" s="12"/>
      <c r="CS238" s="12"/>
      <c r="CT238" s="12"/>
      <c r="CU238" s="12">
        <v>1.88</v>
      </c>
      <c r="CV238" s="12">
        <v>500</v>
      </c>
      <c r="CW238" s="12">
        <v>0.38</v>
      </c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>
        <v>65.790000000000006</v>
      </c>
      <c r="DK238" s="12"/>
      <c r="DL238" s="12"/>
      <c r="DM238" s="12"/>
      <c r="DN238" s="12"/>
      <c r="DO238" s="12"/>
      <c r="DP238" s="12"/>
      <c r="DQ238" s="12">
        <v>4091.95</v>
      </c>
      <c r="DR238" s="12">
        <v>0</v>
      </c>
      <c r="DS238" s="12">
        <v>0</v>
      </c>
      <c r="DT238" s="12">
        <v>98.58</v>
      </c>
      <c r="DU238" s="12">
        <v>421.52</v>
      </c>
      <c r="DV238" s="12">
        <v>0</v>
      </c>
      <c r="DW238" s="12"/>
      <c r="DX238" s="13">
        <f t="shared" si="25"/>
        <v>520.1</v>
      </c>
      <c r="DY238" s="12">
        <v>321.20999999999998</v>
      </c>
      <c r="DZ238" s="12">
        <v>8</v>
      </c>
      <c r="EA238" s="12"/>
      <c r="EB238" s="12"/>
      <c r="EC238" s="12"/>
      <c r="ED238" s="12"/>
      <c r="EE238" s="12"/>
      <c r="EF238" s="12"/>
      <c r="EG238" s="12"/>
      <c r="EH238" s="12">
        <v>23.91</v>
      </c>
      <c r="EI238" s="12"/>
      <c r="EJ238" s="12">
        <v>1.06</v>
      </c>
      <c r="EK238" s="12"/>
      <c r="EL238" s="12">
        <v>1.6</v>
      </c>
      <c r="EM238" s="12">
        <v>8.74</v>
      </c>
      <c r="EN238" s="14">
        <f t="shared" si="26"/>
        <v>364.52000000000004</v>
      </c>
      <c r="EO238" s="14">
        <v>274.67</v>
      </c>
      <c r="EP238" s="13">
        <v>178.53</v>
      </c>
      <c r="EQ238" s="12">
        <v>0</v>
      </c>
      <c r="ER238" s="12">
        <v>53</v>
      </c>
      <c r="ES238" s="12"/>
      <c r="ET238" s="12"/>
      <c r="EU238" s="12"/>
      <c r="EV238" s="12"/>
      <c r="EW238" s="12"/>
      <c r="EX238" s="13">
        <f t="shared" si="27"/>
        <v>53</v>
      </c>
      <c r="EY238" s="13">
        <v>8257.49</v>
      </c>
    </row>
    <row r="239" spans="1:155" x14ac:dyDescent="0.3">
      <c r="A239" t="s">
        <v>499</v>
      </c>
      <c r="B239" t="s">
        <v>500</v>
      </c>
      <c r="C239" t="str">
        <f>VLOOKUP(A239,[1]Sheet1!$A$1:$F$234,4,FALSE)</f>
        <v>SF</v>
      </c>
      <c r="D239" t="str">
        <f>VLOOKUP(A239,[1]Sheet1!$A$1:$F$234,3,FALSE)</f>
        <v>Lab</v>
      </c>
      <c r="E239">
        <f>VLOOKUP(A239,[1]Sheet1!$A$1:$F$234,5,FALSE)</f>
        <v>130</v>
      </c>
      <c r="F239" t="s">
        <v>156</v>
      </c>
      <c r="G239" t="s">
        <v>172</v>
      </c>
      <c r="H239" t="s">
        <v>209</v>
      </c>
      <c r="I239" t="s">
        <v>159</v>
      </c>
      <c r="J239" t="s">
        <v>152</v>
      </c>
      <c r="K239" s="11">
        <v>44712</v>
      </c>
      <c r="L239" s="11">
        <v>44719</v>
      </c>
      <c r="M239" s="12">
        <v>6866.67</v>
      </c>
      <c r="N239" s="13">
        <f t="shared" si="21"/>
        <v>3063.59</v>
      </c>
      <c r="O239" s="13">
        <f t="shared" si="22"/>
        <v>0</v>
      </c>
      <c r="P239" s="13">
        <f t="shared" si="23"/>
        <v>0</v>
      </c>
      <c r="Q239" s="13">
        <f t="shared" si="24"/>
        <v>3803.08</v>
      </c>
      <c r="R239" s="13"/>
      <c r="S239" s="14"/>
      <c r="T239" s="15">
        <v>40</v>
      </c>
      <c r="U239" s="12">
        <v>79.23</v>
      </c>
      <c r="V239" s="12">
        <v>2429.7399999999998</v>
      </c>
      <c r="W239" s="15">
        <v>0</v>
      </c>
      <c r="X239" s="12">
        <v>0</v>
      </c>
      <c r="Y239" s="12">
        <v>0</v>
      </c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>
        <v>48</v>
      </c>
      <c r="AL239" s="15"/>
      <c r="AM239" s="15"/>
      <c r="AN239" s="15"/>
      <c r="AO239" s="15">
        <v>8</v>
      </c>
      <c r="AP239" s="15"/>
      <c r="AQ239" s="12"/>
      <c r="AR239" s="12"/>
      <c r="AS239" s="12"/>
      <c r="AT239" s="12">
        <v>79.23</v>
      </c>
      <c r="AU239" s="12"/>
      <c r="AV239" s="12"/>
      <c r="AW239" s="12"/>
      <c r="AX239" s="12"/>
      <c r="AY239" s="12"/>
      <c r="AZ239" s="12"/>
      <c r="BA239" s="12"/>
      <c r="BB239" s="12"/>
      <c r="BC239" s="12"/>
      <c r="BD239" s="12">
        <v>79.23</v>
      </c>
      <c r="BE239" s="12"/>
      <c r="BF239" s="12"/>
      <c r="BG239" s="12"/>
      <c r="BH239" s="12"/>
      <c r="BI239" s="12"/>
      <c r="BJ239" s="12"/>
      <c r="BK239" s="13"/>
      <c r="BL239" s="12"/>
      <c r="BM239" s="12"/>
      <c r="BN239" s="12"/>
      <c r="BO239" s="12"/>
      <c r="BP239" s="12"/>
      <c r="BQ239" s="12">
        <v>3803.08</v>
      </c>
      <c r="BR239" s="12"/>
      <c r="BS239" s="12"/>
      <c r="BT239" s="12"/>
      <c r="BU239" s="12">
        <v>633.85</v>
      </c>
      <c r="BV239" s="12"/>
      <c r="BW239" s="12"/>
      <c r="BX239" s="12"/>
      <c r="BY239" s="12"/>
      <c r="BZ239" s="12"/>
      <c r="CA239" s="12"/>
      <c r="CB239" s="12"/>
      <c r="CC239" s="12">
        <v>486.48</v>
      </c>
      <c r="CD239" s="12"/>
      <c r="CE239" s="12"/>
      <c r="CF239" s="12"/>
      <c r="CG239" s="12"/>
      <c r="CH239" s="12">
        <v>1125.31</v>
      </c>
      <c r="CI239" s="12">
        <v>74.790000000000006</v>
      </c>
      <c r="CJ239" s="12"/>
      <c r="CK239" s="12"/>
      <c r="CL239" s="12"/>
      <c r="CM239" s="12">
        <v>98.58</v>
      </c>
      <c r="CN239" s="12"/>
      <c r="CO239" s="12"/>
      <c r="CP239" s="12">
        <v>421.51</v>
      </c>
      <c r="CQ239" s="12"/>
      <c r="CR239" s="12"/>
      <c r="CS239" s="12"/>
      <c r="CT239" s="12"/>
      <c r="CU239" s="12">
        <v>1.88</v>
      </c>
      <c r="CV239" s="12">
        <v>500</v>
      </c>
      <c r="CW239" s="12">
        <v>0.38</v>
      </c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>
        <v>65.790000000000006</v>
      </c>
      <c r="DK239" s="12"/>
      <c r="DL239" s="12"/>
      <c r="DM239" s="12"/>
      <c r="DN239" s="12"/>
      <c r="DO239" s="12"/>
      <c r="DP239" s="12"/>
      <c r="DQ239" s="12">
        <v>4091.95</v>
      </c>
      <c r="DR239" s="12">
        <v>0</v>
      </c>
      <c r="DS239" s="12">
        <v>0</v>
      </c>
      <c r="DT239" s="12">
        <v>98.58</v>
      </c>
      <c r="DU239" s="12">
        <v>421.51</v>
      </c>
      <c r="DV239" s="12">
        <v>0</v>
      </c>
      <c r="DW239" s="12"/>
      <c r="DX239" s="13">
        <f t="shared" si="25"/>
        <v>520.09</v>
      </c>
      <c r="DY239" s="12">
        <v>321.20999999999998</v>
      </c>
      <c r="DZ239" s="12">
        <v>8</v>
      </c>
      <c r="EA239" s="12"/>
      <c r="EB239" s="12"/>
      <c r="EC239" s="12"/>
      <c r="ED239" s="12"/>
      <c r="EE239" s="12"/>
      <c r="EF239" s="12"/>
      <c r="EG239" s="12"/>
      <c r="EH239" s="12">
        <v>23.91</v>
      </c>
      <c r="EI239" s="12"/>
      <c r="EJ239" s="12">
        <v>1.06</v>
      </c>
      <c r="EK239" s="12"/>
      <c r="EL239" s="12">
        <v>1.6</v>
      </c>
      <c r="EM239" s="12">
        <v>8.74</v>
      </c>
      <c r="EN239" s="14">
        <f t="shared" si="26"/>
        <v>364.52000000000004</v>
      </c>
      <c r="EO239" s="14">
        <v>274.67</v>
      </c>
      <c r="EP239" s="13">
        <v>178.53</v>
      </c>
      <c r="EQ239" s="12">
        <v>0</v>
      </c>
      <c r="ER239" s="12">
        <v>53</v>
      </c>
      <c r="ES239" s="12"/>
      <c r="ET239" s="12"/>
      <c r="EU239" s="12"/>
      <c r="EV239" s="12"/>
      <c r="EW239" s="12"/>
      <c r="EX239" s="13">
        <f t="shared" si="27"/>
        <v>53</v>
      </c>
      <c r="EY239" s="13">
        <v>8257.48</v>
      </c>
    </row>
    <row r="240" spans="1:155" x14ac:dyDescent="0.3">
      <c r="A240" t="s">
        <v>501</v>
      </c>
      <c r="B240" t="s">
        <v>502</v>
      </c>
      <c r="C240" t="str">
        <f>VLOOKUP(A240,[1]Sheet1!$A$1:$F$234,4,FALSE)</f>
        <v>SV</v>
      </c>
      <c r="D240" t="str">
        <f>VLOOKUP(A240,[1]Sheet1!$A$1:$F$234,3,FALSE)</f>
        <v>ASC</v>
      </c>
      <c r="E240">
        <f>VLOOKUP(A240,[1]Sheet1!$A$1:$F$234,5,FALSE)</f>
        <v>170</v>
      </c>
      <c r="F240" t="s">
        <v>162</v>
      </c>
      <c r="G240" t="s">
        <v>172</v>
      </c>
      <c r="H240" t="s">
        <v>163</v>
      </c>
      <c r="I240" t="s">
        <v>159</v>
      </c>
      <c r="J240" t="s">
        <v>145</v>
      </c>
      <c r="K240" s="11">
        <v>44696</v>
      </c>
      <c r="L240" s="11">
        <v>44701</v>
      </c>
      <c r="M240" s="12">
        <v>358.2</v>
      </c>
      <c r="N240" s="13">
        <f t="shared" si="21"/>
        <v>358.2</v>
      </c>
      <c r="O240" s="13">
        <f t="shared" si="22"/>
        <v>0</v>
      </c>
      <c r="P240" s="13">
        <f t="shared" si="23"/>
        <v>0</v>
      </c>
      <c r="Q240" s="13">
        <f t="shared" si="24"/>
        <v>0</v>
      </c>
      <c r="R240" s="13"/>
      <c r="S240" s="14"/>
      <c r="T240" s="15">
        <v>0</v>
      </c>
      <c r="U240" s="12">
        <v>26</v>
      </c>
      <c r="V240" s="12">
        <v>0</v>
      </c>
      <c r="W240" s="15">
        <v>0</v>
      </c>
      <c r="X240" s="12">
        <v>0</v>
      </c>
      <c r="Y240" s="12">
        <v>0</v>
      </c>
      <c r="Z240" s="15"/>
      <c r="AA240" s="15"/>
      <c r="AB240" s="15">
        <v>0</v>
      </c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>
        <v>0</v>
      </c>
      <c r="BC240" s="12"/>
      <c r="BD240" s="12"/>
      <c r="BE240" s="12"/>
      <c r="BF240" s="12"/>
      <c r="BG240" s="12"/>
      <c r="BH240" s="12"/>
      <c r="BI240" s="12"/>
      <c r="BJ240" s="12"/>
      <c r="BK240" s="13"/>
      <c r="BL240" s="12"/>
      <c r="BM240" s="12">
        <v>358.2</v>
      </c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>
        <v>0.01</v>
      </c>
      <c r="CJ240" s="12"/>
      <c r="CK240" s="12"/>
      <c r="CL240" s="12"/>
      <c r="CM240" s="12">
        <v>0.01</v>
      </c>
      <c r="CN240" s="12"/>
      <c r="CO240" s="12"/>
      <c r="CP240" s="12">
        <v>0.02</v>
      </c>
      <c r="CQ240" s="12"/>
      <c r="CR240" s="12"/>
      <c r="CS240" s="12"/>
      <c r="CT240" s="12"/>
      <c r="CU240" s="12"/>
      <c r="CV240" s="12"/>
      <c r="CW240" s="12">
        <v>4.58</v>
      </c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>
        <v>8.7100000000000009</v>
      </c>
      <c r="DJ240" s="12">
        <v>305.52</v>
      </c>
      <c r="DK240" s="12"/>
      <c r="DL240" s="12"/>
      <c r="DM240" s="12">
        <v>39.1</v>
      </c>
      <c r="DN240" s="12"/>
      <c r="DO240" s="12"/>
      <c r="DP240" s="12">
        <v>0.25</v>
      </c>
      <c r="DQ240" s="12">
        <v>0</v>
      </c>
      <c r="DR240" s="12">
        <v>0.01</v>
      </c>
      <c r="DS240" s="12">
        <v>0.01</v>
      </c>
      <c r="DT240" s="12">
        <v>0.01</v>
      </c>
      <c r="DU240" s="12">
        <v>0.02</v>
      </c>
      <c r="DV240" s="12">
        <v>0</v>
      </c>
      <c r="DW240" s="12"/>
      <c r="DX240" s="13">
        <f t="shared" si="25"/>
        <v>0.05</v>
      </c>
      <c r="DY240" s="12">
        <v>567.48</v>
      </c>
      <c r="DZ240" s="12"/>
      <c r="EA240" s="12"/>
      <c r="EB240" s="12"/>
      <c r="EC240" s="12"/>
      <c r="ED240" s="12"/>
      <c r="EE240" s="12">
        <v>26.74</v>
      </c>
      <c r="EF240" s="12"/>
      <c r="EG240" s="12"/>
      <c r="EH240" s="12">
        <v>7.05</v>
      </c>
      <c r="EI240" s="12"/>
      <c r="EJ240" s="12">
        <v>1.06</v>
      </c>
      <c r="EK240" s="12"/>
      <c r="EL240" s="12">
        <v>3.99</v>
      </c>
      <c r="EM240" s="12">
        <v>2.58</v>
      </c>
      <c r="EN240" s="14">
        <f t="shared" si="26"/>
        <v>608.9</v>
      </c>
      <c r="EO240" s="14"/>
      <c r="EP240" s="13">
        <v>9.31</v>
      </c>
      <c r="EQ240" s="12">
        <v>0</v>
      </c>
      <c r="ER240" s="12">
        <v>53</v>
      </c>
      <c r="ES240" s="12"/>
      <c r="ET240" s="12"/>
      <c r="EU240" s="12"/>
      <c r="EV240" s="12"/>
      <c r="EW240" s="12"/>
      <c r="EX240" s="13">
        <f t="shared" si="27"/>
        <v>53</v>
      </c>
      <c r="EY240" s="13">
        <v>1029.46</v>
      </c>
    </row>
    <row r="241" spans="1:155" x14ac:dyDescent="0.3">
      <c r="A241" t="s">
        <v>503</v>
      </c>
      <c r="B241" t="s">
        <v>504</v>
      </c>
      <c r="C241" t="str">
        <f>VLOOKUP(A241,[1]Sheet1!$A$1:$F$234,4,FALSE)</f>
        <v>SV</v>
      </c>
      <c r="D241" t="str">
        <f>VLOOKUP(A241,[1]Sheet1!$A$1:$F$234,3,FALSE)</f>
        <v>ASC</v>
      </c>
      <c r="E241">
        <f>VLOOKUP(A241,[1]Sheet1!$A$1:$F$234,5,FALSE)</f>
        <v>170</v>
      </c>
      <c r="F241" t="s">
        <v>162</v>
      </c>
      <c r="G241" t="s">
        <v>172</v>
      </c>
      <c r="H241" t="s">
        <v>163</v>
      </c>
      <c r="I241" t="s">
        <v>159</v>
      </c>
      <c r="J241" t="s">
        <v>145</v>
      </c>
      <c r="K241" s="11">
        <v>44696</v>
      </c>
      <c r="L241" s="11">
        <v>44701</v>
      </c>
      <c r="M241" s="12">
        <v>2073.5</v>
      </c>
      <c r="N241" s="13">
        <f t="shared" si="21"/>
        <v>2073.5</v>
      </c>
      <c r="O241" s="13">
        <f t="shared" si="22"/>
        <v>0</v>
      </c>
      <c r="P241" s="13">
        <f t="shared" si="23"/>
        <v>0</v>
      </c>
      <c r="Q241" s="13">
        <f t="shared" si="24"/>
        <v>0</v>
      </c>
      <c r="R241" s="13"/>
      <c r="S241" s="14"/>
      <c r="T241" s="15">
        <v>79.75</v>
      </c>
      <c r="U241" s="12">
        <v>26</v>
      </c>
      <c r="V241" s="12">
        <v>2073.5</v>
      </c>
      <c r="W241" s="15">
        <v>0</v>
      </c>
      <c r="X241" s="12">
        <v>0</v>
      </c>
      <c r="Y241" s="12">
        <v>0</v>
      </c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3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>
        <v>53.51</v>
      </c>
      <c r="CD241" s="12"/>
      <c r="CE241" s="12"/>
      <c r="CF241" s="12"/>
      <c r="CG241" s="12"/>
      <c r="CH241" s="12">
        <v>150.76</v>
      </c>
      <c r="CI241" s="12">
        <v>20.54</v>
      </c>
      <c r="CJ241" s="12"/>
      <c r="CK241" s="12"/>
      <c r="CL241" s="12"/>
      <c r="CM241" s="12">
        <v>27.08</v>
      </c>
      <c r="CN241" s="12"/>
      <c r="CO241" s="12"/>
      <c r="CP241" s="12">
        <v>115.77</v>
      </c>
      <c r="CQ241" s="12"/>
      <c r="CR241" s="12"/>
      <c r="CS241" s="12">
        <v>55.02</v>
      </c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>
        <v>151.22</v>
      </c>
      <c r="DP241" s="12">
        <v>5</v>
      </c>
      <c r="DQ241" s="12">
        <v>1494.6</v>
      </c>
      <c r="DR241" s="12">
        <v>0</v>
      </c>
      <c r="DS241" s="12">
        <v>0</v>
      </c>
      <c r="DT241" s="12">
        <v>27.08</v>
      </c>
      <c r="DU241" s="12">
        <v>115.77</v>
      </c>
      <c r="DV241" s="12">
        <v>0</v>
      </c>
      <c r="DW241" s="12"/>
      <c r="DX241" s="13">
        <f t="shared" si="25"/>
        <v>142.85</v>
      </c>
      <c r="DY241" s="12"/>
      <c r="DZ241" s="12"/>
      <c r="EA241" s="12"/>
      <c r="EB241" s="12">
        <v>309.77999999999997</v>
      </c>
      <c r="EC241" s="12"/>
      <c r="ED241" s="12"/>
      <c r="EE241" s="12"/>
      <c r="EF241" s="12"/>
      <c r="EG241" s="12"/>
      <c r="EH241" s="12">
        <v>7.36</v>
      </c>
      <c r="EI241" s="12"/>
      <c r="EJ241" s="12">
        <v>1.06</v>
      </c>
      <c r="EK241" s="12">
        <v>37.25</v>
      </c>
      <c r="EL241" s="12"/>
      <c r="EM241" s="12">
        <v>2.69</v>
      </c>
      <c r="EN241" s="14">
        <f t="shared" si="26"/>
        <v>358.14</v>
      </c>
      <c r="EO241" s="14"/>
      <c r="EP241" s="13">
        <v>53.91</v>
      </c>
      <c r="EQ241" s="12">
        <v>0</v>
      </c>
      <c r="ER241" s="12">
        <v>53</v>
      </c>
      <c r="ES241" s="12"/>
      <c r="ET241" s="12"/>
      <c r="EU241" s="12"/>
      <c r="EV241" s="12"/>
      <c r="EW241" s="12"/>
      <c r="EX241" s="13">
        <f t="shared" si="27"/>
        <v>53</v>
      </c>
      <c r="EY241" s="13">
        <v>2681.4</v>
      </c>
    </row>
    <row r="242" spans="1:155" x14ac:dyDescent="0.3">
      <c r="A242" t="s">
        <v>503</v>
      </c>
      <c r="B242" t="s">
        <v>504</v>
      </c>
      <c r="C242" t="str">
        <f>VLOOKUP(A242,[1]Sheet1!$A$1:$F$234,4,FALSE)</f>
        <v>SV</v>
      </c>
      <c r="D242" t="str">
        <f>VLOOKUP(A242,[1]Sheet1!$A$1:$F$234,3,FALSE)</f>
        <v>ASC</v>
      </c>
      <c r="E242">
        <f>VLOOKUP(A242,[1]Sheet1!$A$1:$F$234,5,FALSE)</f>
        <v>170</v>
      </c>
      <c r="F242" t="s">
        <v>162</v>
      </c>
      <c r="G242" t="s">
        <v>172</v>
      </c>
      <c r="H242" t="s">
        <v>163</v>
      </c>
      <c r="I242" t="s">
        <v>159</v>
      </c>
      <c r="J242" t="s">
        <v>152</v>
      </c>
      <c r="K242" s="11">
        <v>44712</v>
      </c>
      <c r="L242" s="11">
        <v>44719</v>
      </c>
      <c r="M242" s="12">
        <v>2320.5</v>
      </c>
      <c r="N242" s="13">
        <f t="shared" si="21"/>
        <v>2060.5</v>
      </c>
      <c r="O242" s="13">
        <f t="shared" si="22"/>
        <v>0</v>
      </c>
      <c r="P242" s="13">
        <f t="shared" si="23"/>
        <v>0</v>
      </c>
      <c r="Q242" s="13">
        <f t="shared" si="24"/>
        <v>260</v>
      </c>
      <c r="R242" s="13"/>
      <c r="S242" s="14"/>
      <c r="T242" s="15">
        <v>69.25</v>
      </c>
      <c r="U242" s="12">
        <v>26</v>
      </c>
      <c r="V242" s="12">
        <v>1800.5</v>
      </c>
      <c r="W242" s="15">
        <v>0</v>
      </c>
      <c r="X242" s="12">
        <v>0</v>
      </c>
      <c r="Y242" s="12">
        <v>0</v>
      </c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>
        <v>10</v>
      </c>
      <c r="AL242" s="15"/>
      <c r="AM242" s="15"/>
      <c r="AN242" s="15"/>
      <c r="AO242" s="15">
        <v>10</v>
      </c>
      <c r="AP242" s="15"/>
      <c r="AQ242" s="12"/>
      <c r="AR242" s="12"/>
      <c r="AS242" s="12"/>
      <c r="AT242" s="12">
        <v>26</v>
      </c>
      <c r="AU242" s="12"/>
      <c r="AV242" s="12"/>
      <c r="AW242" s="12"/>
      <c r="AX242" s="12"/>
      <c r="AY242" s="12"/>
      <c r="AZ242" s="12"/>
      <c r="BA242" s="12"/>
      <c r="BB242" s="12"/>
      <c r="BC242" s="12"/>
      <c r="BD242" s="12">
        <v>26</v>
      </c>
      <c r="BE242" s="12"/>
      <c r="BF242" s="12"/>
      <c r="BG242" s="12"/>
      <c r="BH242" s="12"/>
      <c r="BI242" s="12"/>
      <c r="BJ242" s="12"/>
      <c r="BK242" s="13"/>
      <c r="BL242" s="12"/>
      <c r="BM242" s="12"/>
      <c r="BN242" s="12"/>
      <c r="BO242" s="12"/>
      <c r="BP242" s="12"/>
      <c r="BQ242" s="12">
        <v>260</v>
      </c>
      <c r="BR242" s="12"/>
      <c r="BS242" s="12"/>
      <c r="BT242" s="12"/>
      <c r="BU242" s="12">
        <v>260</v>
      </c>
      <c r="BV242" s="12"/>
      <c r="BW242" s="12"/>
      <c r="BX242" s="12"/>
      <c r="BY242" s="12"/>
      <c r="BZ242" s="12"/>
      <c r="CA242" s="12"/>
      <c r="CB242" s="12"/>
      <c r="CC242" s="12">
        <v>69.81</v>
      </c>
      <c r="CD242" s="12"/>
      <c r="CE242" s="12"/>
      <c r="CF242" s="12"/>
      <c r="CG242" s="12"/>
      <c r="CH242" s="12">
        <v>180.4</v>
      </c>
      <c r="CI242" s="12">
        <v>23.26</v>
      </c>
      <c r="CJ242" s="12"/>
      <c r="CK242" s="12"/>
      <c r="CL242" s="12"/>
      <c r="CM242" s="12">
        <v>30.65</v>
      </c>
      <c r="CN242" s="12"/>
      <c r="CO242" s="12"/>
      <c r="CP242" s="12">
        <v>131.09</v>
      </c>
      <c r="CQ242" s="12"/>
      <c r="CR242" s="12"/>
      <c r="CS242" s="12">
        <v>55.02</v>
      </c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>
        <v>151.22</v>
      </c>
      <c r="DP242" s="12">
        <v>5</v>
      </c>
      <c r="DQ242" s="12">
        <v>1674.05</v>
      </c>
      <c r="DR242" s="12">
        <v>0</v>
      </c>
      <c r="DS242" s="12">
        <v>0</v>
      </c>
      <c r="DT242" s="12">
        <v>30.65</v>
      </c>
      <c r="DU242" s="12">
        <v>131.09</v>
      </c>
      <c r="DV242" s="12">
        <v>0</v>
      </c>
      <c r="DW242" s="12"/>
      <c r="DX242" s="13">
        <f t="shared" si="25"/>
        <v>161.74</v>
      </c>
      <c r="DY242" s="12"/>
      <c r="DZ242" s="12"/>
      <c r="EA242" s="12"/>
      <c r="EB242" s="12">
        <v>309.77999999999997</v>
      </c>
      <c r="EC242" s="12"/>
      <c r="ED242" s="12"/>
      <c r="EE242" s="12"/>
      <c r="EF242" s="12"/>
      <c r="EG242" s="12"/>
      <c r="EH242" s="12">
        <v>7.36</v>
      </c>
      <c r="EI242" s="12"/>
      <c r="EJ242" s="12">
        <v>1.06</v>
      </c>
      <c r="EK242" s="12">
        <v>37.25</v>
      </c>
      <c r="EL242" s="12"/>
      <c r="EM242" s="12">
        <v>2.69</v>
      </c>
      <c r="EN242" s="14">
        <f t="shared" si="26"/>
        <v>358.14</v>
      </c>
      <c r="EO242" s="14"/>
      <c r="EP242" s="13">
        <v>60.33</v>
      </c>
      <c r="EQ242" s="12">
        <v>0</v>
      </c>
      <c r="ER242" s="12">
        <v>53</v>
      </c>
      <c r="ES242" s="12"/>
      <c r="ET242" s="12"/>
      <c r="EU242" s="12"/>
      <c r="EV242" s="12"/>
      <c r="EW242" s="12"/>
      <c r="EX242" s="13">
        <f t="shared" si="27"/>
        <v>53</v>
      </c>
      <c r="EY242" s="13">
        <v>2953.71</v>
      </c>
    </row>
    <row r="243" spans="1:155" x14ac:dyDescent="0.3">
      <c r="A243" t="s">
        <v>505</v>
      </c>
      <c r="B243" t="s">
        <v>506</v>
      </c>
      <c r="C243" t="str">
        <f>VLOOKUP(A243,[1]Sheet1!$A$1:$F$234,4,FALSE)</f>
        <v>SF</v>
      </c>
      <c r="D243" t="str">
        <f>VLOOKUP(A243,[1]Sheet1!$A$1:$F$234,3,FALSE)</f>
        <v>HQ</v>
      </c>
      <c r="E243">
        <f>VLOOKUP(A243,[1]Sheet1!$A$1:$F$234,5,FALSE)</f>
        <v>200</v>
      </c>
      <c r="F243" t="s">
        <v>190</v>
      </c>
      <c r="G243" t="s">
        <v>258</v>
      </c>
      <c r="H243" t="s">
        <v>403</v>
      </c>
      <c r="I243" t="s">
        <v>159</v>
      </c>
      <c r="J243" t="s">
        <v>145</v>
      </c>
      <c r="K243" s="11">
        <v>44696</v>
      </c>
      <c r="L243" s="11">
        <v>44701</v>
      </c>
      <c r="M243" s="12">
        <v>2911.46</v>
      </c>
      <c r="N243" s="13">
        <f t="shared" si="21"/>
        <v>1276.6500000000001</v>
      </c>
      <c r="O243" s="13">
        <f t="shared" si="22"/>
        <v>0</v>
      </c>
      <c r="P243" s="13">
        <f t="shared" si="23"/>
        <v>0</v>
      </c>
      <c r="Q243" s="13">
        <f t="shared" si="24"/>
        <v>1584.81</v>
      </c>
      <c r="R243" s="13"/>
      <c r="S243" s="14">
        <v>50</v>
      </c>
      <c r="T243" s="15">
        <v>32</v>
      </c>
      <c r="U243" s="12">
        <v>33.020000000000003</v>
      </c>
      <c r="V243" s="12">
        <v>1276.6500000000001</v>
      </c>
      <c r="W243" s="15">
        <v>0</v>
      </c>
      <c r="X243" s="12">
        <v>0</v>
      </c>
      <c r="Y243" s="12">
        <v>0</v>
      </c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>
        <v>48</v>
      </c>
      <c r="AL243" s="15"/>
      <c r="AM243" s="15">
        <v>0</v>
      </c>
      <c r="AN243" s="15"/>
      <c r="AO243" s="15"/>
      <c r="AP243" s="15"/>
      <c r="AQ243" s="12"/>
      <c r="AR243" s="12"/>
      <c r="AS243" s="12"/>
      <c r="AT243" s="12">
        <v>33.020000000000003</v>
      </c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>
        <v>0</v>
      </c>
      <c r="BF243" s="12"/>
      <c r="BG243" s="12"/>
      <c r="BH243" s="12"/>
      <c r="BI243" s="12"/>
      <c r="BJ243" s="12"/>
      <c r="BK243" s="13"/>
      <c r="BL243" s="12"/>
      <c r="BM243" s="12"/>
      <c r="BN243" s="12"/>
      <c r="BO243" s="12"/>
      <c r="BP243" s="12"/>
      <c r="BQ243" s="12">
        <v>1584.81</v>
      </c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>
        <v>109.68</v>
      </c>
      <c r="CD243" s="12"/>
      <c r="CE243" s="12"/>
      <c r="CF243" s="12"/>
      <c r="CG243" s="12"/>
      <c r="CH243" s="12">
        <v>269.20999999999998</v>
      </c>
      <c r="CI243" s="12">
        <v>30.73</v>
      </c>
      <c r="CJ243" s="12"/>
      <c r="CK243" s="12"/>
      <c r="CL243" s="12"/>
      <c r="CM243" s="12">
        <v>40.51</v>
      </c>
      <c r="CN243" s="12"/>
      <c r="CO243" s="12"/>
      <c r="CP243" s="12">
        <v>173.21</v>
      </c>
      <c r="CQ243" s="12"/>
      <c r="CR243" s="12"/>
      <c r="CS243" s="12">
        <v>12.61</v>
      </c>
      <c r="CT243" s="12"/>
      <c r="CU243" s="12"/>
      <c r="CV243" s="12">
        <v>286.14</v>
      </c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>
        <v>55.17</v>
      </c>
      <c r="DK243" s="12"/>
      <c r="DL243" s="12"/>
      <c r="DM243" s="12"/>
      <c r="DN243" s="12"/>
      <c r="DO243" s="12"/>
      <c r="DP243" s="12"/>
      <c r="DQ243" s="12">
        <v>1934.2</v>
      </c>
      <c r="DR243" s="12">
        <v>0</v>
      </c>
      <c r="DS243" s="12">
        <v>0</v>
      </c>
      <c r="DT243" s="12">
        <v>40.51</v>
      </c>
      <c r="DU243" s="12">
        <v>173.21</v>
      </c>
      <c r="DV243" s="12">
        <v>0</v>
      </c>
      <c r="DW243" s="12"/>
      <c r="DX243" s="13">
        <f t="shared" si="25"/>
        <v>213.72</v>
      </c>
      <c r="DY243" s="12">
        <v>269.33999999999997</v>
      </c>
      <c r="DZ243" s="12"/>
      <c r="EA243" s="12"/>
      <c r="EB243" s="12"/>
      <c r="EC243" s="12"/>
      <c r="ED243" s="12"/>
      <c r="EE243" s="12"/>
      <c r="EF243" s="12"/>
      <c r="EG243" s="12"/>
      <c r="EH243" s="12">
        <v>9.8699999999999992</v>
      </c>
      <c r="EI243" s="12"/>
      <c r="EJ243" s="12">
        <v>1.06</v>
      </c>
      <c r="EK243" s="12">
        <v>16.22</v>
      </c>
      <c r="EL243" s="12"/>
      <c r="EM243" s="12">
        <v>3.61</v>
      </c>
      <c r="EN243" s="14">
        <f t="shared" si="26"/>
        <v>300.10000000000002</v>
      </c>
      <c r="EO243" s="14">
        <v>114.46</v>
      </c>
      <c r="EP243" s="13">
        <v>74.400000000000006</v>
      </c>
      <c r="EQ243" s="12">
        <v>0</v>
      </c>
      <c r="ER243" s="12">
        <v>53</v>
      </c>
      <c r="ES243" s="12"/>
      <c r="ET243" s="12"/>
      <c r="EU243" s="12"/>
      <c r="EV243" s="12"/>
      <c r="EW243" s="12"/>
      <c r="EX243" s="13">
        <f t="shared" si="27"/>
        <v>53</v>
      </c>
      <c r="EY243" s="13">
        <v>3667.14</v>
      </c>
    </row>
    <row r="244" spans="1:155" x14ac:dyDescent="0.3">
      <c r="A244" t="s">
        <v>505</v>
      </c>
      <c r="B244" t="s">
        <v>506</v>
      </c>
      <c r="C244" t="str">
        <f>VLOOKUP(A244,[1]Sheet1!$A$1:$F$234,4,FALSE)</f>
        <v>SF</v>
      </c>
      <c r="D244" t="str">
        <f>VLOOKUP(A244,[1]Sheet1!$A$1:$F$234,3,FALSE)</f>
        <v>HQ</v>
      </c>
      <c r="E244">
        <f>VLOOKUP(A244,[1]Sheet1!$A$1:$F$234,5,FALSE)</f>
        <v>200</v>
      </c>
      <c r="F244" t="s">
        <v>190</v>
      </c>
      <c r="G244" t="s">
        <v>258</v>
      </c>
      <c r="H244" t="s">
        <v>403</v>
      </c>
      <c r="I244" t="s">
        <v>159</v>
      </c>
      <c r="J244" t="s">
        <v>152</v>
      </c>
      <c r="K244" s="11">
        <v>44712</v>
      </c>
      <c r="L244" s="11">
        <v>44719</v>
      </c>
      <c r="M244" s="12">
        <v>288.45999999999998</v>
      </c>
      <c r="N244" s="13">
        <f t="shared" si="21"/>
        <v>238.45999999999998</v>
      </c>
      <c r="O244" s="13">
        <f t="shared" si="22"/>
        <v>0</v>
      </c>
      <c r="P244" s="13">
        <f t="shared" si="23"/>
        <v>0</v>
      </c>
      <c r="Q244" s="13">
        <f t="shared" si="24"/>
        <v>0</v>
      </c>
      <c r="R244" s="13"/>
      <c r="S244" s="14">
        <v>50</v>
      </c>
      <c r="T244" s="15">
        <v>0</v>
      </c>
      <c r="U244" s="12">
        <v>33.020000000000003</v>
      </c>
      <c r="V244" s="12">
        <v>0</v>
      </c>
      <c r="W244" s="15">
        <v>0</v>
      </c>
      <c r="X244" s="12">
        <v>0</v>
      </c>
      <c r="Y244" s="12">
        <v>0</v>
      </c>
      <c r="Z244" s="15"/>
      <c r="AA244" s="15"/>
      <c r="AB244" s="15"/>
      <c r="AC244" s="15"/>
      <c r="AD244" s="15"/>
      <c r="AE244" s="15"/>
      <c r="AF244" s="15"/>
      <c r="AG244" s="15">
        <v>88</v>
      </c>
      <c r="AH244" s="15"/>
      <c r="AI244" s="15"/>
      <c r="AJ244" s="15"/>
      <c r="AK244" s="15"/>
      <c r="AL244" s="15"/>
      <c r="AM244" s="15">
        <v>0</v>
      </c>
      <c r="AN244" s="15"/>
      <c r="AO244" s="15">
        <v>8</v>
      </c>
      <c r="AP244" s="15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>
        <v>29.81</v>
      </c>
      <c r="BB244" s="12"/>
      <c r="BC244" s="12"/>
      <c r="BD244" s="12">
        <v>29.81</v>
      </c>
      <c r="BE244" s="12">
        <v>0</v>
      </c>
      <c r="BF244" s="12"/>
      <c r="BG244" s="12"/>
      <c r="BH244" s="12"/>
      <c r="BI244" s="12"/>
      <c r="BJ244" s="12"/>
      <c r="BK244" s="13"/>
      <c r="BL244" s="12"/>
      <c r="BM244" s="12"/>
      <c r="BN244" s="12">
        <v>2623</v>
      </c>
      <c r="BO244" s="12"/>
      <c r="BP244" s="12"/>
      <c r="BQ244" s="12"/>
      <c r="BR244" s="12"/>
      <c r="BS244" s="12"/>
      <c r="BT244" s="12"/>
      <c r="BU244" s="12">
        <v>238.46</v>
      </c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>
        <v>1.87</v>
      </c>
      <c r="CJ244" s="12"/>
      <c r="CK244" s="12"/>
      <c r="CL244" s="12"/>
      <c r="CM244" s="12">
        <v>2.48</v>
      </c>
      <c r="CN244" s="12"/>
      <c r="CO244" s="12"/>
      <c r="CP244" s="12">
        <v>10.58</v>
      </c>
      <c r="CQ244" s="12"/>
      <c r="CR244" s="12"/>
      <c r="CS244" s="12">
        <v>12.61</v>
      </c>
      <c r="CT244" s="12"/>
      <c r="CU244" s="12"/>
      <c r="CV244" s="12">
        <v>23.84</v>
      </c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>
        <v>55.17</v>
      </c>
      <c r="DK244" s="12"/>
      <c r="DL244" s="12"/>
      <c r="DM244" s="12"/>
      <c r="DN244" s="12"/>
      <c r="DO244" s="12"/>
      <c r="DP244" s="12"/>
      <c r="DQ244" s="12">
        <v>181.91</v>
      </c>
      <c r="DR244" s="12">
        <v>0</v>
      </c>
      <c r="DS244" s="12">
        <v>0</v>
      </c>
      <c r="DT244" s="12">
        <v>2.48</v>
      </c>
      <c r="DU244" s="12">
        <v>10.58</v>
      </c>
      <c r="DV244" s="12">
        <v>0</v>
      </c>
      <c r="DW244" s="12"/>
      <c r="DX244" s="13">
        <f t="shared" si="25"/>
        <v>13.06</v>
      </c>
      <c r="DY244" s="12">
        <v>269.33999999999997</v>
      </c>
      <c r="DZ244" s="12"/>
      <c r="EA244" s="12"/>
      <c r="EB244" s="12"/>
      <c r="EC244" s="12"/>
      <c r="ED244" s="12"/>
      <c r="EE244" s="12"/>
      <c r="EF244" s="12"/>
      <c r="EG244" s="12"/>
      <c r="EH244" s="12">
        <v>9.8699999999999992</v>
      </c>
      <c r="EI244" s="12"/>
      <c r="EJ244" s="12">
        <v>1.06</v>
      </c>
      <c r="EK244" s="12">
        <v>16.22</v>
      </c>
      <c r="EL244" s="12"/>
      <c r="EM244" s="12">
        <v>3.61</v>
      </c>
      <c r="EN244" s="14">
        <f t="shared" si="26"/>
        <v>300.10000000000002</v>
      </c>
      <c r="EO244" s="14">
        <v>9.5399999999999991</v>
      </c>
      <c r="EP244" s="13">
        <v>6.2</v>
      </c>
      <c r="EQ244" s="12">
        <v>0</v>
      </c>
      <c r="ER244" s="12">
        <v>53</v>
      </c>
      <c r="ES244" s="12"/>
      <c r="ET244" s="12"/>
      <c r="EU244" s="12"/>
      <c r="EV244" s="12"/>
      <c r="EW244" s="12"/>
      <c r="EX244" s="13">
        <f t="shared" si="27"/>
        <v>53</v>
      </c>
      <c r="EY244" s="13">
        <v>670.36</v>
      </c>
    </row>
    <row r="245" spans="1:155" x14ac:dyDescent="0.3">
      <c r="A245" t="s">
        <v>507</v>
      </c>
      <c r="B245" t="s">
        <v>508</v>
      </c>
      <c r="C245" t="str">
        <f>VLOOKUP(A245,[1]Sheet1!$A$1:$F$234,4,FALSE)</f>
        <v>NYC</v>
      </c>
      <c r="D245" t="str">
        <f>VLOOKUP(A245,[1]Sheet1!$A$1:$F$234,3,FALSE)</f>
        <v>Clinical</v>
      </c>
      <c r="E245">
        <f>VLOOKUP(A245,[1]Sheet1!$A$1:$F$234,5,FALSE)</f>
        <v>140</v>
      </c>
      <c r="F245" t="s">
        <v>185</v>
      </c>
      <c r="G245" t="s">
        <v>176</v>
      </c>
      <c r="H245" t="s">
        <v>509</v>
      </c>
      <c r="I245" t="s">
        <v>159</v>
      </c>
      <c r="J245" t="s">
        <v>145</v>
      </c>
      <c r="K245" s="11">
        <v>44696</v>
      </c>
      <c r="L245" s="11">
        <v>44701</v>
      </c>
      <c r="M245" s="12">
        <v>3556.08</v>
      </c>
      <c r="N245" s="13">
        <f t="shared" si="21"/>
        <v>3434.85</v>
      </c>
      <c r="O245" s="13">
        <f t="shared" si="22"/>
        <v>0</v>
      </c>
      <c r="P245" s="13">
        <f t="shared" si="23"/>
        <v>0</v>
      </c>
      <c r="Q245" s="13">
        <f t="shared" si="24"/>
        <v>121.23</v>
      </c>
      <c r="R245" s="13"/>
      <c r="S245" s="14"/>
      <c r="T245" s="15">
        <v>85</v>
      </c>
      <c r="U245" s="12">
        <v>40.409999999999997</v>
      </c>
      <c r="V245" s="12">
        <v>3434.85</v>
      </c>
      <c r="W245" s="15">
        <v>0</v>
      </c>
      <c r="X245" s="12">
        <v>0</v>
      </c>
      <c r="Y245" s="12">
        <v>0</v>
      </c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>
        <v>3</v>
      </c>
      <c r="AL245" s="15"/>
      <c r="AM245" s="15"/>
      <c r="AN245" s="15"/>
      <c r="AO245" s="15"/>
      <c r="AP245" s="15"/>
      <c r="AQ245" s="12"/>
      <c r="AR245" s="12"/>
      <c r="AS245" s="12"/>
      <c r="AT245" s="12">
        <v>40.409999999999997</v>
      </c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3"/>
      <c r="BL245" s="12"/>
      <c r="BM245" s="12"/>
      <c r="BN245" s="12"/>
      <c r="BO245" s="12"/>
      <c r="BP245" s="12"/>
      <c r="BQ245" s="12">
        <v>121.23</v>
      </c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>
        <v>167.54</v>
      </c>
      <c r="CD245" s="12">
        <v>18.13</v>
      </c>
      <c r="CE245" s="12"/>
      <c r="CF245" s="12"/>
      <c r="CG245" s="12"/>
      <c r="CH245" s="12">
        <v>508.78</v>
      </c>
      <c r="CI245" s="12">
        <v>0.59</v>
      </c>
      <c r="CJ245" s="12"/>
      <c r="CK245" s="12">
        <v>119.33</v>
      </c>
      <c r="CL245" s="12"/>
      <c r="CM245" s="12">
        <v>50.26</v>
      </c>
      <c r="CN245" s="12"/>
      <c r="CO245" s="12"/>
      <c r="CP245" s="12">
        <v>214.91</v>
      </c>
      <c r="CQ245" s="12"/>
      <c r="CR245" s="12"/>
      <c r="CS245" s="12">
        <v>21.41</v>
      </c>
      <c r="CT245" s="12"/>
      <c r="CU245" s="12"/>
      <c r="CV245" s="12">
        <v>142.24</v>
      </c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>
        <v>68.430000000000007</v>
      </c>
      <c r="DK245" s="12"/>
      <c r="DL245" s="12"/>
      <c r="DM245" s="12"/>
      <c r="DN245" s="12"/>
      <c r="DO245" s="12"/>
      <c r="DP245" s="12"/>
      <c r="DQ245" s="12">
        <v>2244.46</v>
      </c>
      <c r="DR245" s="12">
        <v>0</v>
      </c>
      <c r="DS245" s="12">
        <v>0</v>
      </c>
      <c r="DT245" s="12">
        <v>50.26</v>
      </c>
      <c r="DU245" s="12">
        <v>214.91</v>
      </c>
      <c r="DV245" s="12">
        <v>0</v>
      </c>
      <c r="DW245" s="12">
        <v>11.78</v>
      </c>
      <c r="DX245" s="13">
        <f t="shared" si="25"/>
        <v>276.95</v>
      </c>
      <c r="DY245" s="12">
        <v>334.08</v>
      </c>
      <c r="DZ245" s="12"/>
      <c r="EA245" s="12"/>
      <c r="EB245" s="12"/>
      <c r="EC245" s="12"/>
      <c r="ED245" s="12"/>
      <c r="EE245" s="12"/>
      <c r="EF245" s="12"/>
      <c r="EG245" s="12"/>
      <c r="EH245" s="12">
        <v>13.85</v>
      </c>
      <c r="EI245" s="12"/>
      <c r="EJ245" s="12">
        <v>1.06</v>
      </c>
      <c r="EK245" s="12">
        <v>16.22</v>
      </c>
      <c r="EL245" s="12"/>
      <c r="EM245" s="12">
        <v>14.89</v>
      </c>
      <c r="EN245" s="14">
        <f t="shared" si="26"/>
        <v>380.1</v>
      </c>
      <c r="EO245" s="14">
        <v>142.24</v>
      </c>
      <c r="EP245" s="13">
        <v>28.16</v>
      </c>
      <c r="EQ245" s="12">
        <v>0</v>
      </c>
      <c r="ER245" s="12">
        <v>53</v>
      </c>
      <c r="ES245" s="12"/>
      <c r="ET245" s="12"/>
      <c r="EU245" s="12"/>
      <c r="EV245" s="12"/>
      <c r="EW245" s="12"/>
      <c r="EX245" s="13">
        <f t="shared" si="27"/>
        <v>53</v>
      </c>
      <c r="EY245" s="13">
        <v>4436.53</v>
      </c>
    </row>
    <row r="246" spans="1:155" x14ac:dyDescent="0.3">
      <c r="A246" t="s">
        <v>507</v>
      </c>
      <c r="B246" t="s">
        <v>508</v>
      </c>
      <c r="C246" t="str">
        <f>VLOOKUP(A246,[1]Sheet1!$A$1:$F$234,4,FALSE)</f>
        <v>NYC</v>
      </c>
      <c r="D246" t="str">
        <f>VLOOKUP(A246,[1]Sheet1!$A$1:$F$234,3,FALSE)</f>
        <v>Clinical</v>
      </c>
      <c r="E246">
        <f>VLOOKUP(A246,[1]Sheet1!$A$1:$F$234,5,FALSE)</f>
        <v>140</v>
      </c>
      <c r="F246" t="s">
        <v>185</v>
      </c>
      <c r="G246" t="s">
        <v>176</v>
      </c>
      <c r="H246" t="s">
        <v>509</v>
      </c>
      <c r="I246" t="s">
        <v>159</v>
      </c>
      <c r="J246" t="s">
        <v>152</v>
      </c>
      <c r="K246" s="11">
        <v>44712</v>
      </c>
      <c r="L246" s="11">
        <v>44719</v>
      </c>
      <c r="M246" s="12">
        <v>3879.36</v>
      </c>
      <c r="N246" s="13">
        <f t="shared" si="21"/>
        <v>3556.08</v>
      </c>
      <c r="O246" s="13">
        <f t="shared" si="22"/>
        <v>0</v>
      </c>
      <c r="P246" s="13">
        <f t="shared" si="23"/>
        <v>0</v>
      </c>
      <c r="Q246" s="13">
        <f t="shared" si="24"/>
        <v>323.27999999999997</v>
      </c>
      <c r="R246" s="13"/>
      <c r="S246" s="14"/>
      <c r="T246" s="15">
        <v>80</v>
      </c>
      <c r="U246" s="12">
        <v>40.409999999999997</v>
      </c>
      <c r="V246" s="12">
        <v>3232.8</v>
      </c>
      <c r="W246" s="15">
        <v>0</v>
      </c>
      <c r="X246" s="12">
        <v>0</v>
      </c>
      <c r="Y246" s="12">
        <v>0</v>
      </c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>
        <v>8</v>
      </c>
      <c r="AL246" s="15"/>
      <c r="AM246" s="15"/>
      <c r="AN246" s="15"/>
      <c r="AO246" s="15">
        <v>8</v>
      </c>
      <c r="AP246" s="15"/>
      <c r="AQ246" s="12"/>
      <c r="AR246" s="12"/>
      <c r="AS246" s="12"/>
      <c r="AT246" s="12">
        <v>40.409999999999997</v>
      </c>
      <c r="AU246" s="12"/>
      <c r="AV246" s="12"/>
      <c r="AW246" s="12"/>
      <c r="AX246" s="12"/>
      <c r="AY246" s="12"/>
      <c r="AZ246" s="12"/>
      <c r="BA246" s="12"/>
      <c r="BB246" s="12"/>
      <c r="BC246" s="12"/>
      <c r="BD246" s="12">
        <v>40.409999999999997</v>
      </c>
      <c r="BE246" s="12"/>
      <c r="BF246" s="12"/>
      <c r="BG246" s="12"/>
      <c r="BH246" s="12"/>
      <c r="BI246" s="12"/>
      <c r="BJ246" s="12"/>
      <c r="BK246" s="13"/>
      <c r="BL246" s="12"/>
      <c r="BM246" s="12"/>
      <c r="BN246" s="12"/>
      <c r="BO246" s="12"/>
      <c r="BP246" s="12"/>
      <c r="BQ246" s="12">
        <v>323.27999999999997</v>
      </c>
      <c r="BR246" s="12"/>
      <c r="BS246" s="12"/>
      <c r="BT246" s="12"/>
      <c r="BU246" s="12">
        <v>323.27999999999997</v>
      </c>
      <c r="BV246" s="12"/>
      <c r="BW246" s="12"/>
      <c r="BX246" s="12"/>
      <c r="BY246" s="12"/>
      <c r="BZ246" s="12"/>
      <c r="CA246" s="12"/>
      <c r="CB246" s="12"/>
      <c r="CC246" s="12">
        <v>185.69</v>
      </c>
      <c r="CD246" s="12">
        <v>19.79</v>
      </c>
      <c r="CE246" s="12"/>
      <c r="CF246" s="12"/>
      <c r="CG246" s="12"/>
      <c r="CH246" s="12">
        <v>577.05999999999995</v>
      </c>
      <c r="CI246" s="12">
        <v>0.59</v>
      </c>
      <c r="CJ246" s="12"/>
      <c r="CK246" s="12">
        <v>132.52000000000001</v>
      </c>
      <c r="CL246" s="12"/>
      <c r="CM246" s="12">
        <v>54.95</v>
      </c>
      <c r="CN246" s="12"/>
      <c r="CO246" s="12"/>
      <c r="CP246" s="12">
        <v>234.95</v>
      </c>
      <c r="CQ246" s="12"/>
      <c r="CR246" s="12"/>
      <c r="CS246" s="12">
        <v>21.41</v>
      </c>
      <c r="CT246" s="12"/>
      <c r="CU246" s="12"/>
      <c r="CV246" s="12">
        <v>155.16999999999999</v>
      </c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>
        <v>68.430000000000007</v>
      </c>
      <c r="DK246" s="12"/>
      <c r="DL246" s="12"/>
      <c r="DM246" s="12"/>
      <c r="DN246" s="12"/>
      <c r="DO246" s="12"/>
      <c r="DP246" s="12"/>
      <c r="DQ246" s="12">
        <v>2428.8000000000002</v>
      </c>
      <c r="DR246" s="12">
        <v>0</v>
      </c>
      <c r="DS246" s="12">
        <v>0</v>
      </c>
      <c r="DT246" s="12">
        <v>54.95</v>
      </c>
      <c r="DU246" s="12">
        <v>234.95</v>
      </c>
      <c r="DV246" s="12">
        <v>0</v>
      </c>
      <c r="DW246" s="12">
        <v>12.89</v>
      </c>
      <c r="DX246" s="13">
        <f t="shared" si="25"/>
        <v>302.78999999999996</v>
      </c>
      <c r="DY246" s="12">
        <v>334.08</v>
      </c>
      <c r="DZ246" s="12"/>
      <c r="EA246" s="12"/>
      <c r="EB246" s="12"/>
      <c r="EC246" s="12"/>
      <c r="ED246" s="12"/>
      <c r="EE246" s="12"/>
      <c r="EF246" s="12"/>
      <c r="EG246" s="12"/>
      <c r="EH246" s="12">
        <v>13.85</v>
      </c>
      <c r="EI246" s="12"/>
      <c r="EJ246" s="12">
        <v>1.06</v>
      </c>
      <c r="EK246" s="12">
        <v>16.22</v>
      </c>
      <c r="EL246" s="12"/>
      <c r="EM246" s="12">
        <v>14.89</v>
      </c>
      <c r="EN246" s="14">
        <f t="shared" si="26"/>
        <v>380.1</v>
      </c>
      <c r="EO246" s="14">
        <v>155.16999999999999</v>
      </c>
      <c r="EP246" s="13">
        <v>30.72</v>
      </c>
      <c r="EQ246" s="12">
        <v>0</v>
      </c>
      <c r="ER246" s="12">
        <v>53</v>
      </c>
      <c r="ES246" s="12"/>
      <c r="ET246" s="12"/>
      <c r="EU246" s="12"/>
      <c r="EV246" s="12"/>
      <c r="EW246" s="12"/>
      <c r="EX246" s="13">
        <f t="shared" si="27"/>
        <v>53</v>
      </c>
      <c r="EY246" s="13">
        <v>4801.1400000000003</v>
      </c>
    </row>
    <row r="247" spans="1:155" x14ac:dyDescent="0.3">
      <c r="A247" t="s">
        <v>510</v>
      </c>
      <c r="B247" t="s">
        <v>511</v>
      </c>
      <c r="C247" t="str">
        <f>VLOOKUP(A247,[1]Sheet1!$A$1:$F$234,4,FALSE)</f>
        <v>HQ</v>
      </c>
      <c r="D247" t="str">
        <f>VLOOKUP(A247,[1]Sheet1!$A$1:$F$234,3,FALSE)</f>
        <v>Operating</v>
      </c>
      <c r="E247">
        <f>VLOOKUP(A247,[1]Sheet1!$A$1:$F$234,5,FALSE)</f>
        <v>340</v>
      </c>
      <c r="F247" t="s">
        <v>309</v>
      </c>
      <c r="G247" t="s">
        <v>258</v>
      </c>
      <c r="H247" t="s">
        <v>512</v>
      </c>
      <c r="I247" t="s">
        <v>159</v>
      </c>
      <c r="J247" t="s">
        <v>145</v>
      </c>
      <c r="K247" s="11">
        <v>44696</v>
      </c>
      <c r="L247" s="11">
        <v>44701</v>
      </c>
      <c r="M247" s="12">
        <v>3476.33</v>
      </c>
      <c r="N247" s="13">
        <f t="shared" si="21"/>
        <v>3458.33</v>
      </c>
      <c r="O247" s="13">
        <f t="shared" si="22"/>
        <v>0</v>
      </c>
      <c r="P247" s="13">
        <f t="shared" si="23"/>
        <v>0</v>
      </c>
      <c r="Q247" s="13">
        <f t="shared" si="24"/>
        <v>0</v>
      </c>
      <c r="R247" s="13"/>
      <c r="S247" s="14">
        <v>18</v>
      </c>
      <c r="T247" s="15">
        <v>80</v>
      </c>
      <c r="U247" s="12">
        <v>38.46</v>
      </c>
      <c r="V247" s="12">
        <v>3333.33</v>
      </c>
      <c r="W247" s="15">
        <v>0</v>
      </c>
      <c r="X247" s="12">
        <v>0</v>
      </c>
      <c r="Y247" s="12">
        <v>0</v>
      </c>
      <c r="Z247" s="15"/>
      <c r="AA247" s="15"/>
      <c r="AB247" s="15"/>
      <c r="AC247" s="15"/>
      <c r="AD247" s="15"/>
      <c r="AE247" s="15"/>
      <c r="AF247" s="15">
        <v>0</v>
      </c>
      <c r="AG247" s="15"/>
      <c r="AH247" s="15"/>
      <c r="AI247" s="15"/>
      <c r="AJ247" s="15"/>
      <c r="AK247" s="15"/>
      <c r="AL247" s="15"/>
      <c r="AM247" s="15">
        <v>0</v>
      </c>
      <c r="AN247" s="15"/>
      <c r="AO247" s="15"/>
      <c r="AP247" s="15"/>
      <c r="AQ247" s="12"/>
      <c r="AR247" s="12"/>
      <c r="AS247" s="12"/>
      <c r="AT247" s="12"/>
      <c r="AU247" s="12">
        <v>0</v>
      </c>
      <c r="AV247" s="12"/>
      <c r="AW247" s="12"/>
      <c r="AX247" s="12"/>
      <c r="AY247" s="12"/>
      <c r="AZ247" s="12"/>
      <c r="BA247" s="12"/>
      <c r="BB247" s="12"/>
      <c r="BC247" s="12"/>
      <c r="BD247" s="12"/>
      <c r="BE247" s="12">
        <v>0</v>
      </c>
      <c r="BF247" s="12"/>
      <c r="BG247" s="12"/>
      <c r="BH247" s="12"/>
      <c r="BI247" s="12"/>
      <c r="BJ247" s="12">
        <v>125</v>
      </c>
      <c r="BK247" s="13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>
        <v>146.38999999999999</v>
      </c>
      <c r="CD247" s="12"/>
      <c r="CE247" s="12"/>
      <c r="CF247" s="12"/>
      <c r="CG247" s="12"/>
      <c r="CH247" s="12">
        <v>352.98</v>
      </c>
      <c r="CI247" s="12">
        <v>38.04</v>
      </c>
      <c r="CJ247" s="12"/>
      <c r="CK247" s="12"/>
      <c r="CL247" s="12"/>
      <c r="CM247" s="12">
        <v>50.14</v>
      </c>
      <c r="CN247" s="12"/>
      <c r="CO247" s="12"/>
      <c r="CP247" s="12">
        <v>214.41</v>
      </c>
      <c r="CQ247" s="12"/>
      <c r="CR247" s="12"/>
      <c r="CS247" s="12"/>
      <c r="CT247" s="12"/>
      <c r="CU247" s="12"/>
      <c r="CV247" s="12">
        <v>484.17</v>
      </c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>
        <v>2190.1999999999998</v>
      </c>
      <c r="DR247" s="12">
        <v>0</v>
      </c>
      <c r="DS247" s="12">
        <v>0</v>
      </c>
      <c r="DT247" s="12">
        <v>50.14</v>
      </c>
      <c r="DU247" s="12">
        <v>214.41</v>
      </c>
      <c r="DV247" s="12">
        <v>0</v>
      </c>
      <c r="DW247" s="12"/>
      <c r="DX247" s="13">
        <f t="shared" si="25"/>
        <v>264.55</v>
      </c>
      <c r="DY247" s="12"/>
      <c r="DZ247" s="12"/>
      <c r="EA247" s="12"/>
      <c r="EB247" s="12"/>
      <c r="EC247" s="12"/>
      <c r="ED247" s="12"/>
      <c r="EE247" s="12"/>
      <c r="EF247" s="12"/>
      <c r="EG247" s="12"/>
      <c r="EH247" s="12">
        <v>12.52</v>
      </c>
      <c r="EI247" s="12"/>
      <c r="EJ247" s="12">
        <v>1.06</v>
      </c>
      <c r="EK247" s="12"/>
      <c r="EL247" s="12"/>
      <c r="EM247" s="12">
        <v>4.58</v>
      </c>
      <c r="EN247" s="14">
        <f t="shared" si="26"/>
        <v>18.16</v>
      </c>
      <c r="EO247" s="14">
        <v>138.33000000000001</v>
      </c>
      <c r="EP247" s="13">
        <v>89.92</v>
      </c>
      <c r="EQ247" s="12">
        <v>0</v>
      </c>
      <c r="ER247" s="12">
        <v>53</v>
      </c>
      <c r="ES247" s="12"/>
      <c r="ET247" s="12"/>
      <c r="EU247" s="12"/>
      <c r="EV247" s="12"/>
      <c r="EW247" s="12"/>
      <c r="EX247" s="13">
        <f t="shared" si="27"/>
        <v>53</v>
      </c>
      <c r="EY247" s="13">
        <v>4040.29</v>
      </c>
    </row>
    <row r="248" spans="1:155" x14ac:dyDescent="0.3">
      <c r="A248" t="s">
        <v>510</v>
      </c>
      <c r="B248" t="s">
        <v>511</v>
      </c>
      <c r="C248" t="str">
        <f>VLOOKUP(A248,[1]Sheet1!$A$1:$F$234,4,FALSE)</f>
        <v>HQ</v>
      </c>
      <c r="D248" t="str">
        <f>VLOOKUP(A248,[1]Sheet1!$A$1:$F$234,3,FALSE)</f>
        <v>Operating</v>
      </c>
      <c r="E248">
        <f>VLOOKUP(A248,[1]Sheet1!$A$1:$F$234,5,FALSE)</f>
        <v>340</v>
      </c>
      <c r="F248" t="s">
        <v>309</v>
      </c>
      <c r="G248" t="s">
        <v>258</v>
      </c>
      <c r="H248" t="s">
        <v>512</v>
      </c>
      <c r="I248" t="s">
        <v>159</v>
      </c>
      <c r="J248" t="s">
        <v>152</v>
      </c>
      <c r="K248" s="11">
        <v>44712</v>
      </c>
      <c r="L248" s="11">
        <v>44719</v>
      </c>
      <c r="M248" s="12">
        <v>3476.33</v>
      </c>
      <c r="N248" s="13">
        <f t="shared" si="21"/>
        <v>3458.33</v>
      </c>
      <c r="O248" s="13">
        <f t="shared" si="22"/>
        <v>0</v>
      </c>
      <c r="P248" s="13">
        <f t="shared" si="23"/>
        <v>0</v>
      </c>
      <c r="Q248" s="13">
        <f t="shared" si="24"/>
        <v>0</v>
      </c>
      <c r="R248" s="13"/>
      <c r="S248" s="14">
        <v>18</v>
      </c>
      <c r="T248" s="15">
        <v>88</v>
      </c>
      <c r="U248" s="12">
        <v>38.46</v>
      </c>
      <c r="V248" s="12">
        <v>3025.64</v>
      </c>
      <c r="W248" s="15">
        <v>0</v>
      </c>
      <c r="X248" s="12">
        <v>0</v>
      </c>
      <c r="Y248" s="12">
        <v>0</v>
      </c>
      <c r="Z248" s="15"/>
      <c r="AA248" s="15"/>
      <c r="AB248" s="15"/>
      <c r="AC248" s="15"/>
      <c r="AD248" s="15"/>
      <c r="AE248" s="15"/>
      <c r="AF248" s="15">
        <v>0</v>
      </c>
      <c r="AG248" s="15"/>
      <c r="AH248" s="15"/>
      <c r="AI248" s="15"/>
      <c r="AJ248" s="15"/>
      <c r="AK248" s="15"/>
      <c r="AL248" s="15"/>
      <c r="AM248" s="15">
        <v>0</v>
      </c>
      <c r="AN248" s="15"/>
      <c r="AO248" s="15">
        <v>8</v>
      </c>
      <c r="AP248" s="15"/>
      <c r="AQ248" s="12"/>
      <c r="AR248" s="12"/>
      <c r="AS248" s="12"/>
      <c r="AT248" s="12"/>
      <c r="AU248" s="12">
        <v>0</v>
      </c>
      <c r="AV248" s="12"/>
      <c r="AW248" s="12"/>
      <c r="AX248" s="12"/>
      <c r="AY248" s="12"/>
      <c r="AZ248" s="12"/>
      <c r="BA248" s="12"/>
      <c r="BB248" s="12"/>
      <c r="BC248" s="12"/>
      <c r="BD248" s="12">
        <v>38.46</v>
      </c>
      <c r="BE248" s="12">
        <v>0</v>
      </c>
      <c r="BF248" s="12"/>
      <c r="BG248" s="12"/>
      <c r="BH248" s="12"/>
      <c r="BI248" s="12"/>
      <c r="BJ248" s="12">
        <v>125</v>
      </c>
      <c r="BK248" s="13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>
        <v>307.69</v>
      </c>
      <c r="BV248" s="12"/>
      <c r="BW248" s="12"/>
      <c r="BX248" s="12"/>
      <c r="BY248" s="12"/>
      <c r="BZ248" s="12"/>
      <c r="CA248" s="12"/>
      <c r="CB248" s="12"/>
      <c r="CC248" s="12">
        <v>146.38999999999999</v>
      </c>
      <c r="CD248" s="12"/>
      <c r="CE248" s="12"/>
      <c r="CF248" s="12"/>
      <c r="CG248" s="12"/>
      <c r="CH248" s="12">
        <v>352.98</v>
      </c>
      <c r="CI248" s="12">
        <v>38.04</v>
      </c>
      <c r="CJ248" s="12"/>
      <c r="CK248" s="12"/>
      <c r="CL248" s="12"/>
      <c r="CM248" s="12">
        <v>50.15</v>
      </c>
      <c r="CN248" s="12"/>
      <c r="CO248" s="12"/>
      <c r="CP248" s="12">
        <v>214.42</v>
      </c>
      <c r="CQ248" s="12"/>
      <c r="CR248" s="12"/>
      <c r="CS248" s="12"/>
      <c r="CT248" s="12"/>
      <c r="CU248" s="12"/>
      <c r="CV248" s="12">
        <v>484.17</v>
      </c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>
        <v>2190.1799999999998</v>
      </c>
      <c r="DR248" s="12">
        <v>0</v>
      </c>
      <c r="DS248" s="12">
        <v>0</v>
      </c>
      <c r="DT248" s="12">
        <v>50.15</v>
      </c>
      <c r="DU248" s="12">
        <v>214.42</v>
      </c>
      <c r="DV248" s="12">
        <v>0</v>
      </c>
      <c r="DW248" s="12"/>
      <c r="DX248" s="13">
        <f t="shared" si="25"/>
        <v>264.57</v>
      </c>
      <c r="DY248" s="12"/>
      <c r="DZ248" s="12"/>
      <c r="EA248" s="12"/>
      <c r="EB248" s="12"/>
      <c r="EC248" s="12"/>
      <c r="ED248" s="12"/>
      <c r="EE248" s="12"/>
      <c r="EF248" s="12"/>
      <c r="EG248" s="12"/>
      <c r="EH248" s="12">
        <v>12.52</v>
      </c>
      <c r="EI248" s="12"/>
      <c r="EJ248" s="12">
        <v>1.06</v>
      </c>
      <c r="EK248" s="12"/>
      <c r="EL248" s="12"/>
      <c r="EM248" s="12">
        <v>4.58</v>
      </c>
      <c r="EN248" s="14">
        <f t="shared" si="26"/>
        <v>18.16</v>
      </c>
      <c r="EO248" s="14">
        <v>138.33000000000001</v>
      </c>
      <c r="EP248" s="13">
        <v>89.92</v>
      </c>
      <c r="EQ248" s="12">
        <v>0</v>
      </c>
      <c r="ER248" s="12">
        <v>53</v>
      </c>
      <c r="ES248" s="12"/>
      <c r="ET248" s="12"/>
      <c r="EU248" s="12"/>
      <c r="EV248" s="12"/>
      <c r="EW248" s="12"/>
      <c r="EX248" s="13">
        <f t="shared" si="27"/>
        <v>53</v>
      </c>
      <c r="EY248" s="13">
        <v>4040.31</v>
      </c>
    </row>
    <row r="249" spans="1:155" x14ac:dyDescent="0.3">
      <c r="A249" t="s">
        <v>513</v>
      </c>
      <c r="B249" t="s">
        <v>514</v>
      </c>
      <c r="C249" t="str">
        <f>VLOOKUP(A249,[1]Sheet1!$A$1:$F$234,4,FALSE)</f>
        <v>HQ</v>
      </c>
      <c r="D249" t="str">
        <f>VLOOKUP(A249,[1]Sheet1!$A$1:$F$234,3,FALSE)</f>
        <v>HQ</v>
      </c>
      <c r="E249">
        <f>VLOOKUP(A249,[1]Sheet1!$A$1:$F$234,5,FALSE)</f>
        <v>320</v>
      </c>
      <c r="F249" t="s">
        <v>180</v>
      </c>
      <c r="G249" t="s">
        <v>515</v>
      </c>
      <c r="H249" t="s">
        <v>403</v>
      </c>
      <c r="I249" t="s">
        <v>159</v>
      </c>
      <c r="J249" t="s">
        <v>145</v>
      </c>
      <c r="K249" s="11">
        <v>44696</v>
      </c>
      <c r="L249" s="11">
        <v>44701</v>
      </c>
      <c r="M249" s="12">
        <v>2883.33</v>
      </c>
      <c r="N249" s="13">
        <f t="shared" si="21"/>
        <v>2571.79</v>
      </c>
      <c r="O249" s="13">
        <f t="shared" si="22"/>
        <v>0</v>
      </c>
      <c r="P249" s="13">
        <f t="shared" si="23"/>
        <v>0</v>
      </c>
      <c r="Q249" s="13">
        <f t="shared" si="24"/>
        <v>261.54000000000002</v>
      </c>
      <c r="R249" s="13"/>
      <c r="S249" s="14">
        <v>50</v>
      </c>
      <c r="T249" s="15">
        <v>72</v>
      </c>
      <c r="U249" s="12">
        <v>32.69</v>
      </c>
      <c r="V249" s="12">
        <v>2571.79</v>
      </c>
      <c r="W249" s="15">
        <v>0</v>
      </c>
      <c r="X249" s="12">
        <v>0</v>
      </c>
      <c r="Y249" s="12">
        <v>0</v>
      </c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>
        <v>8</v>
      </c>
      <c r="AL249" s="15"/>
      <c r="AM249" s="15">
        <v>0</v>
      </c>
      <c r="AN249" s="15"/>
      <c r="AO249" s="15"/>
      <c r="AP249" s="15"/>
      <c r="AQ249" s="12"/>
      <c r="AR249" s="12"/>
      <c r="AS249" s="12"/>
      <c r="AT249" s="12">
        <v>32.69</v>
      </c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>
        <v>0</v>
      </c>
      <c r="BF249" s="12"/>
      <c r="BG249" s="12"/>
      <c r="BH249" s="12"/>
      <c r="BI249" s="12"/>
      <c r="BJ249" s="12"/>
      <c r="BK249" s="13"/>
      <c r="BL249" s="12"/>
      <c r="BM249" s="12"/>
      <c r="BN249" s="12"/>
      <c r="BO249" s="12"/>
      <c r="BP249" s="12"/>
      <c r="BQ249" s="12">
        <v>261.54000000000002</v>
      </c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>
        <v>176.32</v>
      </c>
      <c r="CD249" s="12"/>
      <c r="CE249" s="12"/>
      <c r="CF249" s="12"/>
      <c r="CG249" s="12"/>
      <c r="CH249" s="12">
        <v>276.48</v>
      </c>
      <c r="CI249" s="12">
        <v>30.56</v>
      </c>
      <c r="CJ249" s="12"/>
      <c r="CK249" s="12"/>
      <c r="CL249" s="12"/>
      <c r="CM249" s="12">
        <v>40.28</v>
      </c>
      <c r="CN249" s="12"/>
      <c r="CO249" s="12"/>
      <c r="CP249" s="12">
        <v>172.23</v>
      </c>
      <c r="CQ249" s="12"/>
      <c r="CR249" s="12"/>
      <c r="CS249" s="12"/>
      <c r="CT249" s="12"/>
      <c r="CU249" s="12">
        <v>12.28</v>
      </c>
      <c r="CV249" s="12"/>
      <c r="CW249" s="12">
        <v>4.58</v>
      </c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>
        <v>38.51</v>
      </c>
      <c r="DI249" s="12"/>
      <c r="DJ249" s="12"/>
      <c r="DK249" s="12">
        <v>8.5</v>
      </c>
      <c r="DL249" s="12"/>
      <c r="DM249" s="12"/>
      <c r="DN249" s="12"/>
      <c r="DO249" s="12"/>
      <c r="DP249" s="12"/>
      <c r="DQ249" s="12">
        <v>2123.59</v>
      </c>
      <c r="DR249" s="12">
        <v>0</v>
      </c>
      <c r="DS249" s="12">
        <v>0</v>
      </c>
      <c r="DT249" s="12">
        <v>40.28</v>
      </c>
      <c r="DU249" s="12">
        <v>172.23</v>
      </c>
      <c r="DV249" s="12">
        <v>0</v>
      </c>
      <c r="DW249" s="12"/>
      <c r="DX249" s="13">
        <f t="shared" si="25"/>
        <v>212.51</v>
      </c>
      <c r="DY249" s="12"/>
      <c r="DZ249" s="12">
        <v>22.94</v>
      </c>
      <c r="EA249" s="12"/>
      <c r="EB249" s="12"/>
      <c r="EC249" s="12"/>
      <c r="ED249" s="12">
        <v>188</v>
      </c>
      <c r="EE249" s="12"/>
      <c r="EF249" s="12"/>
      <c r="EG249" s="12"/>
      <c r="EH249" s="12">
        <v>10.02</v>
      </c>
      <c r="EI249" s="12"/>
      <c r="EJ249" s="12">
        <v>1.06</v>
      </c>
      <c r="EK249" s="12"/>
      <c r="EL249" s="12">
        <v>3.99</v>
      </c>
      <c r="EM249" s="12">
        <v>3.66</v>
      </c>
      <c r="EN249" s="14">
        <f t="shared" si="26"/>
        <v>229.67000000000002</v>
      </c>
      <c r="EO249" s="14"/>
      <c r="EP249" s="13">
        <v>73.67</v>
      </c>
      <c r="EQ249" s="12">
        <v>0</v>
      </c>
      <c r="ER249" s="12">
        <v>53</v>
      </c>
      <c r="ES249" s="12"/>
      <c r="ET249" s="12"/>
      <c r="EU249" s="12"/>
      <c r="EV249" s="12"/>
      <c r="EW249" s="12"/>
      <c r="EX249" s="13">
        <f t="shared" si="27"/>
        <v>53</v>
      </c>
      <c r="EY249" s="13">
        <v>3452.18</v>
      </c>
    </row>
    <row r="250" spans="1:155" x14ac:dyDescent="0.3">
      <c r="A250" t="s">
        <v>513</v>
      </c>
      <c r="B250" t="s">
        <v>514</v>
      </c>
      <c r="C250" t="str">
        <f>VLOOKUP(A250,[1]Sheet1!$A$1:$F$234,4,FALSE)</f>
        <v>HQ</v>
      </c>
      <c r="D250" t="str">
        <f>VLOOKUP(A250,[1]Sheet1!$A$1:$F$234,3,FALSE)</f>
        <v>HQ</v>
      </c>
      <c r="E250">
        <f>VLOOKUP(A250,[1]Sheet1!$A$1:$F$234,5,FALSE)</f>
        <v>320</v>
      </c>
      <c r="F250" t="s">
        <v>180</v>
      </c>
      <c r="G250" t="s">
        <v>515</v>
      </c>
      <c r="H250" t="s">
        <v>403</v>
      </c>
      <c r="I250" t="s">
        <v>159</v>
      </c>
      <c r="J250" t="s">
        <v>152</v>
      </c>
      <c r="K250" s="11">
        <v>44712</v>
      </c>
      <c r="L250" s="11">
        <v>44719</v>
      </c>
      <c r="M250" s="12">
        <v>2883.33</v>
      </c>
      <c r="N250" s="13">
        <f t="shared" si="21"/>
        <v>2833.33</v>
      </c>
      <c r="O250" s="13">
        <f t="shared" si="22"/>
        <v>0</v>
      </c>
      <c r="P250" s="13">
        <f t="shared" si="23"/>
        <v>0</v>
      </c>
      <c r="Q250" s="13">
        <f t="shared" si="24"/>
        <v>0</v>
      </c>
      <c r="R250" s="13"/>
      <c r="S250" s="14">
        <v>50</v>
      </c>
      <c r="T250" s="15">
        <v>88</v>
      </c>
      <c r="U250" s="12">
        <v>32.69</v>
      </c>
      <c r="V250" s="12">
        <v>2571.79</v>
      </c>
      <c r="W250" s="15">
        <v>0</v>
      </c>
      <c r="X250" s="12">
        <v>0</v>
      </c>
      <c r="Y250" s="12">
        <v>0</v>
      </c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>
        <v>0</v>
      </c>
      <c r="AN250" s="15"/>
      <c r="AO250" s="15">
        <v>8</v>
      </c>
      <c r="AP250" s="15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>
        <v>32.69</v>
      </c>
      <c r="BE250" s="12">
        <v>0</v>
      </c>
      <c r="BF250" s="12"/>
      <c r="BG250" s="12"/>
      <c r="BH250" s="12"/>
      <c r="BI250" s="12"/>
      <c r="BJ250" s="12"/>
      <c r="BK250" s="13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>
        <v>261.54000000000002</v>
      </c>
      <c r="BV250" s="12"/>
      <c r="BW250" s="12"/>
      <c r="BX250" s="12"/>
      <c r="BY250" s="12"/>
      <c r="BZ250" s="12"/>
      <c r="CA250" s="12"/>
      <c r="CB250" s="12"/>
      <c r="CC250" s="12">
        <v>176.32</v>
      </c>
      <c r="CD250" s="12"/>
      <c r="CE250" s="12"/>
      <c r="CF250" s="12"/>
      <c r="CG250" s="12"/>
      <c r="CH250" s="12">
        <v>276.48</v>
      </c>
      <c r="CI250" s="12">
        <v>30.55</v>
      </c>
      <c r="CJ250" s="12"/>
      <c r="CK250" s="12"/>
      <c r="CL250" s="12"/>
      <c r="CM250" s="12">
        <v>40.28</v>
      </c>
      <c r="CN250" s="12"/>
      <c r="CO250" s="12"/>
      <c r="CP250" s="12">
        <v>172.24</v>
      </c>
      <c r="CQ250" s="12"/>
      <c r="CR250" s="12"/>
      <c r="CS250" s="12"/>
      <c r="CT250" s="12"/>
      <c r="CU250" s="12">
        <v>12.28</v>
      </c>
      <c r="CV250" s="12"/>
      <c r="CW250" s="12">
        <v>4.58</v>
      </c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>
        <v>38.51</v>
      </c>
      <c r="DI250" s="12"/>
      <c r="DJ250" s="12"/>
      <c r="DK250" s="12">
        <v>8.5</v>
      </c>
      <c r="DL250" s="12"/>
      <c r="DM250" s="12"/>
      <c r="DN250" s="12"/>
      <c r="DO250" s="12"/>
      <c r="DP250" s="12"/>
      <c r="DQ250" s="12">
        <v>2123.59</v>
      </c>
      <c r="DR250" s="12">
        <v>0</v>
      </c>
      <c r="DS250" s="12">
        <v>0</v>
      </c>
      <c r="DT250" s="12">
        <v>40.28</v>
      </c>
      <c r="DU250" s="12">
        <v>172.24</v>
      </c>
      <c r="DV250" s="12">
        <v>0</v>
      </c>
      <c r="DW250" s="12"/>
      <c r="DX250" s="13">
        <f t="shared" si="25"/>
        <v>212.52</v>
      </c>
      <c r="DY250" s="12"/>
      <c r="DZ250" s="12">
        <v>22.94</v>
      </c>
      <c r="EA250" s="12"/>
      <c r="EB250" s="12"/>
      <c r="EC250" s="12"/>
      <c r="ED250" s="12">
        <v>188</v>
      </c>
      <c r="EE250" s="12"/>
      <c r="EF250" s="12"/>
      <c r="EG250" s="12"/>
      <c r="EH250" s="12">
        <v>10.02</v>
      </c>
      <c r="EI250" s="12"/>
      <c r="EJ250" s="12">
        <v>1.06</v>
      </c>
      <c r="EK250" s="12"/>
      <c r="EL250" s="12">
        <v>3.99</v>
      </c>
      <c r="EM250" s="12">
        <v>3.66</v>
      </c>
      <c r="EN250" s="14">
        <f t="shared" si="26"/>
        <v>229.67000000000002</v>
      </c>
      <c r="EO250" s="14"/>
      <c r="EP250" s="13">
        <v>73.67</v>
      </c>
      <c r="EQ250" s="12">
        <v>0</v>
      </c>
      <c r="ER250" s="12">
        <v>53</v>
      </c>
      <c r="ES250" s="12"/>
      <c r="ET250" s="12"/>
      <c r="EU250" s="12"/>
      <c r="EV250" s="12"/>
      <c r="EW250" s="12"/>
      <c r="EX250" s="13">
        <f t="shared" si="27"/>
        <v>53</v>
      </c>
      <c r="EY250" s="13">
        <v>3452.19</v>
      </c>
    </row>
    <row r="251" spans="1:155" x14ac:dyDescent="0.3">
      <c r="A251" t="s">
        <v>516</v>
      </c>
      <c r="B251" t="s">
        <v>517</v>
      </c>
      <c r="C251" t="str">
        <f>VLOOKUP(A251,[1]Sheet1!$A$1:$F$234,4,FALSE)</f>
        <v>NYC</v>
      </c>
      <c r="D251" t="str">
        <f>VLOOKUP(A251,[1]Sheet1!$A$1:$F$234,3,FALSE)</f>
        <v>Operating</v>
      </c>
      <c r="E251">
        <f>VLOOKUP(A251,[1]Sheet1!$A$1:$F$234,5,FALSE)</f>
        <v>210</v>
      </c>
      <c r="F251" t="s">
        <v>224</v>
      </c>
      <c r="G251" t="s">
        <v>518</v>
      </c>
      <c r="H251" t="s">
        <v>226</v>
      </c>
      <c r="I251" t="s">
        <v>159</v>
      </c>
      <c r="J251" t="s">
        <v>145</v>
      </c>
      <c r="K251" s="11">
        <v>44696</v>
      </c>
      <c r="L251" s="11">
        <v>44701</v>
      </c>
      <c r="M251" s="12">
        <v>1966.94</v>
      </c>
      <c r="N251" s="13">
        <f t="shared" si="21"/>
        <v>1717.2</v>
      </c>
      <c r="O251" s="13">
        <f t="shared" si="22"/>
        <v>8.94</v>
      </c>
      <c r="P251" s="13">
        <f t="shared" si="23"/>
        <v>0</v>
      </c>
      <c r="Q251" s="13">
        <f t="shared" si="24"/>
        <v>190.8</v>
      </c>
      <c r="R251" s="13"/>
      <c r="S251" s="14">
        <v>50</v>
      </c>
      <c r="T251" s="15">
        <v>72</v>
      </c>
      <c r="U251" s="12">
        <v>23.85</v>
      </c>
      <c r="V251" s="12">
        <v>1717.2</v>
      </c>
      <c r="W251" s="15">
        <v>0.25</v>
      </c>
      <c r="X251" s="12">
        <v>35.78</v>
      </c>
      <c r="Y251" s="12">
        <v>8.94</v>
      </c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>
        <v>8</v>
      </c>
      <c r="AL251" s="15"/>
      <c r="AM251" s="15">
        <v>0</v>
      </c>
      <c r="AN251" s="15"/>
      <c r="AO251" s="15"/>
      <c r="AP251" s="15"/>
      <c r="AQ251" s="12"/>
      <c r="AR251" s="12"/>
      <c r="AS251" s="12"/>
      <c r="AT251" s="12">
        <v>23.85</v>
      </c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>
        <v>0</v>
      </c>
      <c r="BF251" s="12"/>
      <c r="BG251" s="12"/>
      <c r="BH251" s="12"/>
      <c r="BI251" s="12"/>
      <c r="BJ251" s="12"/>
      <c r="BK251" s="13"/>
      <c r="BL251" s="12"/>
      <c r="BM251" s="12"/>
      <c r="BN251" s="12"/>
      <c r="BO251" s="12"/>
      <c r="BP251" s="12"/>
      <c r="BQ251" s="12">
        <v>190.8</v>
      </c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>
        <v>36.94</v>
      </c>
      <c r="CD251" s="12"/>
      <c r="CE251" s="12"/>
      <c r="CF251" s="12"/>
      <c r="CG251" s="12"/>
      <c r="CH251" s="12">
        <v>223.53</v>
      </c>
      <c r="CI251" s="12"/>
      <c r="CJ251" s="12">
        <v>43.96</v>
      </c>
      <c r="CK251" s="12"/>
      <c r="CL251" s="12"/>
      <c r="CM251" s="12">
        <v>25.5</v>
      </c>
      <c r="CN251" s="12"/>
      <c r="CO251" s="12"/>
      <c r="CP251" s="12">
        <v>109.02</v>
      </c>
      <c r="CQ251" s="12"/>
      <c r="CR251" s="12"/>
      <c r="CS251" s="12"/>
      <c r="CT251" s="12"/>
      <c r="CU251" s="12">
        <v>1.88</v>
      </c>
      <c r="CV251" s="12">
        <v>57.51</v>
      </c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>
        <v>153.88</v>
      </c>
      <c r="DH251" s="12"/>
      <c r="DI251" s="12"/>
      <c r="DJ251" s="12"/>
      <c r="DK251" s="12"/>
      <c r="DL251" s="12"/>
      <c r="DM251" s="12"/>
      <c r="DN251" s="12">
        <v>2.77</v>
      </c>
      <c r="DO251" s="12"/>
      <c r="DP251" s="12"/>
      <c r="DQ251" s="12">
        <v>1311.95</v>
      </c>
      <c r="DR251" s="12">
        <v>0</v>
      </c>
      <c r="DS251" s="12">
        <v>0</v>
      </c>
      <c r="DT251" s="12">
        <v>25.5</v>
      </c>
      <c r="DU251" s="12">
        <v>109.02</v>
      </c>
      <c r="DV251" s="12">
        <v>0</v>
      </c>
      <c r="DW251" s="12"/>
      <c r="DX251" s="13">
        <f t="shared" si="25"/>
        <v>134.51999999999998</v>
      </c>
      <c r="DY251" s="12"/>
      <c r="DZ251" s="12">
        <v>8</v>
      </c>
      <c r="EA251" s="12">
        <v>343.62</v>
      </c>
      <c r="EB251" s="12"/>
      <c r="EC251" s="12">
        <v>2.34</v>
      </c>
      <c r="ED251" s="12"/>
      <c r="EE251" s="12"/>
      <c r="EF251" s="12"/>
      <c r="EG251" s="12"/>
      <c r="EH251" s="12">
        <v>6.13</v>
      </c>
      <c r="EI251" s="12"/>
      <c r="EJ251" s="12">
        <v>1.06</v>
      </c>
      <c r="EK251" s="12"/>
      <c r="EL251" s="12"/>
      <c r="EM251" s="12">
        <v>6.59</v>
      </c>
      <c r="EN251" s="14">
        <f t="shared" si="26"/>
        <v>367.73999999999995</v>
      </c>
      <c r="EO251" s="14">
        <v>57.51</v>
      </c>
      <c r="EP251" s="13">
        <v>3.94</v>
      </c>
      <c r="EQ251" s="12">
        <v>0</v>
      </c>
      <c r="ER251" s="12">
        <v>53</v>
      </c>
      <c r="ES251" s="12"/>
      <c r="ET251" s="12"/>
      <c r="EU251" s="12"/>
      <c r="EV251" s="12"/>
      <c r="EW251" s="12"/>
      <c r="EX251" s="13">
        <f t="shared" si="27"/>
        <v>53</v>
      </c>
      <c r="EY251" s="13">
        <v>2583.65</v>
      </c>
    </row>
    <row r="252" spans="1:155" x14ac:dyDescent="0.3">
      <c r="A252" t="s">
        <v>516</v>
      </c>
      <c r="B252" t="s">
        <v>517</v>
      </c>
      <c r="C252" t="str">
        <f>VLOOKUP(A252,[1]Sheet1!$A$1:$F$234,4,FALSE)</f>
        <v>NYC</v>
      </c>
      <c r="D252" t="str">
        <f>VLOOKUP(A252,[1]Sheet1!$A$1:$F$234,3,FALSE)</f>
        <v>Operating</v>
      </c>
      <c r="E252">
        <f>VLOOKUP(A252,[1]Sheet1!$A$1:$F$234,5,FALSE)</f>
        <v>210</v>
      </c>
      <c r="F252" t="s">
        <v>224</v>
      </c>
      <c r="G252" t="s">
        <v>518</v>
      </c>
      <c r="H252" t="s">
        <v>226</v>
      </c>
      <c r="I252" t="s">
        <v>159</v>
      </c>
      <c r="J252" t="s">
        <v>152</v>
      </c>
      <c r="K252" s="11">
        <v>44712</v>
      </c>
      <c r="L252" s="11">
        <v>44719</v>
      </c>
      <c r="M252" s="12">
        <v>2366.4299999999998</v>
      </c>
      <c r="N252" s="13">
        <f t="shared" si="21"/>
        <v>2098.7999999999997</v>
      </c>
      <c r="O252" s="13">
        <f t="shared" si="22"/>
        <v>26.83</v>
      </c>
      <c r="P252" s="13">
        <f t="shared" si="23"/>
        <v>0</v>
      </c>
      <c r="Q252" s="13">
        <f t="shared" si="24"/>
        <v>190.8</v>
      </c>
      <c r="R252" s="13"/>
      <c r="S252" s="14">
        <v>50</v>
      </c>
      <c r="T252" s="15">
        <v>80</v>
      </c>
      <c r="U252" s="12">
        <v>23.85</v>
      </c>
      <c r="V252" s="12">
        <v>1908</v>
      </c>
      <c r="W252" s="15">
        <v>0.75</v>
      </c>
      <c r="X252" s="12">
        <v>35.78</v>
      </c>
      <c r="Y252" s="12">
        <v>26.83</v>
      </c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>
        <v>8</v>
      </c>
      <c r="AL252" s="15"/>
      <c r="AM252" s="15">
        <v>0</v>
      </c>
      <c r="AN252" s="15"/>
      <c r="AO252" s="15">
        <v>8</v>
      </c>
      <c r="AP252" s="15"/>
      <c r="AQ252" s="12"/>
      <c r="AR252" s="12"/>
      <c r="AS252" s="12"/>
      <c r="AT252" s="12">
        <v>23.85</v>
      </c>
      <c r="AU252" s="12"/>
      <c r="AV252" s="12"/>
      <c r="AW252" s="12"/>
      <c r="AX252" s="12"/>
      <c r="AY252" s="12"/>
      <c r="AZ252" s="12"/>
      <c r="BA252" s="12"/>
      <c r="BB252" s="12"/>
      <c r="BC252" s="12"/>
      <c r="BD252" s="12">
        <v>23.85</v>
      </c>
      <c r="BE252" s="12">
        <v>0</v>
      </c>
      <c r="BF252" s="12"/>
      <c r="BG252" s="12"/>
      <c r="BH252" s="12"/>
      <c r="BI252" s="12"/>
      <c r="BJ252" s="12"/>
      <c r="BK252" s="13"/>
      <c r="BL252" s="12"/>
      <c r="BM252" s="12"/>
      <c r="BN252" s="12"/>
      <c r="BO252" s="12"/>
      <c r="BP252" s="12"/>
      <c r="BQ252" s="12">
        <v>190.8</v>
      </c>
      <c r="BR252" s="12"/>
      <c r="BS252" s="12"/>
      <c r="BT252" s="12"/>
      <c r="BU252" s="12">
        <v>190.8</v>
      </c>
      <c r="BV252" s="12"/>
      <c r="BW252" s="12"/>
      <c r="BX252" s="12"/>
      <c r="BY252" s="12"/>
      <c r="BZ252" s="12"/>
      <c r="CA252" s="12"/>
      <c r="CB252" s="12"/>
      <c r="CC252" s="12">
        <v>50.42</v>
      </c>
      <c r="CD252" s="12"/>
      <c r="CE252" s="12"/>
      <c r="CF252" s="12"/>
      <c r="CG252" s="12"/>
      <c r="CH252" s="12">
        <v>308.77999999999997</v>
      </c>
      <c r="CI252" s="12"/>
      <c r="CJ252" s="12">
        <v>53.95</v>
      </c>
      <c r="CK252" s="12"/>
      <c r="CL252" s="12"/>
      <c r="CM252" s="12">
        <v>31.29</v>
      </c>
      <c r="CN252" s="12"/>
      <c r="CO252" s="12"/>
      <c r="CP252" s="12">
        <v>133.79</v>
      </c>
      <c r="CQ252" s="12"/>
      <c r="CR252" s="12"/>
      <c r="CS252" s="12"/>
      <c r="CT252" s="12"/>
      <c r="CU252" s="12">
        <v>1.88</v>
      </c>
      <c r="CV252" s="12">
        <v>69.489999999999995</v>
      </c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>
        <v>153.88</v>
      </c>
      <c r="DH252" s="12"/>
      <c r="DI252" s="12"/>
      <c r="DJ252" s="12"/>
      <c r="DK252" s="12"/>
      <c r="DL252" s="12"/>
      <c r="DM252" s="12"/>
      <c r="DN252" s="12">
        <v>2.77</v>
      </c>
      <c r="DO252" s="12"/>
      <c r="DP252" s="12"/>
      <c r="DQ252" s="12">
        <v>1560.18</v>
      </c>
      <c r="DR252" s="12">
        <v>0</v>
      </c>
      <c r="DS252" s="12">
        <v>0</v>
      </c>
      <c r="DT252" s="12">
        <v>31.29</v>
      </c>
      <c r="DU252" s="12">
        <v>133.79</v>
      </c>
      <c r="DV252" s="12">
        <v>0</v>
      </c>
      <c r="DW252" s="12"/>
      <c r="DX252" s="13">
        <f t="shared" si="25"/>
        <v>165.07999999999998</v>
      </c>
      <c r="DY252" s="12"/>
      <c r="DZ252" s="12">
        <v>8</v>
      </c>
      <c r="EA252" s="12">
        <v>343.62</v>
      </c>
      <c r="EB252" s="12"/>
      <c r="EC252" s="12">
        <v>2.34</v>
      </c>
      <c r="ED252" s="12"/>
      <c r="EE252" s="12"/>
      <c r="EF252" s="12"/>
      <c r="EG252" s="12"/>
      <c r="EH252" s="12">
        <v>6.13</v>
      </c>
      <c r="EI252" s="12"/>
      <c r="EJ252" s="12">
        <v>1.06</v>
      </c>
      <c r="EK252" s="12"/>
      <c r="EL252" s="12"/>
      <c r="EM252" s="12">
        <v>6.59</v>
      </c>
      <c r="EN252" s="14">
        <f t="shared" si="26"/>
        <v>367.73999999999995</v>
      </c>
      <c r="EO252" s="14">
        <v>69.489999999999995</v>
      </c>
      <c r="EP252" s="13">
        <v>4.75</v>
      </c>
      <c r="EQ252" s="12">
        <v>0</v>
      </c>
      <c r="ER252" s="12">
        <v>53</v>
      </c>
      <c r="ES252" s="12"/>
      <c r="ET252" s="12"/>
      <c r="EU252" s="12"/>
      <c r="EV252" s="12"/>
      <c r="EW252" s="12"/>
      <c r="EX252" s="13">
        <f t="shared" si="27"/>
        <v>53</v>
      </c>
      <c r="EY252" s="13">
        <v>3026.49</v>
      </c>
    </row>
    <row r="253" spans="1:155" x14ac:dyDescent="0.3">
      <c r="A253" t="s">
        <v>519</v>
      </c>
      <c r="B253" t="s">
        <v>520</v>
      </c>
      <c r="C253" t="str">
        <f>VLOOKUP(A253,[1]Sheet1!$A$1:$F$234,4,FALSE)</f>
        <v xml:space="preserve">OAK </v>
      </c>
      <c r="D253" t="str">
        <f>VLOOKUP(A253,[1]Sheet1!$A$1:$F$234,3,FALSE)</f>
        <v>Clinical</v>
      </c>
      <c r="E253">
        <f>VLOOKUP(A253,[1]Sheet1!$A$1:$F$234,5,FALSE)</f>
        <v>140</v>
      </c>
      <c r="F253" t="s">
        <v>185</v>
      </c>
      <c r="G253" t="s">
        <v>157</v>
      </c>
      <c r="H253" t="s">
        <v>185</v>
      </c>
      <c r="I253" t="s">
        <v>159</v>
      </c>
      <c r="J253" t="s">
        <v>145</v>
      </c>
      <c r="K253" s="11">
        <v>44696</v>
      </c>
      <c r="L253" s="11">
        <v>44701</v>
      </c>
      <c r="M253" s="12">
        <v>2523.14</v>
      </c>
      <c r="N253" s="13">
        <f t="shared" si="21"/>
        <v>2497.12</v>
      </c>
      <c r="O253" s="13">
        <f t="shared" si="22"/>
        <v>26.02</v>
      </c>
      <c r="P253" s="13">
        <f t="shared" si="23"/>
        <v>0</v>
      </c>
      <c r="Q253" s="13">
        <f t="shared" si="24"/>
        <v>0</v>
      </c>
      <c r="R253" s="13"/>
      <c r="S253" s="14"/>
      <c r="T253" s="15">
        <v>80</v>
      </c>
      <c r="U253" s="12">
        <v>34.69</v>
      </c>
      <c r="V253" s="12">
        <v>2497.12</v>
      </c>
      <c r="W253" s="15">
        <v>0.5</v>
      </c>
      <c r="X253" s="12">
        <v>52.04</v>
      </c>
      <c r="Y253" s="12">
        <v>26.02</v>
      </c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3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>
        <v>98.12</v>
      </c>
      <c r="CD253" s="12"/>
      <c r="CE253" s="12"/>
      <c r="CF253" s="12"/>
      <c r="CG253" s="12"/>
      <c r="CH253" s="12">
        <v>240.3</v>
      </c>
      <c r="CI253" s="12">
        <v>27.08</v>
      </c>
      <c r="CJ253" s="12"/>
      <c r="CK253" s="12"/>
      <c r="CL253" s="12"/>
      <c r="CM253" s="12">
        <v>35.700000000000003</v>
      </c>
      <c r="CN253" s="12"/>
      <c r="CO253" s="12"/>
      <c r="CP253" s="12">
        <v>152.65</v>
      </c>
      <c r="CQ253" s="12"/>
      <c r="CR253" s="12"/>
      <c r="CS253" s="12">
        <v>21.41</v>
      </c>
      <c r="CT253" s="12"/>
      <c r="CU253" s="12"/>
      <c r="CV253" s="12">
        <v>126.16</v>
      </c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>
        <v>6.43</v>
      </c>
      <c r="DO253" s="12">
        <v>38.42</v>
      </c>
      <c r="DP253" s="12"/>
      <c r="DQ253" s="12">
        <v>1776.87</v>
      </c>
      <c r="DR253" s="12">
        <v>0</v>
      </c>
      <c r="DS253" s="12">
        <v>0</v>
      </c>
      <c r="DT253" s="12">
        <v>35.700000000000003</v>
      </c>
      <c r="DU253" s="12">
        <v>152.65</v>
      </c>
      <c r="DV253" s="12">
        <v>0</v>
      </c>
      <c r="DW253" s="12"/>
      <c r="DX253" s="13">
        <f t="shared" si="25"/>
        <v>188.35000000000002</v>
      </c>
      <c r="DY253" s="12"/>
      <c r="DZ253" s="12"/>
      <c r="EA253" s="12"/>
      <c r="EB253" s="12">
        <v>187.58</v>
      </c>
      <c r="EC253" s="12">
        <v>3.79</v>
      </c>
      <c r="ED253" s="12"/>
      <c r="EE253" s="12"/>
      <c r="EF253" s="12"/>
      <c r="EG253" s="12"/>
      <c r="EH253" s="12">
        <v>7.8</v>
      </c>
      <c r="EI253" s="12"/>
      <c r="EJ253" s="12">
        <v>1.06</v>
      </c>
      <c r="EK253" s="12">
        <v>16.22</v>
      </c>
      <c r="EL253" s="12"/>
      <c r="EM253" s="12">
        <v>2.85</v>
      </c>
      <c r="EN253" s="14">
        <f t="shared" si="26"/>
        <v>219.3</v>
      </c>
      <c r="EO253" s="14">
        <v>100.93</v>
      </c>
      <c r="EP253" s="13">
        <v>65.38</v>
      </c>
      <c r="EQ253" s="12">
        <v>0</v>
      </c>
      <c r="ER253" s="12">
        <v>53</v>
      </c>
      <c r="ES253" s="12"/>
      <c r="ET253" s="12"/>
      <c r="EU253" s="12"/>
      <c r="EV253" s="12"/>
      <c r="EW253" s="12"/>
      <c r="EX253" s="13">
        <f t="shared" si="27"/>
        <v>53</v>
      </c>
      <c r="EY253" s="13">
        <v>3150.1</v>
      </c>
    </row>
    <row r="254" spans="1:155" x14ac:dyDescent="0.3">
      <c r="A254" t="s">
        <v>519</v>
      </c>
      <c r="B254" t="s">
        <v>520</v>
      </c>
      <c r="C254" t="str">
        <f>VLOOKUP(A254,[1]Sheet1!$A$1:$F$234,4,FALSE)</f>
        <v xml:space="preserve">OAK </v>
      </c>
      <c r="D254" t="str">
        <f>VLOOKUP(A254,[1]Sheet1!$A$1:$F$234,3,FALSE)</f>
        <v>Clinical</v>
      </c>
      <c r="E254">
        <f>VLOOKUP(A254,[1]Sheet1!$A$1:$F$234,5,FALSE)</f>
        <v>140</v>
      </c>
      <c r="F254" t="s">
        <v>185</v>
      </c>
      <c r="G254" t="s">
        <v>157</v>
      </c>
      <c r="H254" t="s">
        <v>496</v>
      </c>
      <c r="I254" t="s">
        <v>159</v>
      </c>
      <c r="J254" t="s">
        <v>152</v>
      </c>
      <c r="K254" s="11">
        <v>44712</v>
      </c>
      <c r="L254" s="11">
        <v>44719</v>
      </c>
      <c r="M254" s="12">
        <v>3356.26</v>
      </c>
      <c r="N254" s="13">
        <f t="shared" si="21"/>
        <v>2636.4400000000005</v>
      </c>
      <c r="O254" s="13">
        <f t="shared" si="22"/>
        <v>26.02</v>
      </c>
      <c r="P254" s="13">
        <f t="shared" si="23"/>
        <v>0</v>
      </c>
      <c r="Q254" s="13">
        <f t="shared" si="24"/>
        <v>693.8</v>
      </c>
      <c r="R254" s="13"/>
      <c r="S254" s="14"/>
      <c r="T254" s="15">
        <v>68</v>
      </c>
      <c r="U254" s="12">
        <v>34.69</v>
      </c>
      <c r="V254" s="12">
        <v>2358.92</v>
      </c>
      <c r="W254" s="15">
        <v>0.5</v>
      </c>
      <c r="X254" s="12">
        <v>52.04</v>
      </c>
      <c r="Y254" s="12">
        <v>26.02</v>
      </c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>
        <v>20</v>
      </c>
      <c r="AL254" s="15"/>
      <c r="AM254" s="15"/>
      <c r="AN254" s="15"/>
      <c r="AO254" s="15">
        <v>8</v>
      </c>
      <c r="AP254" s="15"/>
      <c r="AQ254" s="12"/>
      <c r="AR254" s="12"/>
      <c r="AS254" s="12"/>
      <c r="AT254" s="12">
        <v>34.69</v>
      </c>
      <c r="AU254" s="12"/>
      <c r="AV254" s="12"/>
      <c r="AW254" s="12"/>
      <c r="AX254" s="12"/>
      <c r="AY254" s="12"/>
      <c r="AZ254" s="12"/>
      <c r="BA254" s="12"/>
      <c r="BB254" s="12"/>
      <c r="BC254" s="12"/>
      <c r="BD254" s="12">
        <v>34.69</v>
      </c>
      <c r="BE254" s="12"/>
      <c r="BF254" s="12"/>
      <c r="BG254" s="12"/>
      <c r="BH254" s="12"/>
      <c r="BI254" s="12"/>
      <c r="BJ254" s="12"/>
      <c r="BK254" s="13"/>
      <c r="BL254" s="12"/>
      <c r="BM254" s="12"/>
      <c r="BN254" s="12"/>
      <c r="BO254" s="12"/>
      <c r="BP254" s="12"/>
      <c r="BQ254" s="12">
        <v>693.8</v>
      </c>
      <c r="BR254" s="12"/>
      <c r="BS254" s="12"/>
      <c r="BT254" s="12"/>
      <c r="BU254" s="12">
        <v>277.52</v>
      </c>
      <c r="BV254" s="12"/>
      <c r="BW254" s="12"/>
      <c r="BX254" s="12"/>
      <c r="BY254" s="12"/>
      <c r="BZ254" s="12"/>
      <c r="CA254" s="12"/>
      <c r="CB254" s="12"/>
      <c r="CC254" s="12">
        <v>179.22</v>
      </c>
      <c r="CD254" s="12"/>
      <c r="CE254" s="12"/>
      <c r="CF254" s="12"/>
      <c r="CG254" s="12"/>
      <c r="CH254" s="12">
        <v>423.59</v>
      </c>
      <c r="CI254" s="12">
        <v>36.25</v>
      </c>
      <c r="CJ254" s="12"/>
      <c r="CK254" s="12"/>
      <c r="CL254" s="12"/>
      <c r="CM254" s="12">
        <v>47.78</v>
      </c>
      <c r="CN254" s="12"/>
      <c r="CO254" s="12"/>
      <c r="CP254" s="12">
        <v>204.29</v>
      </c>
      <c r="CQ254" s="12"/>
      <c r="CR254" s="12"/>
      <c r="CS254" s="12">
        <v>21.41</v>
      </c>
      <c r="CT254" s="12"/>
      <c r="CU254" s="12"/>
      <c r="CV254" s="12">
        <v>167.81</v>
      </c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>
        <v>6.43</v>
      </c>
      <c r="DO254" s="12">
        <v>38.42</v>
      </c>
      <c r="DP254" s="12"/>
      <c r="DQ254" s="12">
        <v>2231.06</v>
      </c>
      <c r="DR254" s="12">
        <v>0</v>
      </c>
      <c r="DS254" s="12">
        <v>0</v>
      </c>
      <c r="DT254" s="12">
        <v>47.78</v>
      </c>
      <c r="DU254" s="12">
        <v>204.29</v>
      </c>
      <c r="DV254" s="12">
        <v>0</v>
      </c>
      <c r="DW254" s="12"/>
      <c r="DX254" s="13">
        <f t="shared" si="25"/>
        <v>252.07</v>
      </c>
      <c r="DY254" s="12"/>
      <c r="DZ254" s="12"/>
      <c r="EA254" s="12"/>
      <c r="EB254" s="12">
        <v>187.58</v>
      </c>
      <c r="EC254" s="12">
        <v>3.79</v>
      </c>
      <c r="ED254" s="12"/>
      <c r="EE254" s="12"/>
      <c r="EF254" s="12"/>
      <c r="EG254" s="12"/>
      <c r="EH254" s="12">
        <v>7.8</v>
      </c>
      <c r="EI254" s="12"/>
      <c r="EJ254" s="12">
        <v>1.06</v>
      </c>
      <c r="EK254" s="12">
        <v>16.22</v>
      </c>
      <c r="EL254" s="12"/>
      <c r="EM254" s="12">
        <v>2.85</v>
      </c>
      <c r="EN254" s="14">
        <f t="shared" si="26"/>
        <v>219.3</v>
      </c>
      <c r="EO254" s="14">
        <v>134.25</v>
      </c>
      <c r="EP254" s="13">
        <v>87.04</v>
      </c>
      <c r="EQ254" s="12">
        <v>0</v>
      </c>
      <c r="ER254" s="12">
        <v>53</v>
      </c>
      <c r="ES254" s="12"/>
      <c r="ET254" s="12"/>
      <c r="EU254" s="12"/>
      <c r="EV254" s="12"/>
      <c r="EW254" s="12"/>
      <c r="EX254" s="13">
        <f t="shared" si="27"/>
        <v>53</v>
      </c>
      <c r="EY254" s="13">
        <v>4101.92</v>
      </c>
    </row>
    <row r="255" spans="1:155" x14ac:dyDescent="0.3">
      <c r="A255" t="s">
        <v>521</v>
      </c>
      <c r="B255" t="s">
        <v>522</v>
      </c>
      <c r="C255" t="str">
        <f>VLOOKUP(A255,[1]Sheet1!$A$1:$F$234,4,FALSE)</f>
        <v>SV</v>
      </c>
      <c r="D255" t="str">
        <f>VLOOKUP(A255,[1]Sheet1!$A$1:$F$234,3,FALSE)</f>
        <v>Clinical</v>
      </c>
      <c r="E255">
        <f>VLOOKUP(A255,[1]Sheet1!$A$1:$F$234,5,FALSE)</f>
        <v>170</v>
      </c>
      <c r="F255" t="s">
        <v>162</v>
      </c>
      <c r="G255" t="s">
        <v>186</v>
      </c>
      <c r="H255" t="s">
        <v>163</v>
      </c>
      <c r="I255" t="s">
        <v>159</v>
      </c>
      <c r="J255" t="s">
        <v>145</v>
      </c>
      <c r="K255" s="11">
        <v>44696</v>
      </c>
      <c r="L255" s="11">
        <v>44701</v>
      </c>
      <c r="M255" s="12">
        <v>2010</v>
      </c>
      <c r="N255" s="13">
        <f t="shared" si="21"/>
        <v>1594</v>
      </c>
      <c r="O255" s="13">
        <f t="shared" si="22"/>
        <v>0</v>
      </c>
      <c r="P255" s="13">
        <f t="shared" si="23"/>
        <v>0</v>
      </c>
      <c r="Q255" s="13">
        <f t="shared" si="24"/>
        <v>416</v>
      </c>
      <c r="R255" s="13"/>
      <c r="S255" s="14"/>
      <c r="T255" s="15">
        <v>56.5</v>
      </c>
      <c r="U255" s="12">
        <v>26</v>
      </c>
      <c r="V255" s="12">
        <v>1469</v>
      </c>
      <c r="W255" s="15">
        <v>0</v>
      </c>
      <c r="X255" s="12">
        <v>0</v>
      </c>
      <c r="Y255" s="12">
        <v>0</v>
      </c>
      <c r="Z255" s="15"/>
      <c r="AA255" s="15"/>
      <c r="AB255" s="15"/>
      <c r="AC255" s="15"/>
      <c r="AD255" s="15"/>
      <c r="AE255" s="15"/>
      <c r="AF255" s="15">
        <v>0</v>
      </c>
      <c r="AG255" s="15"/>
      <c r="AH255" s="15"/>
      <c r="AI255" s="15"/>
      <c r="AJ255" s="15"/>
      <c r="AK255" s="15">
        <v>16</v>
      </c>
      <c r="AL255" s="15"/>
      <c r="AM255" s="15"/>
      <c r="AN255" s="15"/>
      <c r="AO255" s="15"/>
      <c r="AP255" s="15"/>
      <c r="AQ255" s="12"/>
      <c r="AR255" s="12"/>
      <c r="AS255" s="12"/>
      <c r="AT255" s="12">
        <v>26</v>
      </c>
      <c r="AU255" s="12">
        <v>0</v>
      </c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>
        <v>125</v>
      </c>
      <c r="BK255" s="13"/>
      <c r="BL255" s="12"/>
      <c r="BM255" s="12"/>
      <c r="BN255" s="12"/>
      <c r="BO255" s="12"/>
      <c r="BP255" s="12"/>
      <c r="BQ255" s="12">
        <v>416</v>
      </c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>
        <v>50.13</v>
      </c>
      <c r="CD255" s="12"/>
      <c r="CE255" s="12"/>
      <c r="CF255" s="12"/>
      <c r="CG255" s="12"/>
      <c r="CH255" s="12">
        <v>155.37</v>
      </c>
      <c r="CI255" s="12">
        <v>22.07</v>
      </c>
      <c r="CJ255" s="12"/>
      <c r="CK255" s="12"/>
      <c r="CL255" s="12"/>
      <c r="CM255" s="12">
        <v>29.09</v>
      </c>
      <c r="CN255" s="12"/>
      <c r="CO255" s="12"/>
      <c r="CP255" s="12">
        <v>124.38</v>
      </c>
      <c r="CQ255" s="12"/>
      <c r="CR255" s="12"/>
      <c r="CS255" s="12">
        <v>3.81</v>
      </c>
      <c r="CT255" s="12"/>
      <c r="CU255" s="12"/>
      <c r="CV255" s="12">
        <v>100.5</v>
      </c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>
        <v>8.5</v>
      </c>
      <c r="DL255" s="12"/>
      <c r="DM255" s="12"/>
      <c r="DN255" s="12"/>
      <c r="DO255" s="12"/>
      <c r="DP255" s="12"/>
      <c r="DQ255" s="12">
        <v>1516.15</v>
      </c>
      <c r="DR255" s="12">
        <v>0</v>
      </c>
      <c r="DS255" s="12">
        <v>0</v>
      </c>
      <c r="DT255" s="12">
        <v>29.09</v>
      </c>
      <c r="DU255" s="12">
        <v>124.38</v>
      </c>
      <c r="DV255" s="12">
        <v>0</v>
      </c>
      <c r="DW255" s="12"/>
      <c r="DX255" s="13">
        <f t="shared" si="25"/>
        <v>153.47</v>
      </c>
      <c r="DY255" s="12"/>
      <c r="DZ255" s="12"/>
      <c r="EA255" s="12"/>
      <c r="EB255" s="12"/>
      <c r="EC255" s="12"/>
      <c r="ED255" s="12"/>
      <c r="EE255" s="12"/>
      <c r="EF255" s="12"/>
      <c r="EG255" s="12"/>
      <c r="EH255" s="12">
        <v>6.44</v>
      </c>
      <c r="EI255" s="12"/>
      <c r="EJ255" s="12">
        <v>1.06</v>
      </c>
      <c r="EK255" s="12">
        <v>16.22</v>
      </c>
      <c r="EL255" s="12"/>
      <c r="EM255" s="12">
        <v>2.35</v>
      </c>
      <c r="EN255" s="14">
        <f t="shared" si="26"/>
        <v>26.07</v>
      </c>
      <c r="EO255" s="14">
        <v>80.400000000000006</v>
      </c>
      <c r="EP255" s="13">
        <v>52.26</v>
      </c>
      <c r="EQ255" s="12">
        <v>0</v>
      </c>
      <c r="ER255" s="12">
        <v>53</v>
      </c>
      <c r="ES255" s="12"/>
      <c r="ET255" s="12"/>
      <c r="EU255" s="12"/>
      <c r="EV255" s="12"/>
      <c r="EW255" s="12"/>
      <c r="EX255" s="13">
        <f t="shared" si="27"/>
        <v>53</v>
      </c>
      <c r="EY255" s="13">
        <v>2375.1999999999998</v>
      </c>
    </row>
    <row r="256" spans="1:155" x14ac:dyDescent="0.3">
      <c r="A256" t="s">
        <v>521</v>
      </c>
      <c r="B256" t="s">
        <v>522</v>
      </c>
      <c r="C256" t="str">
        <f>VLOOKUP(A256,[1]Sheet1!$A$1:$F$234,4,FALSE)</f>
        <v>SV</v>
      </c>
      <c r="D256" t="str">
        <f>VLOOKUP(A256,[1]Sheet1!$A$1:$F$234,3,FALSE)</f>
        <v>Clinical</v>
      </c>
      <c r="E256">
        <f>VLOOKUP(A256,[1]Sheet1!$A$1:$F$234,5,FALSE)</f>
        <v>170</v>
      </c>
      <c r="F256" t="s">
        <v>162</v>
      </c>
      <c r="G256" t="s">
        <v>186</v>
      </c>
      <c r="H256" t="s">
        <v>163</v>
      </c>
      <c r="I256" t="s">
        <v>159</v>
      </c>
      <c r="J256" t="s">
        <v>152</v>
      </c>
      <c r="K256" s="11">
        <v>44712</v>
      </c>
      <c r="L256" s="11">
        <v>44719</v>
      </c>
      <c r="M256" s="12">
        <v>2445.5</v>
      </c>
      <c r="N256" s="13">
        <f t="shared" si="21"/>
        <v>2029.5</v>
      </c>
      <c r="O256" s="13">
        <f t="shared" si="22"/>
        <v>0</v>
      </c>
      <c r="P256" s="13">
        <f t="shared" si="23"/>
        <v>0</v>
      </c>
      <c r="Q256" s="13">
        <f t="shared" si="24"/>
        <v>416</v>
      </c>
      <c r="R256" s="13"/>
      <c r="S256" s="14"/>
      <c r="T256" s="15">
        <v>65.25</v>
      </c>
      <c r="U256" s="12">
        <v>26</v>
      </c>
      <c r="V256" s="12">
        <v>1696.5</v>
      </c>
      <c r="W256" s="15">
        <v>0</v>
      </c>
      <c r="X256" s="12">
        <v>0</v>
      </c>
      <c r="Y256" s="12">
        <v>0</v>
      </c>
      <c r="Z256" s="15"/>
      <c r="AA256" s="15"/>
      <c r="AB256" s="15"/>
      <c r="AC256" s="15"/>
      <c r="AD256" s="15"/>
      <c r="AE256" s="15"/>
      <c r="AF256" s="15">
        <v>0</v>
      </c>
      <c r="AG256" s="15"/>
      <c r="AH256" s="15"/>
      <c r="AI256" s="15"/>
      <c r="AJ256" s="15"/>
      <c r="AK256" s="15">
        <v>16</v>
      </c>
      <c r="AL256" s="15"/>
      <c r="AM256" s="15"/>
      <c r="AN256" s="15"/>
      <c r="AO256" s="15">
        <v>8</v>
      </c>
      <c r="AP256" s="15"/>
      <c r="AQ256" s="12"/>
      <c r="AR256" s="12"/>
      <c r="AS256" s="12"/>
      <c r="AT256" s="12">
        <v>26</v>
      </c>
      <c r="AU256" s="12">
        <v>0</v>
      </c>
      <c r="AV256" s="12"/>
      <c r="AW256" s="12"/>
      <c r="AX256" s="12"/>
      <c r="AY256" s="12"/>
      <c r="AZ256" s="12"/>
      <c r="BA256" s="12"/>
      <c r="BB256" s="12"/>
      <c r="BC256" s="12"/>
      <c r="BD256" s="12">
        <v>26</v>
      </c>
      <c r="BE256" s="12"/>
      <c r="BF256" s="12"/>
      <c r="BG256" s="12"/>
      <c r="BH256" s="12"/>
      <c r="BI256" s="12"/>
      <c r="BJ256" s="12">
        <v>125</v>
      </c>
      <c r="BK256" s="13"/>
      <c r="BL256" s="12"/>
      <c r="BM256" s="12"/>
      <c r="BN256" s="12"/>
      <c r="BO256" s="12"/>
      <c r="BP256" s="12"/>
      <c r="BQ256" s="12">
        <v>416</v>
      </c>
      <c r="BR256" s="12"/>
      <c r="BS256" s="12"/>
      <c r="BT256" s="12"/>
      <c r="BU256" s="12">
        <v>208</v>
      </c>
      <c r="BV256" s="12"/>
      <c r="BW256" s="12"/>
      <c r="BX256" s="12"/>
      <c r="BY256" s="12"/>
      <c r="BZ256" s="12"/>
      <c r="CA256" s="12"/>
      <c r="CB256" s="12"/>
      <c r="CC256" s="12">
        <v>79.66</v>
      </c>
      <c r="CD256" s="12"/>
      <c r="CE256" s="12"/>
      <c r="CF256" s="12"/>
      <c r="CG256" s="12"/>
      <c r="CH256" s="12">
        <v>208.94</v>
      </c>
      <c r="CI256" s="12">
        <v>26.86</v>
      </c>
      <c r="CJ256" s="12"/>
      <c r="CK256" s="12"/>
      <c r="CL256" s="12"/>
      <c r="CM256" s="12">
        <v>35.409999999999997</v>
      </c>
      <c r="CN256" s="12"/>
      <c r="CO256" s="12"/>
      <c r="CP256" s="12">
        <v>151.38999999999999</v>
      </c>
      <c r="CQ256" s="12"/>
      <c r="CR256" s="12"/>
      <c r="CS256" s="12">
        <v>3.81</v>
      </c>
      <c r="CT256" s="12"/>
      <c r="CU256" s="12"/>
      <c r="CV256" s="12">
        <v>122.28</v>
      </c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>
        <v>8.5</v>
      </c>
      <c r="DL256" s="12"/>
      <c r="DM256" s="12"/>
      <c r="DN256" s="12"/>
      <c r="DO256" s="12"/>
      <c r="DP256" s="12"/>
      <c r="DQ256" s="12">
        <v>1808.65</v>
      </c>
      <c r="DR256" s="12">
        <v>0</v>
      </c>
      <c r="DS256" s="12">
        <v>0</v>
      </c>
      <c r="DT256" s="12">
        <v>35.409999999999997</v>
      </c>
      <c r="DU256" s="12">
        <v>151.38999999999999</v>
      </c>
      <c r="DV256" s="12">
        <v>0</v>
      </c>
      <c r="DW256" s="12"/>
      <c r="DX256" s="13">
        <f t="shared" si="25"/>
        <v>186.79999999999998</v>
      </c>
      <c r="DY256" s="12"/>
      <c r="DZ256" s="12"/>
      <c r="EA256" s="12"/>
      <c r="EB256" s="12"/>
      <c r="EC256" s="12"/>
      <c r="ED256" s="12"/>
      <c r="EE256" s="12"/>
      <c r="EF256" s="12"/>
      <c r="EG256" s="12"/>
      <c r="EH256" s="12">
        <v>6.44</v>
      </c>
      <c r="EI256" s="12"/>
      <c r="EJ256" s="12">
        <v>1.06</v>
      </c>
      <c r="EK256" s="12">
        <v>16.22</v>
      </c>
      <c r="EL256" s="12"/>
      <c r="EM256" s="12">
        <v>2.35</v>
      </c>
      <c r="EN256" s="14">
        <f t="shared" si="26"/>
        <v>26.07</v>
      </c>
      <c r="EO256" s="14">
        <v>97.82</v>
      </c>
      <c r="EP256" s="13">
        <v>63.58</v>
      </c>
      <c r="EQ256" s="12">
        <v>0</v>
      </c>
      <c r="ER256" s="12">
        <v>53</v>
      </c>
      <c r="ES256" s="12"/>
      <c r="ET256" s="12"/>
      <c r="EU256" s="12"/>
      <c r="EV256" s="12"/>
      <c r="EW256" s="12"/>
      <c r="EX256" s="13">
        <f t="shared" si="27"/>
        <v>53</v>
      </c>
      <c r="EY256" s="13">
        <v>2872.77</v>
      </c>
    </row>
    <row r="257" spans="1:155" x14ac:dyDescent="0.3">
      <c r="A257" t="s">
        <v>523</v>
      </c>
      <c r="B257" t="s">
        <v>524</v>
      </c>
      <c r="C257" t="str">
        <f>VLOOKUP(A257,[1]Sheet1!$A$1:$F$234,4,FALSE)</f>
        <v>HQ</v>
      </c>
      <c r="D257" t="str">
        <f>VLOOKUP(A257,[1]Sheet1!$A$1:$F$234,3,FALSE)</f>
        <v>HQ</v>
      </c>
      <c r="E257">
        <f>VLOOKUP(A257,[1]Sheet1!$A$1:$F$234,5,FALSE)</f>
        <v>332</v>
      </c>
      <c r="F257" t="s">
        <v>319</v>
      </c>
      <c r="G257" t="s">
        <v>525</v>
      </c>
      <c r="H257" t="s">
        <v>526</v>
      </c>
      <c r="I257" t="s">
        <v>159</v>
      </c>
      <c r="J257" t="s">
        <v>145</v>
      </c>
      <c r="K257" s="11">
        <v>44696</v>
      </c>
      <c r="L257" s="11">
        <v>44701</v>
      </c>
      <c r="M257" s="12">
        <v>3091.67</v>
      </c>
      <c r="N257" s="13">
        <f t="shared" si="21"/>
        <v>3041.67</v>
      </c>
      <c r="O257" s="13">
        <f t="shared" si="22"/>
        <v>0</v>
      </c>
      <c r="P257" s="13">
        <f t="shared" si="23"/>
        <v>0</v>
      </c>
      <c r="Q257" s="13">
        <f t="shared" si="24"/>
        <v>0</v>
      </c>
      <c r="R257" s="13"/>
      <c r="S257" s="14">
        <v>50</v>
      </c>
      <c r="T257" s="15">
        <v>80</v>
      </c>
      <c r="U257" s="12">
        <v>33.65</v>
      </c>
      <c r="V257" s="12">
        <v>2916.67</v>
      </c>
      <c r="W257" s="15">
        <v>0</v>
      </c>
      <c r="X257" s="12">
        <v>0</v>
      </c>
      <c r="Y257" s="12">
        <v>0</v>
      </c>
      <c r="Z257" s="15"/>
      <c r="AA257" s="15"/>
      <c r="AB257" s="15"/>
      <c r="AC257" s="15"/>
      <c r="AD257" s="15"/>
      <c r="AE257" s="15"/>
      <c r="AF257" s="15">
        <v>0</v>
      </c>
      <c r="AG257" s="15"/>
      <c r="AH257" s="15"/>
      <c r="AI257" s="15"/>
      <c r="AJ257" s="15"/>
      <c r="AK257" s="15"/>
      <c r="AL257" s="15"/>
      <c r="AM257" s="15">
        <v>0</v>
      </c>
      <c r="AN257" s="15"/>
      <c r="AO257" s="15"/>
      <c r="AP257" s="15"/>
      <c r="AQ257" s="12"/>
      <c r="AR257" s="12"/>
      <c r="AS257" s="12"/>
      <c r="AT257" s="12"/>
      <c r="AU257" s="12">
        <v>0</v>
      </c>
      <c r="AV257" s="12"/>
      <c r="AW257" s="12"/>
      <c r="AX257" s="12"/>
      <c r="AY257" s="12"/>
      <c r="AZ257" s="12"/>
      <c r="BA257" s="12"/>
      <c r="BB257" s="12"/>
      <c r="BC257" s="12"/>
      <c r="BD257" s="12"/>
      <c r="BE257" s="12">
        <v>0</v>
      </c>
      <c r="BF257" s="12"/>
      <c r="BG257" s="12"/>
      <c r="BH257" s="12"/>
      <c r="BI257" s="12"/>
      <c r="BJ257" s="12">
        <v>125</v>
      </c>
      <c r="BK257" s="13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>
        <v>139.38999999999999</v>
      </c>
      <c r="CD257" s="12"/>
      <c r="CE257" s="12"/>
      <c r="CF257" s="12"/>
      <c r="CG257" s="12"/>
      <c r="CH257" s="12">
        <v>314.3</v>
      </c>
      <c r="CI257" s="12"/>
      <c r="CJ257" s="12"/>
      <c r="CK257" s="12"/>
      <c r="CL257" s="12"/>
      <c r="CM257" s="12">
        <v>44.1</v>
      </c>
      <c r="CN257" s="12"/>
      <c r="CO257" s="12"/>
      <c r="CP257" s="12">
        <v>188.58</v>
      </c>
      <c r="CQ257" s="12"/>
      <c r="CR257" s="12"/>
      <c r="CS257" s="12"/>
      <c r="CT257" s="12"/>
      <c r="CU257" s="12"/>
      <c r="CV257" s="12">
        <v>243.33</v>
      </c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>
        <v>2161.9699999999998</v>
      </c>
      <c r="DR257" s="12">
        <v>0</v>
      </c>
      <c r="DS257" s="12">
        <v>0</v>
      </c>
      <c r="DT257" s="12">
        <v>44.1</v>
      </c>
      <c r="DU257" s="12">
        <v>188.58</v>
      </c>
      <c r="DV257" s="12">
        <v>0</v>
      </c>
      <c r="DW257" s="12"/>
      <c r="DX257" s="13">
        <f t="shared" si="25"/>
        <v>232.68</v>
      </c>
      <c r="DY257" s="12"/>
      <c r="DZ257" s="12"/>
      <c r="EA257" s="12"/>
      <c r="EB257" s="12"/>
      <c r="EC257" s="12"/>
      <c r="ED257" s="12"/>
      <c r="EE257" s="12"/>
      <c r="EF257" s="12"/>
      <c r="EG257" s="12"/>
      <c r="EH257" s="12">
        <v>10.31</v>
      </c>
      <c r="EI257" s="12"/>
      <c r="EJ257" s="12">
        <v>1.06</v>
      </c>
      <c r="EK257" s="12"/>
      <c r="EL257" s="12"/>
      <c r="EM257" s="12">
        <v>11.09</v>
      </c>
      <c r="EN257" s="14">
        <f t="shared" si="26"/>
        <v>22.46</v>
      </c>
      <c r="EO257" s="14">
        <v>121.67</v>
      </c>
      <c r="EP257" s="13">
        <v>13.29</v>
      </c>
      <c r="EQ257" s="12">
        <v>0</v>
      </c>
      <c r="ER257" s="12">
        <v>53</v>
      </c>
      <c r="ES257" s="12"/>
      <c r="ET257" s="12"/>
      <c r="EU257" s="12"/>
      <c r="EV257" s="12"/>
      <c r="EW257" s="12"/>
      <c r="EX257" s="13">
        <f t="shared" si="27"/>
        <v>53</v>
      </c>
      <c r="EY257" s="13">
        <v>3534.77</v>
      </c>
    </row>
    <row r="258" spans="1:155" x14ac:dyDescent="0.3">
      <c r="A258" t="s">
        <v>523</v>
      </c>
      <c r="B258" t="s">
        <v>524</v>
      </c>
      <c r="C258" t="str">
        <f>VLOOKUP(A258,[1]Sheet1!$A$1:$F$234,4,FALSE)</f>
        <v>HQ</v>
      </c>
      <c r="D258" t="str">
        <f>VLOOKUP(A258,[1]Sheet1!$A$1:$F$234,3,FALSE)</f>
        <v>HQ</v>
      </c>
      <c r="E258">
        <f>VLOOKUP(A258,[1]Sheet1!$A$1:$F$234,5,FALSE)</f>
        <v>332</v>
      </c>
      <c r="F258" t="s">
        <v>319</v>
      </c>
      <c r="G258" t="s">
        <v>525</v>
      </c>
      <c r="H258" t="s">
        <v>526</v>
      </c>
      <c r="I258" t="s">
        <v>159</v>
      </c>
      <c r="J258" t="s">
        <v>152</v>
      </c>
      <c r="K258" s="11">
        <v>44712</v>
      </c>
      <c r="L258" s="11">
        <v>44719</v>
      </c>
      <c r="M258" s="12">
        <v>3091.67</v>
      </c>
      <c r="N258" s="13">
        <f t="shared" si="21"/>
        <v>2907.05</v>
      </c>
      <c r="O258" s="13">
        <f t="shared" si="22"/>
        <v>0</v>
      </c>
      <c r="P258" s="13">
        <f t="shared" si="23"/>
        <v>0</v>
      </c>
      <c r="Q258" s="13">
        <f t="shared" si="24"/>
        <v>134.62</v>
      </c>
      <c r="R258" s="13"/>
      <c r="S258" s="14">
        <v>50</v>
      </c>
      <c r="T258" s="15">
        <v>84</v>
      </c>
      <c r="U258" s="12">
        <v>33.65</v>
      </c>
      <c r="V258" s="12">
        <v>2512.8200000000002</v>
      </c>
      <c r="W258" s="15">
        <v>0</v>
      </c>
      <c r="X258" s="12">
        <v>0</v>
      </c>
      <c r="Y258" s="12">
        <v>0</v>
      </c>
      <c r="Z258" s="15"/>
      <c r="AA258" s="15"/>
      <c r="AB258" s="15"/>
      <c r="AC258" s="15"/>
      <c r="AD258" s="15"/>
      <c r="AE258" s="15"/>
      <c r="AF258" s="15">
        <v>0</v>
      </c>
      <c r="AG258" s="15"/>
      <c r="AH258" s="15"/>
      <c r="AI258" s="15"/>
      <c r="AJ258" s="15"/>
      <c r="AK258" s="15">
        <v>4</v>
      </c>
      <c r="AL258" s="15"/>
      <c r="AM258" s="15">
        <v>0</v>
      </c>
      <c r="AN258" s="15"/>
      <c r="AO258" s="15">
        <v>8</v>
      </c>
      <c r="AP258" s="15"/>
      <c r="AQ258" s="12"/>
      <c r="AR258" s="12"/>
      <c r="AS258" s="12"/>
      <c r="AT258" s="12">
        <v>33.65</v>
      </c>
      <c r="AU258" s="12">
        <v>0</v>
      </c>
      <c r="AV258" s="12"/>
      <c r="AW258" s="12"/>
      <c r="AX258" s="12"/>
      <c r="AY258" s="12"/>
      <c r="AZ258" s="12"/>
      <c r="BA258" s="12"/>
      <c r="BB258" s="12"/>
      <c r="BC258" s="12"/>
      <c r="BD258" s="12">
        <v>33.65</v>
      </c>
      <c r="BE258" s="12">
        <v>0</v>
      </c>
      <c r="BF258" s="12"/>
      <c r="BG258" s="12"/>
      <c r="BH258" s="12"/>
      <c r="BI258" s="12"/>
      <c r="BJ258" s="12">
        <v>125</v>
      </c>
      <c r="BK258" s="13"/>
      <c r="BL258" s="12"/>
      <c r="BM258" s="12"/>
      <c r="BN258" s="12"/>
      <c r="BO258" s="12"/>
      <c r="BP258" s="12"/>
      <c r="BQ258" s="12">
        <v>134.62</v>
      </c>
      <c r="BR258" s="12"/>
      <c r="BS258" s="12"/>
      <c r="BT258" s="12"/>
      <c r="BU258" s="12">
        <v>269.23</v>
      </c>
      <c r="BV258" s="12"/>
      <c r="BW258" s="12"/>
      <c r="BX258" s="12"/>
      <c r="BY258" s="12"/>
      <c r="BZ258" s="12"/>
      <c r="CA258" s="12"/>
      <c r="CB258" s="12"/>
      <c r="CC258" s="12">
        <v>139.38999999999999</v>
      </c>
      <c r="CD258" s="12"/>
      <c r="CE258" s="12"/>
      <c r="CF258" s="12"/>
      <c r="CG258" s="12"/>
      <c r="CH258" s="12">
        <v>314.3</v>
      </c>
      <c r="CI258" s="12"/>
      <c r="CJ258" s="12"/>
      <c r="CK258" s="12"/>
      <c r="CL258" s="12"/>
      <c r="CM258" s="12">
        <v>44.11</v>
      </c>
      <c r="CN258" s="12"/>
      <c r="CO258" s="12"/>
      <c r="CP258" s="12">
        <v>188.59</v>
      </c>
      <c r="CQ258" s="12"/>
      <c r="CR258" s="12"/>
      <c r="CS258" s="12"/>
      <c r="CT258" s="12"/>
      <c r="CU258" s="12"/>
      <c r="CV258" s="12">
        <v>243.33</v>
      </c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>
        <v>2161.9499999999998</v>
      </c>
      <c r="DR258" s="12">
        <v>0</v>
      </c>
      <c r="DS258" s="12">
        <v>0</v>
      </c>
      <c r="DT258" s="12">
        <v>44.11</v>
      </c>
      <c r="DU258" s="12">
        <v>188.59</v>
      </c>
      <c r="DV258" s="12">
        <v>0</v>
      </c>
      <c r="DW258" s="12"/>
      <c r="DX258" s="13">
        <f t="shared" si="25"/>
        <v>232.7</v>
      </c>
      <c r="DY258" s="12"/>
      <c r="DZ258" s="12"/>
      <c r="EA258" s="12"/>
      <c r="EB258" s="12"/>
      <c r="EC258" s="12"/>
      <c r="ED258" s="12"/>
      <c r="EE258" s="12"/>
      <c r="EF258" s="12"/>
      <c r="EG258" s="12"/>
      <c r="EH258" s="12">
        <v>10.31</v>
      </c>
      <c r="EI258" s="12"/>
      <c r="EJ258" s="12">
        <v>1.06</v>
      </c>
      <c r="EK258" s="12"/>
      <c r="EL258" s="12"/>
      <c r="EM258" s="12">
        <v>11.09</v>
      </c>
      <c r="EN258" s="14">
        <f t="shared" si="26"/>
        <v>22.46</v>
      </c>
      <c r="EO258" s="14">
        <v>121.67</v>
      </c>
      <c r="EP258" s="13">
        <v>13.29</v>
      </c>
      <c r="EQ258" s="12">
        <v>0</v>
      </c>
      <c r="ER258" s="12">
        <v>53</v>
      </c>
      <c r="ES258" s="12"/>
      <c r="ET258" s="12"/>
      <c r="EU258" s="12"/>
      <c r="EV258" s="12"/>
      <c r="EW258" s="12"/>
      <c r="EX258" s="13">
        <f t="shared" si="27"/>
        <v>53</v>
      </c>
      <c r="EY258" s="13">
        <v>3534.79</v>
      </c>
    </row>
    <row r="259" spans="1:155" x14ac:dyDescent="0.3">
      <c r="A259" t="s">
        <v>527</v>
      </c>
      <c r="B259" t="s">
        <v>528</v>
      </c>
      <c r="C259" t="str">
        <f>VLOOKUP(A259,[1]Sheet1!$A$1:$F$234,4,FALSE)</f>
        <v>SF</v>
      </c>
      <c r="D259" t="str">
        <f>VLOOKUP(A259,[1]Sheet1!$A$1:$F$234,3,FALSE)</f>
        <v>Lab</v>
      </c>
      <c r="E259">
        <f>VLOOKUP(A259,[1]Sheet1!$A$1:$F$234,5,FALSE)</f>
        <v>130</v>
      </c>
      <c r="F259" t="s">
        <v>156</v>
      </c>
      <c r="G259" t="s">
        <v>172</v>
      </c>
      <c r="H259" t="s">
        <v>209</v>
      </c>
      <c r="I259" t="s">
        <v>159</v>
      </c>
      <c r="J259" t="s">
        <v>145</v>
      </c>
      <c r="K259" s="11">
        <v>44696</v>
      </c>
      <c r="L259" s="11">
        <v>44701</v>
      </c>
      <c r="M259" s="12">
        <v>6302.08</v>
      </c>
      <c r="N259" s="13">
        <f t="shared" ref="N259:N322" si="28">M259-O259-P259-Q259-R259-S259</f>
        <v>5720.35</v>
      </c>
      <c r="O259" s="13">
        <f t="shared" ref="O259:O322" si="29">Y259</f>
        <v>0</v>
      </c>
      <c r="P259" s="13">
        <f t="shared" ref="P259:P322" si="30">BK259</f>
        <v>0</v>
      </c>
      <c r="Q259" s="13">
        <f t="shared" ref="Q259:Q322" si="31">BQ259</f>
        <v>581.73</v>
      </c>
      <c r="R259" s="13"/>
      <c r="S259" s="14"/>
      <c r="T259" s="15">
        <v>72</v>
      </c>
      <c r="U259" s="12">
        <v>72.72</v>
      </c>
      <c r="V259" s="12">
        <v>5720.35</v>
      </c>
      <c r="W259" s="15">
        <v>0</v>
      </c>
      <c r="X259" s="12">
        <v>0</v>
      </c>
      <c r="Y259" s="12">
        <v>0</v>
      </c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>
        <v>8</v>
      </c>
      <c r="AL259" s="15"/>
      <c r="AM259" s="15"/>
      <c r="AN259" s="15"/>
      <c r="AO259" s="15"/>
      <c r="AP259" s="15"/>
      <c r="AQ259" s="12"/>
      <c r="AR259" s="12"/>
      <c r="AS259" s="12"/>
      <c r="AT259" s="12">
        <v>72.72</v>
      </c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3"/>
      <c r="BL259" s="12"/>
      <c r="BM259" s="12"/>
      <c r="BN259" s="12"/>
      <c r="BO259" s="12"/>
      <c r="BP259" s="12"/>
      <c r="BQ259" s="12">
        <v>581.73</v>
      </c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>
        <v>413.06</v>
      </c>
      <c r="CD259" s="12"/>
      <c r="CE259" s="12"/>
      <c r="CF259" s="12"/>
      <c r="CG259" s="12"/>
      <c r="CH259" s="12">
        <v>953.07</v>
      </c>
      <c r="CI259" s="12">
        <v>68.319999999999993</v>
      </c>
      <c r="CJ259" s="12"/>
      <c r="CK259" s="12"/>
      <c r="CL259" s="12"/>
      <c r="CM259" s="12">
        <v>90.06</v>
      </c>
      <c r="CN259" s="12"/>
      <c r="CO259" s="12"/>
      <c r="CP259" s="12">
        <v>385.09</v>
      </c>
      <c r="CQ259" s="12"/>
      <c r="CR259" s="12"/>
      <c r="CS259" s="12"/>
      <c r="CT259" s="12"/>
      <c r="CU259" s="12"/>
      <c r="CV259" s="12">
        <v>630.21</v>
      </c>
      <c r="CW259" s="12"/>
      <c r="CX259" s="12"/>
      <c r="CY259" s="12"/>
      <c r="CZ259" s="12">
        <v>3.8</v>
      </c>
      <c r="DA259" s="12"/>
      <c r="DB259" s="12"/>
      <c r="DC259" s="12"/>
      <c r="DD259" s="12"/>
      <c r="DE259" s="12"/>
      <c r="DF259" s="12"/>
      <c r="DG259" s="12"/>
      <c r="DH259" s="12"/>
      <c r="DI259" s="12"/>
      <c r="DJ259" s="12">
        <v>84.38</v>
      </c>
      <c r="DK259" s="12"/>
      <c r="DL259" s="12"/>
      <c r="DM259" s="12"/>
      <c r="DN259" s="12">
        <v>2.77</v>
      </c>
      <c r="DO259" s="12"/>
      <c r="DP259" s="12">
        <v>2.5</v>
      </c>
      <c r="DQ259" s="12">
        <v>3668.82</v>
      </c>
      <c r="DR259" s="12">
        <v>0</v>
      </c>
      <c r="DS259" s="12">
        <v>0</v>
      </c>
      <c r="DT259" s="12">
        <v>90.06</v>
      </c>
      <c r="DU259" s="12">
        <v>385.09</v>
      </c>
      <c r="DV259" s="12">
        <v>0</v>
      </c>
      <c r="DW259" s="12"/>
      <c r="DX259" s="13">
        <f t="shared" ref="DX259:DX322" si="32">SUM(DR259:DW259)</f>
        <v>475.15</v>
      </c>
      <c r="DY259" s="12">
        <v>343.62</v>
      </c>
      <c r="DZ259" s="12"/>
      <c r="EA259" s="12"/>
      <c r="EB259" s="12"/>
      <c r="EC259" s="12">
        <v>2.34</v>
      </c>
      <c r="ED259" s="12"/>
      <c r="EE259" s="12"/>
      <c r="EF259" s="12"/>
      <c r="EG259" s="12"/>
      <c r="EH259" s="12">
        <v>22.1</v>
      </c>
      <c r="EI259" s="12">
        <v>16.190000000000001</v>
      </c>
      <c r="EJ259" s="12">
        <v>1.06</v>
      </c>
      <c r="EK259" s="12"/>
      <c r="EL259" s="12"/>
      <c r="EM259" s="12">
        <v>8.08</v>
      </c>
      <c r="EN259" s="14">
        <f t="shared" ref="EN259:EN322" si="33">SUM(DY259:EM259)</f>
        <v>393.39</v>
      </c>
      <c r="EO259" s="14">
        <v>252.08</v>
      </c>
      <c r="EP259" s="13">
        <v>163.85</v>
      </c>
      <c r="EQ259" s="12">
        <v>0</v>
      </c>
      <c r="ER259" s="12">
        <v>53</v>
      </c>
      <c r="ES259" s="12"/>
      <c r="ET259" s="12"/>
      <c r="EU259" s="12"/>
      <c r="EV259" s="12"/>
      <c r="EW259" s="12"/>
      <c r="EX259" s="13">
        <f t="shared" ref="EX259:EX322" si="34">SUM(EQ259:EW259)</f>
        <v>53</v>
      </c>
      <c r="EY259" s="13">
        <v>7639.55</v>
      </c>
    </row>
    <row r="260" spans="1:155" x14ac:dyDescent="0.3">
      <c r="A260" t="s">
        <v>527</v>
      </c>
      <c r="B260" t="s">
        <v>528</v>
      </c>
      <c r="C260" t="str">
        <f>VLOOKUP(A260,[1]Sheet1!$A$1:$F$234,4,FALSE)</f>
        <v>SF</v>
      </c>
      <c r="D260" t="str">
        <f>VLOOKUP(A260,[1]Sheet1!$A$1:$F$234,3,FALSE)</f>
        <v>Lab</v>
      </c>
      <c r="E260">
        <f>VLOOKUP(A260,[1]Sheet1!$A$1:$F$234,5,FALSE)</f>
        <v>130</v>
      </c>
      <c r="F260" t="s">
        <v>156</v>
      </c>
      <c r="G260" t="s">
        <v>172</v>
      </c>
      <c r="H260" t="s">
        <v>209</v>
      </c>
      <c r="I260" t="s">
        <v>159</v>
      </c>
      <c r="J260" t="s">
        <v>152</v>
      </c>
      <c r="K260" s="11">
        <v>44712</v>
      </c>
      <c r="L260" s="11">
        <v>44719</v>
      </c>
      <c r="M260" s="12">
        <v>6302.08</v>
      </c>
      <c r="N260" s="13">
        <f t="shared" si="28"/>
        <v>6302.08</v>
      </c>
      <c r="O260" s="13">
        <f t="shared" si="29"/>
        <v>0</v>
      </c>
      <c r="P260" s="13">
        <f t="shared" si="30"/>
        <v>0</v>
      </c>
      <c r="Q260" s="13">
        <f t="shared" si="31"/>
        <v>0</v>
      </c>
      <c r="R260" s="13"/>
      <c r="S260" s="14"/>
      <c r="T260" s="15">
        <v>88</v>
      </c>
      <c r="U260" s="12">
        <v>72.72</v>
      </c>
      <c r="V260" s="12">
        <v>5720.35</v>
      </c>
      <c r="W260" s="15">
        <v>0</v>
      </c>
      <c r="X260" s="12">
        <v>0</v>
      </c>
      <c r="Y260" s="12">
        <v>0</v>
      </c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>
        <v>8</v>
      </c>
      <c r="AP260" s="15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>
        <v>72.72</v>
      </c>
      <c r="BE260" s="12"/>
      <c r="BF260" s="12"/>
      <c r="BG260" s="12"/>
      <c r="BH260" s="12"/>
      <c r="BI260" s="12"/>
      <c r="BJ260" s="12"/>
      <c r="BK260" s="13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>
        <v>581.73</v>
      </c>
      <c r="BV260" s="12"/>
      <c r="BW260" s="12"/>
      <c r="BX260" s="12"/>
      <c r="BY260" s="12"/>
      <c r="BZ260" s="12"/>
      <c r="CA260" s="12"/>
      <c r="CB260" s="12"/>
      <c r="CC260" s="12">
        <v>413.06</v>
      </c>
      <c r="CD260" s="12"/>
      <c r="CE260" s="12"/>
      <c r="CF260" s="12"/>
      <c r="CG260" s="12"/>
      <c r="CH260" s="12">
        <v>953.07</v>
      </c>
      <c r="CI260" s="12">
        <v>68.319999999999993</v>
      </c>
      <c r="CJ260" s="12"/>
      <c r="CK260" s="12"/>
      <c r="CL260" s="12"/>
      <c r="CM260" s="12">
        <v>90.06</v>
      </c>
      <c r="CN260" s="12"/>
      <c r="CO260" s="12"/>
      <c r="CP260" s="12">
        <v>385.09</v>
      </c>
      <c r="CQ260" s="12"/>
      <c r="CR260" s="12"/>
      <c r="CS260" s="12"/>
      <c r="CT260" s="12"/>
      <c r="CU260" s="12"/>
      <c r="CV260" s="12">
        <v>630.21</v>
      </c>
      <c r="CW260" s="12"/>
      <c r="CX260" s="12"/>
      <c r="CY260" s="12"/>
      <c r="CZ260" s="12">
        <v>3.8</v>
      </c>
      <c r="DA260" s="12"/>
      <c r="DB260" s="12"/>
      <c r="DC260" s="12"/>
      <c r="DD260" s="12"/>
      <c r="DE260" s="12"/>
      <c r="DF260" s="12"/>
      <c r="DG260" s="12"/>
      <c r="DH260" s="12"/>
      <c r="DI260" s="12"/>
      <c r="DJ260" s="12">
        <v>84.38</v>
      </c>
      <c r="DK260" s="12"/>
      <c r="DL260" s="12"/>
      <c r="DM260" s="12"/>
      <c r="DN260" s="12">
        <v>2.77</v>
      </c>
      <c r="DO260" s="12"/>
      <c r="DP260" s="12">
        <v>2.5</v>
      </c>
      <c r="DQ260" s="12">
        <v>3668.82</v>
      </c>
      <c r="DR260" s="12">
        <v>0</v>
      </c>
      <c r="DS260" s="12">
        <v>0</v>
      </c>
      <c r="DT260" s="12">
        <v>90.06</v>
      </c>
      <c r="DU260" s="12">
        <v>385.09</v>
      </c>
      <c r="DV260" s="12">
        <v>0</v>
      </c>
      <c r="DW260" s="12"/>
      <c r="DX260" s="13">
        <f t="shared" si="32"/>
        <v>475.15</v>
      </c>
      <c r="DY260" s="12">
        <v>343.62</v>
      </c>
      <c r="DZ260" s="12"/>
      <c r="EA260" s="12"/>
      <c r="EB260" s="12"/>
      <c r="EC260" s="12">
        <v>2.34</v>
      </c>
      <c r="ED260" s="12"/>
      <c r="EE260" s="12"/>
      <c r="EF260" s="12"/>
      <c r="EG260" s="12"/>
      <c r="EH260" s="12">
        <v>22.1</v>
      </c>
      <c r="EI260" s="12">
        <v>16.190000000000001</v>
      </c>
      <c r="EJ260" s="12">
        <v>1.06</v>
      </c>
      <c r="EK260" s="12"/>
      <c r="EL260" s="12"/>
      <c r="EM260" s="12">
        <v>8.08</v>
      </c>
      <c r="EN260" s="14">
        <f t="shared" si="33"/>
        <v>393.39</v>
      </c>
      <c r="EO260" s="14">
        <v>252.08</v>
      </c>
      <c r="EP260" s="13">
        <v>163.85</v>
      </c>
      <c r="EQ260" s="12">
        <v>0</v>
      </c>
      <c r="ER260" s="12">
        <v>53</v>
      </c>
      <c r="ES260" s="12"/>
      <c r="ET260" s="12"/>
      <c r="EU260" s="12"/>
      <c r="EV260" s="12"/>
      <c r="EW260" s="12"/>
      <c r="EX260" s="13">
        <f t="shared" si="34"/>
        <v>53</v>
      </c>
      <c r="EY260" s="13">
        <v>7639.55</v>
      </c>
    </row>
    <row r="261" spans="1:155" x14ac:dyDescent="0.3">
      <c r="A261" t="s">
        <v>529</v>
      </c>
      <c r="B261" t="s">
        <v>530</v>
      </c>
      <c r="C261" t="str">
        <f>VLOOKUP(A261,[1]Sheet1!$A$1:$F$234,4,FALSE)</f>
        <v xml:space="preserve">OAK </v>
      </c>
      <c r="D261" t="str">
        <f>VLOOKUP(A261,[1]Sheet1!$A$1:$F$234,3,FALSE)</f>
        <v>Operating</v>
      </c>
      <c r="E261">
        <f>VLOOKUP(A261,[1]Sheet1!$A$1:$F$234,5,FALSE)</f>
        <v>350</v>
      </c>
      <c r="F261" t="s">
        <v>285</v>
      </c>
      <c r="G261" t="s">
        <v>157</v>
      </c>
      <c r="H261" t="s">
        <v>431</v>
      </c>
      <c r="I261" t="s">
        <v>159</v>
      </c>
      <c r="J261" t="s">
        <v>145</v>
      </c>
      <c r="K261" s="11">
        <v>44696</v>
      </c>
      <c r="L261" s="11">
        <v>44701</v>
      </c>
      <c r="M261" s="12">
        <v>3041.67</v>
      </c>
      <c r="N261" s="13">
        <f t="shared" si="28"/>
        <v>3041.67</v>
      </c>
      <c r="O261" s="13">
        <f t="shared" si="29"/>
        <v>0</v>
      </c>
      <c r="P261" s="13">
        <f t="shared" si="30"/>
        <v>0</v>
      </c>
      <c r="Q261" s="13">
        <f t="shared" si="31"/>
        <v>0</v>
      </c>
      <c r="R261" s="13"/>
      <c r="S261" s="14"/>
      <c r="T261" s="15">
        <v>80</v>
      </c>
      <c r="U261" s="12">
        <v>33.65</v>
      </c>
      <c r="V261" s="12">
        <v>2916.67</v>
      </c>
      <c r="W261" s="15">
        <v>0</v>
      </c>
      <c r="X261" s="12">
        <v>0</v>
      </c>
      <c r="Y261" s="12">
        <v>0</v>
      </c>
      <c r="Z261" s="15"/>
      <c r="AA261" s="15"/>
      <c r="AB261" s="15"/>
      <c r="AC261" s="15"/>
      <c r="AD261" s="15"/>
      <c r="AE261" s="15"/>
      <c r="AF261" s="15">
        <v>0</v>
      </c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2"/>
      <c r="AR261" s="12"/>
      <c r="AS261" s="12"/>
      <c r="AT261" s="12"/>
      <c r="AU261" s="12">
        <v>0</v>
      </c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>
        <v>125</v>
      </c>
      <c r="BK261" s="13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>
        <v>143.96</v>
      </c>
      <c r="CD261" s="12"/>
      <c r="CE261" s="12"/>
      <c r="CF261" s="12"/>
      <c r="CG261" s="12"/>
      <c r="CH261" s="12">
        <v>347.76</v>
      </c>
      <c r="CI261" s="12">
        <v>33.46</v>
      </c>
      <c r="CJ261" s="12"/>
      <c r="CK261" s="12"/>
      <c r="CL261" s="12"/>
      <c r="CM261" s="12">
        <v>44.11</v>
      </c>
      <c r="CN261" s="12"/>
      <c r="CO261" s="12"/>
      <c r="CP261" s="12">
        <v>188.58</v>
      </c>
      <c r="CQ261" s="12"/>
      <c r="CR261" s="12"/>
      <c r="CS261" s="12"/>
      <c r="CT261" s="12"/>
      <c r="CU261" s="12"/>
      <c r="CV261" s="12">
        <v>91.25</v>
      </c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>
        <v>2192.5500000000002</v>
      </c>
      <c r="DR261" s="12">
        <v>0</v>
      </c>
      <c r="DS261" s="12">
        <v>0</v>
      </c>
      <c r="DT261" s="12">
        <v>44.11</v>
      </c>
      <c r="DU261" s="12">
        <v>188.58</v>
      </c>
      <c r="DV261" s="12">
        <v>0</v>
      </c>
      <c r="DW261" s="12"/>
      <c r="DX261" s="13">
        <f t="shared" si="32"/>
        <v>232.69</v>
      </c>
      <c r="DY261" s="12"/>
      <c r="DZ261" s="12"/>
      <c r="EA261" s="12"/>
      <c r="EB261" s="12"/>
      <c r="EC261" s="12"/>
      <c r="ED261" s="12"/>
      <c r="EE261" s="12"/>
      <c r="EF261" s="12"/>
      <c r="EG261" s="12"/>
      <c r="EH261" s="12">
        <v>7.81</v>
      </c>
      <c r="EI261" s="12"/>
      <c r="EJ261" s="12">
        <v>1.06</v>
      </c>
      <c r="EK261" s="12"/>
      <c r="EL261" s="12"/>
      <c r="EM261" s="12">
        <v>2.86</v>
      </c>
      <c r="EN261" s="14">
        <f t="shared" si="33"/>
        <v>11.729999999999999</v>
      </c>
      <c r="EO261" s="14">
        <v>91.25</v>
      </c>
      <c r="EP261" s="13">
        <v>79.08</v>
      </c>
      <c r="EQ261" s="12">
        <v>0</v>
      </c>
      <c r="ER261" s="12">
        <v>53</v>
      </c>
      <c r="ES261" s="12"/>
      <c r="ET261" s="12"/>
      <c r="EU261" s="12"/>
      <c r="EV261" s="12"/>
      <c r="EW261" s="12"/>
      <c r="EX261" s="13">
        <f t="shared" si="34"/>
        <v>53</v>
      </c>
      <c r="EY261" s="13">
        <v>3509.42</v>
      </c>
    </row>
    <row r="262" spans="1:155" x14ac:dyDescent="0.3">
      <c r="A262" t="s">
        <v>529</v>
      </c>
      <c r="B262" t="s">
        <v>530</v>
      </c>
      <c r="C262" t="str">
        <f>VLOOKUP(A262,[1]Sheet1!$A$1:$F$234,4,FALSE)</f>
        <v xml:space="preserve">OAK </v>
      </c>
      <c r="D262" t="str">
        <f>VLOOKUP(A262,[1]Sheet1!$A$1:$F$234,3,FALSE)</f>
        <v>Operating</v>
      </c>
      <c r="E262">
        <f>VLOOKUP(A262,[1]Sheet1!$A$1:$F$234,5,FALSE)</f>
        <v>350</v>
      </c>
      <c r="F262" t="s">
        <v>285</v>
      </c>
      <c r="G262" t="s">
        <v>157</v>
      </c>
      <c r="H262" t="s">
        <v>431</v>
      </c>
      <c r="I262" t="s">
        <v>159</v>
      </c>
      <c r="J262" t="s">
        <v>152</v>
      </c>
      <c r="K262" s="11">
        <v>44712</v>
      </c>
      <c r="L262" s="11">
        <v>44719</v>
      </c>
      <c r="M262" s="12">
        <v>3041.67</v>
      </c>
      <c r="N262" s="13">
        <f t="shared" si="28"/>
        <v>3041.67</v>
      </c>
      <c r="O262" s="13">
        <f t="shared" si="29"/>
        <v>0</v>
      </c>
      <c r="P262" s="13">
        <f t="shared" si="30"/>
        <v>0</v>
      </c>
      <c r="Q262" s="13">
        <f t="shared" si="31"/>
        <v>0</v>
      </c>
      <c r="R262" s="13"/>
      <c r="S262" s="14"/>
      <c r="T262" s="15">
        <v>88</v>
      </c>
      <c r="U262" s="12">
        <v>33.65</v>
      </c>
      <c r="V262" s="12">
        <v>2647.44</v>
      </c>
      <c r="W262" s="15">
        <v>0</v>
      </c>
      <c r="X262" s="12">
        <v>0</v>
      </c>
      <c r="Y262" s="12">
        <v>0</v>
      </c>
      <c r="Z262" s="15"/>
      <c r="AA262" s="15"/>
      <c r="AB262" s="15"/>
      <c r="AC262" s="15"/>
      <c r="AD262" s="15"/>
      <c r="AE262" s="15"/>
      <c r="AF262" s="15">
        <v>0</v>
      </c>
      <c r="AG262" s="15"/>
      <c r="AH262" s="15"/>
      <c r="AI262" s="15"/>
      <c r="AJ262" s="15"/>
      <c r="AK262" s="15"/>
      <c r="AL262" s="15"/>
      <c r="AM262" s="15"/>
      <c r="AN262" s="15"/>
      <c r="AO262" s="15">
        <v>8</v>
      </c>
      <c r="AP262" s="15"/>
      <c r="AQ262" s="12"/>
      <c r="AR262" s="12"/>
      <c r="AS262" s="12"/>
      <c r="AT262" s="12"/>
      <c r="AU262" s="12">
        <v>0</v>
      </c>
      <c r="AV262" s="12"/>
      <c r="AW262" s="12"/>
      <c r="AX262" s="12"/>
      <c r="AY262" s="12"/>
      <c r="AZ262" s="12"/>
      <c r="BA262" s="12"/>
      <c r="BB262" s="12"/>
      <c r="BC262" s="12"/>
      <c r="BD262" s="12">
        <v>33.65</v>
      </c>
      <c r="BE262" s="12"/>
      <c r="BF262" s="12"/>
      <c r="BG262" s="12"/>
      <c r="BH262" s="12"/>
      <c r="BI262" s="12"/>
      <c r="BJ262" s="12">
        <v>125</v>
      </c>
      <c r="BK262" s="13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>
        <v>269.23</v>
      </c>
      <c r="BV262" s="12"/>
      <c r="BW262" s="12"/>
      <c r="BX262" s="12"/>
      <c r="BY262" s="12"/>
      <c r="BZ262" s="12"/>
      <c r="CA262" s="12"/>
      <c r="CB262" s="12"/>
      <c r="CC262" s="12">
        <v>143.96</v>
      </c>
      <c r="CD262" s="12"/>
      <c r="CE262" s="12"/>
      <c r="CF262" s="12"/>
      <c r="CG262" s="12"/>
      <c r="CH262" s="12">
        <v>347.76</v>
      </c>
      <c r="CI262" s="12">
        <v>33.450000000000003</v>
      </c>
      <c r="CJ262" s="12"/>
      <c r="CK262" s="12"/>
      <c r="CL262" s="12"/>
      <c r="CM262" s="12">
        <v>44.1</v>
      </c>
      <c r="CN262" s="12"/>
      <c r="CO262" s="12"/>
      <c r="CP262" s="12">
        <v>188.58</v>
      </c>
      <c r="CQ262" s="12"/>
      <c r="CR262" s="12"/>
      <c r="CS262" s="12"/>
      <c r="CT262" s="12"/>
      <c r="CU262" s="12"/>
      <c r="CV262" s="12">
        <v>91.25</v>
      </c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>
        <v>2192.5700000000002</v>
      </c>
      <c r="DR262" s="12">
        <v>0</v>
      </c>
      <c r="DS262" s="12">
        <v>0</v>
      </c>
      <c r="DT262" s="12">
        <v>44.1</v>
      </c>
      <c r="DU262" s="12">
        <v>188.58</v>
      </c>
      <c r="DV262" s="12">
        <v>0</v>
      </c>
      <c r="DW262" s="12"/>
      <c r="DX262" s="13">
        <f t="shared" si="32"/>
        <v>232.68</v>
      </c>
      <c r="DY262" s="12"/>
      <c r="DZ262" s="12"/>
      <c r="EA262" s="12"/>
      <c r="EB262" s="12"/>
      <c r="EC262" s="12"/>
      <c r="ED262" s="12"/>
      <c r="EE262" s="12"/>
      <c r="EF262" s="12"/>
      <c r="EG262" s="12"/>
      <c r="EH262" s="12">
        <v>7.81</v>
      </c>
      <c r="EI262" s="12"/>
      <c r="EJ262" s="12">
        <v>1.06</v>
      </c>
      <c r="EK262" s="12"/>
      <c r="EL262" s="12"/>
      <c r="EM262" s="12">
        <v>2.86</v>
      </c>
      <c r="EN262" s="14">
        <f t="shared" si="33"/>
        <v>11.729999999999999</v>
      </c>
      <c r="EO262" s="14">
        <v>91.25</v>
      </c>
      <c r="EP262" s="13">
        <v>79.08</v>
      </c>
      <c r="EQ262" s="12">
        <v>0</v>
      </c>
      <c r="ER262" s="12">
        <v>53</v>
      </c>
      <c r="ES262" s="12"/>
      <c r="ET262" s="12"/>
      <c r="EU262" s="12"/>
      <c r="EV262" s="12"/>
      <c r="EW262" s="12"/>
      <c r="EX262" s="13">
        <f t="shared" si="34"/>
        <v>53</v>
      </c>
      <c r="EY262" s="13">
        <v>3509.41</v>
      </c>
    </row>
    <row r="263" spans="1:155" x14ac:dyDescent="0.3">
      <c r="A263" t="s">
        <v>531</v>
      </c>
      <c r="B263" t="s">
        <v>532</v>
      </c>
      <c r="C263" t="str">
        <f>VLOOKUP(A263,[1]Sheet1!$A$1:$F$234,4,FALSE)</f>
        <v>NYC</v>
      </c>
      <c r="D263" t="str">
        <f>VLOOKUP(A263,[1]Sheet1!$A$1:$F$234,3,FALSE)</f>
        <v>Clinical</v>
      </c>
      <c r="E263">
        <f>VLOOKUP(A263,[1]Sheet1!$A$1:$F$234,5,FALSE)</f>
        <v>140</v>
      </c>
      <c r="F263" t="s">
        <v>185</v>
      </c>
      <c r="G263" t="s">
        <v>176</v>
      </c>
      <c r="H263" t="s">
        <v>185</v>
      </c>
      <c r="I263" t="s">
        <v>159</v>
      </c>
      <c r="J263" t="s">
        <v>145</v>
      </c>
      <c r="K263" s="11">
        <v>44696</v>
      </c>
      <c r="L263" s="11">
        <v>44701</v>
      </c>
      <c r="M263" s="12">
        <v>2365</v>
      </c>
      <c r="N263" s="13">
        <f t="shared" si="28"/>
        <v>2365</v>
      </c>
      <c r="O263" s="13">
        <f t="shared" si="29"/>
        <v>0</v>
      </c>
      <c r="P263" s="13">
        <f t="shared" si="30"/>
        <v>0</v>
      </c>
      <c r="Q263" s="13">
        <f t="shared" si="31"/>
        <v>0</v>
      </c>
      <c r="R263" s="13"/>
      <c r="S263" s="14"/>
      <c r="T263" s="15">
        <v>80</v>
      </c>
      <c r="U263" s="12">
        <v>28</v>
      </c>
      <c r="V263" s="12">
        <v>2240</v>
      </c>
      <c r="W263" s="15">
        <v>0</v>
      </c>
      <c r="X263" s="12">
        <v>0</v>
      </c>
      <c r="Y263" s="12">
        <v>0</v>
      </c>
      <c r="Z263" s="15"/>
      <c r="AA263" s="15"/>
      <c r="AB263" s="15"/>
      <c r="AC263" s="15"/>
      <c r="AD263" s="15"/>
      <c r="AE263" s="15"/>
      <c r="AF263" s="15">
        <v>0</v>
      </c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2"/>
      <c r="AR263" s="12"/>
      <c r="AS263" s="12"/>
      <c r="AT263" s="12"/>
      <c r="AU263" s="12">
        <v>0</v>
      </c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>
        <v>125</v>
      </c>
      <c r="BK263" s="13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>
        <v>105.9</v>
      </c>
      <c r="CD263" s="12">
        <v>12.06</v>
      </c>
      <c r="CE263" s="12"/>
      <c r="CF263" s="12"/>
      <c r="CG263" s="12"/>
      <c r="CH263" s="12">
        <v>199.14</v>
      </c>
      <c r="CI263" s="12">
        <v>0.59</v>
      </c>
      <c r="CJ263" s="12"/>
      <c r="CK263" s="12">
        <v>74.97</v>
      </c>
      <c r="CL263" s="12"/>
      <c r="CM263" s="12">
        <v>34.29</v>
      </c>
      <c r="CN263" s="12"/>
      <c r="CO263" s="12"/>
      <c r="CP263" s="12">
        <v>146.63</v>
      </c>
      <c r="CQ263" s="12"/>
      <c r="CR263" s="12"/>
      <c r="CS263" s="12"/>
      <c r="CT263" s="12"/>
      <c r="CU263" s="12"/>
      <c r="CV263" s="12">
        <v>94.6</v>
      </c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>
        <v>1696.82</v>
      </c>
      <c r="DR263" s="12">
        <v>0</v>
      </c>
      <c r="DS263" s="12">
        <v>0</v>
      </c>
      <c r="DT263" s="12">
        <v>34.29</v>
      </c>
      <c r="DU263" s="12">
        <v>146.63</v>
      </c>
      <c r="DV263" s="12">
        <v>0</v>
      </c>
      <c r="DW263" s="12">
        <v>8.0399999999999991</v>
      </c>
      <c r="DX263" s="13">
        <f t="shared" si="32"/>
        <v>188.95999999999998</v>
      </c>
      <c r="DY263" s="12"/>
      <c r="DZ263" s="12"/>
      <c r="EA263" s="12"/>
      <c r="EB263" s="12"/>
      <c r="EC263" s="12"/>
      <c r="ED263" s="12"/>
      <c r="EE263" s="12"/>
      <c r="EF263" s="12"/>
      <c r="EG263" s="12"/>
      <c r="EH263" s="12">
        <v>8.58</v>
      </c>
      <c r="EI263" s="12"/>
      <c r="EJ263" s="12">
        <v>1.06</v>
      </c>
      <c r="EK263" s="12"/>
      <c r="EL263" s="12"/>
      <c r="EM263" s="12">
        <v>9.23</v>
      </c>
      <c r="EN263" s="14">
        <f t="shared" si="33"/>
        <v>18.87</v>
      </c>
      <c r="EO263" s="14">
        <v>94.6</v>
      </c>
      <c r="EP263" s="13">
        <v>18.73</v>
      </c>
      <c r="EQ263" s="12">
        <v>0</v>
      </c>
      <c r="ER263" s="12">
        <v>53</v>
      </c>
      <c r="ES263" s="12"/>
      <c r="ET263" s="12"/>
      <c r="EU263" s="12"/>
      <c r="EV263" s="12"/>
      <c r="EW263" s="12"/>
      <c r="EX263" s="13">
        <f t="shared" si="34"/>
        <v>53</v>
      </c>
      <c r="EY263" s="13">
        <v>2739.16</v>
      </c>
    </row>
    <row r="264" spans="1:155" x14ac:dyDescent="0.3">
      <c r="A264" t="s">
        <v>531</v>
      </c>
      <c r="B264" t="s">
        <v>532</v>
      </c>
      <c r="C264" t="str">
        <f>VLOOKUP(A264,[1]Sheet1!$A$1:$F$234,4,FALSE)</f>
        <v>NYC</v>
      </c>
      <c r="D264" t="str">
        <f>VLOOKUP(A264,[1]Sheet1!$A$1:$F$234,3,FALSE)</f>
        <v>Clinical</v>
      </c>
      <c r="E264">
        <f>VLOOKUP(A264,[1]Sheet1!$A$1:$F$234,5,FALSE)</f>
        <v>140</v>
      </c>
      <c r="F264" t="s">
        <v>185</v>
      </c>
      <c r="G264" t="s">
        <v>176</v>
      </c>
      <c r="H264" t="s">
        <v>185</v>
      </c>
      <c r="I264" t="s">
        <v>159</v>
      </c>
      <c r="J264" t="s">
        <v>152</v>
      </c>
      <c r="K264" s="11">
        <v>44712</v>
      </c>
      <c r="L264" s="11">
        <v>44719</v>
      </c>
      <c r="M264" s="12">
        <v>2813</v>
      </c>
      <c r="N264" s="13">
        <f t="shared" si="28"/>
        <v>2813</v>
      </c>
      <c r="O264" s="13">
        <f t="shared" si="29"/>
        <v>0</v>
      </c>
      <c r="P264" s="13">
        <f t="shared" si="30"/>
        <v>0</v>
      </c>
      <c r="Q264" s="13">
        <f t="shared" si="31"/>
        <v>0</v>
      </c>
      <c r="R264" s="13"/>
      <c r="S264" s="14"/>
      <c r="T264" s="15">
        <v>88</v>
      </c>
      <c r="U264" s="12">
        <v>28</v>
      </c>
      <c r="V264" s="12">
        <v>2464</v>
      </c>
      <c r="W264" s="15">
        <v>0</v>
      </c>
      <c r="X264" s="12">
        <v>0</v>
      </c>
      <c r="Y264" s="12">
        <v>0</v>
      </c>
      <c r="Z264" s="15"/>
      <c r="AA264" s="15"/>
      <c r="AB264" s="15"/>
      <c r="AC264" s="15"/>
      <c r="AD264" s="15"/>
      <c r="AE264" s="15"/>
      <c r="AF264" s="15">
        <v>0</v>
      </c>
      <c r="AG264" s="15"/>
      <c r="AH264" s="15"/>
      <c r="AI264" s="15"/>
      <c r="AJ264" s="15"/>
      <c r="AK264" s="15"/>
      <c r="AL264" s="15"/>
      <c r="AM264" s="15"/>
      <c r="AN264" s="15"/>
      <c r="AO264" s="15">
        <v>8</v>
      </c>
      <c r="AP264" s="15"/>
      <c r="AQ264" s="12"/>
      <c r="AR264" s="12"/>
      <c r="AS264" s="12"/>
      <c r="AT264" s="12"/>
      <c r="AU264" s="12">
        <v>0</v>
      </c>
      <c r="AV264" s="12"/>
      <c r="AW264" s="12"/>
      <c r="AX264" s="12"/>
      <c r="AY264" s="12"/>
      <c r="AZ264" s="12"/>
      <c r="BA264" s="12"/>
      <c r="BB264" s="12"/>
      <c r="BC264" s="12"/>
      <c r="BD264" s="12">
        <v>28</v>
      </c>
      <c r="BE264" s="12"/>
      <c r="BF264" s="12"/>
      <c r="BG264" s="12"/>
      <c r="BH264" s="12"/>
      <c r="BI264" s="12"/>
      <c r="BJ264" s="12">
        <v>125</v>
      </c>
      <c r="BK264" s="13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>
        <v>224</v>
      </c>
      <c r="BV264" s="12"/>
      <c r="BW264" s="12"/>
      <c r="BX264" s="12"/>
      <c r="BY264" s="12"/>
      <c r="BZ264" s="12"/>
      <c r="CA264" s="12"/>
      <c r="CB264" s="12"/>
      <c r="CC264" s="12">
        <v>131.06</v>
      </c>
      <c r="CD264" s="12">
        <v>14.34</v>
      </c>
      <c r="CE264" s="12"/>
      <c r="CF264" s="12"/>
      <c r="CG264" s="12"/>
      <c r="CH264" s="12">
        <v>292.77</v>
      </c>
      <c r="CI264" s="12">
        <v>0.59</v>
      </c>
      <c r="CJ264" s="12"/>
      <c r="CK264" s="12">
        <v>92.82</v>
      </c>
      <c r="CL264" s="12"/>
      <c r="CM264" s="12">
        <v>40.79</v>
      </c>
      <c r="CN264" s="12"/>
      <c r="CO264" s="12"/>
      <c r="CP264" s="12">
        <v>174.41</v>
      </c>
      <c r="CQ264" s="12"/>
      <c r="CR264" s="12"/>
      <c r="CS264" s="12"/>
      <c r="CT264" s="12"/>
      <c r="CU264" s="12"/>
      <c r="CV264" s="12">
        <v>112.52</v>
      </c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>
        <v>1953.7</v>
      </c>
      <c r="DR264" s="12">
        <v>0</v>
      </c>
      <c r="DS264" s="12">
        <v>0</v>
      </c>
      <c r="DT264" s="12">
        <v>40.79</v>
      </c>
      <c r="DU264" s="12">
        <v>174.41</v>
      </c>
      <c r="DV264" s="12">
        <v>0</v>
      </c>
      <c r="DW264" s="12">
        <v>9.56</v>
      </c>
      <c r="DX264" s="13">
        <f t="shared" si="32"/>
        <v>224.76</v>
      </c>
      <c r="DY264" s="12"/>
      <c r="DZ264" s="12"/>
      <c r="EA264" s="12"/>
      <c r="EB264" s="12"/>
      <c r="EC264" s="12"/>
      <c r="ED264" s="12"/>
      <c r="EE264" s="12"/>
      <c r="EF264" s="12"/>
      <c r="EG264" s="12"/>
      <c r="EH264" s="12">
        <v>8.58</v>
      </c>
      <c r="EI264" s="12"/>
      <c r="EJ264" s="12">
        <v>1.06</v>
      </c>
      <c r="EK264" s="12"/>
      <c r="EL264" s="12"/>
      <c r="EM264" s="12">
        <v>9.23</v>
      </c>
      <c r="EN264" s="14">
        <f t="shared" si="33"/>
        <v>18.87</v>
      </c>
      <c r="EO264" s="14">
        <v>112.52</v>
      </c>
      <c r="EP264" s="13">
        <v>22.28</v>
      </c>
      <c r="EQ264" s="12">
        <v>0</v>
      </c>
      <c r="ER264" s="12">
        <v>53</v>
      </c>
      <c r="ES264" s="12"/>
      <c r="ET264" s="12"/>
      <c r="EU264" s="12"/>
      <c r="EV264" s="12"/>
      <c r="EW264" s="12"/>
      <c r="EX264" s="13">
        <f t="shared" si="34"/>
        <v>53</v>
      </c>
      <c r="EY264" s="13">
        <v>3244.43</v>
      </c>
    </row>
    <row r="265" spans="1:155" x14ac:dyDescent="0.3">
      <c r="A265" t="s">
        <v>533</v>
      </c>
      <c r="B265" t="s">
        <v>534</v>
      </c>
      <c r="C265" t="str">
        <f>VLOOKUP(A265,[1]Sheet1!$A$1:$F$234,4,FALSE)</f>
        <v>SV</v>
      </c>
      <c r="D265" t="str">
        <f>VLOOKUP(A265,[1]Sheet1!$A$1:$F$234,3,FALSE)</f>
        <v>Clinical</v>
      </c>
      <c r="E265">
        <f>VLOOKUP(A265,[1]Sheet1!$A$1:$F$234,5,FALSE)</f>
        <v>140</v>
      </c>
      <c r="F265" t="s">
        <v>185</v>
      </c>
      <c r="G265" t="s">
        <v>186</v>
      </c>
      <c r="H265" t="s">
        <v>185</v>
      </c>
      <c r="I265" t="s">
        <v>159</v>
      </c>
      <c r="J265" t="s">
        <v>145</v>
      </c>
      <c r="K265" s="11">
        <v>44696</v>
      </c>
      <c r="L265" s="11">
        <v>44701</v>
      </c>
      <c r="M265" s="12">
        <v>2801.22</v>
      </c>
      <c r="N265" s="13">
        <f t="shared" si="28"/>
        <v>2775.2</v>
      </c>
      <c r="O265" s="13">
        <f t="shared" si="29"/>
        <v>26.02</v>
      </c>
      <c r="P265" s="13">
        <f t="shared" si="30"/>
        <v>0</v>
      </c>
      <c r="Q265" s="13">
        <f t="shared" si="31"/>
        <v>0</v>
      </c>
      <c r="R265" s="13"/>
      <c r="S265" s="14"/>
      <c r="T265" s="15">
        <v>80</v>
      </c>
      <c r="U265" s="12">
        <v>34.69</v>
      </c>
      <c r="V265" s="12">
        <v>2775.2</v>
      </c>
      <c r="W265" s="15">
        <v>0.5</v>
      </c>
      <c r="X265" s="12">
        <v>52.04</v>
      </c>
      <c r="Y265" s="12">
        <v>26.02</v>
      </c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3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>
        <v>121.08</v>
      </c>
      <c r="CD265" s="12"/>
      <c r="CE265" s="12"/>
      <c r="CF265" s="12"/>
      <c r="CG265" s="12"/>
      <c r="CH265" s="12">
        <v>297.7</v>
      </c>
      <c r="CI265" s="12">
        <v>29.95</v>
      </c>
      <c r="CJ265" s="12"/>
      <c r="CK265" s="12"/>
      <c r="CL265" s="12"/>
      <c r="CM265" s="12">
        <v>39.479999999999997</v>
      </c>
      <c r="CN265" s="12"/>
      <c r="CO265" s="12"/>
      <c r="CP265" s="12">
        <v>168.82</v>
      </c>
      <c r="CQ265" s="12"/>
      <c r="CR265" s="12"/>
      <c r="CS265" s="12"/>
      <c r="CT265" s="12"/>
      <c r="CU265" s="12"/>
      <c r="CV265" s="12"/>
      <c r="CW265" s="12"/>
      <c r="CX265" s="12"/>
      <c r="CY265" s="12"/>
      <c r="CZ265" s="12">
        <v>26.34</v>
      </c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>
        <v>2.77</v>
      </c>
      <c r="DO265" s="12">
        <v>49.22</v>
      </c>
      <c r="DP265" s="12"/>
      <c r="DQ265" s="12">
        <v>2065.86</v>
      </c>
      <c r="DR265" s="12">
        <v>0</v>
      </c>
      <c r="DS265" s="12">
        <v>0</v>
      </c>
      <c r="DT265" s="12">
        <v>39.479999999999997</v>
      </c>
      <c r="DU265" s="12">
        <v>168.82</v>
      </c>
      <c r="DV265" s="12">
        <v>0</v>
      </c>
      <c r="DW265" s="12"/>
      <c r="DX265" s="13">
        <f t="shared" si="32"/>
        <v>208.29999999999998</v>
      </c>
      <c r="DY265" s="12"/>
      <c r="DZ265" s="12"/>
      <c r="EA265" s="12"/>
      <c r="EB265" s="12">
        <v>240.29</v>
      </c>
      <c r="EC265" s="12">
        <v>2.34</v>
      </c>
      <c r="ED265" s="12"/>
      <c r="EE265" s="12"/>
      <c r="EF265" s="12"/>
      <c r="EG265" s="12"/>
      <c r="EH265" s="12">
        <v>7.36</v>
      </c>
      <c r="EI265" s="12">
        <v>16.22</v>
      </c>
      <c r="EJ265" s="12">
        <v>1.06</v>
      </c>
      <c r="EK265" s="12"/>
      <c r="EL265" s="12"/>
      <c r="EM265" s="12">
        <v>2.69</v>
      </c>
      <c r="EN265" s="14">
        <f t="shared" si="33"/>
        <v>269.96000000000004</v>
      </c>
      <c r="EO265" s="14"/>
      <c r="EP265" s="13">
        <v>72.61</v>
      </c>
      <c r="EQ265" s="12">
        <v>0</v>
      </c>
      <c r="ER265" s="12">
        <v>53</v>
      </c>
      <c r="ES265" s="12"/>
      <c r="ET265" s="12"/>
      <c r="EU265" s="12"/>
      <c r="EV265" s="12"/>
      <c r="EW265" s="12"/>
      <c r="EX265" s="13">
        <f t="shared" si="34"/>
        <v>53</v>
      </c>
      <c r="EY265" s="13">
        <v>3405.09</v>
      </c>
    </row>
    <row r="266" spans="1:155" x14ac:dyDescent="0.3">
      <c r="A266" t="s">
        <v>533</v>
      </c>
      <c r="B266" t="s">
        <v>534</v>
      </c>
      <c r="C266" t="str">
        <f>VLOOKUP(A266,[1]Sheet1!$A$1:$F$234,4,FALSE)</f>
        <v>SV</v>
      </c>
      <c r="D266" t="str">
        <f>VLOOKUP(A266,[1]Sheet1!$A$1:$F$234,3,FALSE)</f>
        <v>Clinical</v>
      </c>
      <c r="E266">
        <f>VLOOKUP(A266,[1]Sheet1!$A$1:$F$234,5,FALSE)</f>
        <v>140</v>
      </c>
      <c r="F266" t="s">
        <v>185</v>
      </c>
      <c r="G266" t="s">
        <v>186</v>
      </c>
      <c r="H266" t="s">
        <v>185</v>
      </c>
      <c r="I266" t="s">
        <v>159</v>
      </c>
      <c r="J266" t="s">
        <v>152</v>
      </c>
      <c r="K266" s="11">
        <v>44712</v>
      </c>
      <c r="L266" s="11">
        <v>44719</v>
      </c>
      <c r="M266" s="12">
        <v>3052.72</v>
      </c>
      <c r="N266" s="13">
        <f t="shared" si="28"/>
        <v>3052.72</v>
      </c>
      <c r="O266" s="13">
        <f t="shared" si="29"/>
        <v>0</v>
      </c>
      <c r="P266" s="13">
        <f t="shared" si="30"/>
        <v>0</v>
      </c>
      <c r="Q266" s="13">
        <f t="shared" si="31"/>
        <v>0</v>
      </c>
      <c r="R266" s="13"/>
      <c r="S266" s="14"/>
      <c r="T266" s="15">
        <v>80</v>
      </c>
      <c r="U266" s="12">
        <v>34.69</v>
      </c>
      <c r="V266" s="12">
        <v>2775.2</v>
      </c>
      <c r="W266" s="15">
        <v>0</v>
      </c>
      <c r="X266" s="12">
        <v>0</v>
      </c>
      <c r="Y266" s="12">
        <v>0</v>
      </c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>
        <v>8</v>
      </c>
      <c r="AP266" s="15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>
        <v>34.69</v>
      </c>
      <c r="BE266" s="12"/>
      <c r="BF266" s="12"/>
      <c r="BG266" s="12"/>
      <c r="BH266" s="12"/>
      <c r="BI266" s="12"/>
      <c r="BJ266" s="12"/>
      <c r="BK266" s="13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>
        <v>277.52</v>
      </c>
      <c r="BV266" s="12"/>
      <c r="BW266" s="12"/>
      <c r="BX266" s="12"/>
      <c r="BY266" s="12"/>
      <c r="BZ266" s="12"/>
      <c r="CA266" s="12"/>
      <c r="CB266" s="12"/>
      <c r="CC266" s="12">
        <v>146.41</v>
      </c>
      <c r="CD266" s="12"/>
      <c r="CE266" s="12"/>
      <c r="CF266" s="12"/>
      <c r="CG266" s="12"/>
      <c r="CH266" s="12">
        <v>353.03</v>
      </c>
      <c r="CI266" s="12">
        <v>32.72</v>
      </c>
      <c r="CJ266" s="12"/>
      <c r="CK266" s="12"/>
      <c r="CL266" s="12"/>
      <c r="CM266" s="12">
        <v>43.13</v>
      </c>
      <c r="CN266" s="12"/>
      <c r="CO266" s="12"/>
      <c r="CP266" s="12">
        <v>184.41</v>
      </c>
      <c r="CQ266" s="12"/>
      <c r="CR266" s="12"/>
      <c r="CS266" s="12"/>
      <c r="CT266" s="12"/>
      <c r="CU266" s="12"/>
      <c r="CV266" s="12"/>
      <c r="CW266" s="12"/>
      <c r="CX266" s="12"/>
      <c r="CY266" s="12"/>
      <c r="CZ266" s="12">
        <v>26.34</v>
      </c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>
        <v>2.77</v>
      </c>
      <c r="DO266" s="12">
        <v>49.22</v>
      </c>
      <c r="DP266" s="12"/>
      <c r="DQ266" s="12">
        <v>2214.69</v>
      </c>
      <c r="DR266" s="12">
        <v>0</v>
      </c>
      <c r="DS266" s="12">
        <v>0</v>
      </c>
      <c r="DT266" s="12">
        <v>43.13</v>
      </c>
      <c r="DU266" s="12">
        <v>184.41</v>
      </c>
      <c r="DV266" s="12">
        <v>0</v>
      </c>
      <c r="DW266" s="12"/>
      <c r="DX266" s="13">
        <f t="shared" si="32"/>
        <v>227.54</v>
      </c>
      <c r="DY266" s="12"/>
      <c r="DZ266" s="12"/>
      <c r="EA266" s="12"/>
      <c r="EB266" s="12">
        <v>240.29</v>
      </c>
      <c r="EC266" s="12">
        <v>2.34</v>
      </c>
      <c r="ED266" s="12"/>
      <c r="EE266" s="12"/>
      <c r="EF266" s="12"/>
      <c r="EG266" s="12"/>
      <c r="EH266" s="12">
        <v>7.36</v>
      </c>
      <c r="EI266" s="12">
        <v>16.22</v>
      </c>
      <c r="EJ266" s="12">
        <v>1.06</v>
      </c>
      <c r="EK266" s="12"/>
      <c r="EL266" s="12"/>
      <c r="EM266" s="12">
        <v>2.69</v>
      </c>
      <c r="EN266" s="14">
        <f t="shared" si="33"/>
        <v>269.96000000000004</v>
      </c>
      <c r="EO266" s="14"/>
      <c r="EP266" s="13">
        <v>79.37</v>
      </c>
      <c r="EQ266" s="12">
        <v>0</v>
      </c>
      <c r="ER266" s="12">
        <v>53</v>
      </c>
      <c r="ES266" s="12"/>
      <c r="ET266" s="12"/>
      <c r="EU266" s="12"/>
      <c r="EV266" s="12"/>
      <c r="EW266" s="12"/>
      <c r="EX266" s="13">
        <f t="shared" si="34"/>
        <v>53</v>
      </c>
      <c r="EY266" s="13">
        <v>3682.59</v>
      </c>
    </row>
    <row r="267" spans="1:155" x14ac:dyDescent="0.3">
      <c r="A267" t="s">
        <v>535</v>
      </c>
      <c r="B267" t="s">
        <v>536</v>
      </c>
      <c r="C267" t="str">
        <f>VLOOKUP(A267,[1]Sheet1!$A$1:$F$234,4,FALSE)</f>
        <v>SV</v>
      </c>
      <c r="D267" t="str">
        <f>VLOOKUP(A267,[1]Sheet1!$A$1:$F$234,3,FALSE)</f>
        <v>Lab</v>
      </c>
      <c r="E267">
        <f>VLOOKUP(A267,[1]Sheet1!$A$1:$F$234,5,FALSE)</f>
        <v>160</v>
      </c>
      <c r="F267" t="s">
        <v>232</v>
      </c>
      <c r="G267" t="s">
        <v>186</v>
      </c>
      <c r="H267" t="s">
        <v>233</v>
      </c>
      <c r="I267" t="s">
        <v>159</v>
      </c>
      <c r="J267" t="s">
        <v>145</v>
      </c>
      <c r="K267" s="11">
        <v>44696</v>
      </c>
      <c r="L267" s="11">
        <v>44701</v>
      </c>
      <c r="M267" s="12">
        <v>1987.2</v>
      </c>
      <c r="N267" s="13">
        <f t="shared" si="28"/>
        <v>1987.2</v>
      </c>
      <c r="O267" s="13">
        <f t="shared" si="29"/>
        <v>0</v>
      </c>
      <c r="P267" s="13">
        <f t="shared" si="30"/>
        <v>0</v>
      </c>
      <c r="Q267" s="13">
        <f t="shared" si="31"/>
        <v>0</v>
      </c>
      <c r="R267" s="13"/>
      <c r="S267" s="14"/>
      <c r="T267" s="15">
        <v>80</v>
      </c>
      <c r="U267" s="12">
        <v>24.84</v>
      </c>
      <c r="V267" s="12">
        <v>1987.2</v>
      </c>
      <c r="W267" s="15">
        <v>0</v>
      </c>
      <c r="X267" s="12">
        <v>0</v>
      </c>
      <c r="Y267" s="12">
        <v>0</v>
      </c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3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>
        <v>45.06</v>
      </c>
      <c r="CD267" s="12"/>
      <c r="CE267" s="12"/>
      <c r="CF267" s="12"/>
      <c r="CG267" s="12"/>
      <c r="CH267" s="12">
        <v>135.4</v>
      </c>
      <c r="CI267" s="12">
        <v>21.31</v>
      </c>
      <c r="CJ267" s="12"/>
      <c r="CK267" s="12"/>
      <c r="CL267" s="12"/>
      <c r="CM267" s="12">
        <v>28.1</v>
      </c>
      <c r="CN267" s="12"/>
      <c r="CO267" s="12"/>
      <c r="CP267" s="12">
        <v>120.15</v>
      </c>
      <c r="CQ267" s="12"/>
      <c r="CR267" s="12"/>
      <c r="CS267" s="12"/>
      <c r="CT267" s="12"/>
      <c r="CU267" s="12"/>
      <c r="CV267" s="12">
        <v>198.72</v>
      </c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>
        <v>49.22</v>
      </c>
      <c r="DP267" s="12"/>
      <c r="DQ267" s="12">
        <v>1389.24</v>
      </c>
      <c r="DR267" s="12">
        <v>0</v>
      </c>
      <c r="DS267" s="12">
        <v>0</v>
      </c>
      <c r="DT267" s="12">
        <v>28.1</v>
      </c>
      <c r="DU267" s="12">
        <v>120.15</v>
      </c>
      <c r="DV267" s="12">
        <v>0</v>
      </c>
      <c r="DW267" s="12"/>
      <c r="DX267" s="13">
        <f t="shared" si="32"/>
        <v>148.25</v>
      </c>
      <c r="DY267" s="12"/>
      <c r="DZ267" s="12"/>
      <c r="EA267" s="12"/>
      <c r="EB267" s="12">
        <v>240.29</v>
      </c>
      <c r="EC267" s="12"/>
      <c r="ED267" s="12"/>
      <c r="EE267" s="12"/>
      <c r="EF267" s="12"/>
      <c r="EG267" s="12"/>
      <c r="EH267" s="12">
        <v>7.36</v>
      </c>
      <c r="EI267" s="12"/>
      <c r="EJ267" s="12">
        <v>1.06</v>
      </c>
      <c r="EK267" s="12"/>
      <c r="EL267" s="12"/>
      <c r="EM267" s="12">
        <v>2.69</v>
      </c>
      <c r="EN267" s="14">
        <f t="shared" si="33"/>
        <v>251.4</v>
      </c>
      <c r="EO267" s="14">
        <v>79.489999999999995</v>
      </c>
      <c r="EP267" s="13">
        <v>51.67</v>
      </c>
      <c r="EQ267" s="12">
        <v>0</v>
      </c>
      <c r="ER267" s="12">
        <v>53</v>
      </c>
      <c r="ES267" s="12"/>
      <c r="ET267" s="12"/>
      <c r="EU267" s="12"/>
      <c r="EV267" s="12"/>
      <c r="EW267" s="12"/>
      <c r="EX267" s="13">
        <f t="shared" si="34"/>
        <v>53</v>
      </c>
      <c r="EY267" s="13">
        <v>2571.0100000000002</v>
      </c>
    </row>
    <row r="268" spans="1:155" x14ac:dyDescent="0.3">
      <c r="A268" t="s">
        <v>535</v>
      </c>
      <c r="B268" t="s">
        <v>536</v>
      </c>
      <c r="C268" t="str">
        <f>VLOOKUP(A268,[1]Sheet1!$A$1:$F$234,4,FALSE)</f>
        <v>SV</v>
      </c>
      <c r="D268" t="str">
        <f>VLOOKUP(A268,[1]Sheet1!$A$1:$F$234,3,FALSE)</f>
        <v>Lab</v>
      </c>
      <c r="E268">
        <f>VLOOKUP(A268,[1]Sheet1!$A$1:$F$234,5,FALSE)</f>
        <v>160</v>
      </c>
      <c r="F268" t="s">
        <v>232</v>
      </c>
      <c r="G268" t="s">
        <v>186</v>
      </c>
      <c r="H268" t="s">
        <v>233</v>
      </c>
      <c r="I268" t="s">
        <v>159</v>
      </c>
      <c r="J268" t="s">
        <v>152</v>
      </c>
      <c r="K268" s="11">
        <v>44712</v>
      </c>
      <c r="L268" s="11">
        <v>44719</v>
      </c>
      <c r="M268" s="12">
        <v>2384.64</v>
      </c>
      <c r="N268" s="13">
        <f t="shared" si="28"/>
        <v>2384.64</v>
      </c>
      <c r="O268" s="13">
        <f t="shared" si="29"/>
        <v>0</v>
      </c>
      <c r="P268" s="13">
        <f t="shared" si="30"/>
        <v>0</v>
      </c>
      <c r="Q268" s="13">
        <f t="shared" si="31"/>
        <v>0</v>
      </c>
      <c r="R268" s="13"/>
      <c r="S268" s="14"/>
      <c r="T268" s="15">
        <v>88</v>
      </c>
      <c r="U268" s="12">
        <v>24.84</v>
      </c>
      <c r="V268" s="12">
        <v>2185.92</v>
      </c>
      <c r="W268" s="15">
        <v>0</v>
      </c>
      <c r="X268" s="12">
        <v>0</v>
      </c>
      <c r="Y268" s="12">
        <v>0</v>
      </c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>
        <v>8</v>
      </c>
      <c r="AP268" s="15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>
        <v>24.84</v>
      </c>
      <c r="BE268" s="12"/>
      <c r="BF268" s="12"/>
      <c r="BG268" s="12"/>
      <c r="BH268" s="12"/>
      <c r="BI268" s="12"/>
      <c r="BJ268" s="12"/>
      <c r="BK268" s="13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>
        <v>198.72</v>
      </c>
      <c r="BV268" s="12"/>
      <c r="BW268" s="12"/>
      <c r="BX268" s="12"/>
      <c r="BY268" s="12"/>
      <c r="BZ268" s="12"/>
      <c r="CA268" s="12"/>
      <c r="CB268" s="12"/>
      <c r="CC268" s="12">
        <v>68.67</v>
      </c>
      <c r="CD268" s="12"/>
      <c r="CE268" s="12"/>
      <c r="CF268" s="12"/>
      <c r="CG268" s="12"/>
      <c r="CH268" s="12">
        <v>178.32</v>
      </c>
      <c r="CI268" s="12">
        <v>25.69</v>
      </c>
      <c r="CJ268" s="12"/>
      <c r="CK268" s="12"/>
      <c r="CL268" s="12"/>
      <c r="CM268" s="12">
        <v>33.86</v>
      </c>
      <c r="CN268" s="12"/>
      <c r="CO268" s="12"/>
      <c r="CP268" s="12">
        <v>144.80000000000001</v>
      </c>
      <c r="CQ268" s="12"/>
      <c r="CR268" s="12"/>
      <c r="CS268" s="12"/>
      <c r="CT268" s="12"/>
      <c r="CU268" s="12"/>
      <c r="CV268" s="12">
        <v>238.46</v>
      </c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>
        <v>49.22</v>
      </c>
      <c r="DP268" s="12"/>
      <c r="DQ268" s="12">
        <v>1645.62</v>
      </c>
      <c r="DR268" s="12">
        <v>0</v>
      </c>
      <c r="DS268" s="12">
        <v>0</v>
      </c>
      <c r="DT268" s="12">
        <v>33.86</v>
      </c>
      <c r="DU268" s="12">
        <v>144.80000000000001</v>
      </c>
      <c r="DV268" s="12">
        <v>0</v>
      </c>
      <c r="DW268" s="12"/>
      <c r="DX268" s="13">
        <f t="shared" si="32"/>
        <v>178.66000000000003</v>
      </c>
      <c r="DY268" s="12"/>
      <c r="DZ268" s="12"/>
      <c r="EA268" s="12"/>
      <c r="EB268" s="12">
        <v>240.29</v>
      </c>
      <c r="EC268" s="12"/>
      <c r="ED268" s="12"/>
      <c r="EE268" s="12"/>
      <c r="EF268" s="12"/>
      <c r="EG268" s="12"/>
      <c r="EH268" s="12">
        <v>7.36</v>
      </c>
      <c r="EI268" s="12"/>
      <c r="EJ268" s="12">
        <v>1.06</v>
      </c>
      <c r="EK268" s="12"/>
      <c r="EL268" s="12"/>
      <c r="EM268" s="12">
        <v>2.69</v>
      </c>
      <c r="EN268" s="14">
        <f t="shared" si="33"/>
        <v>251.4</v>
      </c>
      <c r="EO268" s="14">
        <v>95.39</v>
      </c>
      <c r="EP268" s="13">
        <v>62</v>
      </c>
      <c r="EQ268" s="12">
        <v>0</v>
      </c>
      <c r="ER268" s="12">
        <v>53</v>
      </c>
      <c r="ES268" s="12"/>
      <c r="ET268" s="12"/>
      <c r="EU268" s="12"/>
      <c r="EV268" s="12"/>
      <c r="EW268" s="12"/>
      <c r="EX268" s="13">
        <f t="shared" si="34"/>
        <v>53</v>
      </c>
      <c r="EY268" s="13">
        <v>3025.09</v>
      </c>
    </row>
    <row r="269" spans="1:155" x14ac:dyDescent="0.3">
      <c r="A269" t="s">
        <v>537</v>
      </c>
      <c r="B269" t="s">
        <v>538</v>
      </c>
      <c r="C269" t="str">
        <f>VLOOKUP(A269,[1]Sheet1!$A$1:$F$234,4,FALSE)</f>
        <v>SF</v>
      </c>
      <c r="D269" t="str">
        <f>VLOOKUP(A269,[1]Sheet1!$A$1:$F$234,3,FALSE)</f>
        <v>Lab</v>
      </c>
      <c r="E269">
        <f>VLOOKUP(A269,[1]Sheet1!$A$1:$F$234,5,FALSE)</f>
        <v>130</v>
      </c>
      <c r="F269" t="s">
        <v>156</v>
      </c>
      <c r="G269" t="s">
        <v>172</v>
      </c>
      <c r="H269" t="s">
        <v>194</v>
      </c>
      <c r="I269" t="s">
        <v>159</v>
      </c>
      <c r="J269" t="s">
        <v>145</v>
      </c>
      <c r="K269" s="11">
        <v>44696</v>
      </c>
      <c r="L269" s="11">
        <v>44701</v>
      </c>
      <c r="M269" s="12">
        <v>2363.5300000000002</v>
      </c>
      <c r="N269" s="13">
        <f t="shared" si="28"/>
        <v>1927.1900000000003</v>
      </c>
      <c r="O269" s="13">
        <f t="shared" si="29"/>
        <v>0</v>
      </c>
      <c r="P269" s="13">
        <f t="shared" si="30"/>
        <v>0</v>
      </c>
      <c r="Q269" s="13">
        <f t="shared" si="31"/>
        <v>436.34</v>
      </c>
      <c r="R269" s="13"/>
      <c r="S269" s="14"/>
      <c r="T269" s="15">
        <v>64</v>
      </c>
      <c r="U269" s="12">
        <v>27.27</v>
      </c>
      <c r="V269" s="12">
        <v>1927.19</v>
      </c>
      <c r="W269" s="15">
        <v>0</v>
      </c>
      <c r="X269" s="12">
        <v>0</v>
      </c>
      <c r="Y269" s="12">
        <v>0</v>
      </c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>
        <v>16</v>
      </c>
      <c r="AL269" s="15"/>
      <c r="AM269" s="15"/>
      <c r="AN269" s="15"/>
      <c r="AO269" s="15"/>
      <c r="AP269" s="15"/>
      <c r="AQ269" s="12"/>
      <c r="AR269" s="12"/>
      <c r="AS269" s="12"/>
      <c r="AT269" s="12">
        <v>27.27</v>
      </c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3"/>
      <c r="BL269" s="12"/>
      <c r="BM269" s="12"/>
      <c r="BN269" s="12"/>
      <c r="BO269" s="12"/>
      <c r="BP269" s="12"/>
      <c r="BQ269" s="12">
        <v>436.34</v>
      </c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>
        <v>65.83</v>
      </c>
      <c r="CD269" s="12"/>
      <c r="CE269" s="12"/>
      <c r="CF269" s="12"/>
      <c r="CG269" s="12"/>
      <c r="CH269" s="12">
        <v>229.38</v>
      </c>
      <c r="CI269" s="12">
        <v>25.19</v>
      </c>
      <c r="CJ269" s="12"/>
      <c r="CK269" s="12"/>
      <c r="CL269" s="12"/>
      <c r="CM269" s="12">
        <v>33.21</v>
      </c>
      <c r="CN269" s="12"/>
      <c r="CO269" s="12"/>
      <c r="CP269" s="12">
        <v>142.01</v>
      </c>
      <c r="CQ269" s="12"/>
      <c r="CR269" s="12"/>
      <c r="CS269" s="12">
        <v>12.61</v>
      </c>
      <c r="CT269" s="12"/>
      <c r="CU269" s="12"/>
      <c r="CV269" s="12">
        <v>236.35</v>
      </c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>
        <v>12.5</v>
      </c>
      <c r="DJ269" s="12"/>
      <c r="DK269" s="12"/>
      <c r="DL269" s="12"/>
      <c r="DM269" s="12"/>
      <c r="DN269" s="12">
        <v>0.55000000000000004</v>
      </c>
      <c r="DO269" s="12">
        <v>47.52</v>
      </c>
      <c r="DP269" s="12"/>
      <c r="DQ269" s="12">
        <v>1558.38</v>
      </c>
      <c r="DR269" s="12">
        <v>0</v>
      </c>
      <c r="DS269" s="12">
        <v>0</v>
      </c>
      <c r="DT269" s="12">
        <v>33.21</v>
      </c>
      <c r="DU269" s="12">
        <v>142.01</v>
      </c>
      <c r="DV269" s="12">
        <v>0</v>
      </c>
      <c r="DW269" s="12"/>
      <c r="DX269" s="13">
        <f t="shared" si="32"/>
        <v>175.22</v>
      </c>
      <c r="DY269" s="12"/>
      <c r="DZ269" s="12"/>
      <c r="EA269" s="12"/>
      <c r="EB269" s="12">
        <v>231.99</v>
      </c>
      <c r="EC269" s="12">
        <v>2.34</v>
      </c>
      <c r="ED269" s="12"/>
      <c r="EE269" s="12"/>
      <c r="EF269" s="12"/>
      <c r="EG269" s="12"/>
      <c r="EH269" s="12">
        <v>8.5399999999999991</v>
      </c>
      <c r="EI269" s="12"/>
      <c r="EJ269" s="12">
        <v>1.06</v>
      </c>
      <c r="EK269" s="12">
        <v>16.22</v>
      </c>
      <c r="EL269" s="12"/>
      <c r="EM269" s="12">
        <v>3.12</v>
      </c>
      <c r="EN269" s="14">
        <f t="shared" si="33"/>
        <v>263.27</v>
      </c>
      <c r="EO269" s="14">
        <v>94.54</v>
      </c>
      <c r="EP269" s="13">
        <v>61.45</v>
      </c>
      <c r="EQ269" s="12">
        <v>0</v>
      </c>
      <c r="ER269" s="12">
        <v>53</v>
      </c>
      <c r="ES269" s="12"/>
      <c r="ET269" s="12"/>
      <c r="EU269" s="12"/>
      <c r="EV269" s="12"/>
      <c r="EW269" s="12"/>
      <c r="EX269" s="13">
        <f t="shared" si="34"/>
        <v>53</v>
      </c>
      <c r="EY269" s="13">
        <v>3011.01</v>
      </c>
    </row>
    <row r="270" spans="1:155" x14ac:dyDescent="0.3">
      <c r="A270" t="s">
        <v>537</v>
      </c>
      <c r="B270" t="s">
        <v>538</v>
      </c>
      <c r="C270" t="str">
        <f>VLOOKUP(A270,[1]Sheet1!$A$1:$F$234,4,FALSE)</f>
        <v>SF</v>
      </c>
      <c r="D270" t="str">
        <f>VLOOKUP(A270,[1]Sheet1!$A$1:$F$234,3,FALSE)</f>
        <v>Lab</v>
      </c>
      <c r="E270">
        <f>VLOOKUP(A270,[1]Sheet1!$A$1:$F$234,5,FALSE)</f>
        <v>130</v>
      </c>
      <c r="F270" t="s">
        <v>156</v>
      </c>
      <c r="G270" t="s">
        <v>172</v>
      </c>
      <c r="H270" t="s">
        <v>194</v>
      </c>
      <c r="I270" t="s">
        <v>159</v>
      </c>
      <c r="J270" t="s">
        <v>152</v>
      </c>
      <c r="K270" s="11">
        <v>44712</v>
      </c>
      <c r="L270" s="11">
        <v>44719</v>
      </c>
      <c r="M270" s="12">
        <v>2363.5300000000002</v>
      </c>
      <c r="N270" s="13">
        <f t="shared" si="28"/>
        <v>2363.5300000000002</v>
      </c>
      <c r="O270" s="13">
        <f t="shared" si="29"/>
        <v>0</v>
      </c>
      <c r="P270" s="13">
        <f t="shared" si="30"/>
        <v>0</v>
      </c>
      <c r="Q270" s="13">
        <f t="shared" si="31"/>
        <v>0</v>
      </c>
      <c r="R270" s="13"/>
      <c r="S270" s="14"/>
      <c r="T270" s="15">
        <v>88</v>
      </c>
      <c r="U270" s="12">
        <v>27.27</v>
      </c>
      <c r="V270" s="12">
        <v>2145.36</v>
      </c>
      <c r="W270" s="15">
        <v>0</v>
      </c>
      <c r="X270" s="12">
        <v>0</v>
      </c>
      <c r="Y270" s="12">
        <v>0</v>
      </c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>
        <v>8</v>
      </c>
      <c r="AP270" s="15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>
        <v>27.27</v>
      </c>
      <c r="BE270" s="12"/>
      <c r="BF270" s="12"/>
      <c r="BG270" s="12"/>
      <c r="BH270" s="12"/>
      <c r="BI270" s="12"/>
      <c r="BJ270" s="12"/>
      <c r="BK270" s="13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>
        <v>218.17</v>
      </c>
      <c r="BV270" s="12"/>
      <c r="BW270" s="12"/>
      <c r="BX270" s="12"/>
      <c r="BY270" s="12"/>
      <c r="BZ270" s="12"/>
      <c r="CA270" s="12"/>
      <c r="CB270" s="12"/>
      <c r="CC270" s="12">
        <v>65.83</v>
      </c>
      <c r="CD270" s="12"/>
      <c r="CE270" s="12"/>
      <c r="CF270" s="12"/>
      <c r="CG270" s="12"/>
      <c r="CH270" s="12">
        <v>229.38</v>
      </c>
      <c r="CI270" s="12">
        <v>25.19</v>
      </c>
      <c r="CJ270" s="12"/>
      <c r="CK270" s="12"/>
      <c r="CL270" s="12"/>
      <c r="CM270" s="12">
        <v>33.21</v>
      </c>
      <c r="CN270" s="12"/>
      <c r="CO270" s="12"/>
      <c r="CP270" s="12">
        <v>142</v>
      </c>
      <c r="CQ270" s="12"/>
      <c r="CR270" s="12"/>
      <c r="CS270" s="12">
        <v>12.61</v>
      </c>
      <c r="CT270" s="12"/>
      <c r="CU270" s="12"/>
      <c r="CV270" s="12">
        <v>236.35</v>
      </c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>
        <v>12.5</v>
      </c>
      <c r="DJ270" s="12"/>
      <c r="DK270" s="12"/>
      <c r="DL270" s="12"/>
      <c r="DM270" s="12"/>
      <c r="DN270" s="12">
        <v>0.55000000000000004</v>
      </c>
      <c r="DO270" s="12">
        <v>47.52</v>
      </c>
      <c r="DP270" s="12"/>
      <c r="DQ270" s="12">
        <v>1558.39</v>
      </c>
      <c r="DR270" s="12">
        <v>0</v>
      </c>
      <c r="DS270" s="12">
        <v>0</v>
      </c>
      <c r="DT270" s="12">
        <v>33.21</v>
      </c>
      <c r="DU270" s="12">
        <v>142</v>
      </c>
      <c r="DV270" s="12">
        <v>0</v>
      </c>
      <c r="DW270" s="12"/>
      <c r="DX270" s="13">
        <f t="shared" si="32"/>
        <v>175.21</v>
      </c>
      <c r="DY270" s="12"/>
      <c r="DZ270" s="12"/>
      <c r="EA270" s="12"/>
      <c r="EB270" s="12">
        <v>231.99</v>
      </c>
      <c r="EC270" s="12">
        <v>2.34</v>
      </c>
      <c r="ED270" s="12"/>
      <c r="EE270" s="12"/>
      <c r="EF270" s="12"/>
      <c r="EG270" s="12"/>
      <c r="EH270" s="12">
        <v>8.5399999999999991</v>
      </c>
      <c r="EI270" s="12"/>
      <c r="EJ270" s="12">
        <v>1.06</v>
      </c>
      <c r="EK270" s="12">
        <v>16.22</v>
      </c>
      <c r="EL270" s="12"/>
      <c r="EM270" s="12">
        <v>3.12</v>
      </c>
      <c r="EN270" s="14">
        <f t="shared" si="33"/>
        <v>263.27</v>
      </c>
      <c r="EO270" s="14">
        <v>94.54</v>
      </c>
      <c r="EP270" s="13">
        <v>61.45</v>
      </c>
      <c r="EQ270" s="12">
        <v>0</v>
      </c>
      <c r="ER270" s="12">
        <v>53</v>
      </c>
      <c r="ES270" s="12"/>
      <c r="ET270" s="12"/>
      <c r="EU270" s="12"/>
      <c r="EV270" s="12"/>
      <c r="EW270" s="12"/>
      <c r="EX270" s="13">
        <f t="shared" si="34"/>
        <v>53</v>
      </c>
      <c r="EY270" s="13">
        <v>3011</v>
      </c>
    </row>
    <row r="271" spans="1:155" x14ac:dyDescent="0.3">
      <c r="A271" t="s">
        <v>539</v>
      </c>
      <c r="B271" t="s">
        <v>540</v>
      </c>
      <c r="C271" t="s">
        <v>541</v>
      </c>
      <c r="D271" t="s">
        <v>542</v>
      </c>
      <c r="E271">
        <v>130</v>
      </c>
      <c r="F271" t="s">
        <v>156</v>
      </c>
      <c r="G271" t="s">
        <v>186</v>
      </c>
      <c r="H271" t="s">
        <v>158</v>
      </c>
      <c r="I271" t="s">
        <v>159</v>
      </c>
      <c r="J271" t="s">
        <v>152</v>
      </c>
      <c r="K271" s="11">
        <v>44712</v>
      </c>
      <c r="L271" s="11">
        <v>44719</v>
      </c>
      <c r="M271" s="12">
        <v>2166.67</v>
      </c>
      <c r="N271" s="13">
        <f t="shared" si="28"/>
        <v>2166.67</v>
      </c>
      <c r="O271" s="13">
        <f t="shared" si="29"/>
        <v>0</v>
      </c>
      <c r="P271" s="13">
        <f t="shared" si="30"/>
        <v>0</v>
      </c>
      <c r="Q271" s="13">
        <f t="shared" si="31"/>
        <v>0</v>
      </c>
      <c r="R271" s="13"/>
      <c r="S271" s="14"/>
      <c r="T271" s="15">
        <v>88</v>
      </c>
      <c r="U271" s="12">
        <v>25</v>
      </c>
      <c r="V271" s="12">
        <v>1966.67</v>
      </c>
      <c r="W271" s="15">
        <v>0</v>
      </c>
      <c r="X271" s="12">
        <v>0</v>
      </c>
      <c r="Y271" s="12">
        <v>0</v>
      </c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>
        <v>8</v>
      </c>
      <c r="AP271" s="15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>
        <v>25</v>
      </c>
      <c r="BE271" s="12"/>
      <c r="BF271" s="12"/>
      <c r="BG271" s="12"/>
      <c r="BH271" s="12"/>
      <c r="BI271" s="12"/>
      <c r="BJ271" s="12"/>
      <c r="BK271" s="13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>
        <v>200</v>
      </c>
      <c r="BV271" s="12"/>
      <c r="BW271" s="12"/>
      <c r="BX271" s="12"/>
      <c r="BY271" s="12"/>
      <c r="BZ271" s="12"/>
      <c r="CA271" s="12"/>
      <c r="CB271" s="12"/>
      <c r="CC271" s="12">
        <v>73.27</v>
      </c>
      <c r="CD271" s="12"/>
      <c r="CE271" s="12"/>
      <c r="CF271" s="12"/>
      <c r="CG271" s="12"/>
      <c r="CH271" s="12">
        <v>186.69</v>
      </c>
      <c r="CI271" s="12">
        <v>23.83</v>
      </c>
      <c r="CJ271" s="12"/>
      <c r="CK271" s="12"/>
      <c r="CL271" s="12"/>
      <c r="CM271" s="12">
        <v>31.42</v>
      </c>
      <c r="CN271" s="12"/>
      <c r="CO271" s="12"/>
      <c r="CP271" s="12">
        <v>134.33000000000001</v>
      </c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>
        <v>1717.13</v>
      </c>
      <c r="DR271" s="12">
        <v>69.33</v>
      </c>
      <c r="DS271" s="12">
        <v>13</v>
      </c>
      <c r="DT271" s="12">
        <v>31.42</v>
      </c>
      <c r="DU271" s="12">
        <v>134.33000000000001</v>
      </c>
      <c r="DV271" s="12">
        <v>6.5</v>
      </c>
      <c r="DW271" s="12"/>
      <c r="DX271" s="13">
        <f t="shared" si="32"/>
        <v>254.58</v>
      </c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4">
        <f t="shared" si="33"/>
        <v>0</v>
      </c>
      <c r="EO271" s="14"/>
      <c r="EP271" s="13">
        <v>56.33</v>
      </c>
      <c r="EQ271" s="12">
        <v>0</v>
      </c>
      <c r="ER271" s="12">
        <v>53</v>
      </c>
      <c r="ES271" s="12"/>
      <c r="ET271" s="12"/>
      <c r="EU271" s="12"/>
      <c r="EV271" s="12"/>
      <c r="EW271" s="12"/>
      <c r="EX271" s="13">
        <f t="shared" si="34"/>
        <v>53</v>
      </c>
      <c r="EY271" s="13">
        <v>2530.58</v>
      </c>
    </row>
    <row r="272" spans="1:155" x14ac:dyDescent="0.3">
      <c r="A272" t="s">
        <v>543</v>
      </c>
      <c r="B272" t="s">
        <v>544</v>
      </c>
      <c r="C272" t="str">
        <f>VLOOKUP(A272,[1]Sheet1!$A$1:$F$234,4,FALSE)</f>
        <v>HQ</v>
      </c>
      <c r="D272" t="str">
        <f>VLOOKUP(A272,[1]Sheet1!$A$1:$F$234,3,FALSE)</f>
        <v>HQ</v>
      </c>
      <c r="E272">
        <f>VLOOKUP(A272,[1]Sheet1!$A$1:$F$234,5,FALSE)</f>
        <v>370</v>
      </c>
      <c r="F272" t="s">
        <v>236</v>
      </c>
      <c r="G272" t="s">
        <v>157</v>
      </c>
      <c r="H272" t="s">
        <v>237</v>
      </c>
      <c r="I272" t="s">
        <v>159</v>
      </c>
      <c r="J272" t="s">
        <v>145</v>
      </c>
      <c r="K272" s="11">
        <v>44696</v>
      </c>
      <c r="L272" s="11">
        <v>44701</v>
      </c>
      <c r="M272" s="12">
        <v>4660.25</v>
      </c>
      <c r="N272" s="13">
        <f t="shared" si="28"/>
        <v>4117</v>
      </c>
      <c r="O272" s="13">
        <f t="shared" si="29"/>
        <v>525.25</v>
      </c>
      <c r="P272" s="13">
        <f t="shared" si="30"/>
        <v>0</v>
      </c>
      <c r="Q272" s="13">
        <f t="shared" si="31"/>
        <v>0</v>
      </c>
      <c r="R272" s="13"/>
      <c r="S272" s="14">
        <v>18</v>
      </c>
      <c r="T272" s="15">
        <v>88</v>
      </c>
      <c r="U272" s="12">
        <v>34</v>
      </c>
      <c r="V272" s="12">
        <v>2992</v>
      </c>
      <c r="W272" s="15">
        <v>9.25</v>
      </c>
      <c r="X272" s="12">
        <v>68.349999999999994</v>
      </c>
      <c r="Y272" s="12">
        <v>525.25</v>
      </c>
      <c r="Z272" s="15"/>
      <c r="AA272" s="15"/>
      <c r="AB272" s="15"/>
      <c r="AC272" s="15"/>
      <c r="AD272" s="15"/>
      <c r="AE272" s="15"/>
      <c r="AF272" s="15">
        <v>0</v>
      </c>
      <c r="AG272" s="15"/>
      <c r="AH272" s="15"/>
      <c r="AI272" s="15"/>
      <c r="AJ272" s="15">
        <v>0</v>
      </c>
      <c r="AK272" s="15"/>
      <c r="AL272" s="15"/>
      <c r="AM272" s="15">
        <v>0</v>
      </c>
      <c r="AN272" s="15"/>
      <c r="AO272" s="15"/>
      <c r="AP272" s="15"/>
      <c r="AQ272" s="12"/>
      <c r="AR272" s="12"/>
      <c r="AS272" s="12"/>
      <c r="AT272" s="12"/>
      <c r="AU272" s="12">
        <v>0</v>
      </c>
      <c r="AV272" s="12"/>
      <c r="AW272" s="12"/>
      <c r="AX272" s="12"/>
      <c r="AY272" s="12"/>
      <c r="AZ272" s="12"/>
      <c r="BA272" s="12"/>
      <c r="BB272" s="12"/>
      <c r="BC272" s="12"/>
      <c r="BD272" s="12"/>
      <c r="BE272" s="12">
        <v>0</v>
      </c>
      <c r="BF272" s="12"/>
      <c r="BG272" s="12">
        <v>0</v>
      </c>
      <c r="BH272" s="12"/>
      <c r="BI272" s="12"/>
      <c r="BJ272" s="12">
        <v>125</v>
      </c>
      <c r="BK272" s="13"/>
      <c r="BL272" s="12"/>
      <c r="BM272" s="12"/>
      <c r="BN272" s="12"/>
      <c r="BO272" s="12"/>
      <c r="BP272" s="12"/>
      <c r="BQ272" s="12"/>
      <c r="BR272" s="12">
        <v>1000</v>
      </c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>
        <v>296.57</v>
      </c>
      <c r="CD272" s="12"/>
      <c r="CE272" s="12"/>
      <c r="CF272" s="12"/>
      <c r="CG272" s="12"/>
      <c r="CH272" s="12">
        <v>679.79</v>
      </c>
      <c r="CI272" s="12">
        <v>51.06</v>
      </c>
      <c r="CJ272" s="12"/>
      <c r="CK272" s="12"/>
      <c r="CL272" s="12"/>
      <c r="CM272" s="12">
        <v>67.31</v>
      </c>
      <c r="CN272" s="12"/>
      <c r="CO272" s="12"/>
      <c r="CP272" s="12">
        <v>287.82</v>
      </c>
      <c r="CQ272" s="12"/>
      <c r="CR272" s="12"/>
      <c r="CS272" s="12"/>
      <c r="CT272" s="12"/>
      <c r="CU272" s="12"/>
      <c r="CV272" s="12">
        <v>200</v>
      </c>
      <c r="CW272" s="12"/>
      <c r="CX272" s="12"/>
      <c r="CY272" s="12"/>
      <c r="CZ272" s="12"/>
      <c r="DA272" s="12">
        <v>3.75</v>
      </c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>
        <v>3073.95</v>
      </c>
      <c r="DR272" s="12">
        <v>0</v>
      </c>
      <c r="DS272" s="12">
        <v>0</v>
      </c>
      <c r="DT272" s="12">
        <v>67.31</v>
      </c>
      <c r="DU272" s="12">
        <v>287.82</v>
      </c>
      <c r="DV272" s="12">
        <v>0</v>
      </c>
      <c r="DW272" s="12"/>
      <c r="DX272" s="13">
        <f t="shared" si="32"/>
        <v>355.13</v>
      </c>
      <c r="DY272" s="12"/>
      <c r="DZ272" s="12"/>
      <c r="EA272" s="12"/>
      <c r="EB272" s="12"/>
      <c r="EC272" s="12"/>
      <c r="ED272" s="12"/>
      <c r="EE272" s="12"/>
      <c r="EF272" s="12"/>
      <c r="EG272" s="12"/>
      <c r="EH272" s="12">
        <v>9.19</v>
      </c>
      <c r="EI272" s="12"/>
      <c r="EJ272" s="12">
        <v>1.06</v>
      </c>
      <c r="EK272" s="12"/>
      <c r="EL272" s="12"/>
      <c r="EM272" s="12">
        <v>3.36</v>
      </c>
      <c r="EN272" s="14">
        <f t="shared" si="33"/>
        <v>13.61</v>
      </c>
      <c r="EO272" s="14">
        <v>185.69</v>
      </c>
      <c r="EP272" s="13">
        <v>116.15</v>
      </c>
      <c r="EQ272" s="12">
        <v>0</v>
      </c>
      <c r="ER272" s="12">
        <v>53</v>
      </c>
      <c r="ES272" s="12"/>
      <c r="ET272" s="12"/>
      <c r="EU272" s="12"/>
      <c r="EV272" s="12"/>
      <c r="EW272" s="12"/>
      <c r="EX272" s="13">
        <f t="shared" si="34"/>
        <v>53</v>
      </c>
      <c r="EY272" s="13">
        <v>5383.83</v>
      </c>
    </row>
    <row r="273" spans="1:155" x14ac:dyDescent="0.3">
      <c r="A273" t="s">
        <v>543</v>
      </c>
      <c r="B273" t="s">
        <v>544</v>
      </c>
      <c r="C273" t="str">
        <f>VLOOKUP(A273,[1]Sheet1!$A$1:$F$234,4,FALSE)</f>
        <v>HQ</v>
      </c>
      <c r="D273" t="str">
        <f>VLOOKUP(A273,[1]Sheet1!$A$1:$F$234,3,FALSE)</f>
        <v>HQ</v>
      </c>
      <c r="E273">
        <f>VLOOKUP(A273,[1]Sheet1!$A$1:$F$234,5,FALSE)</f>
        <v>370</v>
      </c>
      <c r="F273" t="s">
        <v>236</v>
      </c>
      <c r="G273" t="s">
        <v>157</v>
      </c>
      <c r="H273" t="s">
        <v>237</v>
      </c>
      <c r="I273" t="s">
        <v>159</v>
      </c>
      <c r="J273" t="s">
        <v>152</v>
      </c>
      <c r="K273" s="11">
        <v>44712</v>
      </c>
      <c r="L273" s="11">
        <v>44719</v>
      </c>
      <c r="M273" s="12">
        <v>2863</v>
      </c>
      <c r="N273" s="13">
        <f t="shared" si="28"/>
        <v>1485</v>
      </c>
      <c r="O273" s="13">
        <f t="shared" si="29"/>
        <v>0</v>
      </c>
      <c r="P273" s="13">
        <f t="shared" si="30"/>
        <v>0</v>
      </c>
      <c r="Q273" s="13">
        <f t="shared" si="31"/>
        <v>1360</v>
      </c>
      <c r="R273" s="13"/>
      <c r="S273" s="14">
        <v>18</v>
      </c>
      <c r="T273" s="15">
        <v>32</v>
      </c>
      <c r="U273" s="12">
        <v>34</v>
      </c>
      <c r="V273" s="12">
        <v>1088</v>
      </c>
      <c r="W273" s="15">
        <v>0</v>
      </c>
      <c r="X273" s="12">
        <v>0</v>
      </c>
      <c r="Y273" s="12">
        <v>0</v>
      </c>
      <c r="Z273" s="15"/>
      <c r="AA273" s="15"/>
      <c r="AB273" s="15"/>
      <c r="AC273" s="15"/>
      <c r="AD273" s="15"/>
      <c r="AE273" s="15"/>
      <c r="AF273" s="15">
        <v>0</v>
      </c>
      <c r="AG273" s="15"/>
      <c r="AH273" s="15"/>
      <c r="AI273" s="15"/>
      <c r="AJ273" s="15"/>
      <c r="AK273" s="15">
        <v>40</v>
      </c>
      <c r="AL273" s="15"/>
      <c r="AM273" s="15">
        <v>0</v>
      </c>
      <c r="AN273" s="15"/>
      <c r="AO273" s="15">
        <v>8</v>
      </c>
      <c r="AP273" s="15"/>
      <c r="AQ273" s="12"/>
      <c r="AR273" s="12"/>
      <c r="AS273" s="12"/>
      <c r="AT273" s="12">
        <v>34</v>
      </c>
      <c r="AU273" s="12">
        <v>0</v>
      </c>
      <c r="AV273" s="12"/>
      <c r="AW273" s="12"/>
      <c r="AX273" s="12"/>
      <c r="AY273" s="12"/>
      <c r="AZ273" s="12"/>
      <c r="BA273" s="12"/>
      <c r="BB273" s="12"/>
      <c r="BC273" s="12"/>
      <c r="BD273" s="12">
        <v>34</v>
      </c>
      <c r="BE273" s="12">
        <v>0</v>
      </c>
      <c r="BF273" s="12"/>
      <c r="BG273" s="12"/>
      <c r="BH273" s="12"/>
      <c r="BI273" s="12"/>
      <c r="BJ273" s="12">
        <v>125</v>
      </c>
      <c r="BK273" s="13"/>
      <c r="BL273" s="12"/>
      <c r="BM273" s="12"/>
      <c r="BN273" s="12"/>
      <c r="BO273" s="12"/>
      <c r="BP273" s="12"/>
      <c r="BQ273" s="12">
        <v>1360</v>
      </c>
      <c r="BR273" s="12"/>
      <c r="BS273" s="12"/>
      <c r="BT273" s="12"/>
      <c r="BU273" s="12">
        <v>272</v>
      </c>
      <c r="BV273" s="12"/>
      <c r="BW273" s="12"/>
      <c r="BX273" s="12"/>
      <c r="BY273" s="12"/>
      <c r="BZ273" s="12"/>
      <c r="CA273" s="12"/>
      <c r="CB273" s="12"/>
      <c r="CC273" s="12">
        <v>114.23</v>
      </c>
      <c r="CD273" s="12"/>
      <c r="CE273" s="12"/>
      <c r="CF273" s="12"/>
      <c r="CG273" s="12"/>
      <c r="CH273" s="12">
        <v>280.57</v>
      </c>
      <c r="CI273" s="12">
        <v>31.3</v>
      </c>
      <c r="CJ273" s="12"/>
      <c r="CK273" s="12"/>
      <c r="CL273" s="12"/>
      <c r="CM273" s="12">
        <v>41.25</v>
      </c>
      <c r="CN273" s="12"/>
      <c r="CO273" s="12"/>
      <c r="CP273" s="12">
        <v>176.39</v>
      </c>
      <c r="CQ273" s="12"/>
      <c r="CR273" s="12"/>
      <c r="CS273" s="12"/>
      <c r="CT273" s="12"/>
      <c r="CU273" s="12"/>
      <c r="CV273" s="12">
        <v>200</v>
      </c>
      <c r="CW273" s="12"/>
      <c r="CX273" s="12"/>
      <c r="CY273" s="12"/>
      <c r="CZ273" s="12"/>
      <c r="DA273" s="12">
        <v>3.75</v>
      </c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>
        <v>2015.51</v>
      </c>
      <c r="DR273" s="12">
        <v>0</v>
      </c>
      <c r="DS273" s="12">
        <v>0</v>
      </c>
      <c r="DT273" s="12">
        <v>41.25</v>
      </c>
      <c r="DU273" s="12">
        <v>176.39</v>
      </c>
      <c r="DV273" s="12">
        <v>0</v>
      </c>
      <c r="DW273" s="12"/>
      <c r="DX273" s="13">
        <f t="shared" si="32"/>
        <v>217.64</v>
      </c>
      <c r="DY273" s="12"/>
      <c r="DZ273" s="12"/>
      <c r="EA273" s="12"/>
      <c r="EB273" s="12"/>
      <c r="EC273" s="12"/>
      <c r="ED273" s="12"/>
      <c r="EE273" s="12"/>
      <c r="EF273" s="12"/>
      <c r="EG273" s="12"/>
      <c r="EH273" s="12">
        <v>9.19</v>
      </c>
      <c r="EI273" s="12"/>
      <c r="EJ273" s="12">
        <v>1.06</v>
      </c>
      <c r="EK273" s="12"/>
      <c r="EL273" s="12"/>
      <c r="EM273" s="12">
        <v>3.36</v>
      </c>
      <c r="EN273" s="14">
        <f t="shared" si="33"/>
        <v>13.61</v>
      </c>
      <c r="EO273" s="14">
        <v>113.8</v>
      </c>
      <c r="EP273" s="13">
        <v>73.97</v>
      </c>
      <c r="EQ273" s="12">
        <v>0</v>
      </c>
      <c r="ER273" s="12">
        <v>53</v>
      </c>
      <c r="ES273" s="12"/>
      <c r="ET273" s="12"/>
      <c r="EU273" s="12"/>
      <c r="EV273" s="12"/>
      <c r="EW273" s="12"/>
      <c r="EX273" s="13">
        <f t="shared" si="34"/>
        <v>53</v>
      </c>
      <c r="EY273" s="13">
        <v>3335.02</v>
      </c>
    </row>
    <row r="274" spans="1:155" x14ac:dyDescent="0.3">
      <c r="A274" t="s">
        <v>545</v>
      </c>
      <c r="B274" t="s">
        <v>546</v>
      </c>
      <c r="C274" t="str">
        <f>VLOOKUP(A274,[1]Sheet1!$A$1:$F$234,4,FALSE)</f>
        <v>NYC</v>
      </c>
      <c r="D274" t="str">
        <f>VLOOKUP(A274,[1]Sheet1!$A$1:$F$234,3,FALSE)</f>
        <v>HQ</v>
      </c>
      <c r="E274">
        <f>VLOOKUP(A274,[1]Sheet1!$A$1:$F$234,5,FALSE)</f>
        <v>220</v>
      </c>
      <c r="F274" t="s">
        <v>190</v>
      </c>
      <c r="G274" t="s">
        <v>176</v>
      </c>
      <c r="H274" t="s">
        <v>403</v>
      </c>
      <c r="I274" t="s">
        <v>159</v>
      </c>
      <c r="J274" t="s">
        <v>145</v>
      </c>
      <c r="K274" s="11">
        <v>44696</v>
      </c>
      <c r="L274" s="11">
        <v>44701</v>
      </c>
      <c r="M274" s="12">
        <v>2712.5</v>
      </c>
      <c r="N274" s="13">
        <f t="shared" si="28"/>
        <v>2662.5</v>
      </c>
      <c r="O274" s="13">
        <f t="shared" si="29"/>
        <v>0</v>
      </c>
      <c r="P274" s="13">
        <f t="shared" si="30"/>
        <v>0</v>
      </c>
      <c r="Q274" s="13">
        <f t="shared" si="31"/>
        <v>0</v>
      </c>
      <c r="R274" s="13"/>
      <c r="S274" s="14">
        <v>50</v>
      </c>
      <c r="T274" s="15">
        <v>80</v>
      </c>
      <c r="U274" s="12">
        <v>29.28</v>
      </c>
      <c r="V274" s="12">
        <v>2537.5</v>
      </c>
      <c r="W274" s="15">
        <v>0</v>
      </c>
      <c r="X274" s="12">
        <v>0</v>
      </c>
      <c r="Y274" s="12">
        <v>0</v>
      </c>
      <c r="Z274" s="15"/>
      <c r="AA274" s="15"/>
      <c r="AB274" s="15"/>
      <c r="AC274" s="15"/>
      <c r="AD274" s="15"/>
      <c r="AE274" s="15"/>
      <c r="AF274" s="15">
        <v>0</v>
      </c>
      <c r="AG274" s="15"/>
      <c r="AH274" s="15"/>
      <c r="AI274" s="15"/>
      <c r="AJ274" s="15"/>
      <c r="AK274" s="15"/>
      <c r="AL274" s="15"/>
      <c r="AM274" s="15">
        <v>0</v>
      </c>
      <c r="AN274" s="15"/>
      <c r="AO274" s="15"/>
      <c r="AP274" s="15"/>
      <c r="AQ274" s="12"/>
      <c r="AR274" s="12"/>
      <c r="AS274" s="12"/>
      <c r="AT274" s="12"/>
      <c r="AU274" s="12">
        <v>0</v>
      </c>
      <c r="AV274" s="12"/>
      <c r="AW274" s="12"/>
      <c r="AX274" s="12"/>
      <c r="AY274" s="12"/>
      <c r="AZ274" s="12"/>
      <c r="BA274" s="12"/>
      <c r="BB274" s="12"/>
      <c r="BC274" s="12"/>
      <c r="BD274" s="12"/>
      <c r="BE274" s="12">
        <v>0</v>
      </c>
      <c r="BF274" s="12"/>
      <c r="BG274" s="12"/>
      <c r="BH274" s="12"/>
      <c r="BI274" s="12"/>
      <c r="BJ274" s="12">
        <v>125</v>
      </c>
      <c r="BK274" s="13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>
        <v>125.63</v>
      </c>
      <c r="CD274" s="12">
        <v>13.58</v>
      </c>
      <c r="CE274" s="12"/>
      <c r="CF274" s="12"/>
      <c r="CG274" s="12"/>
      <c r="CH274" s="12">
        <v>281.52</v>
      </c>
      <c r="CI274" s="12">
        <v>0.59</v>
      </c>
      <c r="CJ274" s="12"/>
      <c r="CK274" s="12">
        <v>88.97</v>
      </c>
      <c r="CL274" s="12"/>
      <c r="CM274" s="12">
        <v>38.42</v>
      </c>
      <c r="CN274" s="12"/>
      <c r="CO274" s="12"/>
      <c r="CP274" s="12">
        <v>164.26</v>
      </c>
      <c r="CQ274" s="12"/>
      <c r="CR274" s="12"/>
      <c r="CS274" s="12"/>
      <c r="CT274" s="12"/>
      <c r="CU274" s="12">
        <v>11.35</v>
      </c>
      <c r="CV274" s="12"/>
      <c r="CW274" s="12">
        <v>1.84</v>
      </c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>
        <v>1986.34</v>
      </c>
      <c r="DR274" s="12">
        <v>0</v>
      </c>
      <c r="DS274" s="12">
        <v>0</v>
      </c>
      <c r="DT274" s="12">
        <v>38.42</v>
      </c>
      <c r="DU274" s="12">
        <v>164.26</v>
      </c>
      <c r="DV274" s="12">
        <v>0</v>
      </c>
      <c r="DW274" s="12">
        <v>9.01</v>
      </c>
      <c r="DX274" s="13">
        <f t="shared" si="32"/>
        <v>211.69</v>
      </c>
      <c r="DY274" s="12"/>
      <c r="DZ274" s="12">
        <v>16.22</v>
      </c>
      <c r="EA274" s="12"/>
      <c r="EB274" s="12"/>
      <c r="EC274" s="12"/>
      <c r="ED274" s="12"/>
      <c r="EE274" s="12"/>
      <c r="EF274" s="12"/>
      <c r="EG274" s="12"/>
      <c r="EH274" s="12">
        <v>8.84</v>
      </c>
      <c r="EI274" s="12"/>
      <c r="EJ274" s="12">
        <v>1.06</v>
      </c>
      <c r="EK274" s="12"/>
      <c r="EL274" s="12">
        <v>2.34</v>
      </c>
      <c r="EM274" s="12">
        <v>9.51</v>
      </c>
      <c r="EN274" s="14">
        <f t="shared" si="33"/>
        <v>37.97</v>
      </c>
      <c r="EO274" s="14"/>
      <c r="EP274" s="13">
        <v>21.09</v>
      </c>
      <c r="EQ274" s="12">
        <v>0</v>
      </c>
      <c r="ER274" s="12">
        <v>53</v>
      </c>
      <c r="ES274" s="12"/>
      <c r="ET274" s="12"/>
      <c r="EU274" s="12"/>
      <c r="EV274" s="12"/>
      <c r="EW274" s="12"/>
      <c r="EX274" s="13">
        <f t="shared" si="34"/>
        <v>53</v>
      </c>
      <c r="EY274" s="13">
        <v>3036.25</v>
      </c>
    </row>
    <row r="275" spans="1:155" x14ac:dyDescent="0.3">
      <c r="A275" t="s">
        <v>545</v>
      </c>
      <c r="B275" t="s">
        <v>546</v>
      </c>
      <c r="C275" t="str">
        <f>VLOOKUP(A275,[1]Sheet1!$A$1:$F$234,4,FALSE)</f>
        <v>NYC</v>
      </c>
      <c r="D275" t="str">
        <f>VLOOKUP(A275,[1]Sheet1!$A$1:$F$234,3,FALSE)</f>
        <v>HQ</v>
      </c>
      <c r="E275">
        <f>VLOOKUP(A275,[1]Sheet1!$A$1:$F$234,5,FALSE)</f>
        <v>220</v>
      </c>
      <c r="F275" t="s">
        <v>190</v>
      </c>
      <c r="G275" t="s">
        <v>176</v>
      </c>
      <c r="H275" t="s">
        <v>403</v>
      </c>
      <c r="I275" t="s">
        <v>159</v>
      </c>
      <c r="J275" t="s">
        <v>152</v>
      </c>
      <c r="K275" s="11">
        <v>44712</v>
      </c>
      <c r="L275" s="11">
        <v>44719</v>
      </c>
      <c r="M275" s="12">
        <v>3712.5</v>
      </c>
      <c r="N275" s="13">
        <f t="shared" si="28"/>
        <v>2662.5</v>
      </c>
      <c r="O275" s="13">
        <f t="shared" si="29"/>
        <v>0</v>
      </c>
      <c r="P275" s="13">
        <f t="shared" si="30"/>
        <v>1000</v>
      </c>
      <c r="Q275" s="13">
        <f t="shared" si="31"/>
        <v>0</v>
      </c>
      <c r="R275" s="13"/>
      <c r="S275" s="14">
        <v>50</v>
      </c>
      <c r="T275" s="15">
        <v>88</v>
      </c>
      <c r="U275" s="12">
        <v>29.28</v>
      </c>
      <c r="V275" s="12">
        <v>2303.27</v>
      </c>
      <c r="W275" s="15">
        <v>0</v>
      </c>
      <c r="X275" s="12">
        <v>0</v>
      </c>
      <c r="Y275" s="12">
        <v>0</v>
      </c>
      <c r="Z275" s="15">
        <v>0</v>
      </c>
      <c r="AA275" s="15"/>
      <c r="AB275" s="15"/>
      <c r="AC275" s="15"/>
      <c r="AD275" s="15"/>
      <c r="AE275" s="15"/>
      <c r="AF275" s="15">
        <v>0</v>
      </c>
      <c r="AG275" s="15"/>
      <c r="AH275" s="15"/>
      <c r="AI275" s="15"/>
      <c r="AJ275" s="15"/>
      <c r="AK275" s="15"/>
      <c r="AL275" s="15"/>
      <c r="AM275" s="15">
        <v>0</v>
      </c>
      <c r="AN275" s="15"/>
      <c r="AO275" s="15">
        <v>8</v>
      </c>
      <c r="AP275" s="15"/>
      <c r="AQ275" s="12">
        <v>0</v>
      </c>
      <c r="AR275" s="12"/>
      <c r="AS275" s="12"/>
      <c r="AT275" s="12"/>
      <c r="AU275" s="12">
        <v>0</v>
      </c>
      <c r="AV275" s="12"/>
      <c r="AW275" s="12"/>
      <c r="AX275" s="12"/>
      <c r="AY275" s="12"/>
      <c r="AZ275" s="12"/>
      <c r="BA275" s="12"/>
      <c r="BB275" s="12"/>
      <c r="BC275" s="12"/>
      <c r="BD275" s="12">
        <v>29.28</v>
      </c>
      <c r="BE275" s="12">
        <v>0</v>
      </c>
      <c r="BF275" s="12"/>
      <c r="BG275" s="12"/>
      <c r="BH275" s="12"/>
      <c r="BI275" s="12"/>
      <c r="BJ275" s="12">
        <v>125</v>
      </c>
      <c r="BK275" s="13">
        <v>1000</v>
      </c>
      <c r="BL275" s="12"/>
      <c r="BM275" s="12"/>
      <c r="BN275" s="12"/>
      <c r="BO275" s="12"/>
      <c r="BP275" s="12"/>
      <c r="BQ275" s="12"/>
      <c r="BR275" s="12"/>
      <c r="BS275" s="12"/>
      <c r="BT275" s="12"/>
      <c r="BU275" s="12">
        <v>234.23</v>
      </c>
      <c r="BV275" s="12"/>
      <c r="BW275" s="12"/>
      <c r="BX275" s="12"/>
      <c r="BY275" s="12"/>
      <c r="BZ275" s="12"/>
      <c r="CA275" s="12"/>
      <c r="CB275" s="12"/>
      <c r="CC275" s="12">
        <v>242.42</v>
      </c>
      <c r="CD275" s="12">
        <v>18.68</v>
      </c>
      <c r="CE275" s="12"/>
      <c r="CF275" s="12"/>
      <c r="CG275" s="12"/>
      <c r="CH275" s="12">
        <v>501.52</v>
      </c>
      <c r="CI275" s="12">
        <v>0.59</v>
      </c>
      <c r="CJ275" s="12"/>
      <c r="CK275" s="12">
        <v>131.47</v>
      </c>
      <c r="CL275" s="12"/>
      <c r="CM275" s="12">
        <v>52.91</v>
      </c>
      <c r="CN275" s="12"/>
      <c r="CO275" s="12"/>
      <c r="CP275" s="12">
        <v>226.26</v>
      </c>
      <c r="CQ275" s="12"/>
      <c r="CR275" s="12"/>
      <c r="CS275" s="12"/>
      <c r="CT275" s="12"/>
      <c r="CU275" s="12">
        <v>11.35</v>
      </c>
      <c r="CV275" s="12"/>
      <c r="CW275" s="12">
        <v>1.84</v>
      </c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>
        <v>2525.46</v>
      </c>
      <c r="DR275" s="12">
        <v>0</v>
      </c>
      <c r="DS275" s="12">
        <v>0</v>
      </c>
      <c r="DT275" s="12">
        <v>52.91</v>
      </c>
      <c r="DU275" s="12">
        <v>226.26</v>
      </c>
      <c r="DV275" s="12">
        <v>0</v>
      </c>
      <c r="DW275" s="12">
        <v>12.41</v>
      </c>
      <c r="DX275" s="13">
        <f t="shared" si="32"/>
        <v>291.58</v>
      </c>
      <c r="DY275" s="12"/>
      <c r="DZ275" s="12">
        <v>16.22</v>
      </c>
      <c r="EA275" s="12"/>
      <c r="EB275" s="12"/>
      <c r="EC275" s="12"/>
      <c r="ED275" s="12"/>
      <c r="EE275" s="12"/>
      <c r="EF275" s="12"/>
      <c r="EG275" s="12"/>
      <c r="EH275" s="12">
        <v>8.84</v>
      </c>
      <c r="EI275" s="12"/>
      <c r="EJ275" s="12">
        <v>1.06</v>
      </c>
      <c r="EK275" s="12"/>
      <c r="EL275" s="12">
        <v>2.34</v>
      </c>
      <c r="EM275" s="12">
        <v>9.51</v>
      </c>
      <c r="EN275" s="14">
        <f t="shared" si="33"/>
        <v>37.97</v>
      </c>
      <c r="EO275" s="14"/>
      <c r="EP275" s="13">
        <v>29.01</v>
      </c>
      <c r="EQ275" s="12">
        <v>0</v>
      </c>
      <c r="ER275" s="12">
        <v>53</v>
      </c>
      <c r="ES275" s="12"/>
      <c r="ET275" s="12"/>
      <c r="EU275" s="12"/>
      <c r="EV275" s="12"/>
      <c r="EW275" s="12"/>
      <c r="EX275" s="13">
        <f t="shared" si="34"/>
        <v>53</v>
      </c>
      <c r="EY275" s="13">
        <v>4124.0600000000004</v>
      </c>
    </row>
    <row r="276" spans="1:155" x14ac:dyDescent="0.3">
      <c r="A276" t="s">
        <v>547</v>
      </c>
      <c r="B276" t="s">
        <v>548</v>
      </c>
      <c r="C276" t="str">
        <f>VLOOKUP(A276,[1]Sheet1!$A$1:$F$234,4,FALSE)</f>
        <v>SF</v>
      </c>
      <c r="D276" t="str">
        <f>VLOOKUP(A276,[1]Sheet1!$A$1:$F$234,3,FALSE)</f>
        <v>Lab</v>
      </c>
      <c r="E276">
        <f>VLOOKUP(A276,[1]Sheet1!$A$1:$F$234,5,FALSE)</f>
        <v>130</v>
      </c>
      <c r="F276" t="s">
        <v>156</v>
      </c>
      <c r="G276" t="s">
        <v>172</v>
      </c>
      <c r="H276" t="s">
        <v>426</v>
      </c>
      <c r="I276" t="s">
        <v>159</v>
      </c>
      <c r="J276" t="s">
        <v>145</v>
      </c>
      <c r="K276" s="11">
        <v>44696</v>
      </c>
      <c r="L276" s="11">
        <v>44701</v>
      </c>
      <c r="M276" s="12">
        <v>2914.58</v>
      </c>
      <c r="N276" s="13">
        <f t="shared" si="28"/>
        <v>2914.58</v>
      </c>
      <c r="O276" s="13">
        <f t="shared" si="29"/>
        <v>0</v>
      </c>
      <c r="P276" s="13">
        <f t="shared" si="30"/>
        <v>0</v>
      </c>
      <c r="Q276" s="13">
        <f t="shared" si="31"/>
        <v>0</v>
      </c>
      <c r="R276" s="13"/>
      <c r="S276" s="14"/>
      <c r="T276" s="15">
        <v>48</v>
      </c>
      <c r="U276" s="12">
        <v>34.869999999999997</v>
      </c>
      <c r="V276" s="12">
        <v>1673.75</v>
      </c>
      <c r="W276" s="15">
        <v>0</v>
      </c>
      <c r="X276" s="12">
        <v>0</v>
      </c>
      <c r="Y276" s="12">
        <v>0</v>
      </c>
      <c r="Z276" s="15"/>
      <c r="AA276" s="15"/>
      <c r="AB276" s="15"/>
      <c r="AC276" s="15">
        <v>32</v>
      </c>
      <c r="AD276" s="15"/>
      <c r="AE276" s="15"/>
      <c r="AF276" s="15">
        <v>0</v>
      </c>
      <c r="AG276" s="15">
        <v>32</v>
      </c>
      <c r="AH276" s="15"/>
      <c r="AI276" s="15"/>
      <c r="AJ276" s="15"/>
      <c r="AK276" s="15"/>
      <c r="AL276" s="15"/>
      <c r="AM276" s="15"/>
      <c r="AN276" s="15"/>
      <c r="AO276" s="15"/>
      <c r="AP276" s="15"/>
      <c r="AQ276" s="12"/>
      <c r="AR276" s="12"/>
      <c r="AS276" s="12"/>
      <c r="AT276" s="12"/>
      <c r="AU276" s="12">
        <v>0</v>
      </c>
      <c r="AV276" s="12"/>
      <c r="AW276" s="12"/>
      <c r="AX276" s="12"/>
      <c r="AY276" s="12">
        <v>34.869999999999997</v>
      </c>
      <c r="AZ276" s="12"/>
      <c r="BA276" s="12">
        <v>34.869999999999997</v>
      </c>
      <c r="BB276" s="12"/>
      <c r="BC276" s="12"/>
      <c r="BD276" s="12"/>
      <c r="BE276" s="12"/>
      <c r="BF276" s="12"/>
      <c r="BG276" s="12"/>
      <c r="BH276" s="12"/>
      <c r="BI276" s="12">
        <v>1115.83</v>
      </c>
      <c r="BJ276" s="12">
        <v>125</v>
      </c>
      <c r="BK276" s="13"/>
      <c r="BL276" s="12"/>
      <c r="BM276" s="12"/>
      <c r="BN276" s="12">
        <v>1115.83</v>
      </c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>
        <v>150</v>
      </c>
      <c r="CC276" s="12">
        <v>79.67</v>
      </c>
      <c r="CD276" s="12"/>
      <c r="CE276" s="12"/>
      <c r="CF276" s="12"/>
      <c r="CG276" s="12"/>
      <c r="CH276" s="12">
        <v>161.28</v>
      </c>
      <c r="CI276" s="12">
        <v>28.5</v>
      </c>
      <c r="CJ276" s="12"/>
      <c r="CK276" s="12"/>
      <c r="CL276" s="12"/>
      <c r="CM276" s="12">
        <v>37.56</v>
      </c>
      <c r="CN276" s="12"/>
      <c r="CO276" s="12"/>
      <c r="CP276" s="12">
        <v>160.62</v>
      </c>
      <c r="CQ276" s="12"/>
      <c r="CR276" s="12">
        <v>104.16</v>
      </c>
      <c r="CS276" s="12"/>
      <c r="CT276" s="12"/>
      <c r="CU276" s="12">
        <v>48.9</v>
      </c>
      <c r="CV276" s="12">
        <v>204.02</v>
      </c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>
        <v>20.83</v>
      </c>
      <c r="DJ276" s="12"/>
      <c r="DK276" s="12">
        <v>8.5</v>
      </c>
      <c r="DL276" s="12"/>
      <c r="DM276" s="12"/>
      <c r="DN276" s="12"/>
      <c r="DO276" s="12"/>
      <c r="DP276" s="12">
        <v>2.5</v>
      </c>
      <c r="DQ276" s="12">
        <v>1908.04</v>
      </c>
      <c r="DR276" s="12">
        <v>0</v>
      </c>
      <c r="DS276" s="12">
        <v>0</v>
      </c>
      <c r="DT276" s="12">
        <v>37.56</v>
      </c>
      <c r="DU276" s="12">
        <v>160.62</v>
      </c>
      <c r="DV276" s="12">
        <v>0</v>
      </c>
      <c r="DW276" s="12"/>
      <c r="DX276" s="13">
        <f t="shared" si="32"/>
        <v>198.18</v>
      </c>
      <c r="DY276" s="12"/>
      <c r="DZ276" s="12">
        <v>26.74</v>
      </c>
      <c r="EA276" s="12"/>
      <c r="EB276" s="12"/>
      <c r="EC276" s="12"/>
      <c r="ED276" s="12"/>
      <c r="EE276" s="12"/>
      <c r="EF276" s="12"/>
      <c r="EG276" s="12"/>
      <c r="EH276" s="12">
        <v>9.58</v>
      </c>
      <c r="EI276" s="12"/>
      <c r="EJ276" s="12">
        <v>1.06</v>
      </c>
      <c r="EK276" s="12"/>
      <c r="EL276" s="12"/>
      <c r="EM276" s="12">
        <v>3.5</v>
      </c>
      <c r="EN276" s="14">
        <f t="shared" si="33"/>
        <v>40.880000000000003</v>
      </c>
      <c r="EO276" s="14">
        <v>116.58</v>
      </c>
      <c r="EP276" s="13">
        <v>75.78</v>
      </c>
      <c r="EQ276" s="12">
        <v>0</v>
      </c>
      <c r="ER276" s="12">
        <v>53</v>
      </c>
      <c r="ES276" s="12"/>
      <c r="ET276" s="12"/>
      <c r="EU276" s="12"/>
      <c r="EV276" s="12"/>
      <c r="EW276" s="12"/>
      <c r="EX276" s="13">
        <f t="shared" si="34"/>
        <v>53</v>
      </c>
      <c r="EY276" s="13">
        <v>3399</v>
      </c>
    </row>
    <row r="277" spans="1:155" x14ac:dyDescent="0.3">
      <c r="A277" t="s">
        <v>547</v>
      </c>
      <c r="B277" t="s">
        <v>548</v>
      </c>
      <c r="C277" t="str">
        <f>VLOOKUP(A277,[1]Sheet1!$A$1:$F$234,4,FALSE)</f>
        <v>SF</v>
      </c>
      <c r="D277" t="str">
        <f>VLOOKUP(A277,[1]Sheet1!$A$1:$F$234,3,FALSE)</f>
        <v>Lab</v>
      </c>
      <c r="E277">
        <f>VLOOKUP(A277,[1]Sheet1!$A$1:$F$234,5,FALSE)</f>
        <v>130</v>
      </c>
      <c r="F277" t="s">
        <v>156</v>
      </c>
      <c r="G277" t="s">
        <v>172</v>
      </c>
      <c r="H277" t="s">
        <v>168</v>
      </c>
      <c r="I277" t="s">
        <v>159</v>
      </c>
      <c r="J277" t="s">
        <v>152</v>
      </c>
      <c r="K277" s="11">
        <v>44712</v>
      </c>
      <c r="L277" s="11">
        <v>44719</v>
      </c>
      <c r="M277" s="12">
        <v>2914.58</v>
      </c>
      <c r="N277" s="13">
        <f t="shared" si="28"/>
        <v>2914.58</v>
      </c>
      <c r="O277" s="13">
        <f t="shared" si="29"/>
        <v>0</v>
      </c>
      <c r="P277" s="13">
        <f t="shared" si="30"/>
        <v>0</v>
      </c>
      <c r="Q277" s="13">
        <f t="shared" si="31"/>
        <v>0</v>
      </c>
      <c r="R277" s="13"/>
      <c r="S277" s="14"/>
      <c r="T277" s="15">
        <v>80</v>
      </c>
      <c r="U277" s="12">
        <v>32.19</v>
      </c>
      <c r="V277" s="12">
        <v>2274.58</v>
      </c>
      <c r="W277" s="15">
        <v>0</v>
      </c>
      <c r="X277" s="12">
        <v>0</v>
      </c>
      <c r="Y277" s="12">
        <v>0</v>
      </c>
      <c r="Z277" s="15"/>
      <c r="AA277" s="15"/>
      <c r="AB277" s="15"/>
      <c r="AC277" s="15">
        <v>8</v>
      </c>
      <c r="AD277" s="15"/>
      <c r="AE277" s="15"/>
      <c r="AF277" s="15">
        <v>0</v>
      </c>
      <c r="AG277" s="15">
        <v>8</v>
      </c>
      <c r="AH277" s="15"/>
      <c r="AI277" s="15"/>
      <c r="AJ277" s="15"/>
      <c r="AK277" s="15"/>
      <c r="AL277" s="15"/>
      <c r="AM277" s="15"/>
      <c r="AN277" s="15"/>
      <c r="AO277" s="15">
        <v>8</v>
      </c>
      <c r="AP277" s="15"/>
      <c r="AQ277" s="12"/>
      <c r="AR277" s="12"/>
      <c r="AS277" s="12"/>
      <c r="AT277" s="12"/>
      <c r="AU277" s="12">
        <v>0</v>
      </c>
      <c r="AV277" s="12"/>
      <c r="AW277" s="12"/>
      <c r="AX277" s="12"/>
      <c r="AY277" s="12">
        <v>32.19</v>
      </c>
      <c r="AZ277" s="12"/>
      <c r="BA277" s="12">
        <v>32.19</v>
      </c>
      <c r="BB277" s="12"/>
      <c r="BC277" s="12"/>
      <c r="BD277" s="12">
        <v>32.19</v>
      </c>
      <c r="BE277" s="12"/>
      <c r="BF277" s="12"/>
      <c r="BG277" s="12"/>
      <c r="BH277" s="12"/>
      <c r="BI277" s="12">
        <v>257.5</v>
      </c>
      <c r="BJ277" s="12">
        <v>125</v>
      </c>
      <c r="BK277" s="13"/>
      <c r="BL277" s="12"/>
      <c r="BM277" s="12"/>
      <c r="BN277" s="12">
        <v>257.5</v>
      </c>
      <c r="BO277" s="12"/>
      <c r="BP277" s="12"/>
      <c r="BQ277" s="12"/>
      <c r="BR277" s="12"/>
      <c r="BS277" s="12"/>
      <c r="BT277" s="12"/>
      <c r="BU277" s="12">
        <v>257.5</v>
      </c>
      <c r="BV277" s="12"/>
      <c r="BW277" s="12"/>
      <c r="BX277" s="12"/>
      <c r="BY277" s="12"/>
      <c r="BZ277" s="12"/>
      <c r="CA277" s="12"/>
      <c r="CB277" s="12"/>
      <c r="CC277" s="12">
        <v>92.87</v>
      </c>
      <c r="CD277" s="12"/>
      <c r="CE277" s="12"/>
      <c r="CF277" s="12"/>
      <c r="CG277" s="12"/>
      <c r="CH277" s="12">
        <v>179.27</v>
      </c>
      <c r="CI277" s="12">
        <v>30.15</v>
      </c>
      <c r="CJ277" s="12"/>
      <c r="CK277" s="12"/>
      <c r="CL277" s="12"/>
      <c r="CM277" s="12">
        <v>39.74</v>
      </c>
      <c r="CN277" s="12"/>
      <c r="CO277" s="12"/>
      <c r="CP277" s="12">
        <v>169.92</v>
      </c>
      <c r="CQ277" s="12"/>
      <c r="CR277" s="12">
        <v>104.17</v>
      </c>
      <c r="CS277" s="12"/>
      <c r="CT277" s="12"/>
      <c r="CU277" s="12">
        <v>48.9</v>
      </c>
      <c r="CV277" s="12">
        <v>204.02</v>
      </c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>
        <v>20.84</v>
      </c>
      <c r="DJ277" s="12"/>
      <c r="DK277" s="12">
        <v>8.5</v>
      </c>
      <c r="DL277" s="12"/>
      <c r="DM277" s="12"/>
      <c r="DN277" s="12"/>
      <c r="DO277" s="12"/>
      <c r="DP277" s="12">
        <v>2.5</v>
      </c>
      <c r="DQ277" s="12">
        <v>2013.7</v>
      </c>
      <c r="DR277" s="12">
        <v>0</v>
      </c>
      <c r="DS277" s="12">
        <v>0</v>
      </c>
      <c r="DT277" s="12">
        <v>39.74</v>
      </c>
      <c r="DU277" s="12">
        <v>169.92</v>
      </c>
      <c r="DV277" s="12">
        <v>0</v>
      </c>
      <c r="DW277" s="12"/>
      <c r="DX277" s="13">
        <f t="shared" si="32"/>
        <v>209.66</v>
      </c>
      <c r="DY277" s="12"/>
      <c r="DZ277" s="12">
        <v>26.74</v>
      </c>
      <c r="EA277" s="12"/>
      <c r="EB277" s="12"/>
      <c r="EC277" s="12"/>
      <c r="ED277" s="12"/>
      <c r="EE277" s="12"/>
      <c r="EF277" s="12"/>
      <c r="EG277" s="12"/>
      <c r="EH277" s="12">
        <v>9.58</v>
      </c>
      <c r="EI277" s="12"/>
      <c r="EJ277" s="12">
        <v>1.06</v>
      </c>
      <c r="EK277" s="12"/>
      <c r="EL277" s="12"/>
      <c r="EM277" s="12">
        <v>3.5</v>
      </c>
      <c r="EN277" s="14">
        <f t="shared" si="33"/>
        <v>40.880000000000003</v>
      </c>
      <c r="EO277" s="14">
        <v>116.58</v>
      </c>
      <c r="EP277" s="13">
        <v>75.78</v>
      </c>
      <c r="EQ277" s="12">
        <v>0</v>
      </c>
      <c r="ER277" s="12">
        <v>53</v>
      </c>
      <c r="ES277" s="12"/>
      <c r="ET277" s="12"/>
      <c r="EU277" s="12"/>
      <c r="EV277" s="12"/>
      <c r="EW277" s="12"/>
      <c r="EX277" s="13">
        <f t="shared" si="34"/>
        <v>53</v>
      </c>
      <c r="EY277" s="13">
        <v>3410.48</v>
      </c>
    </row>
    <row r="278" spans="1:155" x14ac:dyDescent="0.3">
      <c r="A278" t="s">
        <v>549</v>
      </c>
      <c r="B278" t="s">
        <v>550</v>
      </c>
      <c r="C278" t="str">
        <f>VLOOKUP(A278,[1]Sheet1!$A$1:$F$234,4,FALSE)</f>
        <v>SV</v>
      </c>
      <c r="D278" t="str">
        <f>VLOOKUP(A278,[1]Sheet1!$A$1:$F$234,3,FALSE)</f>
        <v>Operating</v>
      </c>
      <c r="E278">
        <f>VLOOKUP(A278,[1]Sheet1!$A$1:$F$234,5,FALSE)</f>
        <v>180</v>
      </c>
      <c r="F278" t="s">
        <v>198</v>
      </c>
      <c r="G278" t="s">
        <v>186</v>
      </c>
      <c r="H278" t="s">
        <v>551</v>
      </c>
      <c r="I278" t="s">
        <v>159</v>
      </c>
      <c r="J278" t="s">
        <v>145</v>
      </c>
      <c r="K278" s="11">
        <v>44696</v>
      </c>
      <c r="L278" s="11">
        <v>44701</v>
      </c>
      <c r="M278" s="12">
        <v>5143</v>
      </c>
      <c r="N278" s="13">
        <f t="shared" si="28"/>
        <v>5125</v>
      </c>
      <c r="O278" s="13">
        <f t="shared" si="29"/>
        <v>0</v>
      </c>
      <c r="P278" s="13">
        <f t="shared" si="30"/>
        <v>0</v>
      </c>
      <c r="Q278" s="13">
        <f t="shared" si="31"/>
        <v>0</v>
      </c>
      <c r="R278" s="13"/>
      <c r="S278" s="14">
        <v>18</v>
      </c>
      <c r="T278" s="15">
        <v>80</v>
      </c>
      <c r="U278" s="12">
        <v>57.69</v>
      </c>
      <c r="V278" s="12">
        <v>5000</v>
      </c>
      <c r="W278" s="15">
        <v>0</v>
      </c>
      <c r="X278" s="12">
        <v>0</v>
      </c>
      <c r="Y278" s="12">
        <v>0</v>
      </c>
      <c r="Z278" s="15"/>
      <c r="AA278" s="15"/>
      <c r="AB278" s="15"/>
      <c r="AC278" s="15"/>
      <c r="AD278" s="15"/>
      <c r="AE278" s="15"/>
      <c r="AF278" s="15">
        <v>0</v>
      </c>
      <c r="AG278" s="15"/>
      <c r="AH278" s="15"/>
      <c r="AI278" s="15"/>
      <c r="AJ278" s="15"/>
      <c r="AK278" s="15"/>
      <c r="AL278" s="15"/>
      <c r="AM278" s="15">
        <v>0</v>
      </c>
      <c r="AN278" s="15"/>
      <c r="AO278" s="15"/>
      <c r="AP278" s="15"/>
      <c r="AQ278" s="12"/>
      <c r="AR278" s="12"/>
      <c r="AS278" s="12"/>
      <c r="AT278" s="12"/>
      <c r="AU278" s="12">
        <v>0</v>
      </c>
      <c r="AV278" s="12"/>
      <c r="AW278" s="12"/>
      <c r="AX278" s="12"/>
      <c r="AY278" s="12"/>
      <c r="AZ278" s="12"/>
      <c r="BA278" s="12"/>
      <c r="BB278" s="12"/>
      <c r="BC278" s="12"/>
      <c r="BD278" s="12"/>
      <c r="BE278" s="12">
        <v>0</v>
      </c>
      <c r="BF278" s="12"/>
      <c r="BG278" s="12"/>
      <c r="BH278" s="12"/>
      <c r="BI278" s="12"/>
      <c r="BJ278" s="12">
        <v>125</v>
      </c>
      <c r="BK278" s="13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>
        <v>261.56</v>
      </c>
      <c r="CD278" s="12"/>
      <c r="CE278" s="12"/>
      <c r="CF278" s="12"/>
      <c r="CG278" s="12"/>
      <c r="CH278" s="12">
        <v>600.66999999999996</v>
      </c>
      <c r="CI278" s="12">
        <v>56.38</v>
      </c>
      <c r="CJ278" s="12"/>
      <c r="CK278" s="12"/>
      <c r="CL278" s="12"/>
      <c r="CM278" s="12">
        <v>74.31</v>
      </c>
      <c r="CN278" s="12"/>
      <c r="CO278" s="12"/>
      <c r="CP278" s="12">
        <v>317.75</v>
      </c>
      <c r="CQ278" s="12"/>
      <c r="CR278" s="12"/>
      <c r="CS278" s="12"/>
      <c r="CT278" s="12"/>
      <c r="CU278" s="12"/>
      <c r="CV278" s="12">
        <v>1281.25</v>
      </c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>
        <v>2551.08</v>
      </c>
      <c r="DR278" s="12">
        <v>0</v>
      </c>
      <c r="DS278" s="12">
        <v>0</v>
      </c>
      <c r="DT278" s="12">
        <v>74.31</v>
      </c>
      <c r="DU278" s="12">
        <v>317.75</v>
      </c>
      <c r="DV278" s="12">
        <v>0</v>
      </c>
      <c r="DW278" s="12"/>
      <c r="DX278" s="13">
        <f t="shared" si="32"/>
        <v>392.06</v>
      </c>
      <c r="DY278" s="12"/>
      <c r="DZ278" s="12"/>
      <c r="EA278" s="12"/>
      <c r="EB278" s="12"/>
      <c r="EC278" s="12"/>
      <c r="ED278" s="12"/>
      <c r="EE278" s="12"/>
      <c r="EF278" s="12"/>
      <c r="EG278" s="12"/>
      <c r="EH278" s="12">
        <v>17.68</v>
      </c>
      <c r="EI278" s="12"/>
      <c r="EJ278" s="12">
        <v>1.06</v>
      </c>
      <c r="EK278" s="12"/>
      <c r="EL278" s="12"/>
      <c r="EM278" s="12">
        <v>6.46</v>
      </c>
      <c r="EN278" s="14">
        <f t="shared" si="33"/>
        <v>25.2</v>
      </c>
      <c r="EO278" s="14">
        <v>205</v>
      </c>
      <c r="EP278" s="13">
        <v>133.25</v>
      </c>
      <c r="EQ278" s="12">
        <v>0</v>
      </c>
      <c r="ER278" s="12">
        <v>53</v>
      </c>
      <c r="ES278" s="12"/>
      <c r="ET278" s="12"/>
      <c r="EU278" s="12"/>
      <c r="EV278" s="12"/>
      <c r="EW278" s="12"/>
      <c r="EX278" s="13">
        <f t="shared" si="34"/>
        <v>53</v>
      </c>
      <c r="EY278" s="13">
        <v>5951.51</v>
      </c>
    </row>
    <row r="279" spans="1:155" x14ac:dyDescent="0.3">
      <c r="A279" t="s">
        <v>549</v>
      </c>
      <c r="B279" t="s">
        <v>550</v>
      </c>
      <c r="C279" t="str">
        <f>VLOOKUP(A279,[1]Sheet1!$A$1:$F$234,4,FALSE)</f>
        <v>SV</v>
      </c>
      <c r="D279" t="str">
        <f>VLOOKUP(A279,[1]Sheet1!$A$1:$F$234,3,FALSE)</f>
        <v>Operating</v>
      </c>
      <c r="E279">
        <f>VLOOKUP(A279,[1]Sheet1!$A$1:$F$234,5,FALSE)</f>
        <v>180</v>
      </c>
      <c r="F279" t="s">
        <v>198</v>
      </c>
      <c r="G279" t="s">
        <v>186</v>
      </c>
      <c r="H279" t="s">
        <v>551</v>
      </c>
      <c r="I279" t="s">
        <v>159</v>
      </c>
      <c r="J279" t="s">
        <v>152</v>
      </c>
      <c r="K279" s="11">
        <v>44712</v>
      </c>
      <c r="L279" s="11">
        <v>44719</v>
      </c>
      <c r="M279" s="12">
        <v>5143</v>
      </c>
      <c r="N279" s="13">
        <f t="shared" si="28"/>
        <v>4201.92</v>
      </c>
      <c r="O279" s="13">
        <f t="shared" si="29"/>
        <v>0</v>
      </c>
      <c r="P279" s="13">
        <f t="shared" si="30"/>
        <v>0</v>
      </c>
      <c r="Q279" s="13">
        <f t="shared" si="31"/>
        <v>923.08</v>
      </c>
      <c r="R279" s="13"/>
      <c r="S279" s="14">
        <v>18</v>
      </c>
      <c r="T279" s="15">
        <v>72</v>
      </c>
      <c r="U279" s="12">
        <v>57.69</v>
      </c>
      <c r="V279" s="12">
        <v>3615.38</v>
      </c>
      <c r="W279" s="15">
        <v>0</v>
      </c>
      <c r="X279" s="12">
        <v>0</v>
      </c>
      <c r="Y279" s="12">
        <v>0</v>
      </c>
      <c r="Z279" s="15"/>
      <c r="AA279" s="15"/>
      <c r="AB279" s="15"/>
      <c r="AC279" s="15"/>
      <c r="AD279" s="15"/>
      <c r="AE279" s="15"/>
      <c r="AF279" s="15">
        <v>0</v>
      </c>
      <c r="AG279" s="15"/>
      <c r="AH279" s="15"/>
      <c r="AI279" s="15"/>
      <c r="AJ279" s="15"/>
      <c r="AK279" s="15">
        <v>16</v>
      </c>
      <c r="AL279" s="15"/>
      <c r="AM279" s="15">
        <v>0</v>
      </c>
      <c r="AN279" s="15"/>
      <c r="AO279" s="15">
        <v>8</v>
      </c>
      <c r="AP279" s="15"/>
      <c r="AQ279" s="12"/>
      <c r="AR279" s="12"/>
      <c r="AS279" s="12"/>
      <c r="AT279" s="12">
        <v>57.69</v>
      </c>
      <c r="AU279" s="12">
        <v>0</v>
      </c>
      <c r="AV279" s="12"/>
      <c r="AW279" s="12"/>
      <c r="AX279" s="12"/>
      <c r="AY279" s="12"/>
      <c r="AZ279" s="12"/>
      <c r="BA279" s="12"/>
      <c r="BB279" s="12"/>
      <c r="BC279" s="12"/>
      <c r="BD279" s="12">
        <v>57.69</v>
      </c>
      <c r="BE279" s="12">
        <v>0</v>
      </c>
      <c r="BF279" s="12"/>
      <c r="BG279" s="12"/>
      <c r="BH279" s="12"/>
      <c r="BI279" s="12"/>
      <c r="BJ279" s="12">
        <v>125</v>
      </c>
      <c r="BK279" s="13"/>
      <c r="BL279" s="12"/>
      <c r="BM279" s="12"/>
      <c r="BN279" s="12"/>
      <c r="BO279" s="12"/>
      <c r="BP279" s="12"/>
      <c r="BQ279" s="12">
        <v>923.08</v>
      </c>
      <c r="BR279" s="12"/>
      <c r="BS279" s="12"/>
      <c r="BT279" s="12"/>
      <c r="BU279" s="12">
        <v>461.54</v>
      </c>
      <c r="BV279" s="12"/>
      <c r="BW279" s="12"/>
      <c r="BX279" s="12"/>
      <c r="BY279" s="12"/>
      <c r="BZ279" s="12"/>
      <c r="CA279" s="12"/>
      <c r="CB279" s="12"/>
      <c r="CC279" s="12">
        <v>261.56</v>
      </c>
      <c r="CD279" s="12"/>
      <c r="CE279" s="12"/>
      <c r="CF279" s="12"/>
      <c r="CG279" s="12"/>
      <c r="CH279" s="12">
        <v>600.66999999999996</v>
      </c>
      <c r="CI279" s="12">
        <v>56.37</v>
      </c>
      <c r="CJ279" s="12"/>
      <c r="CK279" s="12"/>
      <c r="CL279" s="12"/>
      <c r="CM279" s="12">
        <v>74.31</v>
      </c>
      <c r="CN279" s="12"/>
      <c r="CO279" s="12"/>
      <c r="CP279" s="12">
        <v>317.75</v>
      </c>
      <c r="CQ279" s="12"/>
      <c r="CR279" s="12"/>
      <c r="CS279" s="12"/>
      <c r="CT279" s="12"/>
      <c r="CU279" s="12"/>
      <c r="CV279" s="12">
        <v>1281.25</v>
      </c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>
        <v>2551.09</v>
      </c>
      <c r="DR279" s="12">
        <v>0</v>
      </c>
      <c r="DS279" s="12">
        <v>0</v>
      </c>
      <c r="DT279" s="12">
        <v>74.31</v>
      </c>
      <c r="DU279" s="12">
        <v>317.75</v>
      </c>
      <c r="DV279" s="12">
        <v>0</v>
      </c>
      <c r="DW279" s="12"/>
      <c r="DX279" s="13">
        <f t="shared" si="32"/>
        <v>392.06</v>
      </c>
      <c r="DY279" s="12"/>
      <c r="DZ279" s="12"/>
      <c r="EA279" s="12"/>
      <c r="EB279" s="12"/>
      <c r="EC279" s="12"/>
      <c r="ED279" s="12"/>
      <c r="EE279" s="12"/>
      <c r="EF279" s="12"/>
      <c r="EG279" s="12"/>
      <c r="EH279" s="12">
        <v>17.68</v>
      </c>
      <c r="EI279" s="12"/>
      <c r="EJ279" s="12">
        <v>1.06</v>
      </c>
      <c r="EK279" s="12"/>
      <c r="EL279" s="12"/>
      <c r="EM279" s="12">
        <v>6.46</v>
      </c>
      <c r="EN279" s="14">
        <f t="shared" si="33"/>
        <v>25.2</v>
      </c>
      <c r="EO279" s="14">
        <v>205</v>
      </c>
      <c r="EP279" s="13">
        <v>133.25</v>
      </c>
      <c r="EQ279" s="12">
        <v>0</v>
      </c>
      <c r="ER279" s="12">
        <v>53</v>
      </c>
      <c r="ES279" s="12"/>
      <c r="ET279" s="12"/>
      <c r="EU279" s="12"/>
      <c r="EV279" s="12"/>
      <c r="EW279" s="12"/>
      <c r="EX279" s="13">
        <f t="shared" si="34"/>
        <v>53</v>
      </c>
      <c r="EY279" s="13">
        <v>5951.51</v>
      </c>
    </row>
    <row r="280" spans="1:155" x14ac:dyDescent="0.3">
      <c r="A280" t="s">
        <v>552</v>
      </c>
      <c r="B280" t="s">
        <v>553</v>
      </c>
      <c r="C280" t="str">
        <f>VLOOKUP(A280,[1]Sheet1!$A$1:$F$234,4,FALSE)</f>
        <v>HQ</v>
      </c>
      <c r="D280" t="str">
        <f>VLOOKUP(A280,[1]Sheet1!$A$1:$F$234,3,FALSE)</f>
        <v>Operating</v>
      </c>
      <c r="E280">
        <f>VLOOKUP(A280,[1]Sheet1!$A$1:$F$234,5,FALSE)</f>
        <v>210</v>
      </c>
      <c r="F280" t="s">
        <v>224</v>
      </c>
      <c r="G280" t="s">
        <v>554</v>
      </c>
      <c r="H280" t="s">
        <v>226</v>
      </c>
      <c r="I280" t="s">
        <v>159</v>
      </c>
      <c r="J280" t="s">
        <v>145</v>
      </c>
      <c r="K280" s="11">
        <v>44696</v>
      </c>
      <c r="L280" s="11">
        <v>44701</v>
      </c>
      <c r="M280" s="12">
        <v>1958</v>
      </c>
      <c r="N280" s="13">
        <f t="shared" si="28"/>
        <v>1717.2</v>
      </c>
      <c r="O280" s="13">
        <f t="shared" si="29"/>
        <v>0</v>
      </c>
      <c r="P280" s="13">
        <f t="shared" si="30"/>
        <v>0</v>
      </c>
      <c r="Q280" s="13">
        <f t="shared" si="31"/>
        <v>190.8</v>
      </c>
      <c r="R280" s="13"/>
      <c r="S280" s="14">
        <v>50</v>
      </c>
      <c r="T280" s="15">
        <v>72</v>
      </c>
      <c r="U280" s="12">
        <v>23.85</v>
      </c>
      <c r="V280" s="12">
        <v>1717.2</v>
      </c>
      <c r="W280" s="15">
        <v>0</v>
      </c>
      <c r="X280" s="12">
        <v>0</v>
      </c>
      <c r="Y280" s="12">
        <v>0</v>
      </c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>
        <v>8</v>
      </c>
      <c r="AL280" s="15"/>
      <c r="AM280" s="15">
        <v>0</v>
      </c>
      <c r="AN280" s="15"/>
      <c r="AO280" s="15"/>
      <c r="AP280" s="15"/>
      <c r="AQ280" s="12"/>
      <c r="AR280" s="12"/>
      <c r="AS280" s="12"/>
      <c r="AT280" s="12">
        <v>23.85</v>
      </c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>
        <v>0</v>
      </c>
      <c r="BF280" s="12"/>
      <c r="BG280" s="12"/>
      <c r="BH280" s="12"/>
      <c r="BI280" s="12"/>
      <c r="BJ280" s="12"/>
      <c r="BK280" s="13"/>
      <c r="BL280" s="12"/>
      <c r="BM280" s="12"/>
      <c r="BN280" s="12"/>
      <c r="BO280" s="12"/>
      <c r="BP280" s="12"/>
      <c r="BQ280" s="12">
        <v>190.8</v>
      </c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>
        <v>140.69</v>
      </c>
      <c r="CI280" s="12"/>
      <c r="CJ280" s="12"/>
      <c r="CK280" s="12"/>
      <c r="CL280" s="12"/>
      <c r="CM280" s="12">
        <v>25.85</v>
      </c>
      <c r="CN280" s="12"/>
      <c r="CO280" s="12"/>
      <c r="CP280" s="12">
        <v>110.57</v>
      </c>
      <c r="CQ280" s="12"/>
      <c r="CR280" s="12"/>
      <c r="CS280" s="12"/>
      <c r="CT280" s="12"/>
      <c r="CU280" s="12">
        <v>1.88</v>
      </c>
      <c r="CV280" s="12">
        <v>76.319999999999993</v>
      </c>
      <c r="CW280" s="12">
        <v>0.38</v>
      </c>
      <c r="CX280" s="12"/>
      <c r="CY280" s="12"/>
      <c r="CZ280" s="12"/>
      <c r="DA280" s="12"/>
      <c r="DB280" s="12"/>
      <c r="DC280" s="12"/>
      <c r="DD280" s="12"/>
      <c r="DE280" s="12"/>
      <c r="DF280" s="12"/>
      <c r="DG280" s="12">
        <v>122.38</v>
      </c>
      <c r="DH280" s="12"/>
      <c r="DI280" s="12"/>
      <c r="DJ280" s="12"/>
      <c r="DK280" s="12"/>
      <c r="DL280" s="12"/>
      <c r="DM280" s="12"/>
      <c r="DN280" s="12"/>
      <c r="DO280" s="12"/>
      <c r="DP280" s="12"/>
      <c r="DQ280" s="12">
        <v>1479.93</v>
      </c>
      <c r="DR280" s="12">
        <v>0</v>
      </c>
      <c r="DS280" s="12">
        <v>0</v>
      </c>
      <c r="DT280" s="12">
        <v>25.85</v>
      </c>
      <c r="DU280" s="12">
        <v>110.57</v>
      </c>
      <c r="DV280" s="12">
        <v>0</v>
      </c>
      <c r="DW280" s="12"/>
      <c r="DX280" s="13">
        <f t="shared" si="32"/>
        <v>136.41999999999999</v>
      </c>
      <c r="DY280" s="12"/>
      <c r="DZ280" s="12">
        <v>8</v>
      </c>
      <c r="EA280" s="12">
        <v>343.62</v>
      </c>
      <c r="EB280" s="12"/>
      <c r="EC280" s="12"/>
      <c r="ED280" s="12"/>
      <c r="EE280" s="12"/>
      <c r="EF280" s="12"/>
      <c r="EG280" s="12"/>
      <c r="EH280" s="12">
        <v>7.31</v>
      </c>
      <c r="EI280" s="12"/>
      <c r="EJ280" s="12">
        <v>1.06</v>
      </c>
      <c r="EK280" s="12"/>
      <c r="EL280" s="12">
        <v>1.6</v>
      </c>
      <c r="EM280" s="12">
        <v>7.86</v>
      </c>
      <c r="EN280" s="14">
        <f t="shared" si="33"/>
        <v>369.45000000000005</v>
      </c>
      <c r="EO280" s="14">
        <v>76.319999999999993</v>
      </c>
      <c r="EP280" s="13">
        <v>6.37</v>
      </c>
      <c r="EQ280" s="12">
        <v>0</v>
      </c>
      <c r="ER280" s="12">
        <v>53</v>
      </c>
      <c r="ES280" s="12"/>
      <c r="ET280" s="12"/>
      <c r="EU280" s="12"/>
      <c r="EV280" s="12"/>
      <c r="EW280" s="12"/>
      <c r="EX280" s="13">
        <f t="shared" si="34"/>
        <v>53</v>
      </c>
      <c r="EY280" s="13">
        <v>2599.56</v>
      </c>
    </row>
    <row r="281" spans="1:155" x14ac:dyDescent="0.3">
      <c r="A281" t="s">
        <v>552</v>
      </c>
      <c r="B281" t="s">
        <v>553</v>
      </c>
      <c r="C281" t="str">
        <f>VLOOKUP(A281,[1]Sheet1!$A$1:$F$234,4,FALSE)</f>
        <v>HQ</v>
      </c>
      <c r="D281" t="str">
        <f>VLOOKUP(A281,[1]Sheet1!$A$1:$F$234,3,FALSE)</f>
        <v>Operating</v>
      </c>
      <c r="E281">
        <f>VLOOKUP(A281,[1]Sheet1!$A$1:$F$234,5,FALSE)</f>
        <v>210</v>
      </c>
      <c r="F281" t="s">
        <v>224</v>
      </c>
      <c r="G281" t="s">
        <v>554</v>
      </c>
      <c r="H281" t="s">
        <v>226</v>
      </c>
      <c r="I281" t="s">
        <v>159</v>
      </c>
      <c r="J281" t="s">
        <v>152</v>
      </c>
      <c r="K281" s="11">
        <v>44712</v>
      </c>
      <c r="L281" s="11">
        <v>44719</v>
      </c>
      <c r="M281" s="12">
        <v>2339.6</v>
      </c>
      <c r="N281" s="13">
        <f t="shared" si="28"/>
        <v>2098.7999999999997</v>
      </c>
      <c r="O281" s="13">
        <f t="shared" si="29"/>
        <v>0</v>
      </c>
      <c r="P281" s="13">
        <f t="shared" si="30"/>
        <v>0</v>
      </c>
      <c r="Q281" s="13">
        <f t="shared" si="31"/>
        <v>190.8</v>
      </c>
      <c r="R281" s="13"/>
      <c r="S281" s="14">
        <v>50</v>
      </c>
      <c r="T281" s="15">
        <v>56</v>
      </c>
      <c r="U281" s="12">
        <v>23.85</v>
      </c>
      <c r="V281" s="12">
        <v>1335.6</v>
      </c>
      <c r="W281" s="15">
        <v>0</v>
      </c>
      <c r="X281" s="12">
        <v>0</v>
      </c>
      <c r="Y281" s="12">
        <v>0</v>
      </c>
      <c r="Z281" s="15"/>
      <c r="AA281" s="15"/>
      <c r="AB281" s="15"/>
      <c r="AC281" s="15"/>
      <c r="AD281" s="15">
        <v>24</v>
      </c>
      <c r="AE281" s="15"/>
      <c r="AF281" s="15"/>
      <c r="AG281" s="15"/>
      <c r="AH281" s="15"/>
      <c r="AI281" s="15"/>
      <c r="AJ281" s="15"/>
      <c r="AK281" s="15">
        <v>8</v>
      </c>
      <c r="AL281" s="15"/>
      <c r="AM281" s="15">
        <v>0</v>
      </c>
      <c r="AN281" s="15"/>
      <c r="AO281" s="15">
        <v>8</v>
      </c>
      <c r="AP281" s="15"/>
      <c r="AQ281" s="12"/>
      <c r="AR281" s="12"/>
      <c r="AS281" s="12"/>
      <c r="AT281" s="12">
        <v>23.85</v>
      </c>
      <c r="AU281" s="12"/>
      <c r="AV281" s="12"/>
      <c r="AW281" s="12"/>
      <c r="AX281" s="12"/>
      <c r="AY281" s="12"/>
      <c r="AZ281" s="12">
        <v>23.85</v>
      </c>
      <c r="BA281" s="12"/>
      <c r="BB281" s="12"/>
      <c r="BC281" s="12"/>
      <c r="BD281" s="12">
        <v>23.85</v>
      </c>
      <c r="BE281" s="12">
        <v>0</v>
      </c>
      <c r="BF281" s="12"/>
      <c r="BG281" s="12"/>
      <c r="BH281" s="12">
        <v>572.4</v>
      </c>
      <c r="BI281" s="12"/>
      <c r="BJ281" s="12"/>
      <c r="BK281" s="13"/>
      <c r="BL281" s="12"/>
      <c r="BM281" s="12"/>
      <c r="BN281" s="12"/>
      <c r="BO281" s="12"/>
      <c r="BP281" s="12"/>
      <c r="BQ281" s="12">
        <v>190.8</v>
      </c>
      <c r="BR281" s="12"/>
      <c r="BS281" s="12"/>
      <c r="BT281" s="12"/>
      <c r="BU281" s="12">
        <v>190.8</v>
      </c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>
        <v>186.48</v>
      </c>
      <c r="CI281" s="12"/>
      <c r="CJ281" s="12"/>
      <c r="CK281" s="12"/>
      <c r="CL281" s="12"/>
      <c r="CM281" s="12">
        <v>31.4</v>
      </c>
      <c r="CN281" s="12"/>
      <c r="CO281" s="12"/>
      <c r="CP281" s="12">
        <v>134.22</v>
      </c>
      <c r="CQ281" s="12"/>
      <c r="CR281" s="12"/>
      <c r="CS281" s="12"/>
      <c r="CT281" s="12"/>
      <c r="CU281" s="12">
        <v>1.88</v>
      </c>
      <c r="CV281" s="12">
        <v>91.58</v>
      </c>
      <c r="CW281" s="12">
        <v>0.38</v>
      </c>
      <c r="CX281" s="12"/>
      <c r="CY281" s="12"/>
      <c r="CZ281" s="12"/>
      <c r="DA281" s="12"/>
      <c r="DB281" s="12"/>
      <c r="DC281" s="12"/>
      <c r="DD281" s="12"/>
      <c r="DE281" s="12"/>
      <c r="DF281" s="12"/>
      <c r="DG281" s="12">
        <v>122.38</v>
      </c>
      <c r="DH281" s="12"/>
      <c r="DI281" s="12"/>
      <c r="DJ281" s="12"/>
      <c r="DK281" s="12"/>
      <c r="DL281" s="12"/>
      <c r="DM281" s="12"/>
      <c r="DN281" s="12"/>
      <c r="DO281" s="12"/>
      <c r="DP281" s="12"/>
      <c r="DQ281" s="12">
        <v>1771.28</v>
      </c>
      <c r="DR281" s="12">
        <v>0</v>
      </c>
      <c r="DS281" s="12">
        <v>0</v>
      </c>
      <c r="DT281" s="12">
        <v>31.4</v>
      </c>
      <c r="DU281" s="12">
        <v>134.22</v>
      </c>
      <c r="DV281" s="12">
        <v>0</v>
      </c>
      <c r="DW281" s="12"/>
      <c r="DX281" s="13">
        <f t="shared" si="32"/>
        <v>165.62</v>
      </c>
      <c r="DY281" s="12"/>
      <c r="DZ281" s="12">
        <v>8</v>
      </c>
      <c r="EA281" s="12">
        <v>343.62</v>
      </c>
      <c r="EB281" s="12"/>
      <c r="EC281" s="12"/>
      <c r="ED281" s="12"/>
      <c r="EE281" s="12"/>
      <c r="EF281" s="12"/>
      <c r="EG281" s="12"/>
      <c r="EH281" s="12">
        <v>7.31</v>
      </c>
      <c r="EI281" s="12"/>
      <c r="EJ281" s="12">
        <v>1.06</v>
      </c>
      <c r="EK281" s="12"/>
      <c r="EL281" s="12">
        <v>1.6</v>
      </c>
      <c r="EM281" s="12">
        <v>7.86</v>
      </c>
      <c r="EN281" s="14">
        <f t="shared" si="33"/>
        <v>369.45000000000005</v>
      </c>
      <c r="EO281" s="14">
        <v>91.58</v>
      </c>
      <c r="EP281" s="13">
        <v>7.65</v>
      </c>
      <c r="EQ281" s="12">
        <v>0</v>
      </c>
      <c r="ER281" s="12">
        <v>53</v>
      </c>
      <c r="ES281" s="12"/>
      <c r="ET281" s="12"/>
      <c r="EU281" s="12"/>
      <c r="EV281" s="12"/>
      <c r="EW281" s="12"/>
      <c r="EX281" s="13">
        <f t="shared" si="34"/>
        <v>53</v>
      </c>
      <c r="EY281" s="13">
        <v>3026.9</v>
      </c>
    </row>
    <row r="282" spans="1:155" x14ac:dyDescent="0.3">
      <c r="A282" t="s">
        <v>555</v>
      </c>
      <c r="B282" t="s">
        <v>556</v>
      </c>
      <c r="C282" t="str">
        <f>VLOOKUP(A282,[1]Sheet1!$A$1:$F$234,4,FALSE)</f>
        <v>NYC</v>
      </c>
      <c r="D282" t="str">
        <f>VLOOKUP(A282,[1]Sheet1!$A$1:$F$234,3,FALSE)</f>
        <v>Lab</v>
      </c>
      <c r="E282">
        <f>VLOOKUP(A282,[1]Sheet1!$A$1:$F$234,5,FALSE)</f>
        <v>130</v>
      </c>
      <c r="F282" t="s">
        <v>156</v>
      </c>
      <c r="G282" t="s">
        <v>176</v>
      </c>
      <c r="H282" t="s">
        <v>557</v>
      </c>
      <c r="I282" t="s">
        <v>159</v>
      </c>
      <c r="J282" t="s">
        <v>145</v>
      </c>
      <c r="K282" s="11">
        <v>44696</v>
      </c>
      <c r="L282" s="11">
        <v>44701</v>
      </c>
      <c r="M282" s="12">
        <v>9708.33</v>
      </c>
      <c r="N282" s="13">
        <f t="shared" si="28"/>
        <v>8823.7099999999991</v>
      </c>
      <c r="O282" s="13">
        <f t="shared" si="29"/>
        <v>0</v>
      </c>
      <c r="P282" s="13">
        <f t="shared" si="30"/>
        <v>0</v>
      </c>
      <c r="Q282" s="13">
        <f t="shared" si="31"/>
        <v>884.62</v>
      </c>
      <c r="R282" s="13"/>
      <c r="S282" s="14"/>
      <c r="T282" s="15">
        <v>72</v>
      </c>
      <c r="U282" s="12">
        <v>110.58</v>
      </c>
      <c r="V282" s="12">
        <v>8698.7099999999991</v>
      </c>
      <c r="W282" s="15">
        <v>0</v>
      </c>
      <c r="X282" s="12">
        <v>0</v>
      </c>
      <c r="Y282" s="12">
        <v>0</v>
      </c>
      <c r="Z282" s="15"/>
      <c r="AA282" s="15"/>
      <c r="AB282" s="15"/>
      <c r="AC282" s="15"/>
      <c r="AD282" s="15"/>
      <c r="AE282" s="15"/>
      <c r="AF282" s="15">
        <v>0</v>
      </c>
      <c r="AG282" s="15"/>
      <c r="AH282" s="15"/>
      <c r="AI282" s="15"/>
      <c r="AJ282" s="15"/>
      <c r="AK282" s="15">
        <v>8</v>
      </c>
      <c r="AL282" s="15"/>
      <c r="AM282" s="15"/>
      <c r="AN282" s="15"/>
      <c r="AO282" s="15"/>
      <c r="AP282" s="15"/>
      <c r="AQ282" s="12"/>
      <c r="AR282" s="12"/>
      <c r="AS282" s="12"/>
      <c r="AT282" s="12">
        <v>110.58</v>
      </c>
      <c r="AU282" s="12">
        <v>0</v>
      </c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>
        <v>125</v>
      </c>
      <c r="BK282" s="13"/>
      <c r="BL282" s="12"/>
      <c r="BM282" s="12"/>
      <c r="BN282" s="12"/>
      <c r="BO282" s="12"/>
      <c r="BP282" s="12"/>
      <c r="BQ282" s="12">
        <v>884.62</v>
      </c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>
        <v>493.32</v>
      </c>
      <c r="CD282" s="12"/>
      <c r="CE282" s="12"/>
      <c r="CF282" s="12"/>
      <c r="CG282" s="12"/>
      <c r="CH282" s="12">
        <v>2301.11</v>
      </c>
      <c r="CI282" s="12">
        <v>0.59</v>
      </c>
      <c r="CJ282" s="12"/>
      <c r="CK282" s="12">
        <v>312.86</v>
      </c>
      <c r="CL282" s="12"/>
      <c r="CM282" s="12">
        <v>140.77000000000001</v>
      </c>
      <c r="CN282" s="12"/>
      <c r="CO282" s="12"/>
      <c r="CP282" s="12">
        <v>601.91</v>
      </c>
      <c r="CQ282" s="12"/>
      <c r="CR282" s="12"/>
      <c r="CS282" s="12"/>
      <c r="CT282" s="12"/>
      <c r="CU282" s="12"/>
      <c r="CV282" s="12">
        <v>1747.5</v>
      </c>
      <c r="CW282" s="12"/>
      <c r="CX282" s="12"/>
      <c r="CY282" s="12">
        <v>5.91</v>
      </c>
      <c r="CZ282" s="12"/>
      <c r="DA282" s="12"/>
      <c r="DB282" s="12"/>
      <c r="DC282" s="12"/>
      <c r="DD282" s="12"/>
      <c r="DE282" s="12"/>
      <c r="DF282" s="12">
        <v>16.309999999999999</v>
      </c>
      <c r="DG282" s="12"/>
      <c r="DH282" s="12"/>
      <c r="DI282" s="12"/>
      <c r="DJ282" s="12"/>
      <c r="DK282" s="12"/>
      <c r="DL282" s="12"/>
      <c r="DM282" s="12"/>
      <c r="DN282" s="12"/>
      <c r="DO282" s="12"/>
      <c r="DP282" s="12">
        <v>7.5</v>
      </c>
      <c r="DQ282" s="12">
        <v>4080.55</v>
      </c>
      <c r="DR282" s="12">
        <v>0</v>
      </c>
      <c r="DS282" s="12">
        <v>0</v>
      </c>
      <c r="DT282" s="12">
        <v>140.77000000000001</v>
      </c>
      <c r="DU282" s="12">
        <v>601.91</v>
      </c>
      <c r="DV282" s="12">
        <v>0</v>
      </c>
      <c r="DW282" s="12">
        <v>33.01</v>
      </c>
      <c r="DX282" s="13">
        <f t="shared" si="32"/>
        <v>775.68999999999994</v>
      </c>
      <c r="DY282" s="12"/>
      <c r="DZ282" s="12"/>
      <c r="EA282" s="12"/>
      <c r="EB282" s="12"/>
      <c r="EC282" s="12"/>
      <c r="ED282" s="12"/>
      <c r="EE282" s="12"/>
      <c r="EF282" s="12"/>
      <c r="EG282" s="12"/>
      <c r="EH282" s="12">
        <v>33.14</v>
      </c>
      <c r="EI282" s="12"/>
      <c r="EJ282" s="12">
        <v>1.06</v>
      </c>
      <c r="EK282" s="12"/>
      <c r="EL282" s="12"/>
      <c r="EM282" s="12">
        <v>28.51</v>
      </c>
      <c r="EN282" s="14">
        <f t="shared" si="33"/>
        <v>62.710000000000008</v>
      </c>
      <c r="EO282" s="14">
        <v>388.33</v>
      </c>
      <c r="EP282" s="13">
        <v>76.89</v>
      </c>
      <c r="EQ282" s="12">
        <v>0</v>
      </c>
      <c r="ER282" s="12">
        <v>53</v>
      </c>
      <c r="ES282" s="12"/>
      <c r="ET282" s="12"/>
      <c r="EU282" s="12"/>
      <c r="EV282" s="12"/>
      <c r="EW282" s="12"/>
      <c r="EX282" s="13">
        <f t="shared" si="34"/>
        <v>53</v>
      </c>
      <c r="EY282" s="13">
        <v>11064.95</v>
      </c>
    </row>
    <row r="283" spans="1:155" x14ac:dyDescent="0.3">
      <c r="A283" t="s">
        <v>555</v>
      </c>
      <c r="B283" t="s">
        <v>556</v>
      </c>
      <c r="C283" t="str">
        <f>VLOOKUP(A283,[1]Sheet1!$A$1:$F$234,4,FALSE)</f>
        <v>NYC</v>
      </c>
      <c r="D283" t="str">
        <f>VLOOKUP(A283,[1]Sheet1!$A$1:$F$234,3,FALSE)</f>
        <v>Lab</v>
      </c>
      <c r="E283">
        <f>VLOOKUP(A283,[1]Sheet1!$A$1:$F$234,5,FALSE)</f>
        <v>130</v>
      </c>
      <c r="F283" t="s">
        <v>156</v>
      </c>
      <c r="G283" t="s">
        <v>176</v>
      </c>
      <c r="H283" t="s">
        <v>557</v>
      </c>
      <c r="I283" t="s">
        <v>159</v>
      </c>
      <c r="J283" t="s">
        <v>152</v>
      </c>
      <c r="K283" s="11">
        <v>44712</v>
      </c>
      <c r="L283" s="11">
        <v>44719</v>
      </c>
      <c r="M283" s="12">
        <v>9708.33</v>
      </c>
      <c r="N283" s="13">
        <f t="shared" si="28"/>
        <v>8823.7099999999991</v>
      </c>
      <c r="O283" s="13">
        <f t="shared" si="29"/>
        <v>0</v>
      </c>
      <c r="P283" s="13">
        <f t="shared" si="30"/>
        <v>0</v>
      </c>
      <c r="Q283" s="13">
        <f t="shared" si="31"/>
        <v>884.62</v>
      </c>
      <c r="R283" s="13"/>
      <c r="S283" s="14"/>
      <c r="T283" s="15">
        <v>80</v>
      </c>
      <c r="U283" s="12">
        <v>110.58</v>
      </c>
      <c r="V283" s="12">
        <v>7814.09</v>
      </c>
      <c r="W283" s="15">
        <v>0</v>
      </c>
      <c r="X283" s="12">
        <v>0</v>
      </c>
      <c r="Y283" s="12">
        <v>0</v>
      </c>
      <c r="Z283" s="15"/>
      <c r="AA283" s="15"/>
      <c r="AB283" s="15"/>
      <c r="AC283" s="15"/>
      <c r="AD283" s="15"/>
      <c r="AE283" s="15"/>
      <c r="AF283" s="15">
        <v>0</v>
      </c>
      <c r="AG283" s="15"/>
      <c r="AH283" s="15"/>
      <c r="AI283" s="15"/>
      <c r="AJ283" s="15"/>
      <c r="AK283" s="15">
        <v>8</v>
      </c>
      <c r="AL283" s="15"/>
      <c r="AM283" s="15"/>
      <c r="AN283" s="15"/>
      <c r="AO283" s="15">
        <v>8</v>
      </c>
      <c r="AP283" s="15"/>
      <c r="AQ283" s="12"/>
      <c r="AR283" s="12"/>
      <c r="AS283" s="12"/>
      <c r="AT283" s="12">
        <v>110.58</v>
      </c>
      <c r="AU283" s="12">
        <v>0</v>
      </c>
      <c r="AV283" s="12"/>
      <c r="AW283" s="12"/>
      <c r="AX283" s="12"/>
      <c r="AY283" s="12"/>
      <c r="AZ283" s="12"/>
      <c r="BA283" s="12"/>
      <c r="BB283" s="12"/>
      <c r="BC283" s="12"/>
      <c r="BD283" s="12">
        <v>110.58</v>
      </c>
      <c r="BE283" s="12"/>
      <c r="BF283" s="12"/>
      <c r="BG283" s="12"/>
      <c r="BH283" s="12"/>
      <c r="BI283" s="12"/>
      <c r="BJ283" s="12">
        <v>125</v>
      </c>
      <c r="BK283" s="13"/>
      <c r="BL283" s="12"/>
      <c r="BM283" s="12"/>
      <c r="BN283" s="12"/>
      <c r="BO283" s="12"/>
      <c r="BP283" s="12"/>
      <c r="BQ283" s="12">
        <v>884.62</v>
      </c>
      <c r="BR283" s="12"/>
      <c r="BS283" s="12"/>
      <c r="BT283" s="12"/>
      <c r="BU283" s="12">
        <v>884.62</v>
      </c>
      <c r="BV283" s="12"/>
      <c r="BW283" s="12"/>
      <c r="BX283" s="12"/>
      <c r="BY283" s="12"/>
      <c r="BZ283" s="12"/>
      <c r="CA283" s="12"/>
      <c r="CB283" s="12"/>
      <c r="CC283" s="12">
        <v>493.32</v>
      </c>
      <c r="CD283" s="12"/>
      <c r="CE283" s="12"/>
      <c r="CF283" s="12"/>
      <c r="CG283" s="12"/>
      <c r="CH283" s="12">
        <v>2301.11</v>
      </c>
      <c r="CI283" s="12">
        <v>0.59</v>
      </c>
      <c r="CJ283" s="12"/>
      <c r="CK283" s="12">
        <v>312.86</v>
      </c>
      <c r="CL283" s="12"/>
      <c r="CM283" s="12">
        <v>140.77000000000001</v>
      </c>
      <c r="CN283" s="12"/>
      <c r="CO283" s="12"/>
      <c r="CP283" s="12">
        <v>601.91999999999996</v>
      </c>
      <c r="CQ283" s="12"/>
      <c r="CR283" s="12"/>
      <c r="CS283" s="12"/>
      <c r="CT283" s="12"/>
      <c r="CU283" s="12"/>
      <c r="CV283" s="12">
        <v>1747.5</v>
      </c>
      <c r="CW283" s="12"/>
      <c r="CX283" s="12"/>
      <c r="CY283" s="12">
        <v>5.91</v>
      </c>
      <c r="CZ283" s="12"/>
      <c r="DA283" s="12"/>
      <c r="DB283" s="12"/>
      <c r="DC283" s="12"/>
      <c r="DD283" s="12"/>
      <c r="DE283" s="12"/>
      <c r="DF283" s="12">
        <v>16.309999999999999</v>
      </c>
      <c r="DG283" s="12"/>
      <c r="DH283" s="12"/>
      <c r="DI283" s="12"/>
      <c r="DJ283" s="12"/>
      <c r="DK283" s="12"/>
      <c r="DL283" s="12"/>
      <c r="DM283" s="12"/>
      <c r="DN283" s="12"/>
      <c r="DO283" s="12"/>
      <c r="DP283" s="12">
        <v>7.5</v>
      </c>
      <c r="DQ283" s="12">
        <v>4080.54</v>
      </c>
      <c r="DR283" s="12">
        <v>0</v>
      </c>
      <c r="DS283" s="12">
        <v>0</v>
      </c>
      <c r="DT283" s="12">
        <v>140.77000000000001</v>
      </c>
      <c r="DU283" s="12">
        <v>601.91999999999996</v>
      </c>
      <c r="DV283" s="12">
        <v>0</v>
      </c>
      <c r="DW283" s="12">
        <v>33.01</v>
      </c>
      <c r="DX283" s="13">
        <f t="shared" si="32"/>
        <v>775.69999999999993</v>
      </c>
      <c r="DY283" s="12"/>
      <c r="DZ283" s="12"/>
      <c r="EA283" s="12"/>
      <c r="EB283" s="12"/>
      <c r="EC283" s="12"/>
      <c r="ED283" s="12"/>
      <c r="EE283" s="12"/>
      <c r="EF283" s="12"/>
      <c r="EG283" s="12"/>
      <c r="EH283" s="12">
        <v>33.14</v>
      </c>
      <c r="EI283" s="12"/>
      <c r="EJ283" s="12">
        <v>1.06</v>
      </c>
      <c r="EK283" s="12"/>
      <c r="EL283" s="12"/>
      <c r="EM283" s="12">
        <v>28.51</v>
      </c>
      <c r="EN283" s="14">
        <f t="shared" si="33"/>
        <v>62.710000000000008</v>
      </c>
      <c r="EO283" s="14">
        <v>388.33</v>
      </c>
      <c r="EP283" s="13">
        <v>76.89</v>
      </c>
      <c r="EQ283" s="12">
        <v>0</v>
      </c>
      <c r="ER283" s="12">
        <v>53</v>
      </c>
      <c r="ES283" s="12"/>
      <c r="ET283" s="12"/>
      <c r="EU283" s="12"/>
      <c r="EV283" s="12"/>
      <c r="EW283" s="12"/>
      <c r="EX283" s="13">
        <f t="shared" si="34"/>
        <v>53</v>
      </c>
      <c r="EY283" s="13">
        <v>11064.96</v>
      </c>
    </row>
    <row r="284" spans="1:155" x14ac:dyDescent="0.3">
      <c r="A284" t="s">
        <v>558</v>
      </c>
      <c r="B284" t="s">
        <v>559</v>
      </c>
      <c r="C284" t="str">
        <f>VLOOKUP(A284,[1]Sheet1!$A$1:$F$234,4,FALSE)</f>
        <v>SV</v>
      </c>
      <c r="D284" t="str">
        <f>VLOOKUP(A284,[1]Sheet1!$A$1:$F$234,3,FALSE)</f>
        <v>Clinical</v>
      </c>
      <c r="E284">
        <f>VLOOKUP(A284,[1]Sheet1!$A$1:$F$234,5,FALSE)</f>
        <v>170</v>
      </c>
      <c r="F284" t="s">
        <v>162</v>
      </c>
      <c r="G284" t="s">
        <v>157</v>
      </c>
      <c r="H284" t="s">
        <v>163</v>
      </c>
      <c r="I284" t="s">
        <v>159</v>
      </c>
      <c r="J284" t="s">
        <v>145</v>
      </c>
      <c r="K284" s="11">
        <v>44696</v>
      </c>
      <c r="L284" s="11">
        <v>44701</v>
      </c>
      <c r="M284" s="12">
        <v>1938</v>
      </c>
      <c r="N284" s="13">
        <f t="shared" si="28"/>
        <v>1938</v>
      </c>
      <c r="O284" s="13">
        <f t="shared" si="29"/>
        <v>0</v>
      </c>
      <c r="P284" s="13">
        <f t="shared" si="30"/>
        <v>0</v>
      </c>
      <c r="Q284" s="13">
        <f t="shared" si="31"/>
        <v>0</v>
      </c>
      <c r="R284" s="13"/>
      <c r="S284" s="14"/>
      <c r="T284" s="15">
        <v>76</v>
      </c>
      <c r="U284" s="12">
        <v>25.5</v>
      </c>
      <c r="V284" s="12">
        <v>1938</v>
      </c>
      <c r="W284" s="15">
        <v>0</v>
      </c>
      <c r="X284" s="12">
        <v>0</v>
      </c>
      <c r="Y284" s="12">
        <v>0</v>
      </c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3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>
        <v>51.94</v>
      </c>
      <c r="CD284" s="12"/>
      <c r="CE284" s="12"/>
      <c r="CF284" s="12"/>
      <c r="CG284" s="12"/>
      <c r="CH284" s="12">
        <v>147.91</v>
      </c>
      <c r="CI284" s="12">
        <v>20.28</v>
      </c>
      <c r="CJ284" s="12"/>
      <c r="CK284" s="12"/>
      <c r="CL284" s="12"/>
      <c r="CM284" s="12">
        <v>26.74</v>
      </c>
      <c r="CN284" s="12"/>
      <c r="CO284" s="12"/>
      <c r="CP284" s="12">
        <v>114.29</v>
      </c>
      <c r="CQ284" s="12"/>
      <c r="CR284" s="12"/>
      <c r="CS284" s="12"/>
      <c r="CT284" s="12"/>
      <c r="CU284" s="12">
        <v>11.35</v>
      </c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>
        <v>10</v>
      </c>
      <c r="DJ284" s="12">
        <v>70.38</v>
      </c>
      <c r="DK284" s="12"/>
      <c r="DL284" s="12"/>
      <c r="DM284" s="12"/>
      <c r="DN284" s="12">
        <v>2.77</v>
      </c>
      <c r="DO284" s="12"/>
      <c r="DP284" s="12"/>
      <c r="DQ284" s="12">
        <v>1482.34</v>
      </c>
      <c r="DR284" s="12">
        <v>0</v>
      </c>
      <c r="DS284" s="12">
        <v>0</v>
      </c>
      <c r="DT284" s="12">
        <v>26.74</v>
      </c>
      <c r="DU284" s="12">
        <v>114.29</v>
      </c>
      <c r="DV284" s="12">
        <v>0</v>
      </c>
      <c r="DW284" s="12"/>
      <c r="DX284" s="13">
        <f t="shared" si="32"/>
        <v>141.03</v>
      </c>
      <c r="DY284" s="12">
        <v>343.62</v>
      </c>
      <c r="DZ284" s="12">
        <v>16.22</v>
      </c>
      <c r="EA284" s="12"/>
      <c r="EB284" s="12"/>
      <c r="EC284" s="12">
        <v>2.34</v>
      </c>
      <c r="ED284" s="12"/>
      <c r="EE284" s="12"/>
      <c r="EF284" s="12"/>
      <c r="EG284" s="12"/>
      <c r="EH284" s="12">
        <v>7.81</v>
      </c>
      <c r="EI284" s="12"/>
      <c r="EJ284" s="12">
        <v>1.06</v>
      </c>
      <c r="EK284" s="12"/>
      <c r="EL284" s="12"/>
      <c r="EM284" s="12">
        <v>2.86</v>
      </c>
      <c r="EN284" s="14">
        <f t="shared" si="33"/>
        <v>373.91</v>
      </c>
      <c r="EO284" s="14"/>
      <c r="EP284" s="13">
        <v>50.39</v>
      </c>
      <c r="EQ284" s="12">
        <v>0</v>
      </c>
      <c r="ER284" s="12">
        <v>53</v>
      </c>
      <c r="ES284" s="12"/>
      <c r="ET284" s="12"/>
      <c r="EU284" s="12"/>
      <c r="EV284" s="12"/>
      <c r="EW284" s="12"/>
      <c r="EX284" s="13">
        <f t="shared" si="34"/>
        <v>53</v>
      </c>
      <c r="EY284" s="13">
        <v>2556.33</v>
      </c>
    </row>
    <row r="285" spans="1:155" x14ac:dyDescent="0.3">
      <c r="A285" t="s">
        <v>558</v>
      </c>
      <c r="B285" t="s">
        <v>559</v>
      </c>
      <c r="C285" t="str">
        <f>VLOOKUP(A285,[1]Sheet1!$A$1:$F$234,4,FALSE)</f>
        <v>SV</v>
      </c>
      <c r="D285" t="str">
        <f>VLOOKUP(A285,[1]Sheet1!$A$1:$F$234,3,FALSE)</f>
        <v>Clinical</v>
      </c>
      <c r="E285">
        <f>VLOOKUP(A285,[1]Sheet1!$A$1:$F$234,5,FALSE)</f>
        <v>170</v>
      </c>
      <c r="F285" t="s">
        <v>162</v>
      </c>
      <c r="G285" t="s">
        <v>157</v>
      </c>
      <c r="H285" t="s">
        <v>163</v>
      </c>
      <c r="I285" t="s">
        <v>159</v>
      </c>
      <c r="J285" t="s">
        <v>152</v>
      </c>
      <c r="K285" s="11">
        <v>44712</v>
      </c>
      <c r="L285" s="11">
        <v>44719</v>
      </c>
      <c r="M285" s="12">
        <v>2652</v>
      </c>
      <c r="N285" s="13">
        <f t="shared" si="28"/>
        <v>2652</v>
      </c>
      <c r="O285" s="13">
        <f t="shared" si="29"/>
        <v>0</v>
      </c>
      <c r="P285" s="13">
        <f t="shared" si="30"/>
        <v>0</v>
      </c>
      <c r="Q285" s="13">
        <f t="shared" si="31"/>
        <v>0</v>
      </c>
      <c r="R285" s="13"/>
      <c r="S285" s="14"/>
      <c r="T285" s="15">
        <v>96</v>
      </c>
      <c r="U285" s="12">
        <v>25.5</v>
      </c>
      <c r="V285" s="12">
        <v>2448</v>
      </c>
      <c r="W285" s="15">
        <v>0</v>
      </c>
      <c r="X285" s="12">
        <v>0</v>
      </c>
      <c r="Y285" s="12">
        <v>0</v>
      </c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>
        <v>8</v>
      </c>
      <c r="AP285" s="15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>
        <v>25.5</v>
      </c>
      <c r="BE285" s="12"/>
      <c r="BF285" s="12"/>
      <c r="BG285" s="12"/>
      <c r="BH285" s="12"/>
      <c r="BI285" s="12"/>
      <c r="BJ285" s="12"/>
      <c r="BK285" s="13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>
        <v>204</v>
      </c>
      <c r="BV285" s="12"/>
      <c r="BW285" s="12"/>
      <c r="BX285" s="12"/>
      <c r="BY285" s="12"/>
      <c r="BZ285" s="12"/>
      <c r="CA285" s="12"/>
      <c r="CB285" s="12"/>
      <c r="CC285" s="12">
        <v>106.53</v>
      </c>
      <c r="CD285" s="12"/>
      <c r="CE285" s="12"/>
      <c r="CF285" s="12"/>
      <c r="CG285" s="12"/>
      <c r="CH285" s="12">
        <v>261.32</v>
      </c>
      <c r="CI285" s="12">
        <v>28.13</v>
      </c>
      <c r="CJ285" s="12"/>
      <c r="CK285" s="12"/>
      <c r="CL285" s="12"/>
      <c r="CM285" s="12">
        <v>37.08</v>
      </c>
      <c r="CN285" s="12"/>
      <c r="CO285" s="12"/>
      <c r="CP285" s="12">
        <v>158.57</v>
      </c>
      <c r="CQ285" s="12"/>
      <c r="CR285" s="12"/>
      <c r="CS285" s="12"/>
      <c r="CT285" s="12"/>
      <c r="CU285" s="12">
        <v>11.35</v>
      </c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>
        <v>10</v>
      </c>
      <c r="DJ285" s="12">
        <v>70.38</v>
      </c>
      <c r="DK285" s="12"/>
      <c r="DL285" s="12"/>
      <c r="DM285" s="12"/>
      <c r="DN285" s="12">
        <v>2.77</v>
      </c>
      <c r="DO285" s="12"/>
      <c r="DP285" s="12"/>
      <c r="DQ285" s="12">
        <v>1965.87</v>
      </c>
      <c r="DR285" s="12">
        <v>0</v>
      </c>
      <c r="DS285" s="12">
        <v>0</v>
      </c>
      <c r="DT285" s="12">
        <v>37.08</v>
      </c>
      <c r="DU285" s="12">
        <v>158.57</v>
      </c>
      <c r="DV285" s="12">
        <v>0</v>
      </c>
      <c r="DW285" s="12"/>
      <c r="DX285" s="13">
        <f t="shared" si="32"/>
        <v>195.64999999999998</v>
      </c>
      <c r="DY285" s="12">
        <v>343.62</v>
      </c>
      <c r="DZ285" s="12">
        <v>16.22</v>
      </c>
      <c r="EA285" s="12"/>
      <c r="EB285" s="12"/>
      <c r="EC285" s="12">
        <v>2.34</v>
      </c>
      <c r="ED285" s="12"/>
      <c r="EE285" s="12"/>
      <c r="EF285" s="12"/>
      <c r="EG285" s="12"/>
      <c r="EH285" s="12">
        <v>7.81</v>
      </c>
      <c r="EI285" s="12"/>
      <c r="EJ285" s="12">
        <v>1.06</v>
      </c>
      <c r="EK285" s="12"/>
      <c r="EL285" s="12"/>
      <c r="EM285" s="12">
        <v>2.86</v>
      </c>
      <c r="EN285" s="14">
        <f t="shared" si="33"/>
        <v>373.91</v>
      </c>
      <c r="EO285" s="14"/>
      <c r="EP285" s="13">
        <v>68.95</v>
      </c>
      <c r="EQ285" s="12">
        <v>0</v>
      </c>
      <c r="ER285" s="12">
        <v>53</v>
      </c>
      <c r="ES285" s="12"/>
      <c r="ET285" s="12"/>
      <c r="EU285" s="12"/>
      <c r="EV285" s="12"/>
      <c r="EW285" s="12"/>
      <c r="EX285" s="13">
        <f t="shared" si="34"/>
        <v>53</v>
      </c>
      <c r="EY285" s="13">
        <v>3343.51</v>
      </c>
    </row>
    <row r="286" spans="1:155" x14ac:dyDescent="0.3">
      <c r="A286" t="s">
        <v>560</v>
      </c>
      <c r="B286" t="s">
        <v>561</v>
      </c>
      <c r="C286" t="str">
        <f>VLOOKUP(A286,[1]Sheet1!$A$1:$F$234,4,FALSE)</f>
        <v>HQ</v>
      </c>
      <c r="D286" t="str">
        <f>VLOOKUP(A286,[1]Sheet1!$A$1:$F$234,3,FALSE)</f>
        <v>HQ</v>
      </c>
      <c r="E286">
        <f>VLOOKUP(A286,[1]Sheet1!$A$1:$F$234,5,FALSE)</f>
        <v>220</v>
      </c>
      <c r="F286" t="s">
        <v>190</v>
      </c>
      <c r="G286" t="s">
        <v>562</v>
      </c>
      <c r="H286" t="s">
        <v>259</v>
      </c>
      <c r="I286" t="s">
        <v>159</v>
      </c>
      <c r="J286" t="s">
        <v>145</v>
      </c>
      <c r="K286" s="11">
        <v>44696</v>
      </c>
      <c r="L286" s="11">
        <v>44701</v>
      </c>
      <c r="M286" s="12">
        <v>1890</v>
      </c>
      <c r="N286" s="13">
        <f t="shared" si="28"/>
        <v>1840</v>
      </c>
      <c r="O286" s="13">
        <f t="shared" si="29"/>
        <v>0</v>
      </c>
      <c r="P286" s="13">
        <f t="shared" si="30"/>
        <v>0</v>
      </c>
      <c r="Q286" s="13">
        <f t="shared" si="31"/>
        <v>0</v>
      </c>
      <c r="R286" s="13"/>
      <c r="S286" s="14">
        <v>50</v>
      </c>
      <c r="T286" s="15">
        <v>80</v>
      </c>
      <c r="U286" s="12">
        <v>23</v>
      </c>
      <c r="V286" s="12">
        <v>1840</v>
      </c>
      <c r="W286" s="15">
        <v>0</v>
      </c>
      <c r="X286" s="12">
        <v>0</v>
      </c>
      <c r="Y286" s="12">
        <v>0</v>
      </c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>
        <v>0</v>
      </c>
      <c r="AN286" s="15"/>
      <c r="AO286" s="15"/>
      <c r="AP286" s="15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>
        <v>0</v>
      </c>
      <c r="BF286" s="12"/>
      <c r="BG286" s="12"/>
      <c r="BH286" s="12"/>
      <c r="BI286" s="12"/>
      <c r="BJ286" s="12"/>
      <c r="BK286" s="13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>
        <v>53.46</v>
      </c>
      <c r="CD286" s="12"/>
      <c r="CE286" s="12"/>
      <c r="CF286" s="12">
        <v>1.1000000000000001</v>
      </c>
      <c r="CG286" s="12">
        <v>2.16</v>
      </c>
      <c r="CH286" s="12">
        <v>135.66</v>
      </c>
      <c r="CI286" s="12"/>
      <c r="CJ286" s="12"/>
      <c r="CK286" s="12"/>
      <c r="CL286" s="12"/>
      <c r="CM286" s="12">
        <v>25.25</v>
      </c>
      <c r="CN286" s="12"/>
      <c r="CO286" s="12">
        <v>26.12</v>
      </c>
      <c r="CP286" s="12">
        <v>107.97</v>
      </c>
      <c r="CQ286" s="12"/>
      <c r="CR286" s="12"/>
      <c r="CS286" s="12"/>
      <c r="CT286" s="12"/>
      <c r="CU286" s="12">
        <v>3.27</v>
      </c>
      <c r="CV286" s="12"/>
      <c r="CW286" s="12">
        <v>1.84</v>
      </c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>
        <v>25</v>
      </c>
      <c r="DJ286" s="12">
        <v>68.430000000000007</v>
      </c>
      <c r="DK286" s="12"/>
      <c r="DL286" s="12"/>
      <c r="DM286" s="12"/>
      <c r="DN286" s="12"/>
      <c r="DO286" s="12"/>
      <c r="DP286" s="12"/>
      <c r="DQ286" s="12">
        <v>1439.74</v>
      </c>
      <c r="DR286" s="12">
        <v>77.08</v>
      </c>
      <c r="DS286" s="12">
        <v>10.45</v>
      </c>
      <c r="DT286" s="12">
        <v>25.25</v>
      </c>
      <c r="DU286" s="12">
        <v>107.97</v>
      </c>
      <c r="DV286" s="12">
        <v>5.22</v>
      </c>
      <c r="DW286" s="12"/>
      <c r="DX286" s="13">
        <f t="shared" si="32"/>
        <v>225.97</v>
      </c>
      <c r="DY286" s="12">
        <v>334.08</v>
      </c>
      <c r="DZ286" s="12">
        <v>13.92</v>
      </c>
      <c r="EA286" s="12"/>
      <c r="EB286" s="12"/>
      <c r="EC286" s="12"/>
      <c r="ED286" s="12"/>
      <c r="EE286" s="12"/>
      <c r="EF286" s="12"/>
      <c r="EG286" s="12"/>
      <c r="EH286" s="12">
        <v>7.05</v>
      </c>
      <c r="EI286" s="12"/>
      <c r="EJ286" s="12">
        <v>1.06</v>
      </c>
      <c r="EK286" s="12"/>
      <c r="EL286" s="12">
        <v>2.34</v>
      </c>
      <c r="EM286" s="12">
        <v>7.58</v>
      </c>
      <c r="EN286" s="14">
        <f t="shared" si="33"/>
        <v>366.03</v>
      </c>
      <c r="EO286" s="14"/>
      <c r="EP286" s="13">
        <v>12.27</v>
      </c>
      <c r="EQ286" s="12">
        <v>0</v>
      </c>
      <c r="ER286" s="12">
        <v>53</v>
      </c>
      <c r="ES286" s="12"/>
      <c r="ET286" s="12"/>
      <c r="EU286" s="12"/>
      <c r="EV286" s="12"/>
      <c r="EW286" s="12"/>
      <c r="EX286" s="13">
        <f t="shared" si="34"/>
        <v>53</v>
      </c>
      <c r="EY286" s="13">
        <v>2547.27</v>
      </c>
    </row>
    <row r="287" spans="1:155" x14ac:dyDescent="0.3">
      <c r="A287" t="s">
        <v>560</v>
      </c>
      <c r="B287" t="s">
        <v>561</v>
      </c>
      <c r="C287" t="str">
        <f>VLOOKUP(A287,[1]Sheet1!$A$1:$F$234,4,FALSE)</f>
        <v>HQ</v>
      </c>
      <c r="D287" t="str">
        <f>VLOOKUP(A287,[1]Sheet1!$A$1:$F$234,3,FALSE)</f>
        <v>HQ</v>
      </c>
      <c r="E287">
        <f>VLOOKUP(A287,[1]Sheet1!$A$1:$F$234,5,FALSE)</f>
        <v>220</v>
      </c>
      <c r="F287" t="s">
        <v>190</v>
      </c>
      <c r="G287" t="s">
        <v>562</v>
      </c>
      <c r="H287" t="s">
        <v>259</v>
      </c>
      <c r="I287" t="s">
        <v>159</v>
      </c>
      <c r="J287" t="s">
        <v>152</v>
      </c>
      <c r="K287" s="11">
        <v>44712</v>
      </c>
      <c r="L287" s="11">
        <v>44719</v>
      </c>
      <c r="M287" s="12">
        <v>2658.68</v>
      </c>
      <c r="N287" s="13">
        <f t="shared" si="28"/>
        <v>2208</v>
      </c>
      <c r="O287" s="13">
        <f t="shared" si="29"/>
        <v>0</v>
      </c>
      <c r="P287" s="13">
        <f t="shared" si="30"/>
        <v>0</v>
      </c>
      <c r="Q287" s="13">
        <f t="shared" si="31"/>
        <v>0</v>
      </c>
      <c r="R287" s="13">
        <v>400.68</v>
      </c>
      <c r="S287" s="14">
        <v>50</v>
      </c>
      <c r="T287" s="15">
        <v>88</v>
      </c>
      <c r="U287" s="12">
        <v>23</v>
      </c>
      <c r="V287" s="12">
        <v>2024</v>
      </c>
      <c r="W287" s="15">
        <v>0</v>
      </c>
      <c r="X287" s="12">
        <v>0</v>
      </c>
      <c r="Y287" s="12">
        <v>0</v>
      </c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>
        <v>0</v>
      </c>
      <c r="AN287" s="15">
        <v>0</v>
      </c>
      <c r="AO287" s="15">
        <v>8</v>
      </c>
      <c r="AP287" s="15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>
        <v>23</v>
      </c>
      <c r="BE287" s="12">
        <v>0</v>
      </c>
      <c r="BF287" s="12">
        <v>0</v>
      </c>
      <c r="BG287" s="12"/>
      <c r="BH287" s="12"/>
      <c r="BI287" s="12"/>
      <c r="BJ287" s="12"/>
      <c r="BK287" s="13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>
        <v>184</v>
      </c>
      <c r="BV287" s="12"/>
      <c r="BW287" s="12"/>
      <c r="BX287" s="12"/>
      <c r="BY287" s="12"/>
      <c r="BZ287" s="12"/>
      <c r="CA287" s="12"/>
      <c r="CB287" s="12"/>
      <c r="CC287" s="12">
        <v>64.760000000000005</v>
      </c>
      <c r="CD287" s="12"/>
      <c r="CE287" s="12"/>
      <c r="CF287" s="12">
        <v>1.33</v>
      </c>
      <c r="CG287" s="12">
        <v>2.16</v>
      </c>
      <c r="CH287" s="12">
        <v>179.82</v>
      </c>
      <c r="CI287" s="12"/>
      <c r="CJ287" s="12"/>
      <c r="CK287" s="12"/>
      <c r="CL287" s="12"/>
      <c r="CM287" s="12">
        <v>30.59</v>
      </c>
      <c r="CN287" s="12"/>
      <c r="CO287" s="12">
        <v>31.64</v>
      </c>
      <c r="CP287" s="12">
        <v>130.78</v>
      </c>
      <c r="CQ287" s="12"/>
      <c r="CR287" s="12"/>
      <c r="CS287" s="12"/>
      <c r="CT287" s="12"/>
      <c r="CU287" s="12">
        <v>3.27</v>
      </c>
      <c r="CV287" s="12"/>
      <c r="CW287" s="12">
        <v>1.84</v>
      </c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>
        <v>25</v>
      </c>
      <c r="DJ287" s="12">
        <v>68.430000000000007</v>
      </c>
      <c r="DK287" s="12"/>
      <c r="DL287" s="12"/>
      <c r="DM287" s="12"/>
      <c r="DN287" s="12"/>
      <c r="DO287" s="12"/>
      <c r="DP287" s="12"/>
      <c r="DQ287" s="12">
        <v>2119.06</v>
      </c>
      <c r="DR287" s="12">
        <v>92.49</v>
      </c>
      <c r="DS287" s="12">
        <v>12.66</v>
      </c>
      <c r="DT287" s="12">
        <v>30.59</v>
      </c>
      <c r="DU287" s="12">
        <v>130.78</v>
      </c>
      <c r="DV287" s="12">
        <v>6.33</v>
      </c>
      <c r="DW287" s="12"/>
      <c r="DX287" s="13">
        <f t="shared" si="32"/>
        <v>272.84999999999997</v>
      </c>
      <c r="DY287" s="12">
        <v>334.08</v>
      </c>
      <c r="DZ287" s="12">
        <v>13.92</v>
      </c>
      <c r="EA287" s="12"/>
      <c r="EB287" s="12"/>
      <c r="EC287" s="12"/>
      <c r="ED287" s="12"/>
      <c r="EE287" s="12"/>
      <c r="EF287" s="12"/>
      <c r="EG287" s="12"/>
      <c r="EH287" s="12">
        <v>7.05</v>
      </c>
      <c r="EI287" s="12"/>
      <c r="EJ287" s="12">
        <v>1.06</v>
      </c>
      <c r="EK287" s="12"/>
      <c r="EL287" s="12">
        <v>2.34</v>
      </c>
      <c r="EM287" s="12">
        <v>7.58</v>
      </c>
      <c r="EN287" s="14">
        <f t="shared" si="33"/>
        <v>366.03</v>
      </c>
      <c r="EO287" s="14"/>
      <c r="EP287" s="13">
        <v>14.73</v>
      </c>
      <c r="EQ287" s="12">
        <v>0</v>
      </c>
      <c r="ER287" s="12">
        <v>53</v>
      </c>
      <c r="ES287" s="12"/>
      <c r="ET287" s="12"/>
      <c r="EU287" s="12"/>
      <c r="EV287" s="12"/>
      <c r="EW287" s="12"/>
      <c r="EX287" s="13">
        <f t="shared" si="34"/>
        <v>53</v>
      </c>
      <c r="EY287" s="13">
        <v>3365.29</v>
      </c>
    </row>
    <row r="288" spans="1:155" x14ac:dyDescent="0.3">
      <c r="A288" t="s">
        <v>563</v>
      </c>
      <c r="B288" t="s">
        <v>564</v>
      </c>
      <c r="C288" t="str">
        <f>VLOOKUP(A288,[1]Sheet1!$A$1:$F$234,4,FALSE)</f>
        <v>HQ</v>
      </c>
      <c r="D288" t="str">
        <f>VLOOKUP(A288,[1]Sheet1!$A$1:$F$234,3,FALSE)</f>
        <v>Operating</v>
      </c>
      <c r="E288">
        <f>VLOOKUP(A288,[1]Sheet1!$A$1:$F$234,5,FALSE)</f>
        <v>210</v>
      </c>
      <c r="F288" t="s">
        <v>224</v>
      </c>
      <c r="G288" t="s">
        <v>565</v>
      </c>
      <c r="H288" t="s">
        <v>226</v>
      </c>
      <c r="I288" t="s">
        <v>159</v>
      </c>
      <c r="J288" t="s">
        <v>145</v>
      </c>
      <c r="K288" s="11">
        <v>44696</v>
      </c>
      <c r="L288" s="11">
        <v>44701</v>
      </c>
      <c r="M288" s="12">
        <v>2563</v>
      </c>
      <c r="N288" s="13">
        <f t="shared" si="28"/>
        <v>2513</v>
      </c>
      <c r="O288" s="13">
        <f t="shared" si="29"/>
        <v>0</v>
      </c>
      <c r="P288" s="13">
        <f t="shared" si="30"/>
        <v>0</v>
      </c>
      <c r="Q288" s="13">
        <f t="shared" si="31"/>
        <v>0</v>
      </c>
      <c r="R288" s="13"/>
      <c r="S288" s="14">
        <v>50</v>
      </c>
      <c r="T288" s="15">
        <v>80</v>
      </c>
      <c r="U288" s="12">
        <v>29.85</v>
      </c>
      <c r="V288" s="12">
        <v>2388</v>
      </c>
      <c r="W288" s="15">
        <v>0</v>
      </c>
      <c r="X288" s="12">
        <v>0</v>
      </c>
      <c r="Y288" s="12">
        <v>0</v>
      </c>
      <c r="Z288" s="15"/>
      <c r="AA288" s="15"/>
      <c r="AB288" s="15"/>
      <c r="AC288" s="15"/>
      <c r="AD288" s="15"/>
      <c r="AE288" s="15"/>
      <c r="AF288" s="15">
        <v>0</v>
      </c>
      <c r="AG288" s="15"/>
      <c r="AH288" s="15"/>
      <c r="AI288" s="15"/>
      <c r="AJ288" s="15"/>
      <c r="AK288" s="15"/>
      <c r="AL288" s="15"/>
      <c r="AM288" s="15">
        <v>0</v>
      </c>
      <c r="AN288" s="15"/>
      <c r="AO288" s="15"/>
      <c r="AP288" s="15"/>
      <c r="AQ288" s="12"/>
      <c r="AR288" s="12"/>
      <c r="AS288" s="12"/>
      <c r="AT288" s="12"/>
      <c r="AU288" s="12">
        <v>0</v>
      </c>
      <c r="AV288" s="12"/>
      <c r="AW288" s="12"/>
      <c r="AX288" s="12"/>
      <c r="AY288" s="12"/>
      <c r="AZ288" s="12"/>
      <c r="BA288" s="12"/>
      <c r="BB288" s="12"/>
      <c r="BC288" s="12"/>
      <c r="BD288" s="12"/>
      <c r="BE288" s="12">
        <v>0</v>
      </c>
      <c r="BF288" s="12"/>
      <c r="BG288" s="12"/>
      <c r="BH288" s="12"/>
      <c r="BI288" s="12"/>
      <c r="BJ288" s="12">
        <v>125</v>
      </c>
      <c r="BK288" s="13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>
        <v>93.77</v>
      </c>
      <c r="CD288" s="12"/>
      <c r="CE288" s="12"/>
      <c r="CF288" s="12"/>
      <c r="CG288" s="12"/>
      <c r="CH288" s="12">
        <v>308.25</v>
      </c>
      <c r="CI288" s="12">
        <v>27.64</v>
      </c>
      <c r="CJ288" s="12"/>
      <c r="CK288" s="12"/>
      <c r="CL288" s="12"/>
      <c r="CM288" s="12">
        <v>36.44</v>
      </c>
      <c r="CN288" s="12"/>
      <c r="CO288" s="12"/>
      <c r="CP288" s="12">
        <v>155.81</v>
      </c>
      <c r="CQ288" s="12"/>
      <c r="CR288" s="12"/>
      <c r="CS288" s="12"/>
      <c r="CT288" s="12"/>
      <c r="CU288" s="12"/>
      <c r="CV288" s="12">
        <v>100.52</v>
      </c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>
        <v>1840.57</v>
      </c>
      <c r="DR288" s="12">
        <v>0</v>
      </c>
      <c r="DS288" s="12">
        <v>0</v>
      </c>
      <c r="DT288" s="12">
        <v>36.44</v>
      </c>
      <c r="DU288" s="12">
        <v>155.81</v>
      </c>
      <c r="DV288" s="12">
        <v>0</v>
      </c>
      <c r="DW288" s="12"/>
      <c r="DX288" s="13">
        <f t="shared" si="32"/>
        <v>192.25</v>
      </c>
      <c r="DY288" s="12"/>
      <c r="DZ288" s="12"/>
      <c r="EA288" s="12"/>
      <c r="EB288" s="12"/>
      <c r="EC288" s="12"/>
      <c r="ED288" s="12"/>
      <c r="EE288" s="12"/>
      <c r="EF288" s="12"/>
      <c r="EG288" s="12"/>
      <c r="EH288" s="12">
        <v>8.1199999999999992</v>
      </c>
      <c r="EI288" s="12"/>
      <c r="EJ288" s="12">
        <v>1.06</v>
      </c>
      <c r="EK288" s="12"/>
      <c r="EL288" s="12"/>
      <c r="EM288" s="12">
        <v>2.97</v>
      </c>
      <c r="EN288" s="14">
        <f t="shared" si="33"/>
        <v>12.15</v>
      </c>
      <c r="EO288" s="14">
        <v>100.52</v>
      </c>
      <c r="EP288" s="13">
        <v>65.34</v>
      </c>
      <c r="EQ288" s="12">
        <v>0</v>
      </c>
      <c r="ER288" s="12">
        <v>53</v>
      </c>
      <c r="ES288" s="12"/>
      <c r="ET288" s="12"/>
      <c r="EU288" s="12"/>
      <c r="EV288" s="12"/>
      <c r="EW288" s="12"/>
      <c r="EX288" s="13">
        <f t="shared" si="34"/>
        <v>53</v>
      </c>
      <c r="EY288" s="13">
        <v>2986.26</v>
      </c>
    </row>
    <row r="289" spans="1:155" x14ac:dyDescent="0.3">
      <c r="A289" t="s">
        <v>563</v>
      </c>
      <c r="B289" t="s">
        <v>564</v>
      </c>
      <c r="C289" t="str">
        <f>VLOOKUP(A289,[1]Sheet1!$A$1:$F$234,4,FALSE)</f>
        <v>HQ</v>
      </c>
      <c r="D289" t="str">
        <f>VLOOKUP(A289,[1]Sheet1!$A$1:$F$234,3,FALSE)</f>
        <v>Operating</v>
      </c>
      <c r="E289">
        <f>VLOOKUP(A289,[1]Sheet1!$A$1:$F$234,5,FALSE)</f>
        <v>210</v>
      </c>
      <c r="F289" t="s">
        <v>224</v>
      </c>
      <c r="G289" t="s">
        <v>565</v>
      </c>
      <c r="H289" t="s">
        <v>226</v>
      </c>
      <c r="I289" t="s">
        <v>159</v>
      </c>
      <c r="J289" t="s">
        <v>152</v>
      </c>
      <c r="K289" s="11">
        <v>44712</v>
      </c>
      <c r="L289" s="11">
        <v>44719</v>
      </c>
      <c r="M289" s="12">
        <v>3051.99</v>
      </c>
      <c r="N289" s="13">
        <f t="shared" si="28"/>
        <v>2751.7999999999997</v>
      </c>
      <c r="O289" s="13">
        <f t="shared" si="29"/>
        <v>11.39</v>
      </c>
      <c r="P289" s="13">
        <f t="shared" si="30"/>
        <v>0</v>
      </c>
      <c r="Q289" s="13">
        <f t="shared" si="31"/>
        <v>238.8</v>
      </c>
      <c r="R289" s="13"/>
      <c r="S289" s="14">
        <v>50</v>
      </c>
      <c r="T289" s="15">
        <v>80</v>
      </c>
      <c r="U289" s="12">
        <v>29.85</v>
      </c>
      <c r="V289" s="12">
        <v>2388</v>
      </c>
      <c r="W289" s="15">
        <v>0.25</v>
      </c>
      <c r="X289" s="12">
        <v>47.11</v>
      </c>
      <c r="Y289" s="12">
        <v>11.39</v>
      </c>
      <c r="Z289" s="15"/>
      <c r="AA289" s="15"/>
      <c r="AB289" s="15"/>
      <c r="AC289" s="15"/>
      <c r="AD289" s="15"/>
      <c r="AE289" s="15"/>
      <c r="AF289" s="15">
        <v>0</v>
      </c>
      <c r="AG289" s="15"/>
      <c r="AH289" s="15"/>
      <c r="AI289" s="15"/>
      <c r="AJ289" s="15"/>
      <c r="AK289" s="15">
        <v>8</v>
      </c>
      <c r="AL289" s="15"/>
      <c r="AM289" s="15">
        <v>0</v>
      </c>
      <c r="AN289" s="15"/>
      <c r="AO289" s="15">
        <v>8</v>
      </c>
      <c r="AP289" s="15"/>
      <c r="AQ289" s="12"/>
      <c r="AR289" s="12"/>
      <c r="AS289" s="12"/>
      <c r="AT289" s="12">
        <v>29.85</v>
      </c>
      <c r="AU289" s="12">
        <v>0</v>
      </c>
      <c r="AV289" s="12"/>
      <c r="AW289" s="12"/>
      <c r="AX289" s="12"/>
      <c r="AY289" s="12"/>
      <c r="AZ289" s="12"/>
      <c r="BA289" s="12"/>
      <c r="BB289" s="12"/>
      <c r="BC289" s="12"/>
      <c r="BD289" s="12">
        <v>29.85</v>
      </c>
      <c r="BE289" s="12">
        <v>0</v>
      </c>
      <c r="BF289" s="12"/>
      <c r="BG289" s="12"/>
      <c r="BH289" s="12"/>
      <c r="BI289" s="12"/>
      <c r="BJ289" s="12">
        <v>125</v>
      </c>
      <c r="BK289" s="13"/>
      <c r="BL289" s="12"/>
      <c r="BM289" s="12"/>
      <c r="BN289" s="12"/>
      <c r="BO289" s="12"/>
      <c r="BP289" s="12"/>
      <c r="BQ289" s="12">
        <v>238.8</v>
      </c>
      <c r="BR289" s="12"/>
      <c r="BS289" s="12"/>
      <c r="BT289" s="12"/>
      <c r="BU289" s="12">
        <v>238.8</v>
      </c>
      <c r="BV289" s="12"/>
      <c r="BW289" s="12"/>
      <c r="BX289" s="12"/>
      <c r="BY289" s="12"/>
      <c r="BZ289" s="12"/>
      <c r="CA289" s="12"/>
      <c r="CB289" s="12"/>
      <c r="CC289" s="12">
        <v>136.94999999999999</v>
      </c>
      <c r="CD289" s="12"/>
      <c r="CE289" s="12"/>
      <c r="CF289" s="12"/>
      <c r="CG289" s="12"/>
      <c r="CH289" s="12">
        <v>411.52</v>
      </c>
      <c r="CI289" s="12">
        <v>33.020000000000003</v>
      </c>
      <c r="CJ289" s="12"/>
      <c r="CK289" s="12"/>
      <c r="CL289" s="12"/>
      <c r="CM289" s="12">
        <v>43.53</v>
      </c>
      <c r="CN289" s="12"/>
      <c r="CO289" s="12"/>
      <c r="CP289" s="12">
        <v>186.12</v>
      </c>
      <c r="CQ289" s="12"/>
      <c r="CR289" s="12"/>
      <c r="CS289" s="12"/>
      <c r="CT289" s="12"/>
      <c r="CU289" s="12"/>
      <c r="CV289" s="12">
        <v>120.08</v>
      </c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>
        <v>2120.77</v>
      </c>
      <c r="DR289" s="12">
        <v>0</v>
      </c>
      <c r="DS289" s="12">
        <v>0</v>
      </c>
      <c r="DT289" s="12">
        <v>43.53</v>
      </c>
      <c r="DU289" s="12">
        <v>186.12</v>
      </c>
      <c r="DV289" s="12">
        <v>0</v>
      </c>
      <c r="DW289" s="12"/>
      <c r="DX289" s="13">
        <f t="shared" si="32"/>
        <v>229.65</v>
      </c>
      <c r="DY289" s="12"/>
      <c r="DZ289" s="12"/>
      <c r="EA289" s="12"/>
      <c r="EB289" s="12"/>
      <c r="EC289" s="12"/>
      <c r="ED289" s="12"/>
      <c r="EE289" s="12"/>
      <c r="EF289" s="12"/>
      <c r="EG289" s="12"/>
      <c r="EH289" s="12">
        <v>8.1199999999999992</v>
      </c>
      <c r="EI289" s="12"/>
      <c r="EJ289" s="12">
        <v>1.06</v>
      </c>
      <c r="EK289" s="12"/>
      <c r="EL289" s="12"/>
      <c r="EM289" s="12">
        <v>2.97</v>
      </c>
      <c r="EN289" s="14">
        <f t="shared" si="33"/>
        <v>12.15</v>
      </c>
      <c r="EO289" s="14">
        <v>120.08</v>
      </c>
      <c r="EP289" s="13">
        <v>77.95</v>
      </c>
      <c r="EQ289" s="12">
        <v>0</v>
      </c>
      <c r="ER289" s="12">
        <v>53</v>
      </c>
      <c r="ES289" s="12"/>
      <c r="ET289" s="12"/>
      <c r="EU289" s="12"/>
      <c r="EV289" s="12"/>
      <c r="EW289" s="12"/>
      <c r="EX289" s="13">
        <f t="shared" si="34"/>
        <v>53</v>
      </c>
      <c r="EY289" s="13">
        <v>3544.82</v>
      </c>
    </row>
    <row r="290" spans="1:155" x14ac:dyDescent="0.3">
      <c r="A290" t="s">
        <v>566</v>
      </c>
      <c r="B290" t="s">
        <v>567</v>
      </c>
      <c r="C290" t="str">
        <f>VLOOKUP(A290,[1]Sheet1!$A$1:$F$234,4,FALSE)</f>
        <v xml:space="preserve">OAK </v>
      </c>
      <c r="D290" t="str">
        <f>VLOOKUP(A290,[1]Sheet1!$A$1:$F$234,3,FALSE)</f>
        <v>Lab</v>
      </c>
      <c r="E290">
        <f>VLOOKUP(A290,[1]Sheet1!$A$1:$F$234,5,FALSE)</f>
        <v>130</v>
      </c>
      <c r="F290" t="s">
        <v>156</v>
      </c>
      <c r="G290" t="s">
        <v>157</v>
      </c>
      <c r="H290" t="s">
        <v>194</v>
      </c>
      <c r="I290" t="s">
        <v>159</v>
      </c>
      <c r="J290" t="s">
        <v>145</v>
      </c>
      <c r="K290" s="11">
        <v>44696</v>
      </c>
      <c r="L290" s="11">
        <v>44701</v>
      </c>
      <c r="M290" s="12">
        <v>2184.67</v>
      </c>
      <c r="N290" s="13">
        <f t="shared" si="28"/>
        <v>2166.67</v>
      </c>
      <c r="O290" s="13">
        <f t="shared" si="29"/>
        <v>0</v>
      </c>
      <c r="P290" s="13">
        <f t="shared" si="30"/>
        <v>0</v>
      </c>
      <c r="Q290" s="13">
        <f t="shared" si="31"/>
        <v>0</v>
      </c>
      <c r="R290" s="13"/>
      <c r="S290" s="14">
        <v>18</v>
      </c>
      <c r="T290" s="15">
        <v>80</v>
      </c>
      <c r="U290" s="12">
        <v>25</v>
      </c>
      <c r="V290" s="12">
        <v>2166.67</v>
      </c>
      <c r="W290" s="15">
        <v>0</v>
      </c>
      <c r="X290" s="12">
        <v>0</v>
      </c>
      <c r="Y290" s="12">
        <v>0</v>
      </c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>
        <v>0</v>
      </c>
      <c r="AN290" s="15"/>
      <c r="AO290" s="15"/>
      <c r="AP290" s="15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>
        <v>0</v>
      </c>
      <c r="BF290" s="12"/>
      <c r="BG290" s="12"/>
      <c r="BH290" s="12"/>
      <c r="BI290" s="12"/>
      <c r="BJ290" s="12"/>
      <c r="BK290" s="13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>
        <v>69.39</v>
      </c>
      <c r="CD290" s="12"/>
      <c r="CE290" s="12"/>
      <c r="CF290" s="12"/>
      <c r="CG290" s="12"/>
      <c r="CH290" s="12">
        <v>179.63</v>
      </c>
      <c r="CI290" s="12">
        <v>23.18</v>
      </c>
      <c r="CJ290" s="12"/>
      <c r="CK290" s="12"/>
      <c r="CL290" s="12"/>
      <c r="CM290" s="12">
        <v>30.56</v>
      </c>
      <c r="CN290" s="12"/>
      <c r="CO290" s="12"/>
      <c r="CP290" s="12">
        <v>130.69</v>
      </c>
      <c r="CQ290" s="12"/>
      <c r="CR290" s="12"/>
      <c r="CS290" s="12"/>
      <c r="CT290" s="12"/>
      <c r="CU290" s="12">
        <v>3.27</v>
      </c>
      <c r="CV290" s="12"/>
      <c r="CW290" s="12">
        <v>0.38</v>
      </c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>
        <v>55.17</v>
      </c>
      <c r="DK290" s="12"/>
      <c r="DL290" s="12"/>
      <c r="DM290" s="12"/>
      <c r="DN290" s="12"/>
      <c r="DO290" s="12"/>
      <c r="DP290" s="12"/>
      <c r="DQ290" s="12">
        <v>1692.4</v>
      </c>
      <c r="DR290" s="12">
        <v>0</v>
      </c>
      <c r="DS290" s="12">
        <v>0</v>
      </c>
      <c r="DT290" s="12">
        <v>30.56</v>
      </c>
      <c r="DU290" s="12">
        <v>130.69</v>
      </c>
      <c r="DV290" s="12">
        <v>0</v>
      </c>
      <c r="DW290" s="12"/>
      <c r="DX290" s="13">
        <f t="shared" si="32"/>
        <v>161.25</v>
      </c>
      <c r="DY290" s="12">
        <v>269.33999999999997</v>
      </c>
      <c r="DZ290" s="12">
        <v>13.92</v>
      </c>
      <c r="EA290" s="12"/>
      <c r="EB290" s="12"/>
      <c r="EC290" s="12"/>
      <c r="ED290" s="12"/>
      <c r="EE290" s="12"/>
      <c r="EF290" s="12"/>
      <c r="EG290" s="12"/>
      <c r="EH290" s="12">
        <v>7.81</v>
      </c>
      <c r="EI290" s="12"/>
      <c r="EJ290" s="12">
        <v>1.06</v>
      </c>
      <c r="EK290" s="12"/>
      <c r="EL290" s="12">
        <v>1.6</v>
      </c>
      <c r="EM290" s="12">
        <v>2.86</v>
      </c>
      <c r="EN290" s="14">
        <f t="shared" si="33"/>
        <v>296.59000000000003</v>
      </c>
      <c r="EO290" s="14"/>
      <c r="EP290" s="13">
        <v>56.33</v>
      </c>
      <c r="EQ290" s="12">
        <v>0</v>
      </c>
      <c r="ER290" s="12">
        <v>53</v>
      </c>
      <c r="ES290" s="12"/>
      <c r="ET290" s="12"/>
      <c r="EU290" s="12"/>
      <c r="EV290" s="12"/>
      <c r="EW290" s="12"/>
      <c r="EX290" s="13">
        <f t="shared" si="34"/>
        <v>53</v>
      </c>
      <c r="EY290" s="13">
        <v>2751.84</v>
      </c>
    </row>
    <row r="291" spans="1:155" x14ac:dyDescent="0.3">
      <c r="A291" t="s">
        <v>566</v>
      </c>
      <c r="B291" t="s">
        <v>567</v>
      </c>
      <c r="C291" t="str">
        <f>VLOOKUP(A291,[1]Sheet1!$A$1:$F$234,4,FALSE)</f>
        <v xml:space="preserve">OAK </v>
      </c>
      <c r="D291" t="str">
        <f>VLOOKUP(A291,[1]Sheet1!$A$1:$F$234,3,FALSE)</f>
        <v>Lab</v>
      </c>
      <c r="E291">
        <f>VLOOKUP(A291,[1]Sheet1!$A$1:$F$234,5,FALSE)</f>
        <v>130</v>
      </c>
      <c r="F291" t="s">
        <v>156</v>
      </c>
      <c r="G291" t="s">
        <v>157</v>
      </c>
      <c r="H291" t="s">
        <v>194</v>
      </c>
      <c r="I291" t="s">
        <v>159</v>
      </c>
      <c r="J291" t="s">
        <v>152</v>
      </c>
      <c r="K291" s="11">
        <v>44712</v>
      </c>
      <c r="L291" s="11">
        <v>44719</v>
      </c>
      <c r="M291" s="12">
        <v>2212.8000000000002</v>
      </c>
      <c r="N291" s="13">
        <f t="shared" si="28"/>
        <v>1766.67</v>
      </c>
      <c r="O291" s="13">
        <f t="shared" si="29"/>
        <v>28.13</v>
      </c>
      <c r="P291" s="13">
        <f t="shared" si="30"/>
        <v>0</v>
      </c>
      <c r="Q291" s="13">
        <f t="shared" si="31"/>
        <v>400</v>
      </c>
      <c r="R291" s="13"/>
      <c r="S291" s="14">
        <v>18</v>
      </c>
      <c r="T291" s="15">
        <v>72</v>
      </c>
      <c r="U291" s="12">
        <v>25</v>
      </c>
      <c r="V291" s="12">
        <v>1566.67</v>
      </c>
      <c r="W291" s="15">
        <v>0.75</v>
      </c>
      <c r="X291" s="12">
        <v>37.5</v>
      </c>
      <c r="Y291" s="12">
        <v>28.13</v>
      </c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>
        <v>16</v>
      </c>
      <c r="AL291" s="15"/>
      <c r="AM291" s="15">
        <v>0</v>
      </c>
      <c r="AN291" s="15"/>
      <c r="AO291" s="15">
        <v>8</v>
      </c>
      <c r="AP291" s="15"/>
      <c r="AQ291" s="12"/>
      <c r="AR291" s="12"/>
      <c r="AS291" s="12"/>
      <c r="AT291" s="12">
        <v>25</v>
      </c>
      <c r="AU291" s="12"/>
      <c r="AV291" s="12"/>
      <c r="AW291" s="12"/>
      <c r="AX291" s="12"/>
      <c r="AY291" s="12"/>
      <c r="AZ291" s="12"/>
      <c r="BA291" s="12"/>
      <c r="BB291" s="12"/>
      <c r="BC291" s="12"/>
      <c r="BD291" s="12">
        <v>25</v>
      </c>
      <c r="BE291" s="12">
        <v>0</v>
      </c>
      <c r="BF291" s="12"/>
      <c r="BG291" s="12"/>
      <c r="BH291" s="12"/>
      <c r="BI291" s="12"/>
      <c r="BJ291" s="12"/>
      <c r="BK291" s="13"/>
      <c r="BL291" s="12"/>
      <c r="BM291" s="12"/>
      <c r="BN291" s="12"/>
      <c r="BO291" s="12"/>
      <c r="BP291" s="12"/>
      <c r="BQ291" s="12">
        <v>400</v>
      </c>
      <c r="BR291" s="12"/>
      <c r="BS291" s="12"/>
      <c r="BT291" s="12"/>
      <c r="BU291" s="12">
        <v>200</v>
      </c>
      <c r="BV291" s="12"/>
      <c r="BW291" s="12"/>
      <c r="BX291" s="12"/>
      <c r="BY291" s="12"/>
      <c r="BZ291" s="12"/>
      <c r="CA291" s="12"/>
      <c r="CB291" s="12"/>
      <c r="CC291" s="12">
        <v>71.239999999999995</v>
      </c>
      <c r="CD291" s="12"/>
      <c r="CE291" s="12"/>
      <c r="CF291" s="12"/>
      <c r="CG291" s="12"/>
      <c r="CH291" s="12">
        <v>183.01</v>
      </c>
      <c r="CI291" s="12">
        <v>23.5</v>
      </c>
      <c r="CJ291" s="12"/>
      <c r="CK291" s="12"/>
      <c r="CL291" s="12"/>
      <c r="CM291" s="12">
        <v>30.98</v>
      </c>
      <c r="CN291" s="12"/>
      <c r="CO291" s="12"/>
      <c r="CP291" s="12">
        <v>132.43</v>
      </c>
      <c r="CQ291" s="12"/>
      <c r="CR291" s="12"/>
      <c r="CS291" s="12"/>
      <c r="CT291" s="12"/>
      <c r="CU291" s="12">
        <v>3.27</v>
      </c>
      <c r="CV291" s="12"/>
      <c r="CW291" s="12">
        <v>0.38</v>
      </c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>
        <v>55.17</v>
      </c>
      <c r="DK291" s="12"/>
      <c r="DL291" s="12"/>
      <c r="DM291" s="12"/>
      <c r="DN291" s="12"/>
      <c r="DO291" s="12"/>
      <c r="DP291" s="12"/>
      <c r="DQ291" s="12">
        <v>1712.82</v>
      </c>
      <c r="DR291" s="12">
        <v>0</v>
      </c>
      <c r="DS291" s="12">
        <v>0</v>
      </c>
      <c r="DT291" s="12">
        <v>30.98</v>
      </c>
      <c r="DU291" s="12">
        <v>132.43</v>
      </c>
      <c r="DV291" s="12">
        <v>0</v>
      </c>
      <c r="DW291" s="12"/>
      <c r="DX291" s="13">
        <f t="shared" si="32"/>
        <v>163.41</v>
      </c>
      <c r="DY291" s="12">
        <v>269.33999999999997</v>
      </c>
      <c r="DZ291" s="12">
        <v>13.92</v>
      </c>
      <c r="EA291" s="12"/>
      <c r="EB291" s="12"/>
      <c r="EC291" s="12"/>
      <c r="ED291" s="12"/>
      <c r="EE291" s="12"/>
      <c r="EF291" s="12"/>
      <c r="EG291" s="12"/>
      <c r="EH291" s="12">
        <v>7.81</v>
      </c>
      <c r="EI291" s="12"/>
      <c r="EJ291" s="12">
        <v>1.06</v>
      </c>
      <c r="EK291" s="12"/>
      <c r="EL291" s="12">
        <v>1.6</v>
      </c>
      <c r="EM291" s="12">
        <v>2.86</v>
      </c>
      <c r="EN291" s="14">
        <f t="shared" si="33"/>
        <v>296.59000000000003</v>
      </c>
      <c r="EO291" s="14"/>
      <c r="EP291" s="13">
        <v>56.82</v>
      </c>
      <c r="EQ291" s="12">
        <v>0</v>
      </c>
      <c r="ER291" s="12">
        <v>53</v>
      </c>
      <c r="ES291" s="12"/>
      <c r="ET291" s="12"/>
      <c r="EU291" s="12"/>
      <c r="EV291" s="12"/>
      <c r="EW291" s="12"/>
      <c r="EX291" s="13">
        <f t="shared" si="34"/>
        <v>53</v>
      </c>
      <c r="EY291" s="13">
        <v>2782.62</v>
      </c>
    </row>
    <row r="292" spans="1:155" x14ac:dyDescent="0.3">
      <c r="A292" t="s">
        <v>568</v>
      </c>
      <c r="B292" t="s">
        <v>569</v>
      </c>
      <c r="C292" t="str">
        <f>VLOOKUP(A292,[1]Sheet1!$A$1:$F$234,4,FALSE)</f>
        <v>SV</v>
      </c>
      <c r="D292" t="str">
        <f>VLOOKUP(A292,[1]Sheet1!$A$1:$F$234,3,FALSE)</f>
        <v>ASC</v>
      </c>
      <c r="E292">
        <f>VLOOKUP(A292,[1]Sheet1!$A$1:$F$234,5,FALSE)</f>
        <v>170</v>
      </c>
      <c r="F292" t="s">
        <v>162</v>
      </c>
      <c r="G292" t="s">
        <v>176</v>
      </c>
      <c r="H292" t="s">
        <v>163</v>
      </c>
      <c r="I292" t="s">
        <v>159</v>
      </c>
      <c r="J292" t="s">
        <v>145</v>
      </c>
      <c r="K292" s="11">
        <v>44696</v>
      </c>
      <c r="L292" s="11">
        <v>44701</v>
      </c>
      <c r="M292" s="12">
        <v>1903.48</v>
      </c>
      <c r="N292" s="13">
        <f t="shared" si="28"/>
        <v>852.56</v>
      </c>
      <c r="O292" s="13">
        <f t="shared" si="29"/>
        <v>0</v>
      </c>
      <c r="P292" s="13">
        <f t="shared" si="30"/>
        <v>0</v>
      </c>
      <c r="Q292" s="13">
        <f t="shared" si="31"/>
        <v>1050.92</v>
      </c>
      <c r="R292" s="13"/>
      <c r="S292" s="14"/>
      <c r="T292" s="15">
        <v>36</v>
      </c>
      <c r="U292" s="12">
        <v>20.21</v>
      </c>
      <c r="V292" s="12">
        <v>727.56</v>
      </c>
      <c r="W292" s="15">
        <v>0</v>
      </c>
      <c r="X292" s="12">
        <v>0</v>
      </c>
      <c r="Y292" s="12">
        <v>0</v>
      </c>
      <c r="Z292" s="15"/>
      <c r="AA292" s="15"/>
      <c r="AB292" s="15"/>
      <c r="AC292" s="15"/>
      <c r="AD292" s="15"/>
      <c r="AE292" s="15"/>
      <c r="AF292" s="15">
        <v>0</v>
      </c>
      <c r="AG292" s="15"/>
      <c r="AH292" s="15"/>
      <c r="AI292" s="15"/>
      <c r="AJ292" s="15"/>
      <c r="AK292" s="15">
        <v>52</v>
      </c>
      <c r="AL292" s="15"/>
      <c r="AM292" s="15"/>
      <c r="AN292" s="15"/>
      <c r="AO292" s="15"/>
      <c r="AP292" s="15"/>
      <c r="AQ292" s="12"/>
      <c r="AR292" s="12"/>
      <c r="AS292" s="12"/>
      <c r="AT292" s="12">
        <v>20.21</v>
      </c>
      <c r="AU292" s="12">
        <v>0</v>
      </c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>
        <v>125</v>
      </c>
      <c r="BK292" s="13"/>
      <c r="BL292" s="12"/>
      <c r="BM292" s="12"/>
      <c r="BN292" s="12"/>
      <c r="BO292" s="12"/>
      <c r="BP292" s="12"/>
      <c r="BQ292" s="12">
        <v>1050.92</v>
      </c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>
        <v>79.98</v>
      </c>
      <c r="CD292" s="12">
        <v>9.6999999999999993</v>
      </c>
      <c r="CE292" s="12"/>
      <c r="CF292" s="12"/>
      <c r="CG292" s="12"/>
      <c r="CH292" s="12">
        <v>145.97</v>
      </c>
      <c r="CI292" s="12">
        <v>0.59</v>
      </c>
      <c r="CJ292" s="12"/>
      <c r="CK292" s="12"/>
      <c r="CL292" s="12"/>
      <c r="CM292" s="12">
        <v>27.6</v>
      </c>
      <c r="CN292" s="12"/>
      <c r="CO292" s="12"/>
      <c r="CP292" s="12">
        <v>118.01</v>
      </c>
      <c r="CQ292" s="12"/>
      <c r="CR292" s="12"/>
      <c r="CS292" s="12"/>
      <c r="CT292" s="12"/>
      <c r="CU292" s="12"/>
      <c r="CV292" s="12">
        <v>76.14</v>
      </c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>
        <v>1445.49</v>
      </c>
      <c r="DR292" s="12">
        <v>0</v>
      </c>
      <c r="DS292" s="12">
        <v>0</v>
      </c>
      <c r="DT292" s="12">
        <v>27.6</v>
      </c>
      <c r="DU292" s="12">
        <v>118.01</v>
      </c>
      <c r="DV292" s="12">
        <v>0</v>
      </c>
      <c r="DW292" s="12"/>
      <c r="DX292" s="13">
        <f t="shared" si="32"/>
        <v>145.61000000000001</v>
      </c>
      <c r="DY292" s="12"/>
      <c r="DZ292" s="12"/>
      <c r="EA292" s="12"/>
      <c r="EB292" s="12"/>
      <c r="EC292" s="12"/>
      <c r="ED292" s="12"/>
      <c r="EE292" s="12"/>
      <c r="EF292" s="12"/>
      <c r="EG292" s="12"/>
      <c r="EH292" s="12">
        <v>6.13</v>
      </c>
      <c r="EI292" s="12"/>
      <c r="EJ292" s="12">
        <v>1.06</v>
      </c>
      <c r="EK292" s="12"/>
      <c r="EL292" s="12"/>
      <c r="EM292" s="12">
        <v>6.59</v>
      </c>
      <c r="EN292" s="14">
        <f t="shared" si="33"/>
        <v>13.78</v>
      </c>
      <c r="EO292" s="14">
        <v>76.14</v>
      </c>
      <c r="EP292" s="13">
        <v>15.08</v>
      </c>
      <c r="EQ292" s="12">
        <v>0</v>
      </c>
      <c r="ER292" s="12">
        <v>53</v>
      </c>
      <c r="ES292" s="12"/>
      <c r="ET292" s="12"/>
      <c r="EU292" s="12"/>
      <c r="EV292" s="12"/>
      <c r="EW292" s="12"/>
      <c r="EX292" s="13">
        <f t="shared" si="34"/>
        <v>53</v>
      </c>
      <c r="EY292" s="13">
        <v>2207.09</v>
      </c>
    </row>
    <row r="293" spans="1:155" x14ac:dyDescent="0.3">
      <c r="A293" t="s">
        <v>568</v>
      </c>
      <c r="B293" t="s">
        <v>569</v>
      </c>
      <c r="C293" t="str">
        <f>VLOOKUP(A293,[1]Sheet1!$A$1:$F$234,4,FALSE)</f>
        <v>SV</v>
      </c>
      <c r="D293" t="str">
        <f>VLOOKUP(A293,[1]Sheet1!$A$1:$F$234,3,FALSE)</f>
        <v>ASC</v>
      </c>
      <c r="E293">
        <f>VLOOKUP(A293,[1]Sheet1!$A$1:$F$234,5,FALSE)</f>
        <v>170</v>
      </c>
      <c r="F293" t="s">
        <v>162</v>
      </c>
      <c r="G293" t="s">
        <v>176</v>
      </c>
      <c r="H293" t="s">
        <v>163</v>
      </c>
      <c r="I293" t="s">
        <v>159</v>
      </c>
      <c r="J293" t="s">
        <v>152</v>
      </c>
      <c r="K293" s="11">
        <v>44712</v>
      </c>
      <c r="L293" s="11">
        <v>44719</v>
      </c>
      <c r="M293" s="12">
        <v>1947.03</v>
      </c>
      <c r="N293" s="13">
        <f t="shared" si="28"/>
        <v>1825.77</v>
      </c>
      <c r="O293" s="13">
        <f t="shared" si="29"/>
        <v>121.26</v>
      </c>
      <c r="P293" s="13">
        <f t="shared" si="30"/>
        <v>0</v>
      </c>
      <c r="Q293" s="13">
        <f t="shared" si="31"/>
        <v>0</v>
      </c>
      <c r="R293" s="13"/>
      <c r="S293" s="14"/>
      <c r="T293" s="15">
        <v>76</v>
      </c>
      <c r="U293" s="12">
        <v>20.21</v>
      </c>
      <c r="V293" s="12">
        <v>1535.96</v>
      </c>
      <c r="W293" s="15">
        <v>4</v>
      </c>
      <c r="X293" s="12">
        <v>30.32</v>
      </c>
      <c r="Y293" s="12">
        <v>121.26</v>
      </c>
      <c r="Z293" s="15"/>
      <c r="AA293" s="15"/>
      <c r="AB293" s="15"/>
      <c r="AC293" s="15"/>
      <c r="AD293" s="15"/>
      <c r="AE293" s="15"/>
      <c r="AF293" s="15">
        <v>0</v>
      </c>
      <c r="AG293" s="15"/>
      <c r="AH293" s="15"/>
      <c r="AI293" s="15"/>
      <c r="AJ293" s="15"/>
      <c r="AK293" s="15"/>
      <c r="AL293" s="15">
        <v>0</v>
      </c>
      <c r="AM293" s="15"/>
      <c r="AN293" s="15"/>
      <c r="AO293" s="15">
        <v>8</v>
      </c>
      <c r="AP293" s="15"/>
      <c r="AQ293" s="12"/>
      <c r="AR293" s="12"/>
      <c r="AS293" s="12"/>
      <c r="AT293" s="12"/>
      <c r="AU293" s="12">
        <v>0</v>
      </c>
      <c r="AV293" s="12"/>
      <c r="AW293" s="12"/>
      <c r="AX293" s="12"/>
      <c r="AY293" s="12"/>
      <c r="AZ293" s="12"/>
      <c r="BA293" s="12"/>
      <c r="BB293" s="12"/>
      <c r="BC293" s="12">
        <v>30.32</v>
      </c>
      <c r="BD293" s="12">
        <v>20.21</v>
      </c>
      <c r="BE293" s="12"/>
      <c r="BF293" s="12"/>
      <c r="BG293" s="12"/>
      <c r="BH293" s="12"/>
      <c r="BI293" s="12"/>
      <c r="BJ293" s="12">
        <v>125</v>
      </c>
      <c r="BK293" s="13"/>
      <c r="BL293" s="12"/>
      <c r="BM293" s="12"/>
      <c r="BN293" s="12"/>
      <c r="BO293" s="12"/>
      <c r="BP293" s="12"/>
      <c r="BQ293" s="12"/>
      <c r="BR293" s="12"/>
      <c r="BS293" s="12"/>
      <c r="BT293" s="12">
        <v>3.13</v>
      </c>
      <c r="BU293" s="12">
        <v>161.68</v>
      </c>
      <c r="BV293" s="12"/>
      <c r="BW293" s="12"/>
      <c r="BX293" s="12"/>
      <c r="BY293" s="12"/>
      <c r="BZ293" s="12"/>
      <c r="CA293" s="12"/>
      <c r="CB293" s="12"/>
      <c r="CC293" s="12">
        <v>82.43</v>
      </c>
      <c r="CD293" s="12">
        <v>9.93</v>
      </c>
      <c r="CE293" s="12"/>
      <c r="CF293" s="12"/>
      <c r="CG293" s="12"/>
      <c r="CH293" s="12">
        <v>150.99</v>
      </c>
      <c r="CI293" s="12">
        <v>0.59</v>
      </c>
      <c r="CJ293" s="12"/>
      <c r="CK293" s="12"/>
      <c r="CL293" s="12"/>
      <c r="CM293" s="12">
        <v>28.23</v>
      </c>
      <c r="CN293" s="12"/>
      <c r="CO293" s="12"/>
      <c r="CP293" s="12">
        <v>120.72</v>
      </c>
      <c r="CQ293" s="12"/>
      <c r="CR293" s="12"/>
      <c r="CS293" s="12"/>
      <c r="CT293" s="12"/>
      <c r="CU293" s="12"/>
      <c r="CV293" s="12">
        <v>77.88</v>
      </c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>
        <v>1476.26</v>
      </c>
      <c r="DR293" s="12">
        <v>0</v>
      </c>
      <c r="DS293" s="12">
        <v>0</v>
      </c>
      <c r="DT293" s="12">
        <v>28.23</v>
      </c>
      <c r="DU293" s="12">
        <v>120.72</v>
      </c>
      <c r="DV293" s="12">
        <v>0</v>
      </c>
      <c r="DW293" s="12"/>
      <c r="DX293" s="13">
        <f t="shared" si="32"/>
        <v>148.94999999999999</v>
      </c>
      <c r="DY293" s="12"/>
      <c r="DZ293" s="12"/>
      <c r="EA293" s="12"/>
      <c r="EB293" s="12"/>
      <c r="EC293" s="12"/>
      <c r="ED293" s="12"/>
      <c r="EE293" s="12"/>
      <c r="EF293" s="12"/>
      <c r="EG293" s="12"/>
      <c r="EH293" s="12">
        <v>6.13</v>
      </c>
      <c r="EI293" s="12"/>
      <c r="EJ293" s="12">
        <v>1.06</v>
      </c>
      <c r="EK293" s="12"/>
      <c r="EL293" s="12"/>
      <c r="EM293" s="12">
        <v>6.59</v>
      </c>
      <c r="EN293" s="14">
        <f t="shared" si="33"/>
        <v>13.78</v>
      </c>
      <c r="EO293" s="14">
        <v>77.88</v>
      </c>
      <c r="EP293" s="13">
        <v>15.09</v>
      </c>
      <c r="EQ293" s="12">
        <v>0</v>
      </c>
      <c r="ER293" s="12">
        <v>53</v>
      </c>
      <c r="ES293" s="12"/>
      <c r="ET293" s="12"/>
      <c r="EU293" s="12"/>
      <c r="EV293" s="12"/>
      <c r="EW293" s="12"/>
      <c r="EX293" s="13">
        <f t="shared" si="34"/>
        <v>53</v>
      </c>
      <c r="EY293" s="13">
        <v>2255.73</v>
      </c>
    </row>
    <row r="294" spans="1:155" x14ac:dyDescent="0.3">
      <c r="A294" t="s">
        <v>570</v>
      </c>
      <c r="B294" t="s">
        <v>571</v>
      </c>
      <c r="C294" t="str">
        <f>VLOOKUP(A294,[1]Sheet1!$A$1:$F$234,4,FALSE)</f>
        <v>NYC</v>
      </c>
      <c r="D294" t="str">
        <f>VLOOKUP(A294,[1]Sheet1!$A$1:$F$234,3,FALSE)</f>
        <v>Lab</v>
      </c>
      <c r="E294">
        <f>VLOOKUP(A294,[1]Sheet1!$A$1:$F$234,5,FALSE)</f>
        <v>160</v>
      </c>
      <c r="F294" t="s">
        <v>232</v>
      </c>
      <c r="G294" t="s">
        <v>176</v>
      </c>
      <c r="H294" t="s">
        <v>572</v>
      </c>
      <c r="I294" t="s">
        <v>159</v>
      </c>
      <c r="J294" t="s">
        <v>145</v>
      </c>
      <c r="K294" s="11">
        <v>44696</v>
      </c>
      <c r="L294" s="11">
        <v>44701</v>
      </c>
      <c r="M294" s="12">
        <v>125</v>
      </c>
      <c r="N294" s="13">
        <f t="shared" si="28"/>
        <v>125</v>
      </c>
      <c r="O294" s="13">
        <f t="shared" si="29"/>
        <v>0</v>
      </c>
      <c r="P294" s="13">
        <f t="shared" si="30"/>
        <v>0</v>
      </c>
      <c r="Q294" s="13">
        <f t="shared" si="31"/>
        <v>0</v>
      </c>
      <c r="R294" s="13"/>
      <c r="S294" s="14"/>
      <c r="T294" s="15">
        <v>0</v>
      </c>
      <c r="U294" s="12">
        <v>21.42</v>
      </c>
      <c r="V294" s="12">
        <v>0</v>
      </c>
      <c r="W294" s="15">
        <v>0</v>
      </c>
      <c r="X294" s="12">
        <v>0</v>
      </c>
      <c r="Y294" s="12">
        <v>0</v>
      </c>
      <c r="Z294" s="15"/>
      <c r="AA294" s="15"/>
      <c r="AB294" s="15"/>
      <c r="AC294" s="15"/>
      <c r="AD294" s="15"/>
      <c r="AE294" s="15"/>
      <c r="AF294" s="15">
        <v>0</v>
      </c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2"/>
      <c r="AR294" s="12"/>
      <c r="AS294" s="12"/>
      <c r="AT294" s="12"/>
      <c r="AU294" s="12">
        <v>0</v>
      </c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>
        <v>125</v>
      </c>
      <c r="BK294" s="13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>
        <v>0.64</v>
      </c>
      <c r="CE294" s="12"/>
      <c r="CF294" s="12"/>
      <c r="CG294" s="12"/>
      <c r="CH294" s="12"/>
      <c r="CI294" s="12">
        <v>0.59</v>
      </c>
      <c r="CJ294" s="12"/>
      <c r="CK294" s="12"/>
      <c r="CL294" s="12"/>
      <c r="CM294" s="12">
        <v>1.5</v>
      </c>
      <c r="CN294" s="12"/>
      <c r="CO294" s="12"/>
      <c r="CP294" s="12">
        <v>6.39</v>
      </c>
      <c r="CQ294" s="12"/>
      <c r="CR294" s="12"/>
      <c r="CS294" s="12">
        <v>21.41</v>
      </c>
      <c r="CT294" s="12"/>
      <c r="CU294" s="12"/>
      <c r="CV294" s="12"/>
      <c r="CW294" s="12"/>
      <c r="CX294" s="12"/>
      <c r="CY294" s="12">
        <v>5.91</v>
      </c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>
        <v>0.55000000000000004</v>
      </c>
      <c r="DO294" s="12"/>
      <c r="DP294" s="12"/>
      <c r="DQ294" s="12">
        <v>88.01</v>
      </c>
      <c r="DR294" s="12">
        <v>0</v>
      </c>
      <c r="DS294" s="12">
        <v>0</v>
      </c>
      <c r="DT294" s="12">
        <v>1.5</v>
      </c>
      <c r="DU294" s="12">
        <v>6.39</v>
      </c>
      <c r="DV294" s="12">
        <v>0</v>
      </c>
      <c r="DW294" s="12">
        <v>0.35</v>
      </c>
      <c r="DX294" s="13">
        <f t="shared" si="32"/>
        <v>8.24</v>
      </c>
      <c r="DY294" s="12"/>
      <c r="DZ294" s="12"/>
      <c r="EA294" s="12"/>
      <c r="EB294" s="12"/>
      <c r="EC294" s="12">
        <v>2.34</v>
      </c>
      <c r="ED294" s="12"/>
      <c r="EE294" s="12"/>
      <c r="EF294" s="12"/>
      <c r="EG294" s="12"/>
      <c r="EH294" s="12">
        <v>6.44</v>
      </c>
      <c r="EI294" s="12"/>
      <c r="EJ294" s="12">
        <v>1.06</v>
      </c>
      <c r="EK294" s="12">
        <v>16.22</v>
      </c>
      <c r="EL294" s="12"/>
      <c r="EM294" s="12">
        <v>6.92</v>
      </c>
      <c r="EN294" s="14">
        <f t="shared" si="33"/>
        <v>32.980000000000004</v>
      </c>
      <c r="EO294" s="14"/>
      <c r="EP294" s="13">
        <v>0.99</v>
      </c>
      <c r="EQ294" s="12">
        <v>0</v>
      </c>
      <c r="ER294" s="12">
        <v>53</v>
      </c>
      <c r="ES294" s="12"/>
      <c r="ET294" s="12"/>
      <c r="EU294" s="12"/>
      <c r="EV294" s="12"/>
      <c r="EW294" s="12"/>
      <c r="EX294" s="13">
        <f t="shared" si="34"/>
        <v>53</v>
      </c>
      <c r="EY294" s="13">
        <v>220.21</v>
      </c>
    </row>
    <row r="295" spans="1:155" x14ac:dyDescent="0.3">
      <c r="A295" t="s">
        <v>570</v>
      </c>
      <c r="B295" t="s">
        <v>571</v>
      </c>
      <c r="C295" t="str">
        <f>VLOOKUP(A295,[1]Sheet1!$A$1:$F$234,4,FALSE)</f>
        <v>NYC</v>
      </c>
      <c r="D295" t="str">
        <f>VLOOKUP(A295,[1]Sheet1!$A$1:$F$234,3,FALSE)</f>
        <v>Lab</v>
      </c>
      <c r="E295">
        <f>VLOOKUP(A295,[1]Sheet1!$A$1:$F$234,5,FALSE)</f>
        <v>160</v>
      </c>
      <c r="F295" t="s">
        <v>232</v>
      </c>
      <c r="G295" t="s">
        <v>176</v>
      </c>
      <c r="H295" t="s">
        <v>233</v>
      </c>
      <c r="I295" t="s">
        <v>159</v>
      </c>
      <c r="J295" t="s">
        <v>152</v>
      </c>
      <c r="K295" s="11">
        <v>44712</v>
      </c>
      <c r="L295" s="11">
        <v>44719</v>
      </c>
      <c r="M295" s="12">
        <v>296.36</v>
      </c>
      <c r="N295" s="13">
        <f t="shared" si="28"/>
        <v>296.36</v>
      </c>
      <c r="O295" s="13">
        <f t="shared" si="29"/>
        <v>0</v>
      </c>
      <c r="P295" s="13">
        <f t="shared" si="30"/>
        <v>0</v>
      </c>
      <c r="Q295" s="13">
        <f t="shared" si="31"/>
        <v>0</v>
      </c>
      <c r="R295" s="13"/>
      <c r="S295" s="14"/>
      <c r="T295" s="15">
        <v>0</v>
      </c>
      <c r="U295" s="12">
        <v>21.42</v>
      </c>
      <c r="V295" s="12">
        <v>0</v>
      </c>
      <c r="W295" s="15">
        <v>0</v>
      </c>
      <c r="X295" s="12">
        <v>0</v>
      </c>
      <c r="Y295" s="12">
        <v>0</v>
      </c>
      <c r="Z295" s="15"/>
      <c r="AA295" s="15"/>
      <c r="AB295" s="15"/>
      <c r="AC295" s="15"/>
      <c r="AD295" s="15"/>
      <c r="AE295" s="15"/>
      <c r="AF295" s="15">
        <v>0</v>
      </c>
      <c r="AG295" s="15"/>
      <c r="AH295" s="15"/>
      <c r="AI295" s="15"/>
      <c r="AJ295" s="15"/>
      <c r="AK295" s="15"/>
      <c r="AL295" s="15"/>
      <c r="AM295" s="15"/>
      <c r="AN295" s="15"/>
      <c r="AO295" s="15">
        <v>8</v>
      </c>
      <c r="AP295" s="15"/>
      <c r="AQ295" s="12"/>
      <c r="AR295" s="12"/>
      <c r="AS295" s="12"/>
      <c r="AT295" s="12"/>
      <c r="AU295" s="12">
        <v>0</v>
      </c>
      <c r="AV295" s="12"/>
      <c r="AW295" s="12"/>
      <c r="AX295" s="12"/>
      <c r="AY295" s="12"/>
      <c r="AZ295" s="12"/>
      <c r="BA295" s="12"/>
      <c r="BB295" s="12"/>
      <c r="BC295" s="12"/>
      <c r="BD295" s="12">
        <v>21.42</v>
      </c>
      <c r="BE295" s="12"/>
      <c r="BF295" s="12"/>
      <c r="BG295" s="12"/>
      <c r="BH295" s="12"/>
      <c r="BI295" s="12"/>
      <c r="BJ295" s="12">
        <v>125</v>
      </c>
      <c r="BK295" s="13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>
        <v>171.36</v>
      </c>
      <c r="BV295" s="12"/>
      <c r="BW295" s="12"/>
      <c r="BX295" s="12"/>
      <c r="BY295" s="12"/>
      <c r="BZ295" s="12"/>
      <c r="CA295" s="12"/>
      <c r="CB295" s="12"/>
      <c r="CC295" s="12"/>
      <c r="CD295" s="12">
        <v>1.51</v>
      </c>
      <c r="CE295" s="12"/>
      <c r="CF295" s="12"/>
      <c r="CG295" s="12"/>
      <c r="CH295" s="12"/>
      <c r="CI295" s="12">
        <v>0.59</v>
      </c>
      <c r="CJ295" s="12"/>
      <c r="CK295" s="12">
        <v>1.35</v>
      </c>
      <c r="CL295" s="12"/>
      <c r="CM295" s="12">
        <v>3.97</v>
      </c>
      <c r="CN295" s="12"/>
      <c r="CO295" s="12"/>
      <c r="CP295" s="12">
        <v>17.010000000000002</v>
      </c>
      <c r="CQ295" s="12"/>
      <c r="CR295" s="12"/>
      <c r="CS295" s="12">
        <v>21.41</v>
      </c>
      <c r="CT295" s="12"/>
      <c r="CU295" s="12"/>
      <c r="CV295" s="12"/>
      <c r="CW295" s="12"/>
      <c r="CX295" s="12"/>
      <c r="CY295" s="12">
        <v>5.91</v>
      </c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>
        <v>0.55000000000000004</v>
      </c>
      <c r="DO295" s="12"/>
      <c r="DP295" s="12"/>
      <c r="DQ295" s="12">
        <v>244.06</v>
      </c>
      <c r="DR295" s="12">
        <v>0</v>
      </c>
      <c r="DS295" s="12">
        <v>0</v>
      </c>
      <c r="DT295" s="12">
        <v>3.97</v>
      </c>
      <c r="DU295" s="12">
        <v>17.010000000000002</v>
      </c>
      <c r="DV295" s="12">
        <v>0</v>
      </c>
      <c r="DW295" s="12">
        <v>0.94</v>
      </c>
      <c r="DX295" s="13">
        <f t="shared" si="32"/>
        <v>21.92</v>
      </c>
      <c r="DY295" s="12"/>
      <c r="DZ295" s="12"/>
      <c r="EA295" s="12"/>
      <c r="EB295" s="12"/>
      <c r="EC295" s="12">
        <v>2.34</v>
      </c>
      <c r="ED295" s="12"/>
      <c r="EE295" s="12"/>
      <c r="EF295" s="12"/>
      <c r="EG295" s="12"/>
      <c r="EH295" s="12">
        <v>6.44</v>
      </c>
      <c r="EI295" s="12"/>
      <c r="EJ295" s="12">
        <v>1.06</v>
      </c>
      <c r="EK295" s="12">
        <v>16.22</v>
      </c>
      <c r="EL295" s="12"/>
      <c r="EM295" s="12">
        <v>6.92</v>
      </c>
      <c r="EN295" s="14">
        <f t="shared" si="33"/>
        <v>32.980000000000004</v>
      </c>
      <c r="EO295" s="14"/>
      <c r="EP295" s="13">
        <v>2.35</v>
      </c>
      <c r="EQ295" s="12">
        <v>0</v>
      </c>
      <c r="ER295" s="12">
        <v>53</v>
      </c>
      <c r="ES295" s="12"/>
      <c r="ET295" s="12"/>
      <c r="EU295" s="12"/>
      <c r="EV295" s="12"/>
      <c r="EW295" s="12"/>
      <c r="EX295" s="13">
        <f t="shared" si="34"/>
        <v>53</v>
      </c>
      <c r="EY295" s="13">
        <v>406.61</v>
      </c>
    </row>
    <row r="296" spans="1:155" x14ac:dyDescent="0.3">
      <c r="A296" t="s">
        <v>573</v>
      </c>
      <c r="B296" t="s">
        <v>574</v>
      </c>
      <c r="C296" t="str">
        <f>VLOOKUP(A296,[1]Sheet1!$A$1:$F$234,4,FALSE)</f>
        <v>SV</v>
      </c>
      <c r="D296" t="str">
        <f>VLOOKUP(A296,[1]Sheet1!$A$1:$F$234,3,FALSE)</f>
        <v>ASC</v>
      </c>
      <c r="E296">
        <f>VLOOKUP(A296,[1]Sheet1!$A$1:$F$234,5,FALSE)</f>
        <v>170</v>
      </c>
      <c r="F296" t="s">
        <v>162</v>
      </c>
      <c r="G296" t="s">
        <v>157</v>
      </c>
      <c r="H296" t="s">
        <v>163</v>
      </c>
      <c r="I296" t="s">
        <v>159</v>
      </c>
      <c r="J296" t="s">
        <v>145</v>
      </c>
      <c r="K296" s="11">
        <v>44696</v>
      </c>
      <c r="L296" s="11">
        <v>44701</v>
      </c>
      <c r="M296" s="12">
        <v>2210</v>
      </c>
      <c r="N296" s="13">
        <f t="shared" si="28"/>
        <v>2210</v>
      </c>
      <c r="O296" s="13">
        <f t="shared" si="29"/>
        <v>0</v>
      </c>
      <c r="P296" s="13">
        <f t="shared" si="30"/>
        <v>0</v>
      </c>
      <c r="Q296" s="13">
        <f t="shared" si="31"/>
        <v>0</v>
      </c>
      <c r="R296" s="13"/>
      <c r="S296" s="14"/>
      <c r="T296" s="15">
        <v>85</v>
      </c>
      <c r="U296" s="12">
        <v>26</v>
      </c>
      <c r="V296" s="12">
        <v>2210</v>
      </c>
      <c r="W296" s="15">
        <v>0</v>
      </c>
      <c r="X296" s="12">
        <v>0</v>
      </c>
      <c r="Y296" s="12">
        <v>0</v>
      </c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3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>
        <v>50.19</v>
      </c>
      <c r="CD296" s="12"/>
      <c r="CE296" s="12"/>
      <c r="CF296" s="12"/>
      <c r="CG296" s="12"/>
      <c r="CH296" s="12">
        <v>73.78</v>
      </c>
      <c r="CI296" s="12">
        <v>19.989999999999998</v>
      </c>
      <c r="CJ296" s="12"/>
      <c r="CK296" s="12"/>
      <c r="CL296" s="12"/>
      <c r="CM296" s="12">
        <v>26.35</v>
      </c>
      <c r="CN296" s="12"/>
      <c r="CO296" s="12"/>
      <c r="CP296" s="12">
        <v>112.65</v>
      </c>
      <c r="CQ296" s="12"/>
      <c r="CR296" s="12"/>
      <c r="CS296" s="12"/>
      <c r="CT296" s="12"/>
      <c r="CU296" s="12">
        <v>29.79</v>
      </c>
      <c r="CV296" s="12"/>
      <c r="CW296" s="12"/>
      <c r="CX296" s="12"/>
      <c r="CY296" s="12"/>
      <c r="CZ296" s="12"/>
      <c r="DA296" s="12">
        <v>0.96</v>
      </c>
      <c r="DB296" s="12"/>
      <c r="DC296" s="12"/>
      <c r="DD296" s="12"/>
      <c r="DE296" s="12"/>
      <c r="DF296" s="12"/>
      <c r="DG296" s="12"/>
      <c r="DH296" s="12"/>
      <c r="DI296" s="12"/>
      <c r="DJ296" s="12">
        <v>363.28</v>
      </c>
      <c r="DK296" s="12"/>
      <c r="DL296" s="12"/>
      <c r="DM296" s="12"/>
      <c r="DN296" s="12"/>
      <c r="DO296" s="12"/>
      <c r="DP296" s="12">
        <v>1</v>
      </c>
      <c r="DQ296" s="12">
        <v>1532.01</v>
      </c>
      <c r="DR296" s="12">
        <v>0</v>
      </c>
      <c r="DS296" s="12">
        <v>0</v>
      </c>
      <c r="DT296" s="12">
        <v>26.35</v>
      </c>
      <c r="DU296" s="12">
        <v>112.65</v>
      </c>
      <c r="DV296" s="12">
        <v>0</v>
      </c>
      <c r="DW296" s="12"/>
      <c r="DX296" s="13">
        <f t="shared" si="32"/>
        <v>139</v>
      </c>
      <c r="DY296" s="12">
        <v>625.72</v>
      </c>
      <c r="DZ296" s="12">
        <v>26.74</v>
      </c>
      <c r="EA296" s="12"/>
      <c r="EB296" s="12"/>
      <c r="EC296" s="12"/>
      <c r="ED296" s="12"/>
      <c r="EE296" s="12"/>
      <c r="EF296" s="12"/>
      <c r="EG296" s="12"/>
      <c r="EH296" s="12">
        <v>7.05</v>
      </c>
      <c r="EI296" s="12"/>
      <c r="EJ296" s="12">
        <v>1.06</v>
      </c>
      <c r="EK296" s="12"/>
      <c r="EL296" s="12"/>
      <c r="EM296" s="12">
        <v>2.58</v>
      </c>
      <c r="EN296" s="14">
        <f t="shared" si="33"/>
        <v>663.15</v>
      </c>
      <c r="EO296" s="14"/>
      <c r="EP296" s="13">
        <v>57.46</v>
      </c>
      <c r="EQ296" s="12">
        <v>0</v>
      </c>
      <c r="ER296" s="12">
        <v>53</v>
      </c>
      <c r="ES296" s="12"/>
      <c r="ET296" s="12"/>
      <c r="EU296" s="12"/>
      <c r="EV296" s="12"/>
      <c r="EW296" s="12"/>
      <c r="EX296" s="13">
        <f t="shared" si="34"/>
        <v>53</v>
      </c>
      <c r="EY296" s="13">
        <v>3122.61</v>
      </c>
    </row>
    <row r="297" spans="1:155" x14ac:dyDescent="0.3">
      <c r="A297" t="s">
        <v>573</v>
      </c>
      <c r="B297" t="s">
        <v>574</v>
      </c>
      <c r="C297" t="str">
        <f>VLOOKUP(A297,[1]Sheet1!$A$1:$F$234,4,FALSE)</f>
        <v>SV</v>
      </c>
      <c r="D297" t="str">
        <f>VLOOKUP(A297,[1]Sheet1!$A$1:$F$234,3,FALSE)</f>
        <v>ASC</v>
      </c>
      <c r="E297">
        <f>VLOOKUP(A297,[1]Sheet1!$A$1:$F$234,5,FALSE)</f>
        <v>170</v>
      </c>
      <c r="F297" t="s">
        <v>162</v>
      </c>
      <c r="G297" t="s">
        <v>157</v>
      </c>
      <c r="H297" t="s">
        <v>163</v>
      </c>
      <c r="I297" t="s">
        <v>159</v>
      </c>
      <c r="J297" t="s">
        <v>152</v>
      </c>
      <c r="K297" s="11">
        <v>44712</v>
      </c>
      <c r="L297" s="11">
        <v>44719</v>
      </c>
      <c r="M297" s="12">
        <v>2216.5</v>
      </c>
      <c r="N297" s="13">
        <f t="shared" si="28"/>
        <v>2197</v>
      </c>
      <c r="O297" s="13">
        <f t="shared" si="29"/>
        <v>19.5</v>
      </c>
      <c r="P297" s="13">
        <f t="shared" si="30"/>
        <v>0</v>
      </c>
      <c r="Q297" s="13">
        <f t="shared" si="31"/>
        <v>0</v>
      </c>
      <c r="R297" s="13"/>
      <c r="S297" s="14"/>
      <c r="T297" s="15">
        <v>76.5</v>
      </c>
      <c r="U297" s="12">
        <v>26</v>
      </c>
      <c r="V297" s="12">
        <v>1989</v>
      </c>
      <c r="W297" s="15">
        <v>0.5</v>
      </c>
      <c r="X297" s="12">
        <v>39</v>
      </c>
      <c r="Y297" s="12">
        <v>19.5</v>
      </c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>
        <v>8</v>
      </c>
      <c r="AP297" s="15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>
        <v>26</v>
      </c>
      <c r="BE297" s="12"/>
      <c r="BF297" s="12"/>
      <c r="BG297" s="12"/>
      <c r="BH297" s="12"/>
      <c r="BI297" s="12"/>
      <c r="BJ297" s="12"/>
      <c r="BK297" s="13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>
        <v>208</v>
      </c>
      <c r="BV297" s="12"/>
      <c r="BW297" s="12"/>
      <c r="BX297" s="12"/>
      <c r="BY297" s="12"/>
      <c r="BZ297" s="12"/>
      <c r="CA297" s="12"/>
      <c r="CB297" s="12"/>
      <c r="CC297" s="12">
        <v>50.62</v>
      </c>
      <c r="CD297" s="12"/>
      <c r="CE297" s="12"/>
      <c r="CF297" s="12"/>
      <c r="CG297" s="12"/>
      <c r="CH297" s="12">
        <v>74.430000000000007</v>
      </c>
      <c r="CI297" s="12">
        <v>20.05</v>
      </c>
      <c r="CJ297" s="12"/>
      <c r="CK297" s="12"/>
      <c r="CL297" s="12"/>
      <c r="CM297" s="12">
        <v>26.44</v>
      </c>
      <c r="CN297" s="12"/>
      <c r="CO297" s="12"/>
      <c r="CP297" s="12">
        <v>113.05</v>
      </c>
      <c r="CQ297" s="12"/>
      <c r="CR297" s="12"/>
      <c r="CS297" s="12"/>
      <c r="CT297" s="12"/>
      <c r="CU297" s="12">
        <v>29.79</v>
      </c>
      <c r="CV297" s="12"/>
      <c r="CW297" s="12"/>
      <c r="CX297" s="12"/>
      <c r="CY297" s="12"/>
      <c r="CZ297" s="12"/>
      <c r="DA297" s="12">
        <v>0.96</v>
      </c>
      <c r="DB297" s="12"/>
      <c r="DC297" s="12"/>
      <c r="DD297" s="12"/>
      <c r="DE297" s="12"/>
      <c r="DF297" s="12"/>
      <c r="DG297" s="12"/>
      <c r="DH297" s="12"/>
      <c r="DI297" s="12"/>
      <c r="DJ297" s="12">
        <v>363.28</v>
      </c>
      <c r="DK297" s="12"/>
      <c r="DL297" s="12"/>
      <c r="DM297" s="12"/>
      <c r="DN297" s="12"/>
      <c r="DO297" s="12"/>
      <c r="DP297" s="12">
        <v>1</v>
      </c>
      <c r="DQ297" s="12">
        <v>1536.88</v>
      </c>
      <c r="DR297" s="12">
        <v>0</v>
      </c>
      <c r="DS297" s="12">
        <v>0</v>
      </c>
      <c r="DT297" s="12">
        <v>26.44</v>
      </c>
      <c r="DU297" s="12">
        <v>113.05</v>
      </c>
      <c r="DV297" s="12">
        <v>0</v>
      </c>
      <c r="DW297" s="12"/>
      <c r="DX297" s="13">
        <f t="shared" si="32"/>
        <v>139.49</v>
      </c>
      <c r="DY297" s="12">
        <v>625.72</v>
      </c>
      <c r="DZ297" s="12">
        <v>26.74</v>
      </c>
      <c r="EA297" s="12"/>
      <c r="EB297" s="12"/>
      <c r="EC297" s="12"/>
      <c r="ED297" s="12"/>
      <c r="EE297" s="12"/>
      <c r="EF297" s="12"/>
      <c r="EG297" s="12"/>
      <c r="EH297" s="12">
        <v>7.05</v>
      </c>
      <c r="EI297" s="12"/>
      <c r="EJ297" s="12">
        <v>1.06</v>
      </c>
      <c r="EK297" s="12"/>
      <c r="EL297" s="12"/>
      <c r="EM297" s="12">
        <v>2.58</v>
      </c>
      <c r="EN297" s="14">
        <f t="shared" si="33"/>
        <v>663.15</v>
      </c>
      <c r="EO297" s="14"/>
      <c r="EP297" s="13">
        <v>57.46</v>
      </c>
      <c r="EQ297" s="12">
        <v>0</v>
      </c>
      <c r="ER297" s="12">
        <v>53</v>
      </c>
      <c r="ES297" s="12"/>
      <c r="ET297" s="12"/>
      <c r="EU297" s="12"/>
      <c r="EV297" s="12"/>
      <c r="EW297" s="12"/>
      <c r="EX297" s="13">
        <f t="shared" si="34"/>
        <v>53</v>
      </c>
      <c r="EY297" s="13">
        <v>3129.6</v>
      </c>
    </row>
    <row r="298" spans="1:155" x14ac:dyDescent="0.3">
      <c r="A298" t="s">
        <v>575</v>
      </c>
      <c r="B298" t="s">
        <v>576</v>
      </c>
      <c r="C298" t="str">
        <f>VLOOKUP(A298,[1]Sheet1!$A$1:$F$234,4,FALSE)</f>
        <v>SF</v>
      </c>
      <c r="D298" t="str">
        <f>VLOOKUP(A298,[1]Sheet1!$A$1:$F$234,3,FALSE)</f>
        <v>Lab</v>
      </c>
      <c r="E298">
        <f>VLOOKUP(A298,[1]Sheet1!$A$1:$F$234,5,FALSE)</f>
        <v>160</v>
      </c>
      <c r="F298" t="s">
        <v>232</v>
      </c>
      <c r="G298" t="s">
        <v>172</v>
      </c>
      <c r="H298" t="s">
        <v>233</v>
      </c>
      <c r="I298" t="s">
        <v>159</v>
      </c>
      <c r="J298" t="s">
        <v>145</v>
      </c>
      <c r="K298" s="11">
        <v>44696</v>
      </c>
      <c r="L298" s="11">
        <v>44701</v>
      </c>
      <c r="M298" s="12">
        <v>2045</v>
      </c>
      <c r="N298" s="13">
        <f t="shared" si="28"/>
        <v>2045</v>
      </c>
      <c r="O298" s="13">
        <f t="shared" si="29"/>
        <v>0</v>
      </c>
      <c r="P298" s="13">
        <f t="shared" si="30"/>
        <v>0</v>
      </c>
      <c r="Q298" s="13">
        <f t="shared" si="31"/>
        <v>0</v>
      </c>
      <c r="R298" s="13"/>
      <c r="S298" s="14"/>
      <c r="T298" s="15">
        <v>80</v>
      </c>
      <c r="U298" s="12">
        <v>24</v>
      </c>
      <c r="V298" s="12">
        <v>1920</v>
      </c>
      <c r="W298" s="15">
        <v>0</v>
      </c>
      <c r="X298" s="12">
        <v>0</v>
      </c>
      <c r="Y298" s="12">
        <v>0</v>
      </c>
      <c r="Z298" s="15"/>
      <c r="AA298" s="15"/>
      <c r="AB298" s="15"/>
      <c r="AC298" s="15"/>
      <c r="AD298" s="15"/>
      <c r="AE298" s="15">
        <v>0</v>
      </c>
      <c r="AF298" s="15">
        <v>0</v>
      </c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2"/>
      <c r="AR298" s="12"/>
      <c r="AS298" s="12"/>
      <c r="AT298" s="12"/>
      <c r="AU298" s="12">
        <v>0</v>
      </c>
      <c r="AV298" s="12"/>
      <c r="AW298" s="12">
        <v>0</v>
      </c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>
        <v>125</v>
      </c>
      <c r="BK298" s="13"/>
      <c r="BL298" s="12"/>
      <c r="BM298" s="12"/>
      <c r="BN298" s="12"/>
      <c r="BO298" s="12"/>
      <c r="BP298" s="12">
        <v>0</v>
      </c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>
        <v>59.33</v>
      </c>
      <c r="CD298" s="12"/>
      <c r="CE298" s="12"/>
      <c r="CF298" s="12"/>
      <c r="CG298" s="12"/>
      <c r="CH298" s="12">
        <v>172.09</v>
      </c>
      <c r="CI298" s="12">
        <v>22.5</v>
      </c>
      <c r="CJ298" s="12"/>
      <c r="CK298" s="12"/>
      <c r="CL298" s="12"/>
      <c r="CM298" s="12">
        <v>29.65</v>
      </c>
      <c r="CN298" s="12"/>
      <c r="CO298" s="12"/>
      <c r="CP298" s="12">
        <v>126.79</v>
      </c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>
        <v>1634.64</v>
      </c>
      <c r="DR298" s="12">
        <v>65.44</v>
      </c>
      <c r="DS298" s="12">
        <v>12.27</v>
      </c>
      <c r="DT298" s="12">
        <v>29.65</v>
      </c>
      <c r="DU298" s="12">
        <v>126.79</v>
      </c>
      <c r="DV298" s="12">
        <v>6.14</v>
      </c>
      <c r="DW298" s="12"/>
      <c r="DX298" s="13">
        <f t="shared" si="32"/>
        <v>240.28999999999996</v>
      </c>
      <c r="DY298" s="12"/>
      <c r="DZ298" s="12"/>
      <c r="EA298" s="12"/>
      <c r="EB298" s="12"/>
      <c r="EC298" s="12"/>
      <c r="ED298" s="12"/>
      <c r="EE298" s="12"/>
      <c r="EF298" s="12"/>
      <c r="EG298" s="12"/>
      <c r="EH298" s="12">
        <v>7.36</v>
      </c>
      <c r="EI298" s="12"/>
      <c r="EJ298" s="12">
        <v>1.06</v>
      </c>
      <c r="EK298" s="12"/>
      <c r="EL298" s="12"/>
      <c r="EM298" s="12">
        <v>2.69</v>
      </c>
      <c r="EN298" s="14">
        <f t="shared" si="33"/>
        <v>11.11</v>
      </c>
      <c r="EO298" s="14"/>
      <c r="EP298" s="13">
        <v>53.17</v>
      </c>
      <c r="EQ298" s="12">
        <v>0</v>
      </c>
      <c r="ER298" s="12">
        <v>53</v>
      </c>
      <c r="ES298" s="12"/>
      <c r="ET298" s="12"/>
      <c r="EU298" s="12"/>
      <c r="EV298" s="12"/>
      <c r="EW298" s="12"/>
      <c r="EX298" s="13">
        <f t="shared" si="34"/>
        <v>53</v>
      </c>
      <c r="EY298" s="13">
        <v>2402.5700000000002</v>
      </c>
    </row>
    <row r="299" spans="1:155" x14ac:dyDescent="0.3">
      <c r="A299" t="s">
        <v>575</v>
      </c>
      <c r="B299" t="s">
        <v>576</v>
      </c>
      <c r="C299" t="str">
        <f>VLOOKUP(A299,[1]Sheet1!$A$1:$F$234,4,FALSE)</f>
        <v>SF</v>
      </c>
      <c r="D299" t="str">
        <f>VLOOKUP(A299,[1]Sheet1!$A$1:$F$234,3,FALSE)</f>
        <v>Lab</v>
      </c>
      <c r="E299">
        <f>VLOOKUP(A299,[1]Sheet1!$A$1:$F$234,5,FALSE)</f>
        <v>160</v>
      </c>
      <c r="F299" t="s">
        <v>232</v>
      </c>
      <c r="G299" t="s">
        <v>172</v>
      </c>
      <c r="H299" t="s">
        <v>233</v>
      </c>
      <c r="I299" t="s">
        <v>159</v>
      </c>
      <c r="J299" t="s">
        <v>152</v>
      </c>
      <c r="K299" s="11">
        <v>44712</v>
      </c>
      <c r="L299" s="11">
        <v>44719</v>
      </c>
      <c r="M299" s="12">
        <v>2429</v>
      </c>
      <c r="N299" s="13">
        <f t="shared" si="28"/>
        <v>2429</v>
      </c>
      <c r="O299" s="13">
        <f t="shared" si="29"/>
        <v>0</v>
      </c>
      <c r="P299" s="13">
        <f t="shared" si="30"/>
        <v>0</v>
      </c>
      <c r="Q299" s="13">
        <f t="shared" si="31"/>
        <v>0</v>
      </c>
      <c r="R299" s="13"/>
      <c r="S299" s="14"/>
      <c r="T299" s="15">
        <v>88</v>
      </c>
      <c r="U299" s="12">
        <v>24</v>
      </c>
      <c r="V299" s="12">
        <v>2112</v>
      </c>
      <c r="W299" s="15">
        <v>0</v>
      </c>
      <c r="X299" s="12">
        <v>0</v>
      </c>
      <c r="Y299" s="12">
        <v>0</v>
      </c>
      <c r="Z299" s="15"/>
      <c r="AA299" s="15"/>
      <c r="AB299" s="15"/>
      <c r="AC299" s="15"/>
      <c r="AD299" s="15"/>
      <c r="AE299" s="15">
        <v>0</v>
      </c>
      <c r="AF299" s="15">
        <v>0</v>
      </c>
      <c r="AG299" s="15"/>
      <c r="AH299" s="15"/>
      <c r="AI299" s="15"/>
      <c r="AJ299" s="15"/>
      <c r="AK299" s="15"/>
      <c r="AL299" s="15"/>
      <c r="AM299" s="15"/>
      <c r="AN299" s="15"/>
      <c r="AO299" s="15">
        <v>8</v>
      </c>
      <c r="AP299" s="15"/>
      <c r="AQ299" s="12"/>
      <c r="AR299" s="12"/>
      <c r="AS299" s="12"/>
      <c r="AT299" s="12"/>
      <c r="AU299" s="12">
        <v>0</v>
      </c>
      <c r="AV299" s="12"/>
      <c r="AW299" s="12">
        <v>0</v>
      </c>
      <c r="AX299" s="12"/>
      <c r="AY299" s="12"/>
      <c r="AZ299" s="12"/>
      <c r="BA299" s="12"/>
      <c r="BB299" s="12"/>
      <c r="BC299" s="12"/>
      <c r="BD299" s="12">
        <v>24</v>
      </c>
      <c r="BE299" s="12"/>
      <c r="BF299" s="12"/>
      <c r="BG299" s="12"/>
      <c r="BH299" s="12"/>
      <c r="BI299" s="12"/>
      <c r="BJ299" s="12">
        <v>125</v>
      </c>
      <c r="BK299" s="13"/>
      <c r="BL299" s="12"/>
      <c r="BM299" s="12"/>
      <c r="BN299" s="12"/>
      <c r="BO299" s="12"/>
      <c r="BP299" s="12">
        <v>0</v>
      </c>
      <c r="BQ299" s="12"/>
      <c r="BR299" s="12"/>
      <c r="BS299" s="12"/>
      <c r="BT299" s="12"/>
      <c r="BU299" s="12">
        <v>192</v>
      </c>
      <c r="BV299" s="12"/>
      <c r="BW299" s="12"/>
      <c r="BX299" s="12"/>
      <c r="BY299" s="12"/>
      <c r="BZ299" s="12"/>
      <c r="CA299" s="12"/>
      <c r="CB299" s="12"/>
      <c r="CC299" s="12">
        <v>89.31</v>
      </c>
      <c r="CD299" s="12"/>
      <c r="CE299" s="12"/>
      <c r="CF299" s="12"/>
      <c r="CG299" s="12"/>
      <c r="CH299" s="12">
        <v>233.05</v>
      </c>
      <c r="CI299" s="12">
        <v>26.71</v>
      </c>
      <c r="CJ299" s="12"/>
      <c r="CK299" s="12"/>
      <c r="CL299" s="12"/>
      <c r="CM299" s="12">
        <v>35.22</v>
      </c>
      <c r="CN299" s="12"/>
      <c r="CO299" s="12"/>
      <c r="CP299" s="12">
        <v>150.6</v>
      </c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>
        <v>1894.11</v>
      </c>
      <c r="DR299" s="12">
        <v>77.73</v>
      </c>
      <c r="DS299" s="12">
        <v>14.57</v>
      </c>
      <c r="DT299" s="12">
        <v>35.22</v>
      </c>
      <c r="DU299" s="12">
        <v>150.6</v>
      </c>
      <c r="DV299" s="12">
        <v>7.28</v>
      </c>
      <c r="DW299" s="12"/>
      <c r="DX299" s="13">
        <f t="shared" si="32"/>
        <v>285.39999999999998</v>
      </c>
      <c r="DY299" s="12"/>
      <c r="DZ299" s="12"/>
      <c r="EA299" s="12"/>
      <c r="EB299" s="12"/>
      <c r="EC299" s="12"/>
      <c r="ED299" s="12"/>
      <c r="EE299" s="12"/>
      <c r="EF299" s="12"/>
      <c r="EG299" s="12"/>
      <c r="EH299" s="12">
        <v>7.36</v>
      </c>
      <c r="EI299" s="12"/>
      <c r="EJ299" s="12">
        <v>1.06</v>
      </c>
      <c r="EK299" s="12"/>
      <c r="EL299" s="12"/>
      <c r="EM299" s="12">
        <v>2.69</v>
      </c>
      <c r="EN299" s="14">
        <f t="shared" si="33"/>
        <v>11.11</v>
      </c>
      <c r="EO299" s="14"/>
      <c r="EP299" s="13">
        <v>63.15</v>
      </c>
      <c r="EQ299" s="12">
        <v>0</v>
      </c>
      <c r="ER299" s="12">
        <v>53</v>
      </c>
      <c r="ES299" s="12"/>
      <c r="ET299" s="12"/>
      <c r="EU299" s="12"/>
      <c r="EV299" s="12"/>
      <c r="EW299" s="12"/>
      <c r="EX299" s="13">
        <f t="shared" si="34"/>
        <v>53</v>
      </c>
      <c r="EY299" s="13">
        <v>2841.66</v>
      </c>
    </row>
    <row r="300" spans="1:155" x14ac:dyDescent="0.3">
      <c r="A300" t="s">
        <v>577</v>
      </c>
      <c r="B300" t="s">
        <v>578</v>
      </c>
      <c r="C300" t="str">
        <f>VLOOKUP(A300,[1]Sheet1!$A$1:$F$234,4,FALSE)</f>
        <v xml:space="preserve">DAN </v>
      </c>
      <c r="D300" t="str">
        <f>VLOOKUP(A300,[1]Sheet1!$A$1:$F$234,3,FALSE)</f>
        <v>Clinical</v>
      </c>
      <c r="E300">
        <f>VLOOKUP(A300,[1]Sheet1!$A$1:$F$234,5,FALSE)</f>
        <v>140</v>
      </c>
      <c r="F300" t="s">
        <v>185</v>
      </c>
      <c r="G300" t="s">
        <v>250</v>
      </c>
      <c r="H300" t="s">
        <v>185</v>
      </c>
      <c r="I300" t="s">
        <v>159</v>
      </c>
      <c r="J300" t="s">
        <v>145</v>
      </c>
      <c r="K300" s="11">
        <v>44696</v>
      </c>
      <c r="L300" s="11">
        <v>44701</v>
      </c>
      <c r="M300" s="12">
        <v>2775.2</v>
      </c>
      <c r="N300" s="13">
        <f t="shared" si="28"/>
        <v>2775.2</v>
      </c>
      <c r="O300" s="13">
        <f t="shared" si="29"/>
        <v>0</v>
      </c>
      <c r="P300" s="13">
        <f t="shared" si="30"/>
        <v>0</v>
      </c>
      <c r="Q300" s="13">
        <f t="shared" si="31"/>
        <v>0</v>
      </c>
      <c r="R300" s="13"/>
      <c r="S300" s="14"/>
      <c r="T300" s="15">
        <v>80</v>
      </c>
      <c r="U300" s="12">
        <v>34.69</v>
      </c>
      <c r="V300" s="12">
        <v>2775.2</v>
      </c>
      <c r="W300" s="15">
        <v>0</v>
      </c>
      <c r="X300" s="12">
        <v>0</v>
      </c>
      <c r="Y300" s="12">
        <v>0</v>
      </c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3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>
        <v>33.22</v>
      </c>
      <c r="CA300" s="12"/>
      <c r="CB300" s="12"/>
      <c r="CC300" s="12">
        <v>111.25</v>
      </c>
      <c r="CD300" s="12"/>
      <c r="CE300" s="12"/>
      <c r="CF300" s="12"/>
      <c r="CG300" s="12"/>
      <c r="CH300" s="12">
        <v>273.12</v>
      </c>
      <c r="CI300" s="12">
        <v>29.94</v>
      </c>
      <c r="CJ300" s="12"/>
      <c r="CK300" s="12"/>
      <c r="CL300" s="12"/>
      <c r="CM300" s="12">
        <v>39.47</v>
      </c>
      <c r="CN300" s="12"/>
      <c r="CO300" s="12"/>
      <c r="CP300" s="12">
        <v>168.77</v>
      </c>
      <c r="CQ300" s="12"/>
      <c r="CR300" s="12"/>
      <c r="CS300" s="12">
        <v>3.81</v>
      </c>
      <c r="CT300" s="12"/>
      <c r="CU300" s="12"/>
      <c r="CV300" s="12">
        <v>111.01</v>
      </c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>
        <v>49.22</v>
      </c>
      <c r="DP300" s="12"/>
      <c r="DQ300" s="12">
        <v>1955.39</v>
      </c>
      <c r="DR300" s="12">
        <v>0</v>
      </c>
      <c r="DS300" s="12">
        <v>0</v>
      </c>
      <c r="DT300" s="12">
        <v>39.47</v>
      </c>
      <c r="DU300" s="12">
        <v>168.77</v>
      </c>
      <c r="DV300" s="12">
        <v>0</v>
      </c>
      <c r="DW300" s="12"/>
      <c r="DX300" s="13">
        <f t="shared" si="32"/>
        <v>208.24</v>
      </c>
      <c r="DY300" s="12"/>
      <c r="DZ300" s="12"/>
      <c r="EA300" s="12"/>
      <c r="EB300" s="12">
        <v>240.29</v>
      </c>
      <c r="EC300" s="12"/>
      <c r="ED300" s="12"/>
      <c r="EE300" s="12"/>
      <c r="EF300" s="12"/>
      <c r="EG300" s="12"/>
      <c r="EH300" s="12">
        <v>8.27</v>
      </c>
      <c r="EI300" s="12"/>
      <c r="EJ300" s="12">
        <v>1.06</v>
      </c>
      <c r="EK300" s="12">
        <v>16.22</v>
      </c>
      <c r="EL300" s="12"/>
      <c r="EM300" s="12">
        <v>3.03</v>
      </c>
      <c r="EN300" s="14">
        <f t="shared" si="33"/>
        <v>268.87</v>
      </c>
      <c r="EO300" s="14">
        <v>111.01</v>
      </c>
      <c r="EP300" s="13">
        <v>72.16</v>
      </c>
      <c r="EQ300" s="12">
        <v>0</v>
      </c>
      <c r="ER300" s="12">
        <v>53</v>
      </c>
      <c r="ES300" s="12"/>
      <c r="ET300" s="12"/>
      <c r="EU300" s="12"/>
      <c r="EV300" s="12"/>
      <c r="EW300" s="12"/>
      <c r="EX300" s="13">
        <f t="shared" si="34"/>
        <v>53</v>
      </c>
      <c r="EY300" s="13">
        <v>3488.48</v>
      </c>
    </row>
    <row r="301" spans="1:155" x14ac:dyDescent="0.3">
      <c r="A301" t="s">
        <v>577</v>
      </c>
      <c r="B301" t="s">
        <v>578</v>
      </c>
      <c r="C301" t="str">
        <f>VLOOKUP(A301,[1]Sheet1!$A$1:$F$234,4,FALSE)</f>
        <v xml:space="preserve">DAN </v>
      </c>
      <c r="D301" t="str">
        <f>VLOOKUP(A301,[1]Sheet1!$A$1:$F$234,3,FALSE)</f>
        <v>Clinical</v>
      </c>
      <c r="E301">
        <f>VLOOKUP(A301,[1]Sheet1!$A$1:$F$234,5,FALSE)</f>
        <v>140</v>
      </c>
      <c r="F301" t="s">
        <v>185</v>
      </c>
      <c r="G301" t="s">
        <v>250</v>
      </c>
      <c r="H301" t="s">
        <v>185</v>
      </c>
      <c r="I301" t="s">
        <v>159</v>
      </c>
      <c r="J301" t="s">
        <v>152</v>
      </c>
      <c r="K301" s="11">
        <v>44712</v>
      </c>
      <c r="L301" s="11">
        <v>44719</v>
      </c>
      <c r="M301" s="12">
        <v>3330.24</v>
      </c>
      <c r="N301" s="13">
        <f t="shared" si="28"/>
        <v>3330.24</v>
      </c>
      <c r="O301" s="13">
        <f t="shared" si="29"/>
        <v>0</v>
      </c>
      <c r="P301" s="13">
        <f t="shared" si="30"/>
        <v>0</v>
      </c>
      <c r="Q301" s="13">
        <f t="shared" si="31"/>
        <v>0</v>
      </c>
      <c r="R301" s="13"/>
      <c r="S301" s="14"/>
      <c r="T301" s="15">
        <v>88</v>
      </c>
      <c r="U301" s="12">
        <v>34.69</v>
      </c>
      <c r="V301" s="12">
        <v>3052.72</v>
      </c>
      <c r="W301" s="15">
        <v>0</v>
      </c>
      <c r="X301" s="12">
        <v>0</v>
      </c>
      <c r="Y301" s="12">
        <v>0</v>
      </c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>
        <v>8</v>
      </c>
      <c r="AP301" s="15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>
        <v>34.69</v>
      </c>
      <c r="BE301" s="12"/>
      <c r="BF301" s="12"/>
      <c r="BG301" s="12"/>
      <c r="BH301" s="12"/>
      <c r="BI301" s="12"/>
      <c r="BJ301" s="12"/>
      <c r="BK301" s="13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>
        <v>277.52</v>
      </c>
      <c r="BV301" s="12"/>
      <c r="BW301" s="12"/>
      <c r="BX301" s="12"/>
      <c r="BY301" s="12"/>
      <c r="BZ301" s="12">
        <v>33.22</v>
      </c>
      <c r="CA301" s="12"/>
      <c r="CB301" s="12"/>
      <c r="CC301" s="12">
        <v>163.76</v>
      </c>
      <c r="CD301" s="12"/>
      <c r="CE301" s="12"/>
      <c r="CF301" s="12"/>
      <c r="CG301" s="12"/>
      <c r="CH301" s="12">
        <v>390.35</v>
      </c>
      <c r="CI301" s="12">
        <v>36.049999999999997</v>
      </c>
      <c r="CJ301" s="12"/>
      <c r="CK301" s="12"/>
      <c r="CL301" s="12"/>
      <c r="CM301" s="12">
        <v>47.52</v>
      </c>
      <c r="CN301" s="12"/>
      <c r="CO301" s="12"/>
      <c r="CP301" s="12">
        <v>203.19</v>
      </c>
      <c r="CQ301" s="12"/>
      <c r="CR301" s="12"/>
      <c r="CS301" s="12">
        <v>3.81</v>
      </c>
      <c r="CT301" s="12"/>
      <c r="CU301" s="12"/>
      <c r="CV301" s="12">
        <v>133.21</v>
      </c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>
        <v>49.22</v>
      </c>
      <c r="DP301" s="12"/>
      <c r="DQ301" s="12">
        <v>2269.91</v>
      </c>
      <c r="DR301" s="12">
        <v>0</v>
      </c>
      <c r="DS301" s="12">
        <v>0</v>
      </c>
      <c r="DT301" s="12">
        <v>47.52</v>
      </c>
      <c r="DU301" s="12">
        <v>203.19</v>
      </c>
      <c r="DV301" s="12">
        <v>0</v>
      </c>
      <c r="DW301" s="12"/>
      <c r="DX301" s="13">
        <f t="shared" si="32"/>
        <v>250.71</v>
      </c>
      <c r="DY301" s="12"/>
      <c r="DZ301" s="12"/>
      <c r="EA301" s="12"/>
      <c r="EB301" s="12">
        <v>240.29</v>
      </c>
      <c r="EC301" s="12"/>
      <c r="ED301" s="12"/>
      <c r="EE301" s="12"/>
      <c r="EF301" s="12"/>
      <c r="EG301" s="12"/>
      <c r="EH301" s="12">
        <v>8.27</v>
      </c>
      <c r="EI301" s="12"/>
      <c r="EJ301" s="12">
        <v>1.06</v>
      </c>
      <c r="EK301" s="12">
        <v>16.22</v>
      </c>
      <c r="EL301" s="12"/>
      <c r="EM301" s="12">
        <v>3.03</v>
      </c>
      <c r="EN301" s="14">
        <f t="shared" si="33"/>
        <v>268.87</v>
      </c>
      <c r="EO301" s="14">
        <v>133.21</v>
      </c>
      <c r="EP301" s="13">
        <v>86.59</v>
      </c>
      <c r="EQ301" s="12">
        <v>0</v>
      </c>
      <c r="ER301" s="12">
        <v>53</v>
      </c>
      <c r="ES301" s="12"/>
      <c r="ET301" s="12"/>
      <c r="EU301" s="12"/>
      <c r="EV301" s="12"/>
      <c r="EW301" s="12"/>
      <c r="EX301" s="13">
        <f t="shared" si="34"/>
        <v>53</v>
      </c>
      <c r="EY301" s="13">
        <v>4122.62</v>
      </c>
    </row>
    <row r="302" spans="1:155" x14ac:dyDescent="0.3">
      <c r="A302" t="s">
        <v>579</v>
      </c>
      <c r="B302" t="s">
        <v>580</v>
      </c>
      <c r="C302" t="str">
        <f>VLOOKUP(A302,[1]Sheet1!$A$1:$F$234,4,FALSE)</f>
        <v>SF</v>
      </c>
      <c r="D302" t="str">
        <f>VLOOKUP(A302,[1]Sheet1!$A$1:$F$234,3,FALSE)</f>
        <v>Lab</v>
      </c>
      <c r="E302">
        <f>VLOOKUP(A302,[1]Sheet1!$A$1:$F$234,5,FALSE)</f>
        <v>160</v>
      </c>
      <c r="F302" t="s">
        <v>232</v>
      </c>
      <c r="G302" t="s">
        <v>172</v>
      </c>
      <c r="H302" t="s">
        <v>581</v>
      </c>
      <c r="I302" t="s">
        <v>159</v>
      </c>
      <c r="J302" t="s">
        <v>145</v>
      </c>
      <c r="K302" s="11">
        <v>44696</v>
      </c>
      <c r="L302" s="11">
        <v>44701</v>
      </c>
      <c r="M302" s="12">
        <v>1805</v>
      </c>
      <c r="N302" s="13">
        <f t="shared" si="28"/>
        <v>1805</v>
      </c>
      <c r="O302" s="13">
        <f t="shared" si="29"/>
        <v>0</v>
      </c>
      <c r="P302" s="13">
        <f t="shared" si="30"/>
        <v>0</v>
      </c>
      <c r="Q302" s="13">
        <f t="shared" si="31"/>
        <v>0</v>
      </c>
      <c r="R302" s="13"/>
      <c r="S302" s="14"/>
      <c r="T302" s="15">
        <v>80</v>
      </c>
      <c r="U302" s="12">
        <v>21</v>
      </c>
      <c r="V302" s="12">
        <v>1680</v>
      </c>
      <c r="W302" s="15">
        <v>0</v>
      </c>
      <c r="X302" s="12">
        <v>0</v>
      </c>
      <c r="Y302" s="12">
        <v>0</v>
      </c>
      <c r="Z302" s="15"/>
      <c r="AA302" s="15"/>
      <c r="AB302" s="15"/>
      <c r="AC302" s="15"/>
      <c r="AD302" s="15"/>
      <c r="AE302" s="15"/>
      <c r="AF302" s="15">
        <v>0</v>
      </c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2"/>
      <c r="AR302" s="12"/>
      <c r="AS302" s="12"/>
      <c r="AT302" s="12"/>
      <c r="AU302" s="12">
        <v>0</v>
      </c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>
        <v>125</v>
      </c>
      <c r="BK302" s="13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>
        <v>49.4</v>
      </c>
      <c r="CD302" s="12"/>
      <c r="CE302" s="12"/>
      <c r="CF302" s="12"/>
      <c r="CG302" s="12"/>
      <c r="CH302" s="12">
        <v>143.29</v>
      </c>
      <c r="CI302" s="12">
        <v>19.850000000000001</v>
      </c>
      <c r="CJ302" s="12"/>
      <c r="CK302" s="12"/>
      <c r="CL302" s="12"/>
      <c r="CM302" s="12">
        <v>26.17</v>
      </c>
      <c r="CN302" s="12"/>
      <c r="CO302" s="12"/>
      <c r="CP302" s="12">
        <v>111.91</v>
      </c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>
        <v>1454.38</v>
      </c>
      <c r="DR302" s="12">
        <v>0</v>
      </c>
      <c r="DS302" s="12">
        <v>0</v>
      </c>
      <c r="DT302" s="12">
        <v>26.17</v>
      </c>
      <c r="DU302" s="12">
        <v>111.91</v>
      </c>
      <c r="DV302" s="12">
        <v>0</v>
      </c>
      <c r="DW302" s="12"/>
      <c r="DX302" s="13">
        <f t="shared" si="32"/>
        <v>138.07999999999998</v>
      </c>
      <c r="DY302" s="12"/>
      <c r="DZ302" s="12"/>
      <c r="EA302" s="12"/>
      <c r="EB302" s="12"/>
      <c r="EC302" s="12"/>
      <c r="ED302" s="12"/>
      <c r="EE302" s="12"/>
      <c r="EF302" s="12"/>
      <c r="EG302" s="12"/>
      <c r="EH302" s="12">
        <v>6.44</v>
      </c>
      <c r="EI302" s="12"/>
      <c r="EJ302" s="12">
        <v>1.06</v>
      </c>
      <c r="EK302" s="12"/>
      <c r="EL302" s="12"/>
      <c r="EM302" s="12">
        <v>2.35</v>
      </c>
      <c r="EN302" s="14">
        <f t="shared" si="33"/>
        <v>9.85</v>
      </c>
      <c r="EO302" s="14"/>
      <c r="EP302" s="13">
        <v>46.93</v>
      </c>
      <c r="EQ302" s="12">
        <v>0</v>
      </c>
      <c r="ER302" s="12">
        <v>53</v>
      </c>
      <c r="ES302" s="12"/>
      <c r="ET302" s="12"/>
      <c r="EU302" s="12"/>
      <c r="EV302" s="12"/>
      <c r="EW302" s="12"/>
      <c r="EX302" s="13">
        <f t="shared" si="34"/>
        <v>53</v>
      </c>
      <c r="EY302" s="13">
        <v>2052.86</v>
      </c>
    </row>
    <row r="303" spans="1:155" x14ac:dyDescent="0.3">
      <c r="A303" t="s">
        <v>579</v>
      </c>
      <c r="B303" t="s">
        <v>580</v>
      </c>
      <c r="C303" t="str">
        <f>VLOOKUP(A303,[1]Sheet1!$A$1:$F$234,4,FALSE)</f>
        <v>SF</v>
      </c>
      <c r="D303" t="str">
        <f>VLOOKUP(A303,[1]Sheet1!$A$1:$F$234,3,FALSE)</f>
        <v>Lab</v>
      </c>
      <c r="E303">
        <f>VLOOKUP(A303,[1]Sheet1!$A$1:$F$234,5,FALSE)</f>
        <v>160</v>
      </c>
      <c r="F303" t="s">
        <v>232</v>
      </c>
      <c r="G303" t="s">
        <v>172</v>
      </c>
      <c r="H303" t="s">
        <v>581</v>
      </c>
      <c r="I303" t="s">
        <v>159</v>
      </c>
      <c r="J303" t="s">
        <v>152</v>
      </c>
      <c r="K303" s="11">
        <v>44712</v>
      </c>
      <c r="L303" s="11">
        <v>44719</v>
      </c>
      <c r="M303" s="12">
        <v>2157.1</v>
      </c>
      <c r="N303" s="13">
        <f t="shared" si="28"/>
        <v>2141</v>
      </c>
      <c r="O303" s="13">
        <f t="shared" si="29"/>
        <v>16.100000000000001</v>
      </c>
      <c r="P303" s="13">
        <f t="shared" si="30"/>
        <v>0</v>
      </c>
      <c r="Q303" s="13">
        <f t="shared" si="31"/>
        <v>0</v>
      </c>
      <c r="R303" s="13"/>
      <c r="S303" s="14"/>
      <c r="T303" s="15">
        <v>88</v>
      </c>
      <c r="U303" s="12">
        <v>21</v>
      </c>
      <c r="V303" s="12">
        <v>1848</v>
      </c>
      <c r="W303" s="15">
        <v>0.5</v>
      </c>
      <c r="X303" s="12">
        <v>33.619999999999997</v>
      </c>
      <c r="Y303" s="12">
        <v>16.100000000000001</v>
      </c>
      <c r="Z303" s="15"/>
      <c r="AA303" s="15"/>
      <c r="AB303" s="15"/>
      <c r="AC303" s="15"/>
      <c r="AD303" s="15"/>
      <c r="AE303" s="15"/>
      <c r="AF303" s="15">
        <v>0</v>
      </c>
      <c r="AG303" s="15"/>
      <c r="AH303" s="15"/>
      <c r="AI303" s="15"/>
      <c r="AJ303" s="15"/>
      <c r="AK303" s="15"/>
      <c r="AL303" s="15"/>
      <c r="AM303" s="15"/>
      <c r="AN303" s="15"/>
      <c r="AO303" s="15">
        <v>8</v>
      </c>
      <c r="AP303" s="15"/>
      <c r="AQ303" s="12"/>
      <c r="AR303" s="12"/>
      <c r="AS303" s="12"/>
      <c r="AT303" s="12"/>
      <c r="AU303" s="12">
        <v>0</v>
      </c>
      <c r="AV303" s="12"/>
      <c r="AW303" s="12"/>
      <c r="AX303" s="12"/>
      <c r="AY303" s="12"/>
      <c r="AZ303" s="12"/>
      <c r="BA303" s="12"/>
      <c r="BB303" s="12"/>
      <c r="BC303" s="12"/>
      <c r="BD303" s="12">
        <v>21</v>
      </c>
      <c r="BE303" s="12"/>
      <c r="BF303" s="12"/>
      <c r="BG303" s="12"/>
      <c r="BH303" s="12"/>
      <c r="BI303" s="12"/>
      <c r="BJ303" s="12">
        <v>125</v>
      </c>
      <c r="BK303" s="13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>
        <v>168</v>
      </c>
      <c r="BV303" s="12"/>
      <c r="BW303" s="12"/>
      <c r="BX303" s="12"/>
      <c r="BY303" s="12"/>
      <c r="BZ303" s="12"/>
      <c r="CA303" s="12"/>
      <c r="CB303" s="12"/>
      <c r="CC303" s="12">
        <v>72.64</v>
      </c>
      <c r="CD303" s="12"/>
      <c r="CE303" s="12"/>
      <c r="CF303" s="12"/>
      <c r="CG303" s="12"/>
      <c r="CH303" s="12">
        <v>185.54</v>
      </c>
      <c r="CI303" s="12">
        <v>23.73</v>
      </c>
      <c r="CJ303" s="12"/>
      <c r="CK303" s="12"/>
      <c r="CL303" s="12"/>
      <c r="CM303" s="12">
        <v>31.28</v>
      </c>
      <c r="CN303" s="12"/>
      <c r="CO303" s="12"/>
      <c r="CP303" s="12">
        <v>133.74</v>
      </c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>
        <v>1710.17</v>
      </c>
      <c r="DR303" s="12">
        <v>0</v>
      </c>
      <c r="DS303" s="12">
        <v>0</v>
      </c>
      <c r="DT303" s="12">
        <v>31.28</v>
      </c>
      <c r="DU303" s="12">
        <v>133.74</v>
      </c>
      <c r="DV303" s="12">
        <v>0</v>
      </c>
      <c r="DW303" s="12"/>
      <c r="DX303" s="13">
        <f t="shared" si="32"/>
        <v>165.02</v>
      </c>
      <c r="DY303" s="12"/>
      <c r="DZ303" s="12"/>
      <c r="EA303" s="12"/>
      <c r="EB303" s="12"/>
      <c r="EC303" s="12"/>
      <c r="ED303" s="12"/>
      <c r="EE303" s="12"/>
      <c r="EF303" s="12"/>
      <c r="EG303" s="12"/>
      <c r="EH303" s="12">
        <v>6.44</v>
      </c>
      <c r="EI303" s="12"/>
      <c r="EJ303" s="12">
        <v>1.06</v>
      </c>
      <c r="EK303" s="12"/>
      <c r="EL303" s="12"/>
      <c r="EM303" s="12">
        <v>2.35</v>
      </c>
      <c r="EN303" s="14">
        <f t="shared" si="33"/>
        <v>9.85</v>
      </c>
      <c r="EO303" s="14"/>
      <c r="EP303" s="13">
        <v>55.94</v>
      </c>
      <c r="EQ303" s="12">
        <v>0</v>
      </c>
      <c r="ER303" s="12">
        <v>53</v>
      </c>
      <c r="ES303" s="12"/>
      <c r="ET303" s="12"/>
      <c r="EU303" s="12"/>
      <c r="EV303" s="12"/>
      <c r="EW303" s="12"/>
      <c r="EX303" s="13">
        <f t="shared" si="34"/>
        <v>53</v>
      </c>
      <c r="EY303" s="13">
        <v>2440.91</v>
      </c>
    </row>
    <row r="304" spans="1:155" x14ac:dyDescent="0.3">
      <c r="A304" t="s">
        <v>582</v>
      </c>
      <c r="B304" t="s">
        <v>583</v>
      </c>
      <c r="C304" t="str">
        <f>VLOOKUP(A304,[1]Sheet1!$A$1:$F$234,4,FALSE)</f>
        <v>HQ</v>
      </c>
      <c r="D304" t="str">
        <f>VLOOKUP(A304,[1]Sheet1!$A$1:$F$234,3,FALSE)</f>
        <v>Operating</v>
      </c>
      <c r="E304">
        <f>VLOOKUP(A304,[1]Sheet1!$A$1:$F$234,5,FALSE)</f>
        <v>210</v>
      </c>
      <c r="F304" t="s">
        <v>224</v>
      </c>
      <c r="G304" t="s">
        <v>584</v>
      </c>
      <c r="H304" t="s">
        <v>226</v>
      </c>
      <c r="I304" t="s">
        <v>159</v>
      </c>
      <c r="J304" t="s">
        <v>145</v>
      </c>
      <c r="K304" s="11">
        <v>44696</v>
      </c>
      <c r="L304" s="11">
        <v>44701</v>
      </c>
      <c r="M304" s="12">
        <v>2433.73</v>
      </c>
      <c r="N304" s="13">
        <f t="shared" si="28"/>
        <v>2077.1999999999998</v>
      </c>
      <c r="O304" s="13">
        <f t="shared" si="29"/>
        <v>75.73</v>
      </c>
      <c r="P304" s="13">
        <f t="shared" si="30"/>
        <v>0</v>
      </c>
      <c r="Q304" s="13">
        <f t="shared" si="31"/>
        <v>230.8</v>
      </c>
      <c r="R304" s="13"/>
      <c r="S304" s="14">
        <v>50</v>
      </c>
      <c r="T304" s="15">
        <v>72</v>
      </c>
      <c r="U304" s="12">
        <v>28.85</v>
      </c>
      <c r="V304" s="12">
        <v>2077.1999999999998</v>
      </c>
      <c r="W304" s="15">
        <v>1.75</v>
      </c>
      <c r="X304" s="12">
        <v>43.28</v>
      </c>
      <c r="Y304" s="12">
        <v>75.73</v>
      </c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>
        <v>8</v>
      </c>
      <c r="AL304" s="15"/>
      <c r="AM304" s="15">
        <v>0</v>
      </c>
      <c r="AN304" s="15"/>
      <c r="AO304" s="15"/>
      <c r="AP304" s="15"/>
      <c r="AQ304" s="12"/>
      <c r="AR304" s="12"/>
      <c r="AS304" s="12"/>
      <c r="AT304" s="12">
        <v>28.85</v>
      </c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>
        <v>0</v>
      </c>
      <c r="BF304" s="12"/>
      <c r="BG304" s="12"/>
      <c r="BH304" s="12"/>
      <c r="BI304" s="12"/>
      <c r="BJ304" s="12"/>
      <c r="BK304" s="13"/>
      <c r="BL304" s="12"/>
      <c r="BM304" s="12"/>
      <c r="BN304" s="12"/>
      <c r="BO304" s="12"/>
      <c r="BP304" s="12"/>
      <c r="BQ304" s="12">
        <v>230.8</v>
      </c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>
        <v>192.76</v>
      </c>
      <c r="CI304" s="12"/>
      <c r="CJ304" s="12"/>
      <c r="CK304" s="12"/>
      <c r="CL304" s="12"/>
      <c r="CM304" s="12">
        <v>33.54</v>
      </c>
      <c r="CN304" s="12"/>
      <c r="CO304" s="12"/>
      <c r="CP304" s="12">
        <v>143.38</v>
      </c>
      <c r="CQ304" s="12"/>
      <c r="CR304" s="12"/>
      <c r="CS304" s="12">
        <v>3.81</v>
      </c>
      <c r="CT304" s="12"/>
      <c r="CU304" s="12"/>
      <c r="CV304" s="12">
        <v>95.35</v>
      </c>
      <c r="CW304" s="12"/>
      <c r="CX304" s="12"/>
      <c r="CY304" s="12"/>
      <c r="CZ304" s="12"/>
      <c r="DA304" s="12">
        <v>2.12</v>
      </c>
      <c r="DB304" s="12"/>
      <c r="DC304" s="12"/>
      <c r="DD304" s="12"/>
      <c r="DE304" s="12"/>
      <c r="DF304" s="12"/>
      <c r="DG304" s="12"/>
      <c r="DH304" s="12"/>
      <c r="DI304" s="12"/>
      <c r="DJ304" s="12">
        <v>66.73</v>
      </c>
      <c r="DK304" s="12"/>
      <c r="DL304" s="12"/>
      <c r="DM304" s="12"/>
      <c r="DN304" s="12">
        <v>0.55000000000000004</v>
      </c>
      <c r="DO304" s="12"/>
      <c r="DP304" s="12">
        <v>1</v>
      </c>
      <c r="DQ304" s="12">
        <v>1894.49</v>
      </c>
      <c r="DR304" s="12">
        <v>83.43</v>
      </c>
      <c r="DS304" s="12">
        <v>0</v>
      </c>
      <c r="DT304" s="12">
        <v>33.54</v>
      </c>
      <c r="DU304" s="12">
        <v>143.38</v>
      </c>
      <c r="DV304" s="12">
        <v>0</v>
      </c>
      <c r="DW304" s="12"/>
      <c r="DX304" s="13">
        <f t="shared" si="32"/>
        <v>260.35000000000002</v>
      </c>
      <c r="DY304" s="12">
        <v>325.77999999999997</v>
      </c>
      <c r="DZ304" s="12"/>
      <c r="EA304" s="12"/>
      <c r="EB304" s="12"/>
      <c r="EC304" s="12">
        <v>2.34</v>
      </c>
      <c r="ED304" s="12"/>
      <c r="EE304" s="12"/>
      <c r="EF304" s="12"/>
      <c r="EG304" s="12"/>
      <c r="EH304" s="12">
        <v>7.77</v>
      </c>
      <c r="EI304" s="12"/>
      <c r="EJ304" s="12">
        <v>1.06</v>
      </c>
      <c r="EK304" s="12">
        <v>16.22</v>
      </c>
      <c r="EL304" s="12"/>
      <c r="EM304" s="12">
        <v>8.36</v>
      </c>
      <c r="EN304" s="14">
        <f t="shared" si="33"/>
        <v>361.53</v>
      </c>
      <c r="EO304" s="14">
        <v>95.35</v>
      </c>
      <c r="EP304" s="13">
        <v>21.17</v>
      </c>
      <c r="EQ304" s="12">
        <v>0</v>
      </c>
      <c r="ER304" s="12">
        <v>53</v>
      </c>
      <c r="ES304" s="12"/>
      <c r="ET304" s="12"/>
      <c r="EU304" s="12"/>
      <c r="EV304" s="12"/>
      <c r="EW304" s="12"/>
      <c r="EX304" s="13">
        <f t="shared" si="34"/>
        <v>53</v>
      </c>
      <c r="EY304" s="13">
        <v>3225.13</v>
      </c>
    </row>
    <row r="305" spans="1:155" x14ac:dyDescent="0.3">
      <c r="A305" t="s">
        <v>582</v>
      </c>
      <c r="B305" t="s">
        <v>583</v>
      </c>
      <c r="C305" t="str">
        <f>VLOOKUP(A305,[1]Sheet1!$A$1:$F$234,4,FALSE)</f>
        <v>HQ</v>
      </c>
      <c r="D305" t="str">
        <f>VLOOKUP(A305,[1]Sheet1!$A$1:$F$234,3,FALSE)</f>
        <v>Operating</v>
      </c>
      <c r="E305">
        <f>VLOOKUP(A305,[1]Sheet1!$A$1:$F$234,5,FALSE)</f>
        <v>210</v>
      </c>
      <c r="F305" t="s">
        <v>224</v>
      </c>
      <c r="G305" t="s">
        <v>584</v>
      </c>
      <c r="H305" t="s">
        <v>226</v>
      </c>
      <c r="I305" t="s">
        <v>159</v>
      </c>
      <c r="J305" t="s">
        <v>152</v>
      </c>
      <c r="K305" s="11">
        <v>44712</v>
      </c>
      <c r="L305" s="11">
        <v>44719</v>
      </c>
      <c r="M305" s="12">
        <v>2884.51</v>
      </c>
      <c r="N305" s="13">
        <f t="shared" si="28"/>
        <v>2769.6000000000004</v>
      </c>
      <c r="O305" s="13">
        <f t="shared" si="29"/>
        <v>64.91</v>
      </c>
      <c r="P305" s="13">
        <f t="shared" si="30"/>
        <v>0</v>
      </c>
      <c r="Q305" s="13">
        <f t="shared" si="31"/>
        <v>0</v>
      </c>
      <c r="R305" s="13"/>
      <c r="S305" s="14">
        <v>50</v>
      </c>
      <c r="T305" s="15">
        <v>88</v>
      </c>
      <c r="U305" s="12">
        <v>28.85</v>
      </c>
      <c r="V305" s="12">
        <v>2538.8000000000002</v>
      </c>
      <c r="W305" s="15">
        <v>1.5</v>
      </c>
      <c r="X305" s="12">
        <v>43.28</v>
      </c>
      <c r="Y305" s="12">
        <v>64.91</v>
      </c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>
        <v>0</v>
      </c>
      <c r="AN305" s="15"/>
      <c r="AO305" s="15">
        <v>8</v>
      </c>
      <c r="AP305" s="15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>
        <v>28.85</v>
      </c>
      <c r="BE305" s="12">
        <v>0</v>
      </c>
      <c r="BF305" s="12"/>
      <c r="BG305" s="12"/>
      <c r="BH305" s="12"/>
      <c r="BI305" s="12"/>
      <c r="BJ305" s="12"/>
      <c r="BK305" s="13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>
        <v>230.8</v>
      </c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>
        <v>281.68</v>
      </c>
      <c r="CI305" s="12"/>
      <c r="CJ305" s="12"/>
      <c r="CK305" s="12"/>
      <c r="CL305" s="12"/>
      <c r="CM305" s="12">
        <v>40.07</v>
      </c>
      <c r="CN305" s="12"/>
      <c r="CO305" s="12"/>
      <c r="CP305" s="12">
        <v>171.33</v>
      </c>
      <c r="CQ305" s="12"/>
      <c r="CR305" s="12"/>
      <c r="CS305" s="12">
        <v>3.81</v>
      </c>
      <c r="CT305" s="12"/>
      <c r="CU305" s="12"/>
      <c r="CV305" s="12">
        <v>113.38</v>
      </c>
      <c r="CW305" s="12"/>
      <c r="CX305" s="12"/>
      <c r="CY305" s="12"/>
      <c r="CZ305" s="12"/>
      <c r="DA305" s="12">
        <v>2.12</v>
      </c>
      <c r="DB305" s="12"/>
      <c r="DC305" s="12"/>
      <c r="DD305" s="12"/>
      <c r="DE305" s="12"/>
      <c r="DF305" s="12"/>
      <c r="DG305" s="12"/>
      <c r="DH305" s="12"/>
      <c r="DI305" s="12"/>
      <c r="DJ305" s="12">
        <v>66.73</v>
      </c>
      <c r="DK305" s="12"/>
      <c r="DL305" s="12"/>
      <c r="DM305" s="12"/>
      <c r="DN305" s="12">
        <v>0.55000000000000004</v>
      </c>
      <c r="DO305" s="12"/>
      <c r="DP305" s="12">
        <v>1</v>
      </c>
      <c r="DQ305" s="12">
        <v>2203.84</v>
      </c>
      <c r="DR305" s="12">
        <v>99.21</v>
      </c>
      <c r="DS305" s="12">
        <v>0</v>
      </c>
      <c r="DT305" s="12">
        <v>40.07</v>
      </c>
      <c r="DU305" s="12">
        <v>171.33</v>
      </c>
      <c r="DV305" s="12">
        <v>0</v>
      </c>
      <c r="DW305" s="12"/>
      <c r="DX305" s="13">
        <f t="shared" si="32"/>
        <v>310.61</v>
      </c>
      <c r="DY305" s="12">
        <v>325.77999999999997</v>
      </c>
      <c r="DZ305" s="12"/>
      <c r="EA305" s="12"/>
      <c r="EB305" s="12"/>
      <c r="EC305" s="12">
        <v>2.34</v>
      </c>
      <c r="ED305" s="12"/>
      <c r="EE305" s="12"/>
      <c r="EF305" s="12"/>
      <c r="EG305" s="12"/>
      <c r="EH305" s="12">
        <v>7.77</v>
      </c>
      <c r="EI305" s="12"/>
      <c r="EJ305" s="12">
        <v>1.06</v>
      </c>
      <c r="EK305" s="12">
        <v>16.22</v>
      </c>
      <c r="EL305" s="12"/>
      <c r="EM305" s="12">
        <v>8.36</v>
      </c>
      <c r="EN305" s="14">
        <f t="shared" si="33"/>
        <v>361.53</v>
      </c>
      <c r="EO305" s="14">
        <v>113.38</v>
      </c>
      <c r="EP305" s="13">
        <v>25.17</v>
      </c>
      <c r="EQ305" s="12">
        <v>0</v>
      </c>
      <c r="ER305" s="12">
        <v>53</v>
      </c>
      <c r="ES305" s="12"/>
      <c r="ET305" s="12"/>
      <c r="EU305" s="12"/>
      <c r="EV305" s="12"/>
      <c r="EW305" s="12"/>
      <c r="EX305" s="13">
        <f t="shared" si="34"/>
        <v>53</v>
      </c>
      <c r="EY305" s="13">
        <v>3748.2</v>
      </c>
    </row>
    <row r="306" spans="1:155" x14ac:dyDescent="0.3">
      <c r="A306" t="s">
        <v>585</v>
      </c>
      <c r="B306" t="s">
        <v>586</v>
      </c>
      <c r="C306" t="s">
        <v>380</v>
      </c>
      <c r="D306" t="s">
        <v>380</v>
      </c>
      <c r="E306">
        <v>210</v>
      </c>
      <c r="F306" t="s">
        <v>224</v>
      </c>
      <c r="G306" t="s">
        <v>587</v>
      </c>
      <c r="H306" t="s">
        <v>226</v>
      </c>
      <c r="I306" t="s">
        <v>159</v>
      </c>
      <c r="J306" t="s">
        <v>145</v>
      </c>
      <c r="K306" s="11">
        <v>44696</v>
      </c>
      <c r="L306" s="11">
        <v>44701</v>
      </c>
      <c r="M306" s="12">
        <v>1050</v>
      </c>
      <c r="N306" s="13">
        <f t="shared" si="28"/>
        <v>1000</v>
      </c>
      <c r="O306" s="13">
        <f t="shared" si="29"/>
        <v>0</v>
      </c>
      <c r="P306" s="13">
        <f t="shared" si="30"/>
        <v>0</v>
      </c>
      <c r="Q306" s="13">
        <f t="shared" si="31"/>
        <v>0</v>
      </c>
      <c r="R306" s="13"/>
      <c r="S306" s="14">
        <v>50</v>
      </c>
      <c r="T306" s="15">
        <v>40</v>
      </c>
      <c r="U306" s="12">
        <v>25</v>
      </c>
      <c r="V306" s="12">
        <v>1000</v>
      </c>
      <c r="W306" s="15">
        <v>0</v>
      </c>
      <c r="X306" s="12">
        <v>0</v>
      </c>
      <c r="Y306" s="12">
        <v>0</v>
      </c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>
        <v>0</v>
      </c>
      <c r="AN306" s="15"/>
      <c r="AO306" s="15"/>
      <c r="AP306" s="15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>
        <v>0</v>
      </c>
      <c r="BF306" s="12"/>
      <c r="BG306" s="12"/>
      <c r="BH306" s="12"/>
      <c r="BI306" s="12"/>
      <c r="BJ306" s="12"/>
      <c r="BK306" s="13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>
        <v>7.41</v>
      </c>
      <c r="CD306" s="12"/>
      <c r="CE306" s="12"/>
      <c r="CF306" s="12"/>
      <c r="CG306" s="12"/>
      <c r="CH306" s="12">
        <v>46.69</v>
      </c>
      <c r="CI306" s="12">
        <v>11</v>
      </c>
      <c r="CJ306" s="12"/>
      <c r="CK306" s="12"/>
      <c r="CL306" s="12"/>
      <c r="CM306" s="12">
        <v>14.5</v>
      </c>
      <c r="CN306" s="12"/>
      <c r="CO306" s="12"/>
      <c r="CP306" s="12">
        <v>62</v>
      </c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>
        <v>908.4</v>
      </c>
      <c r="DR306" s="12">
        <v>32</v>
      </c>
      <c r="DS306" s="12">
        <v>6</v>
      </c>
      <c r="DT306" s="12">
        <v>14.5</v>
      </c>
      <c r="DU306" s="12">
        <v>62</v>
      </c>
      <c r="DV306" s="12">
        <v>3</v>
      </c>
      <c r="DW306" s="12"/>
      <c r="DX306" s="13">
        <f t="shared" si="32"/>
        <v>117.5</v>
      </c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4">
        <f t="shared" si="33"/>
        <v>0</v>
      </c>
      <c r="EO306" s="14"/>
      <c r="EP306" s="13">
        <v>26</v>
      </c>
      <c r="EQ306" s="12">
        <v>0</v>
      </c>
      <c r="ER306" s="12">
        <v>53</v>
      </c>
      <c r="ES306" s="12"/>
      <c r="ET306" s="12"/>
      <c r="EU306" s="12"/>
      <c r="EV306" s="12"/>
      <c r="EW306" s="12"/>
      <c r="EX306" s="13">
        <f t="shared" si="34"/>
        <v>53</v>
      </c>
      <c r="EY306" s="13">
        <v>1246.5</v>
      </c>
    </row>
    <row r="307" spans="1:155" x14ac:dyDescent="0.3">
      <c r="A307" t="s">
        <v>585</v>
      </c>
      <c r="B307" t="s">
        <v>586</v>
      </c>
      <c r="C307" t="s">
        <v>380</v>
      </c>
      <c r="D307" t="s">
        <v>380</v>
      </c>
      <c r="E307">
        <v>210</v>
      </c>
      <c r="F307" t="s">
        <v>224</v>
      </c>
      <c r="G307" t="s">
        <v>587</v>
      </c>
      <c r="H307" t="s">
        <v>226</v>
      </c>
      <c r="I307" t="s">
        <v>159</v>
      </c>
      <c r="J307" t="s">
        <v>152</v>
      </c>
      <c r="K307" s="11">
        <v>44712</v>
      </c>
      <c r="L307" s="11">
        <v>44719</v>
      </c>
      <c r="M307" s="12">
        <v>2450</v>
      </c>
      <c r="N307" s="13">
        <f t="shared" si="28"/>
        <v>2400</v>
      </c>
      <c r="O307" s="13">
        <f t="shared" si="29"/>
        <v>0</v>
      </c>
      <c r="P307" s="13">
        <f t="shared" si="30"/>
        <v>0</v>
      </c>
      <c r="Q307" s="13">
        <f t="shared" si="31"/>
        <v>0</v>
      </c>
      <c r="R307" s="13"/>
      <c r="S307" s="14">
        <v>50</v>
      </c>
      <c r="T307" s="15">
        <v>88</v>
      </c>
      <c r="U307" s="12">
        <v>25</v>
      </c>
      <c r="V307" s="12">
        <v>2200</v>
      </c>
      <c r="W307" s="15">
        <v>0</v>
      </c>
      <c r="X307" s="12">
        <v>0</v>
      </c>
      <c r="Y307" s="12">
        <v>0</v>
      </c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>
        <v>0</v>
      </c>
      <c r="AN307" s="15"/>
      <c r="AO307" s="15">
        <v>8</v>
      </c>
      <c r="AP307" s="15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>
        <v>25</v>
      </c>
      <c r="BE307" s="12">
        <v>0</v>
      </c>
      <c r="BF307" s="12"/>
      <c r="BG307" s="12"/>
      <c r="BH307" s="12"/>
      <c r="BI307" s="12"/>
      <c r="BJ307" s="12"/>
      <c r="BK307" s="13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>
        <v>200</v>
      </c>
      <c r="BV307" s="12"/>
      <c r="BW307" s="12"/>
      <c r="BX307" s="12"/>
      <c r="BY307" s="12"/>
      <c r="BZ307" s="12"/>
      <c r="CA307" s="12"/>
      <c r="CB307" s="12"/>
      <c r="CC307" s="12">
        <v>86.76</v>
      </c>
      <c r="CD307" s="12"/>
      <c r="CE307" s="12"/>
      <c r="CF307" s="12"/>
      <c r="CG307" s="12"/>
      <c r="CH307" s="12">
        <v>226.67</v>
      </c>
      <c r="CI307" s="12">
        <v>26.4</v>
      </c>
      <c r="CJ307" s="12"/>
      <c r="CK307" s="12"/>
      <c r="CL307" s="12"/>
      <c r="CM307" s="12">
        <v>34.799999999999997</v>
      </c>
      <c r="CN307" s="12"/>
      <c r="CO307" s="12"/>
      <c r="CP307" s="12">
        <v>148.80000000000001</v>
      </c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>
        <v>1926.57</v>
      </c>
      <c r="DR307" s="12">
        <v>76.8</v>
      </c>
      <c r="DS307" s="12">
        <v>14.4</v>
      </c>
      <c r="DT307" s="12">
        <v>34.799999999999997</v>
      </c>
      <c r="DU307" s="12">
        <v>148.80000000000001</v>
      </c>
      <c r="DV307" s="12">
        <v>7.2</v>
      </c>
      <c r="DW307" s="12"/>
      <c r="DX307" s="13">
        <f t="shared" si="32"/>
        <v>282</v>
      </c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4">
        <f t="shared" si="33"/>
        <v>0</v>
      </c>
      <c r="EO307" s="14"/>
      <c r="EP307" s="13">
        <v>62.4</v>
      </c>
      <c r="EQ307" s="12">
        <v>0</v>
      </c>
      <c r="ER307" s="12">
        <v>53</v>
      </c>
      <c r="ES307" s="12"/>
      <c r="ET307" s="12"/>
      <c r="EU307" s="12"/>
      <c r="EV307" s="12"/>
      <c r="EW307" s="12"/>
      <c r="EX307" s="13">
        <f t="shared" si="34"/>
        <v>53</v>
      </c>
      <c r="EY307" s="13">
        <v>2847.4</v>
      </c>
    </row>
    <row r="308" spans="1:155" x14ac:dyDescent="0.3">
      <c r="A308" t="s">
        <v>588</v>
      </c>
      <c r="B308" t="s">
        <v>589</v>
      </c>
      <c r="C308" t="str">
        <f>VLOOKUP(A308,[1]Sheet1!$A$1:$F$234,4,FALSE)</f>
        <v>SF</v>
      </c>
      <c r="D308" t="str">
        <f>VLOOKUP(A308,[1]Sheet1!$A$1:$F$234,3,FALSE)</f>
        <v>Lab</v>
      </c>
      <c r="E308">
        <f>VLOOKUP(A308,[1]Sheet1!$A$1:$F$234,5,FALSE)</f>
        <v>130</v>
      </c>
      <c r="F308" t="s">
        <v>156</v>
      </c>
      <c r="G308" t="s">
        <v>172</v>
      </c>
      <c r="H308" t="s">
        <v>168</v>
      </c>
      <c r="I308" t="s">
        <v>159</v>
      </c>
      <c r="J308" t="s">
        <v>145</v>
      </c>
      <c r="K308" s="11">
        <v>44696</v>
      </c>
      <c r="L308" s="11">
        <v>44701</v>
      </c>
      <c r="M308" s="12">
        <v>3458.33</v>
      </c>
      <c r="N308" s="13">
        <f t="shared" si="28"/>
        <v>3458.33</v>
      </c>
      <c r="O308" s="13">
        <f t="shared" si="29"/>
        <v>0</v>
      </c>
      <c r="P308" s="13">
        <f t="shared" si="30"/>
        <v>0</v>
      </c>
      <c r="Q308" s="13">
        <f t="shared" si="31"/>
        <v>0</v>
      </c>
      <c r="R308" s="13"/>
      <c r="S308" s="14"/>
      <c r="T308" s="15">
        <v>80</v>
      </c>
      <c r="U308" s="12">
        <v>38.46</v>
      </c>
      <c r="V308" s="12">
        <v>3333.33</v>
      </c>
      <c r="W308" s="15">
        <v>0</v>
      </c>
      <c r="X308" s="12">
        <v>0</v>
      </c>
      <c r="Y308" s="12">
        <v>0</v>
      </c>
      <c r="Z308" s="15"/>
      <c r="AA308" s="15"/>
      <c r="AB308" s="15"/>
      <c r="AC308" s="15"/>
      <c r="AD308" s="15"/>
      <c r="AE308" s="15">
        <v>0</v>
      </c>
      <c r="AF308" s="15">
        <v>0</v>
      </c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2"/>
      <c r="AR308" s="12"/>
      <c r="AS308" s="12"/>
      <c r="AT308" s="12"/>
      <c r="AU308" s="12">
        <v>0</v>
      </c>
      <c r="AV308" s="12"/>
      <c r="AW308" s="12">
        <v>0</v>
      </c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>
        <v>125</v>
      </c>
      <c r="BK308" s="13"/>
      <c r="BL308" s="12"/>
      <c r="BM308" s="12"/>
      <c r="BN308" s="12"/>
      <c r="BO308" s="12"/>
      <c r="BP308" s="12">
        <v>0</v>
      </c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>
        <v>67.22</v>
      </c>
      <c r="CD308" s="12"/>
      <c r="CE308" s="12"/>
      <c r="CF308" s="12"/>
      <c r="CG308" s="12"/>
      <c r="CH308" s="12">
        <v>175.69</v>
      </c>
      <c r="CI308" s="12">
        <v>38.04</v>
      </c>
      <c r="CJ308" s="12"/>
      <c r="CK308" s="12"/>
      <c r="CL308" s="12"/>
      <c r="CM308" s="12">
        <v>50.15</v>
      </c>
      <c r="CN308" s="12"/>
      <c r="CO308" s="12"/>
      <c r="CP308" s="12">
        <v>214.41</v>
      </c>
      <c r="CQ308" s="12"/>
      <c r="CR308" s="12"/>
      <c r="CS308" s="12"/>
      <c r="CT308" s="12"/>
      <c r="CU308" s="12"/>
      <c r="CV308" s="12">
        <v>1383.33</v>
      </c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>
        <v>1529.49</v>
      </c>
      <c r="DR308" s="12">
        <v>110.67</v>
      </c>
      <c r="DS308" s="12">
        <v>20.75</v>
      </c>
      <c r="DT308" s="12">
        <v>50.15</v>
      </c>
      <c r="DU308" s="12">
        <v>214.41</v>
      </c>
      <c r="DV308" s="12">
        <v>10.37</v>
      </c>
      <c r="DW308" s="12"/>
      <c r="DX308" s="13">
        <f t="shared" si="32"/>
        <v>406.35</v>
      </c>
      <c r="DY308" s="12"/>
      <c r="DZ308" s="12"/>
      <c r="EA308" s="12"/>
      <c r="EB308" s="12"/>
      <c r="EC308" s="12"/>
      <c r="ED308" s="12"/>
      <c r="EE308" s="12"/>
      <c r="EF308" s="12"/>
      <c r="EG308" s="12"/>
      <c r="EH308" s="12">
        <v>11.79</v>
      </c>
      <c r="EI308" s="12"/>
      <c r="EJ308" s="12">
        <v>1.06</v>
      </c>
      <c r="EK308" s="12"/>
      <c r="EL308" s="12"/>
      <c r="EM308" s="12">
        <v>4.3099999999999996</v>
      </c>
      <c r="EN308" s="14">
        <f t="shared" si="33"/>
        <v>17.16</v>
      </c>
      <c r="EO308" s="14">
        <v>138.33000000000001</v>
      </c>
      <c r="EP308" s="13">
        <v>89.92</v>
      </c>
      <c r="EQ308" s="12">
        <v>0</v>
      </c>
      <c r="ER308" s="12">
        <v>53</v>
      </c>
      <c r="ES308" s="12"/>
      <c r="ET308" s="12"/>
      <c r="EU308" s="12"/>
      <c r="EV308" s="12"/>
      <c r="EW308" s="12"/>
      <c r="EX308" s="13">
        <f t="shared" si="34"/>
        <v>53</v>
      </c>
      <c r="EY308" s="13">
        <v>4163.09</v>
      </c>
    </row>
    <row r="309" spans="1:155" x14ac:dyDescent="0.3">
      <c r="A309" t="s">
        <v>588</v>
      </c>
      <c r="B309" t="s">
        <v>589</v>
      </c>
      <c r="C309" t="str">
        <f>VLOOKUP(A309,[1]Sheet1!$A$1:$F$234,4,FALSE)</f>
        <v>SF</v>
      </c>
      <c r="D309" t="str">
        <f>VLOOKUP(A309,[1]Sheet1!$A$1:$F$234,3,FALSE)</f>
        <v>Lab</v>
      </c>
      <c r="E309">
        <f>VLOOKUP(A309,[1]Sheet1!$A$1:$F$234,5,FALSE)</f>
        <v>130</v>
      </c>
      <c r="F309" t="s">
        <v>156</v>
      </c>
      <c r="G309" t="s">
        <v>172</v>
      </c>
      <c r="H309" t="s">
        <v>168</v>
      </c>
      <c r="I309" t="s">
        <v>159</v>
      </c>
      <c r="J309" t="s">
        <v>152</v>
      </c>
      <c r="K309" s="11">
        <v>44712</v>
      </c>
      <c r="L309" s="11">
        <v>44719</v>
      </c>
      <c r="M309" s="12">
        <v>3458.33</v>
      </c>
      <c r="N309" s="13">
        <f t="shared" si="28"/>
        <v>3458.33</v>
      </c>
      <c r="O309" s="13">
        <f t="shared" si="29"/>
        <v>0</v>
      </c>
      <c r="P309" s="13">
        <f t="shared" si="30"/>
        <v>0</v>
      </c>
      <c r="Q309" s="13">
        <f t="shared" si="31"/>
        <v>0</v>
      </c>
      <c r="R309" s="13"/>
      <c r="S309" s="14"/>
      <c r="T309" s="15">
        <v>88</v>
      </c>
      <c r="U309" s="12">
        <v>38.46</v>
      </c>
      <c r="V309" s="12">
        <v>3025.64</v>
      </c>
      <c r="W309" s="15">
        <v>0</v>
      </c>
      <c r="X309" s="12">
        <v>0</v>
      </c>
      <c r="Y309" s="12">
        <v>0</v>
      </c>
      <c r="Z309" s="15"/>
      <c r="AA309" s="15"/>
      <c r="AB309" s="15"/>
      <c r="AC309" s="15"/>
      <c r="AD309" s="15"/>
      <c r="AE309" s="15">
        <v>0</v>
      </c>
      <c r="AF309" s="15">
        <v>0</v>
      </c>
      <c r="AG309" s="15"/>
      <c r="AH309" s="15"/>
      <c r="AI309" s="15"/>
      <c r="AJ309" s="15"/>
      <c r="AK309" s="15"/>
      <c r="AL309" s="15"/>
      <c r="AM309" s="15"/>
      <c r="AN309" s="15"/>
      <c r="AO309" s="15">
        <v>8</v>
      </c>
      <c r="AP309" s="15"/>
      <c r="AQ309" s="12"/>
      <c r="AR309" s="12"/>
      <c r="AS309" s="12"/>
      <c r="AT309" s="12"/>
      <c r="AU309" s="12">
        <v>0</v>
      </c>
      <c r="AV309" s="12"/>
      <c r="AW309" s="12">
        <v>0</v>
      </c>
      <c r="AX309" s="12"/>
      <c r="AY309" s="12"/>
      <c r="AZ309" s="12"/>
      <c r="BA309" s="12"/>
      <c r="BB309" s="12"/>
      <c r="BC309" s="12"/>
      <c r="BD309" s="12">
        <v>38.46</v>
      </c>
      <c r="BE309" s="12"/>
      <c r="BF309" s="12"/>
      <c r="BG309" s="12"/>
      <c r="BH309" s="12"/>
      <c r="BI309" s="12"/>
      <c r="BJ309" s="12">
        <v>125</v>
      </c>
      <c r="BK309" s="13"/>
      <c r="BL309" s="12"/>
      <c r="BM309" s="12"/>
      <c r="BN309" s="12"/>
      <c r="BO309" s="12"/>
      <c r="BP309" s="12">
        <v>0</v>
      </c>
      <c r="BQ309" s="12"/>
      <c r="BR309" s="12"/>
      <c r="BS309" s="12"/>
      <c r="BT309" s="12"/>
      <c r="BU309" s="12">
        <v>307.69</v>
      </c>
      <c r="BV309" s="12"/>
      <c r="BW309" s="12"/>
      <c r="BX309" s="12"/>
      <c r="BY309" s="12"/>
      <c r="BZ309" s="12"/>
      <c r="CA309" s="12"/>
      <c r="CB309" s="12"/>
      <c r="CC309" s="12">
        <v>67.22</v>
      </c>
      <c r="CD309" s="12"/>
      <c r="CE309" s="12"/>
      <c r="CF309" s="12"/>
      <c r="CG309" s="12"/>
      <c r="CH309" s="12">
        <v>175.69</v>
      </c>
      <c r="CI309" s="12">
        <v>38.04</v>
      </c>
      <c r="CJ309" s="12"/>
      <c r="CK309" s="12"/>
      <c r="CL309" s="12"/>
      <c r="CM309" s="12">
        <v>50.14</v>
      </c>
      <c r="CN309" s="12"/>
      <c r="CO309" s="12"/>
      <c r="CP309" s="12">
        <v>214.42</v>
      </c>
      <c r="CQ309" s="12"/>
      <c r="CR309" s="12"/>
      <c r="CS309" s="12"/>
      <c r="CT309" s="12"/>
      <c r="CU309" s="12"/>
      <c r="CV309" s="12">
        <v>1383.33</v>
      </c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>
        <v>1529.49</v>
      </c>
      <c r="DR309" s="12">
        <v>6.67</v>
      </c>
      <c r="DS309" s="12">
        <v>1.25</v>
      </c>
      <c r="DT309" s="12">
        <v>50.14</v>
      </c>
      <c r="DU309" s="12">
        <v>214.42</v>
      </c>
      <c r="DV309" s="12">
        <v>0.63</v>
      </c>
      <c r="DW309" s="12"/>
      <c r="DX309" s="13">
        <f t="shared" si="32"/>
        <v>273.11</v>
      </c>
      <c r="DY309" s="12"/>
      <c r="DZ309" s="12"/>
      <c r="EA309" s="12"/>
      <c r="EB309" s="12"/>
      <c r="EC309" s="12"/>
      <c r="ED309" s="12"/>
      <c r="EE309" s="12"/>
      <c r="EF309" s="12"/>
      <c r="EG309" s="12"/>
      <c r="EH309" s="12">
        <v>11.79</v>
      </c>
      <c r="EI309" s="12"/>
      <c r="EJ309" s="12">
        <v>1.06</v>
      </c>
      <c r="EK309" s="12"/>
      <c r="EL309" s="12"/>
      <c r="EM309" s="12">
        <v>4.3099999999999996</v>
      </c>
      <c r="EN309" s="14">
        <f t="shared" si="33"/>
        <v>17.16</v>
      </c>
      <c r="EO309" s="14">
        <v>138.33000000000001</v>
      </c>
      <c r="EP309" s="13">
        <v>89.92</v>
      </c>
      <c r="EQ309" s="12">
        <v>0</v>
      </c>
      <c r="ER309" s="12">
        <v>53</v>
      </c>
      <c r="ES309" s="12"/>
      <c r="ET309" s="12"/>
      <c r="EU309" s="12"/>
      <c r="EV309" s="12"/>
      <c r="EW309" s="12"/>
      <c r="EX309" s="13">
        <f t="shared" si="34"/>
        <v>53</v>
      </c>
      <c r="EY309" s="13">
        <v>4029.85</v>
      </c>
    </row>
    <row r="310" spans="1:155" x14ac:dyDescent="0.3">
      <c r="A310" t="s">
        <v>590</v>
      </c>
      <c r="B310" t="s">
        <v>591</v>
      </c>
      <c r="C310" t="str">
        <f>VLOOKUP(A310,[1]Sheet1!$A$1:$F$234,4,FALSE)</f>
        <v>HQ</v>
      </c>
      <c r="D310" t="str">
        <f>VLOOKUP(A310,[1]Sheet1!$A$1:$F$234,3,FALSE)</f>
        <v>HQ</v>
      </c>
      <c r="E310">
        <f>VLOOKUP(A310,[1]Sheet1!$A$1:$F$234,5,FALSE)</f>
        <v>370</v>
      </c>
      <c r="F310" t="s">
        <v>236</v>
      </c>
      <c r="G310" t="s">
        <v>258</v>
      </c>
      <c r="H310" t="s">
        <v>592</v>
      </c>
      <c r="I310" t="s">
        <v>159</v>
      </c>
      <c r="J310" t="s">
        <v>145</v>
      </c>
      <c r="K310" s="11">
        <v>44696</v>
      </c>
      <c r="L310" s="11">
        <v>44701</v>
      </c>
      <c r="M310" s="12">
        <v>7000</v>
      </c>
      <c r="N310" s="13">
        <f t="shared" si="28"/>
        <v>7000</v>
      </c>
      <c r="O310" s="13">
        <f t="shared" si="29"/>
        <v>0</v>
      </c>
      <c r="P310" s="13">
        <f t="shared" si="30"/>
        <v>0</v>
      </c>
      <c r="Q310" s="13">
        <f t="shared" si="31"/>
        <v>0</v>
      </c>
      <c r="R310" s="13"/>
      <c r="S310" s="14"/>
      <c r="T310" s="15">
        <v>80</v>
      </c>
      <c r="U310" s="12">
        <v>79.33</v>
      </c>
      <c r="V310" s="12">
        <v>6875</v>
      </c>
      <c r="W310" s="15">
        <v>0</v>
      </c>
      <c r="X310" s="12">
        <v>0</v>
      </c>
      <c r="Y310" s="12">
        <v>0</v>
      </c>
      <c r="Z310" s="15"/>
      <c r="AA310" s="15"/>
      <c r="AB310" s="15"/>
      <c r="AC310" s="15"/>
      <c r="AD310" s="15"/>
      <c r="AE310" s="15"/>
      <c r="AF310" s="15">
        <v>0</v>
      </c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2"/>
      <c r="AR310" s="12"/>
      <c r="AS310" s="12"/>
      <c r="AT310" s="12"/>
      <c r="AU310" s="12">
        <v>0</v>
      </c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>
        <v>125</v>
      </c>
      <c r="BK310" s="13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>
        <v>529.59</v>
      </c>
      <c r="CD310" s="12"/>
      <c r="CE310" s="12"/>
      <c r="CF310" s="12"/>
      <c r="CG310" s="12"/>
      <c r="CH310" s="12">
        <v>1226.45</v>
      </c>
      <c r="CI310" s="12">
        <v>77</v>
      </c>
      <c r="CJ310" s="12"/>
      <c r="CK310" s="12"/>
      <c r="CL310" s="12"/>
      <c r="CM310" s="12">
        <v>101.5</v>
      </c>
      <c r="CN310" s="12"/>
      <c r="CO310" s="12"/>
      <c r="CP310" s="12">
        <v>434</v>
      </c>
      <c r="CQ310" s="12"/>
      <c r="CR310" s="12"/>
      <c r="CS310" s="12"/>
      <c r="CT310" s="12"/>
      <c r="CU310" s="12"/>
      <c r="CV310" s="12">
        <v>280</v>
      </c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>
        <v>4351.46</v>
      </c>
      <c r="DR310" s="12">
        <v>0</v>
      </c>
      <c r="DS310" s="12">
        <v>0</v>
      </c>
      <c r="DT310" s="12">
        <v>101.5</v>
      </c>
      <c r="DU310" s="12">
        <v>434</v>
      </c>
      <c r="DV310" s="12">
        <v>0</v>
      </c>
      <c r="DW310" s="12"/>
      <c r="DX310" s="13">
        <f t="shared" si="32"/>
        <v>535.5</v>
      </c>
      <c r="DY310" s="12"/>
      <c r="DZ310" s="12"/>
      <c r="EA310" s="12"/>
      <c r="EB310" s="12"/>
      <c r="EC310" s="12"/>
      <c r="ED310" s="12"/>
      <c r="EE310" s="12"/>
      <c r="EF310" s="12"/>
      <c r="EG310" s="12"/>
      <c r="EH310" s="12">
        <v>24.31</v>
      </c>
      <c r="EI310" s="12"/>
      <c r="EJ310" s="12">
        <v>1.06</v>
      </c>
      <c r="EK310" s="12"/>
      <c r="EL310" s="12"/>
      <c r="EM310" s="12">
        <v>8.89</v>
      </c>
      <c r="EN310" s="14">
        <f t="shared" si="33"/>
        <v>34.26</v>
      </c>
      <c r="EO310" s="14">
        <v>280</v>
      </c>
      <c r="EP310" s="13">
        <v>182</v>
      </c>
      <c r="EQ310" s="12">
        <v>0</v>
      </c>
      <c r="ER310" s="12">
        <v>53</v>
      </c>
      <c r="ES310" s="12"/>
      <c r="ET310" s="12"/>
      <c r="EU310" s="12"/>
      <c r="EV310" s="12"/>
      <c r="EW310" s="12"/>
      <c r="EX310" s="13">
        <f t="shared" si="34"/>
        <v>53</v>
      </c>
      <c r="EY310" s="13">
        <v>8084.76</v>
      </c>
    </row>
    <row r="311" spans="1:155" x14ac:dyDescent="0.3">
      <c r="A311" t="s">
        <v>590</v>
      </c>
      <c r="B311" t="s">
        <v>591</v>
      </c>
      <c r="C311" t="str">
        <f>VLOOKUP(A311,[1]Sheet1!$A$1:$F$234,4,FALSE)</f>
        <v>HQ</v>
      </c>
      <c r="D311" t="str">
        <f>VLOOKUP(A311,[1]Sheet1!$A$1:$F$234,3,FALSE)</f>
        <v>HQ</v>
      </c>
      <c r="E311">
        <f>VLOOKUP(A311,[1]Sheet1!$A$1:$F$234,5,FALSE)</f>
        <v>370</v>
      </c>
      <c r="F311" t="s">
        <v>236</v>
      </c>
      <c r="G311" t="s">
        <v>258</v>
      </c>
      <c r="H311" t="s">
        <v>592</v>
      </c>
      <c r="I311" t="s">
        <v>159</v>
      </c>
      <c r="J311" t="s">
        <v>152</v>
      </c>
      <c r="K311" s="11">
        <v>44712</v>
      </c>
      <c r="L311" s="11">
        <v>44719</v>
      </c>
      <c r="M311" s="12">
        <v>7000</v>
      </c>
      <c r="N311" s="13">
        <f t="shared" si="28"/>
        <v>5096.1499999999996</v>
      </c>
      <c r="O311" s="13">
        <f t="shared" si="29"/>
        <v>0</v>
      </c>
      <c r="P311" s="13">
        <f t="shared" si="30"/>
        <v>0</v>
      </c>
      <c r="Q311" s="13">
        <f t="shared" si="31"/>
        <v>1903.85</v>
      </c>
      <c r="R311" s="13"/>
      <c r="S311" s="14"/>
      <c r="T311" s="15">
        <v>64</v>
      </c>
      <c r="U311" s="12">
        <v>79.33</v>
      </c>
      <c r="V311" s="12">
        <v>4336.53</v>
      </c>
      <c r="W311" s="15">
        <v>0</v>
      </c>
      <c r="X311" s="12">
        <v>0</v>
      </c>
      <c r="Y311" s="12">
        <v>0</v>
      </c>
      <c r="Z311" s="15"/>
      <c r="AA311" s="15"/>
      <c r="AB311" s="15"/>
      <c r="AC311" s="15"/>
      <c r="AD311" s="15"/>
      <c r="AE311" s="15"/>
      <c r="AF311" s="15">
        <v>0</v>
      </c>
      <c r="AG311" s="15"/>
      <c r="AH311" s="15"/>
      <c r="AI311" s="15"/>
      <c r="AJ311" s="15"/>
      <c r="AK311" s="15">
        <v>24</v>
      </c>
      <c r="AL311" s="15"/>
      <c r="AM311" s="15"/>
      <c r="AN311" s="15"/>
      <c r="AO311" s="15">
        <v>8</v>
      </c>
      <c r="AP311" s="15"/>
      <c r="AQ311" s="12"/>
      <c r="AR311" s="12"/>
      <c r="AS311" s="12"/>
      <c r="AT311" s="12">
        <v>79.33</v>
      </c>
      <c r="AU311" s="12">
        <v>0</v>
      </c>
      <c r="AV311" s="12"/>
      <c r="AW311" s="12"/>
      <c r="AX311" s="12"/>
      <c r="AY311" s="12"/>
      <c r="AZ311" s="12"/>
      <c r="BA311" s="12"/>
      <c r="BB311" s="12"/>
      <c r="BC311" s="12"/>
      <c r="BD311" s="12">
        <v>79.33</v>
      </c>
      <c r="BE311" s="12"/>
      <c r="BF311" s="12"/>
      <c r="BG311" s="12"/>
      <c r="BH311" s="12"/>
      <c r="BI311" s="12"/>
      <c r="BJ311" s="12">
        <v>125</v>
      </c>
      <c r="BK311" s="13"/>
      <c r="BL311" s="12"/>
      <c r="BM311" s="12"/>
      <c r="BN311" s="12"/>
      <c r="BO311" s="12"/>
      <c r="BP311" s="12"/>
      <c r="BQ311" s="12">
        <v>1903.85</v>
      </c>
      <c r="BR311" s="12"/>
      <c r="BS311" s="12"/>
      <c r="BT311" s="12"/>
      <c r="BU311" s="12">
        <v>634.62</v>
      </c>
      <c r="BV311" s="12"/>
      <c r="BW311" s="12"/>
      <c r="BX311" s="12"/>
      <c r="BY311" s="12"/>
      <c r="BZ311" s="12"/>
      <c r="CA311" s="12"/>
      <c r="CB311" s="12"/>
      <c r="CC311" s="12">
        <v>529.59</v>
      </c>
      <c r="CD311" s="12"/>
      <c r="CE311" s="12"/>
      <c r="CF311" s="12"/>
      <c r="CG311" s="12"/>
      <c r="CH311" s="12">
        <v>1226.45</v>
      </c>
      <c r="CI311" s="12">
        <v>77</v>
      </c>
      <c r="CJ311" s="12"/>
      <c r="CK311" s="12"/>
      <c r="CL311" s="12"/>
      <c r="CM311" s="12">
        <v>101.5</v>
      </c>
      <c r="CN311" s="12"/>
      <c r="CO311" s="12"/>
      <c r="CP311" s="12">
        <v>434</v>
      </c>
      <c r="CQ311" s="12"/>
      <c r="CR311" s="12"/>
      <c r="CS311" s="12"/>
      <c r="CT311" s="12"/>
      <c r="CU311" s="12"/>
      <c r="CV311" s="12">
        <v>280</v>
      </c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>
        <v>4351.46</v>
      </c>
      <c r="DR311" s="12">
        <v>0</v>
      </c>
      <c r="DS311" s="12">
        <v>0</v>
      </c>
      <c r="DT311" s="12">
        <v>101.5</v>
      </c>
      <c r="DU311" s="12">
        <v>434</v>
      </c>
      <c r="DV311" s="12">
        <v>0</v>
      </c>
      <c r="DW311" s="12"/>
      <c r="DX311" s="13">
        <f t="shared" si="32"/>
        <v>535.5</v>
      </c>
      <c r="DY311" s="12"/>
      <c r="DZ311" s="12"/>
      <c r="EA311" s="12"/>
      <c r="EB311" s="12"/>
      <c r="EC311" s="12"/>
      <c r="ED311" s="12"/>
      <c r="EE311" s="12"/>
      <c r="EF311" s="12"/>
      <c r="EG311" s="12"/>
      <c r="EH311" s="12">
        <v>24.31</v>
      </c>
      <c r="EI311" s="12"/>
      <c r="EJ311" s="12">
        <v>1.06</v>
      </c>
      <c r="EK311" s="12"/>
      <c r="EL311" s="12"/>
      <c r="EM311" s="12">
        <v>8.89</v>
      </c>
      <c r="EN311" s="14">
        <f t="shared" si="33"/>
        <v>34.26</v>
      </c>
      <c r="EO311" s="14">
        <v>280</v>
      </c>
      <c r="EP311" s="13">
        <v>182</v>
      </c>
      <c r="EQ311" s="12">
        <v>0</v>
      </c>
      <c r="ER311" s="12">
        <v>53</v>
      </c>
      <c r="ES311" s="12"/>
      <c r="ET311" s="12"/>
      <c r="EU311" s="12"/>
      <c r="EV311" s="12"/>
      <c r="EW311" s="12"/>
      <c r="EX311" s="13">
        <f t="shared" si="34"/>
        <v>53</v>
      </c>
      <c r="EY311" s="13">
        <v>8084.76</v>
      </c>
    </row>
    <row r="312" spans="1:155" x14ac:dyDescent="0.3">
      <c r="A312" t="s">
        <v>593</v>
      </c>
      <c r="B312" t="s">
        <v>594</v>
      </c>
      <c r="C312" t="str">
        <f>VLOOKUP(A312,[1]Sheet1!$A$1:$F$234,4,FALSE)</f>
        <v>SF</v>
      </c>
      <c r="D312" t="str">
        <f>VLOOKUP(A312,[1]Sheet1!$A$1:$F$234,3,FALSE)</f>
        <v>Lab</v>
      </c>
      <c r="E312">
        <f>VLOOKUP(A312,[1]Sheet1!$A$1:$F$234,5,FALSE)</f>
        <v>160</v>
      </c>
      <c r="F312" t="s">
        <v>232</v>
      </c>
      <c r="G312" t="s">
        <v>172</v>
      </c>
      <c r="H312" t="s">
        <v>572</v>
      </c>
      <c r="I312" t="s">
        <v>159</v>
      </c>
      <c r="J312" t="s">
        <v>145</v>
      </c>
      <c r="K312" s="11">
        <v>44696</v>
      </c>
      <c r="L312" s="11">
        <v>44701</v>
      </c>
      <c r="M312" s="12">
        <v>2136.77</v>
      </c>
      <c r="N312" s="13">
        <f t="shared" si="28"/>
        <v>2071.16</v>
      </c>
      <c r="O312" s="13">
        <f t="shared" si="29"/>
        <v>65.61</v>
      </c>
      <c r="P312" s="13">
        <f t="shared" si="30"/>
        <v>0</v>
      </c>
      <c r="Q312" s="13">
        <f t="shared" si="31"/>
        <v>0</v>
      </c>
      <c r="R312" s="13"/>
      <c r="S312" s="14"/>
      <c r="T312" s="15">
        <v>79.5</v>
      </c>
      <c r="U312" s="12">
        <v>24.48</v>
      </c>
      <c r="V312" s="12">
        <v>1946.16</v>
      </c>
      <c r="W312" s="15">
        <v>1.75</v>
      </c>
      <c r="X312" s="12">
        <v>39.03</v>
      </c>
      <c r="Y312" s="12">
        <v>65.61</v>
      </c>
      <c r="Z312" s="15"/>
      <c r="AA312" s="15"/>
      <c r="AB312" s="15"/>
      <c r="AC312" s="15"/>
      <c r="AD312" s="15"/>
      <c r="AE312" s="15"/>
      <c r="AF312" s="15">
        <v>0</v>
      </c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2"/>
      <c r="AR312" s="12"/>
      <c r="AS312" s="12"/>
      <c r="AT312" s="12"/>
      <c r="AU312" s="12">
        <v>0</v>
      </c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>
        <v>125</v>
      </c>
      <c r="BK312" s="13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>
        <v>70.459999999999994</v>
      </c>
      <c r="CD312" s="12"/>
      <c r="CE312" s="12"/>
      <c r="CF312" s="12"/>
      <c r="CG312" s="12"/>
      <c r="CH312" s="12">
        <v>181.59</v>
      </c>
      <c r="CI312" s="12">
        <v>23.37</v>
      </c>
      <c r="CJ312" s="12"/>
      <c r="CK312" s="12"/>
      <c r="CL312" s="12"/>
      <c r="CM312" s="12">
        <v>30.8</v>
      </c>
      <c r="CN312" s="12"/>
      <c r="CO312" s="12"/>
      <c r="CP312" s="12">
        <v>131.69</v>
      </c>
      <c r="CQ312" s="12"/>
      <c r="CR312" s="12"/>
      <c r="CS312" s="12">
        <v>12.61</v>
      </c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>
        <v>1686.25</v>
      </c>
      <c r="DR312" s="12">
        <v>0</v>
      </c>
      <c r="DS312" s="12">
        <v>0</v>
      </c>
      <c r="DT312" s="12">
        <v>30.8</v>
      </c>
      <c r="DU312" s="12">
        <v>131.69</v>
      </c>
      <c r="DV312" s="12">
        <v>0</v>
      </c>
      <c r="DW312" s="12"/>
      <c r="DX312" s="13">
        <f t="shared" si="32"/>
        <v>162.49</v>
      </c>
      <c r="DY312" s="12"/>
      <c r="DZ312" s="12"/>
      <c r="EA312" s="12"/>
      <c r="EB312" s="12"/>
      <c r="EC312" s="12"/>
      <c r="ED312" s="12"/>
      <c r="EE312" s="12"/>
      <c r="EF312" s="12"/>
      <c r="EG312" s="12"/>
      <c r="EH312" s="12">
        <v>7.36</v>
      </c>
      <c r="EI312" s="12"/>
      <c r="EJ312" s="12">
        <v>1.06</v>
      </c>
      <c r="EK312" s="12">
        <v>16.22</v>
      </c>
      <c r="EL312" s="12"/>
      <c r="EM312" s="12">
        <v>2.69</v>
      </c>
      <c r="EN312" s="14">
        <f t="shared" si="33"/>
        <v>27.330000000000002</v>
      </c>
      <c r="EO312" s="14"/>
      <c r="EP312" s="13">
        <v>54.99</v>
      </c>
      <c r="EQ312" s="12">
        <v>0</v>
      </c>
      <c r="ER312" s="12">
        <v>53</v>
      </c>
      <c r="ES312" s="12"/>
      <c r="ET312" s="12"/>
      <c r="EU312" s="12"/>
      <c r="EV312" s="12"/>
      <c r="EW312" s="12"/>
      <c r="EX312" s="13">
        <f t="shared" si="34"/>
        <v>53</v>
      </c>
      <c r="EY312" s="13">
        <v>2434.58</v>
      </c>
    </row>
    <row r="313" spans="1:155" x14ac:dyDescent="0.3">
      <c r="A313" t="s">
        <v>593</v>
      </c>
      <c r="B313" t="s">
        <v>594</v>
      </c>
      <c r="C313" t="str">
        <f>VLOOKUP(A313,[1]Sheet1!$A$1:$F$234,4,FALSE)</f>
        <v>SF</v>
      </c>
      <c r="D313" t="str">
        <f>VLOOKUP(A313,[1]Sheet1!$A$1:$F$234,3,FALSE)</f>
        <v>Lab</v>
      </c>
      <c r="E313">
        <f>VLOOKUP(A313,[1]Sheet1!$A$1:$F$234,5,FALSE)</f>
        <v>160</v>
      </c>
      <c r="F313" t="s">
        <v>232</v>
      </c>
      <c r="G313" t="s">
        <v>172</v>
      </c>
      <c r="H313" t="s">
        <v>233</v>
      </c>
      <c r="I313" t="s">
        <v>159</v>
      </c>
      <c r="J313" t="s">
        <v>152</v>
      </c>
      <c r="K313" s="11">
        <v>44712</v>
      </c>
      <c r="L313" s="11">
        <v>44719</v>
      </c>
      <c r="M313" s="12">
        <v>2540.56</v>
      </c>
      <c r="N313" s="13">
        <f t="shared" si="28"/>
        <v>2475.08</v>
      </c>
      <c r="O313" s="13">
        <f t="shared" si="29"/>
        <v>65.48</v>
      </c>
      <c r="P313" s="13">
        <f t="shared" si="30"/>
        <v>0</v>
      </c>
      <c r="Q313" s="13">
        <f t="shared" si="31"/>
        <v>0</v>
      </c>
      <c r="R313" s="13"/>
      <c r="S313" s="14"/>
      <c r="T313" s="15">
        <v>88</v>
      </c>
      <c r="U313" s="12">
        <v>24.48</v>
      </c>
      <c r="V313" s="12">
        <v>2154.2399999999998</v>
      </c>
      <c r="W313" s="15">
        <v>1.75</v>
      </c>
      <c r="X313" s="12">
        <v>38.81</v>
      </c>
      <c r="Y313" s="12">
        <v>65.48</v>
      </c>
      <c r="Z313" s="15"/>
      <c r="AA313" s="15"/>
      <c r="AB313" s="15"/>
      <c r="AC313" s="15"/>
      <c r="AD313" s="15"/>
      <c r="AE313" s="15"/>
      <c r="AF313" s="15">
        <v>0</v>
      </c>
      <c r="AG313" s="15"/>
      <c r="AH313" s="15"/>
      <c r="AI313" s="15"/>
      <c r="AJ313" s="15"/>
      <c r="AK313" s="15"/>
      <c r="AL313" s="15"/>
      <c r="AM313" s="15"/>
      <c r="AN313" s="15"/>
      <c r="AO313" s="15">
        <v>8</v>
      </c>
      <c r="AP313" s="15"/>
      <c r="AQ313" s="12"/>
      <c r="AR313" s="12"/>
      <c r="AS313" s="12"/>
      <c r="AT313" s="12"/>
      <c r="AU313" s="12">
        <v>0</v>
      </c>
      <c r="AV313" s="12"/>
      <c r="AW313" s="12"/>
      <c r="AX313" s="12"/>
      <c r="AY313" s="12"/>
      <c r="AZ313" s="12"/>
      <c r="BA313" s="12"/>
      <c r="BB313" s="12"/>
      <c r="BC313" s="12"/>
      <c r="BD313" s="12">
        <v>24.48</v>
      </c>
      <c r="BE313" s="12"/>
      <c r="BF313" s="12"/>
      <c r="BG313" s="12"/>
      <c r="BH313" s="12"/>
      <c r="BI313" s="12"/>
      <c r="BJ313" s="12">
        <v>125</v>
      </c>
      <c r="BK313" s="13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>
        <v>195.84</v>
      </c>
      <c r="BV313" s="12"/>
      <c r="BW313" s="12"/>
      <c r="BX313" s="12"/>
      <c r="BY313" s="12"/>
      <c r="BZ313" s="12"/>
      <c r="CA313" s="12"/>
      <c r="CB313" s="12"/>
      <c r="CC313" s="12">
        <v>103.93</v>
      </c>
      <c r="CD313" s="12"/>
      <c r="CE313" s="12"/>
      <c r="CF313" s="12"/>
      <c r="CG313" s="12"/>
      <c r="CH313" s="12">
        <v>254.82</v>
      </c>
      <c r="CI313" s="12">
        <v>27.81</v>
      </c>
      <c r="CJ313" s="12"/>
      <c r="CK313" s="12"/>
      <c r="CL313" s="12"/>
      <c r="CM313" s="12">
        <v>36.659999999999997</v>
      </c>
      <c r="CN313" s="12"/>
      <c r="CO313" s="12"/>
      <c r="CP313" s="12">
        <v>156.74</v>
      </c>
      <c r="CQ313" s="12"/>
      <c r="CR313" s="12"/>
      <c r="CS313" s="12">
        <v>12.61</v>
      </c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>
        <v>1947.99</v>
      </c>
      <c r="DR313" s="12">
        <v>0</v>
      </c>
      <c r="DS313" s="12">
        <v>0</v>
      </c>
      <c r="DT313" s="12">
        <v>36.659999999999997</v>
      </c>
      <c r="DU313" s="12">
        <v>156.74</v>
      </c>
      <c r="DV313" s="12">
        <v>0</v>
      </c>
      <c r="DW313" s="12"/>
      <c r="DX313" s="13">
        <f t="shared" si="32"/>
        <v>193.4</v>
      </c>
      <c r="DY313" s="12"/>
      <c r="DZ313" s="12"/>
      <c r="EA313" s="12"/>
      <c r="EB313" s="12"/>
      <c r="EC313" s="12"/>
      <c r="ED313" s="12"/>
      <c r="EE313" s="12"/>
      <c r="EF313" s="12"/>
      <c r="EG313" s="12"/>
      <c r="EH313" s="12">
        <v>7.36</v>
      </c>
      <c r="EI313" s="12"/>
      <c r="EJ313" s="12">
        <v>1.06</v>
      </c>
      <c r="EK313" s="12">
        <v>16.22</v>
      </c>
      <c r="EL313" s="12"/>
      <c r="EM313" s="12">
        <v>2.69</v>
      </c>
      <c r="EN313" s="14">
        <f t="shared" si="33"/>
        <v>27.330000000000002</v>
      </c>
      <c r="EO313" s="14"/>
      <c r="EP313" s="13">
        <v>65.489999999999995</v>
      </c>
      <c r="EQ313" s="12">
        <v>0</v>
      </c>
      <c r="ER313" s="12">
        <v>53</v>
      </c>
      <c r="ES313" s="12"/>
      <c r="ET313" s="12"/>
      <c r="EU313" s="12"/>
      <c r="EV313" s="12"/>
      <c r="EW313" s="12"/>
      <c r="EX313" s="13">
        <f t="shared" si="34"/>
        <v>53</v>
      </c>
      <c r="EY313" s="13">
        <v>2879.78</v>
      </c>
    </row>
    <row r="314" spans="1:155" x14ac:dyDescent="0.3">
      <c r="A314" t="s">
        <v>595</v>
      </c>
      <c r="B314" t="s">
        <v>596</v>
      </c>
      <c r="C314" t="str">
        <f>VLOOKUP(A314,[1]Sheet1!$A$1:$F$234,4,FALSE)</f>
        <v>SV</v>
      </c>
      <c r="D314" t="str">
        <f>VLOOKUP(A314,[1]Sheet1!$A$1:$F$234,3,FALSE)</f>
        <v>Clinical</v>
      </c>
      <c r="E314">
        <f>VLOOKUP(A314,[1]Sheet1!$A$1:$F$234,5,FALSE)</f>
        <v>170</v>
      </c>
      <c r="F314" t="s">
        <v>162</v>
      </c>
      <c r="G314" t="s">
        <v>306</v>
      </c>
      <c r="H314" t="s">
        <v>163</v>
      </c>
      <c r="I314" t="s">
        <v>159</v>
      </c>
      <c r="J314" t="s">
        <v>145</v>
      </c>
      <c r="K314" s="11">
        <v>44696</v>
      </c>
      <c r="L314" s="11">
        <v>44701</v>
      </c>
      <c r="M314" s="12">
        <v>2080</v>
      </c>
      <c r="N314" s="13">
        <f t="shared" si="28"/>
        <v>2080</v>
      </c>
      <c r="O314" s="13">
        <f t="shared" si="29"/>
        <v>0</v>
      </c>
      <c r="P314" s="13">
        <f t="shared" si="30"/>
        <v>0</v>
      </c>
      <c r="Q314" s="13">
        <f t="shared" si="31"/>
        <v>0</v>
      </c>
      <c r="R314" s="13"/>
      <c r="S314" s="14"/>
      <c r="T314" s="15">
        <v>80</v>
      </c>
      <c r="U314" s="12">
        <v>26</v>
      </c>
      <c r="V314" s="12">
        <v>2080</v>
      </c>
      <c r="W314" s="15">
        <v>0</v>
      </c>
      <c r="X314" s="12">
        <v>0</v>
      </c>
      <c r="Y314" s="12">
        <v>0</v>
      </c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3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>
        <v>52.1</v>
      </c>
      <c r="CD314" s="12"/>
      <c r="CE314" s="12"/>
      <c r="CF314" s="12"/>
      <c r="CG314" s="12"/>
      <c r="CH314" s="12">
        <v>148.19</v>
      </c>
      <c r="CI314" s="12">
        <v>20.85</v>
      </c>
      <c r="CJ314" s="12"/>
      <c r="CK314" s="12"/>
      <c r="CL314" s="12"/>
      <c r="CM314" s="12">
        <v>27.49</v>
      </c>
      <c r="CN314" s="12"/>
      <c r="CO314" s="12"/>
      <c r="CP314" s="12">
        <v>117.54</v>
      </c>
      <c r="CQ314" s="12"/>
      <c r="CR314" s="12"/>
      <c r="CS314" s="12">
        <v>21.41</v>
      </c>
      <c r="CT314" s="12"/>
      <c r="CU314" s="12"/>
      <c r="CV314" s="12">
        <v>50</v>
      </c>
      <c r="CW314" s="12">
        <v>1.84</v>
      </c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>
        <v>160.88</v>
      </c>
      <c r="DK314" s="12"/>
      <c r="DL314" s="12"/>
      <c r="DM314" s="12"/>
      <c r="DN314" s="12"/>
      <c r="DO314" s="12"/>
      <c r="DP314" s="12">
        <v>1</v>
      </c>
      <c r="DQ314" s="12">
        <v>1478.7</v>
      </c>
      <c r="DR314" s="12">
        <v>0</v>
      </c>
      <c r="DS314" s="12">
        <v>0</v>
      </c>
      <c r="DT314" s="12">
        <v>27.49</v>
      </c>
      <c r="DU314" s="12">
        <v>117.54</v>
      </c>
      <c r="DV314" s="12">
        <v>0</v>
      </c>
      <c r="DW314" s="12"/>
      <c r="DX314" s="13">
        <f t="shared" si="32"/>
        <v>145.03</v>
      </c>
      <c r="DY314" s="12">
        <v>343.62</v>
      </c>
      <c r="DZ314" s="12"/>
      <c r="EA314" s="12"/>
      <c r="EB314" s="12"/>
      <c r="EC314" s="12"/>
      <c r="ED314" s="12"/>
      <c r="EE314" s="12"/>
      <c r="EF314" s="12"/>
      <c r="EG314" s="12"/>
      <c r="EH314" s="12">
        <v>7.05</v>
      </c>
      <c r="EI314" s="12"/>
      <c r="EJ314" s="12">
        <v>1.06</v>
      </c>
      <c r="EK314" s="12">
        <v>16.22</v>
      </c>
      <c r="EL314" s="12">
        <v>2.34</v>
      </c>
      <c r="EM314" s="12">
        <v>2.58</v>
      </c>
      <c r="EN314" s="14">
        <f t="shared" si="33"/>
        <v>372.87</v>
      </c>
      <c r="EO314" s="14">
        <v>50</v>
      </c>
      <c r="EP314" s="13">
        <v>54.08</v>
      </c>
      <c r="EQ314" s="12">
        <v>0</v>
      </c>
      <c r="ER314" s="12">
        <v>53</v>
      </c>
      <c r="ES314" s="12"/>
      <c r="ET314" s="12"/>
      <c r="EU314" s="12"/>
      <c r="EV314" s="12"/>
      <c r="EW314" s="12"/>
      <c r="EX314" s="13">
        <f t="shared" si="34"/>
        <v>53</v>
      </c>
      <c r="EY314" s="13">
        <v>2754.98</v>
      </c>
    </row>
    <row r="315" spans="1:155" x14ac:dyDescent="0.3">
      <c r="A315" t="s">
        <v>595</v>
      </c>
      <c r="B315" t="s">
        <v>596</v>
      </c>
      <c r="C315" t="str">
        <f>VLOOKUP(A315,[1]Sheet1!$A$1:$F$234,4,FALSE)</f>
        <v>SV</v>
      </c>
      <c r="D315" t="str">
        <f>VLOOKUP(A315,[1]Sheet1!$A$1:$F$234,3,FALSE)</f>
        <v>Clinical</v>
      </c>
      <c r="E315">
        <f>VLOOKUP(A315,[1]Sheet1!$A$1:$F$234,5,FALSE)</f>
        <v>170</v>
      </c>
      <c r="F315" t="s">
        <v>162</v>
      </c>
      <c r="G315" t="s">
        <v>306</v>
      </c>
      <c r="H315" t="s">
        <v>163</v>
      </c>
      <c r="I315" t="s">
        <v>159</v>
      </c>
      <c r="J315" t="s">
        <v>152</v>
      </c>
      <c r="K315" s="11">
        <v>44712</v>
      </c>
      <c r="L315" s="11">
        <v>44719</v>
      </c>
      <c r="M315" s="12">
        <v>2496</v>
      </c>
      <c r="N315" s="13">
        <f t="shared" si="28"/>
        <v>2496</v>
      </c>
      <c r="O315" s="13">
        <f t="shared" si="29"/>
        <v>0</v>
      </c>
      <c r="P315" s="13">
        <f t="shared" si="30"/>
        <v>0</v>
      </c>
      <c r="Q315" s="13">
        <f t="shared" si="31"/>
        <v>0</v>
      </c>
      <c r="R315" s="13"/>
      <c r="S315" s="14"/>
      <c r="T315" s="15">
        <v>88</v>
      </c>
      <c r="U315" s="12">
        <v>26</v>
      </c>
      <c r="V315" s="12">
        <v>2288</v>
      </c>
      <c r="W315" s="15">
        <v>0</v>
      </c>
      <c r="X315" s="12">
        <v>0</v>
      </c>
      <c r="Y315" s="12">
        <v>0</v>
      </c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>
        <v>8</v>
      </c>
      <c r="AP315" s="15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>
        <v>26</v>
      </c>
      <c r="BE315" s="12"/>
      <c r="BF315" s="12"/>
      <c r="BG315" s="12"/>
      <c r="BH315" s="12"/>
      <c r="BI315" s="12"/>
      <c r="BJ315" s="12"/>
      <c r="BK315" s="13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>
        <v>208</v>
      </c>
      <c r="BV315" s="12"/>
      <c r="BW315" s="12"/>
      <c r="BX315" s="12"/>
      <c r="BY315" s="12"/>
      <c r="BZ315" s="12"/>
      <c r="CA315" s="12"/>
      <c r="CB315" s="12"/>
      <c r="CC315" s="12">
        <v>80.510000000000005</v>
      </c>
      <c r="CD315" s="12"/>
      <c r="CE315" s="12"/>
      <c r="CF315" s="12"/>
      <c r="CG315" s="12"/>
      <c r="CH315" s="12">
        <v>198.11</v>
      </c>
      <c r="CI315" s="12">
        <v>25.43</v>
      </c>
      <c r="CJ315" s="12"/>
      <c r="CK315" s="12"/>
      <c r="CL315" s="12"/>
      <c r="CM315" s="12">
        <v>33.520000000000003</v>
      </c>
      <c r="CN315" s="12"/>
      <c r="CO315" s="12"/>
      <c r="CP315" s="12">
        <v>143.34</v>
      </c>
      <c r="CQ315" s="12"/>
      <c r="CR315" s="12"/>
      <c r="CS315" s="12">
        <v>21.41</v>
      </c>
      <c r="CT315" s="12"/>
      <c r="CU315" s="12"/>
      <c r="CV315" s="12">
        <v>50</v>
      </c>
      <c r="CW315" s="12">
        <v>1.84</v>
      </c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>
        <v>160.88</v>
      </c>
      <c r="DK315" s="12"/>
      <c r="DL315" s="12"/>
      <c r="DM315" s="12"/>
      <c r="DN315" s="12"/>
      <c r="DO315" s="12"/>
      <c r="DP315" s="12">
        <v>1</v>
      </c>
      <c r="DQ315" s="12">
        <v>1779.96</v>
      </c>
      <c r="DR315" s="12">
        <v>0</v>
      </c>
      <c r="DS315" s="12">
        <v>0</v>
      </c>
      <c r="DT315" s="12">
        <v>33.520000000000003</v>
      </c>
      <c r="DU315" s="12">
        <v>143.34</v>
      </c>
      <c r="DV315" s="12">
        <v>0</v>
      </c>
      <c r="DW315" s="12"/>
      <c r="DX315" s="13">
        <f t="shared" si="32"/>
        <v>176.86</v>
      </c>
      <c r="DY315" s="12">
        <v>343.62</v>
      </c>
      <c r="DZ315" s="12"/>
      <c r="EA315" s="12"/>
      <c r="EB315" s="12"/>
      <c r="EC315" s="12"/>
      <c r="ED315" s="12"/>
      <c r="EE315" s="12"/>
      <c r="EF315" s="12"/>
      <c r="EG315" s="12"/>
      <c r="EH315" s="12">
        <v>7.05</v>
      </c>
      <c r="EI315" s="12"/>
      <c r="EJ315" s="12">
        <v>1.06</v>
      </c>
      <c r="EK315" s="12">
        <v>16.22</v>
      </c>
      <c r="EL315" s="12">
        <v>2.34</v>
      </c>
      <c r="EM315" s="12">
        <v>2.58</v>
      </c>
      <c r="EN315" s="14">
        <f t="shared" si="33"/>
        <v>372.87</v>
      </c>
      <c r="EO315" s="14">
        <v>50</v>
      </c>
      <c r="EP315" s="13">
        <v>64.900000000000006</v>
      </c>
      <c r="EQ315" s="12">
        <v>0</v>
      </c>
      <c r="ER315" s="12">
        <v>53</v>
      </c>
      <c r="ES315" s="12"/>
      <c r="ET315" s="12"/>
      <c r="EU315" s="12"/>
      <c r="EV315" s="12"/>
      <c r="EW315" s="12"/>
      <c r="EX315" s="13">
        <f t="shared" si="34"/>
        <v>53</v>
      </c>
      <c r="EY315" s="13">
        <v>3213.63</v>
      </c>
    </row>
    <row r="316" spans="1:155" x14ac:dyDescent="0.3">
      <c r="A316" t="s">
        <v>597</v>
      </c>
      <c r="B316" t="s">
        <v>598</v>
      </c>
      <c r="C316" t="str">
        <f>VLOOKUP(A316,[1]Sheet1!$A$1:$F$234,4,FALSE)</f>
        <v>SV</v>
      </c>
      <c r="D316" t="str">
        <f>VLOOKUP(A316,[1]Sheet1!$A$1:$F$234,3,FALSE)</f>
        <v>Clinical</v>
      </c>
      <c r="E316">
        <f>VLOOKUP(A316,[1]Sheet1!$A$1:$F$234,5,FALSE)</f>
        <v>140</v>
      </c>
      <c r="F316" t="s">
        <v>185</v>
      </c>
      <c r="G316" t="s">
        <v>186</v>
      </c>
      <c r="H316" t="s">
        <v>443</v>
      </c>
      <c r="I316" t="s">
        <v>159</v>
      </c>
      <c r="J316" t="s">
        <v>145</v>
      </c>
      <c r="K316" s="11">
        <v>44696</v>
      </c>
      <c r="L316" s="11">
        <v>44701</v>
      </c>
      <c r="M316" s="12">
        <v>2974.5</v>
      </c>
      <c r="N316" s="13">
        <f t="shared" si="28"/>
        <v>2880</v>
      </c>
      <c r="O316" s="13">
        <f t="shared" si="29"/>
        <v>94.5</v>
      </c>
      <c r="P316" s="13">
        <f t="shared" si="30"/>
        <v>0</v>
      </c>
      <c r="Q316" s="13">
        <f t="shared" si="31"/>
        <v>0</v>
      </c>
      <c r="R316" s="13"/>
      <c r="S316" s="14"/>
      <c r="T316" s="15">
        <v>80</v>
      </c>
      <c r="U316" s="12">
        <v>36</v>
      </c>
      <c r="V316" s="12">
        <v>2880</v>
      </c>
      <c r="W316" s="15">
        <v>1.75</v>
      </c>
      <c r="X316" s="12">
        <v>54</v>
      </c>
      <c r="Y316" s="12">
        <v>94.5</v>
      </c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3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>
        <v>123.93</v>
      </c>
      <c r="CD316" s="12"/>
      <c r="CE316" s="12"/>
      <c r="CF316" s="12"/>
      <c r="CG316" s="12"/>
      <c r="CH316" s="12">
        <v>304.68</v>
      </c>
      <c r="CI316" s="12">
        <v>31.61</v>
      </c>
      <c r="CJ316" s="12"/>
      <c r="CK316" s="12"/>
      <c r="CL316" s="12"/>
      <c r="CM316" s="12">
        <v>41.67</v>
      </c>
      <c r="CN316" s="12"/>
      <c r="CO316" s="12"/>
      <c r="CP316" s="12">
        <v>178.16</v>
      </c>
      <c r="CQ316" s="12"/>
      <c r="CR316" s="12"/>
      <c r="CS316" s="12"/>
      <c r="CT316" s="12"/>
      <c r="CU316" s="12"/>
      <c r="CV316" s="12">
        <v>118.98</v>
      </c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>
        <v>94.88</v>
      </c>
      <c r="DK316" s="12"/>
      <c r="DL316" s="12"/>
      <c r="DM316" s="12">
        <v>3.25</v>
      </c>
      <c r="DN316" s="12">
        <v>2.77</v>
      </c>
      <c r="DO316" s="12"/>
      <c r="DP316" s="12"/>
      <c r="DQ316" s="12">
        <v>2074.5700000000002</v>
      </c>
      <c r="DR316" s="12">
        <v>0</v>
      </c>
      <c r="DS316" s="12">
        <v>0</v>
      </c>
      <c r="DT316" s="12">
        <v>41.67</v>
      </c>
      <c r="DU316" s="12">
        <v>178.16</v>
      </c>
      <c r="DV316" s="12">
        <v>0</v>
      </c>
      <c r="DW316" s="12"/>
      <c r="DX316" s="13">
        <f t="shared" si="32"/>
        <v>219.82999999999998</v>
      </c>
      <c r="DY316" s="12">
        <v>343.62</v>
      </c>
      <c r="DZ316" s="12"/>
      <c r="EA316" s="12"/>
      <c r="EB316" s="12"/>
      <c r="EC316" s="12">
        <v>2.34</v>
      </c>
      <c r="ED316" s="12"/>
      <c r="EE316" s="12">
        <v>13.86</v>
      </c>
      <c r="EF316" s="12"/>
      <c r="EG316" s="12"/>
      <c r="EH316" s="12">
        <v>7.66</v>
      </c>
      <c r="EI316" s="12"/>
      <c r="EJ316" s="12">
        <v>1.06</v>
      </c>
      <c r="EK316" s="12"/>
      <c r="EL316" s="12"/>
      <c r="EM316" s="12">
        <v>2.8</v>
      </c>
      <c r="EN316" s="14">
        <f t="shared" si="33"/>
        <v>371.34000000000003</v>
      </c>
      <c r="EO316" s="14">
        <v>118.98</v>
      </c>
      <c r="EP316" s="13">
        <v>76.52</v>
      </c>
      <c r="EQ316" s="12">
        <v>0</v>
      </c>
      <c r="ER316" s="12">
        <v>53</v>
      </c>
      <c r="ES316" s="12"/>
      <c r="ET316" s="12"/>
      <c r="EU316" s="12"/>
      <c r="EV316" s="12"/>
      <c r="EW316" s="12"/>
      <c r="EX316" s="13">
        <f t="shared" si="34"/>
        <v>53</v>
      </c>
      <c r="EY316" s="13">
        <v>3814.17</v>
      </c>
    </row>
    <row r="317" spans="1:155" x14ac:dyDescent="0.3">
      <c r="A317" t="s">
        <v>597</v>
      </c>
      <c r="B317" t="s">
        <v>598</v>
      </c>
      <c r="C317" t="str">
        <f>VLOOKUP(A317,[1]Sheet1!$A$1:$F$234,4,FALSE)</f>
        <v>SV</v>
      </c>
      <c r="D317" t="str">
        <f>VLOOKUP(A317,[1]Sheet1!$A$1:$F$234,3,FALSE)</f>
        <v>Clinical</v>
      </c>
      <c r="E317">
        <f>VLOOKUP(A317,[1]Sheet1!$A$1:$F$234,5,FALSE)</f>
        <v>140</v>
      </c>
      <c r="F317" t="s">
        <v>185</v>
      </c>
      <c r="G317" t="s">
        <v>186</v>
      </c>
      <c r="H317" t="s">
        <v>443</v>
      </c>
      <c r="I317" t="s">
        <v>159</v>
      </c>
      <c r="J317" t="s">
        <v>152</v>
      </c>
      <c r="K317" s="11">
        <v>44712</v>
      </c>
      <c r="L317" s="11">
        <v>44719</v>
      </c>
      <c r="M317" s="12">
        <v>3456</v>
      </c>
      <c r="N317" s="13">
        <f t="shared" si="28"/>
        <v>3456</v>
      </c>
      <c r="O317" s="13">
        <f t="shared" si="29"/>
        <v>0</v>
      </c>
      <c r="P317" s="13">
        <f t="shared" si="30"/>
        <v>0</v>
      </c>
      <c r="Q317" s="13">
        <f t="shared" si="31"/>
        <v>0</v>
      </c>
      <c r="R317" s="13"/>
      <c r="S317" s="14"/>
      <c r="T317" s="15">
        <v>88</v>
      </c>
      <c r="U317" s="12">
        <v>36</v>
      </c>
      <c r="V317" s="12">
        <v>3168</v>
      </c>
      <c r="W317" s="15">
        <v>0</v>
      </c>
      <c r="X317" s="12">
        <v>0</v>
      </c>
      <c r="Y317" s="12">
        <v>0</v>
      </c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>
        <v>8</v>
      </c>
      <c r="AP317" s="15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>
        <v>36</v>
      </c>
      <c r="BE317" s="12"/>
      <c r="BF317" s="12"/>
      <c r="BG317" s="12"/>
      <c r="BH317" s="12"/>
      <c r="BI317" s="12"/>
      <c r="BJ317" s="12"/>
      <c r="BK317" s="13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>
        <v>288</v>
      </c>
      <c r="BV317" s="12"/>
      <c r="BW317" s="12"/>
      <c r="BX317" s="12"/>
      <c r="BY317" s="12"/>
      <c r="BZ317" s="12"/>
      <c r="CA317" s="12"/>
      <c r="CB317" s="12"/>
      <c r="CC317" s="12">
        <v>171.22</v>
      </c>
      <c r="CD317" s="12"/>
      <c r="CE317" s="12"/>
      <c r="CF317" s="12"/>
      <c r="CG317" s="12"/>
      <c r="CH317" s="12">
        <v>406.38</v>
      </c>
      <c r="CI317" s="12">
        <v>36.909999999999997</v>
      </c>
      <c r="CJ317" s="12"/>
      <c r="CK317" s="12"/>
      <c r="CL317" s="12"/>
      <c r="CM317" s="12">
        <v>48.65</v>
      </c>
      <c r="CN317" s="12"/>
      <c r="CO317" s="12"/>
      <c r="CP317" s="12">
        <v>208.02</v>
      </c>
      <c r="CQ317" s="12"/>
      <c r="CR317" s="12"/>
      <c r="CS317" s="12"/>
      <c r="CT317" s="12"/>
      <c r="CU317" s="12"/>
      <c r="CV317" s="12">
        <v>138.24</v>
      </c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>
        <v>94.88</v>
      </c>
      <c r="DK317" s="12"/>
      <c r="DL317" s="12"/>
      <c r="DM317" s="12">
        <v>3.25</v>
      </c>
      <c r="DN317" s="12">
        <v>2.77</v>
      </c>
      <c r="DO317" s="12"/>
      <c r="DP317" s="12"/>
      <c r="DQ317" s="12">
        <v>2345.6799999999998</v>
      </c>
      <c r="DR317" s="12">
        <v>0</v>
      </c>
      <c r="DS317" s="12">
        <v>0</v>
      </c>
      <c r="DT317" s="12">
        <v>48.65</v>
      </c>
      <c r="DU317" s="12">
        <v>208.02</v>
      </c>
      <c r="DV317" s="12">
        <v>0</v>
      </c>
      <c r="DW317" s="12"/>
      <c r="DX317" s="13">
        <f t="shared" si="32"/>
        <v>256.67</v>
      </c>
      <c r="DY317" s="12">
        <v>343.62</v>
      </c>
      <c r="DZ317" s="12"/>
      <c r="EA317" s="12"/>
      <c r="EB317" s="12"/>
      <c r="EC317" s="12">
        <v>2.34</v>
      </c>
      <c r="ED317" s="12"/>
      <c r="EE317" s="12">
        <v>13.86</v>
      </c>
      <c r="EF317" s="12"/>
      <c r="EG317" s="12"/>
      <c r="EH317" s="12">
        <v>7.66</v>
      </c>
      <c r="EI317" s="12"/>
      <c r="EJ317" s="12">
        <v>1.06</v>
      </c>
      <c r="EK317" s="12"/>
      <c r="EL317" s="12"/>
      <c r="EM317" s="12">
        <v>2.8</v>
      </c>
      <c r="EN317" s="14">
        <f t="shared" si="33"/>
        <v>371.34000000000003</v>
      </c>
      <c r="EO317" s="14">
        <v>138.24</v>
      </c>
      <c r="EP317" s="13">
        <v>89.86</v>
      </c>
      <c r="EQ317" s="12">
        <v>0</v>
      </c>
      <c r="ER317" s="12">
        <v>53</v>
      </c>
      <c r="ES317" s="12"/>
      <c r="ET317" s="12"/>
      <c r="EU317" s="12"/>
      <c r="EV317" s="12"/>
      <c r="EW317" s="12"/>
      <c r="EX317" s="13">
        <f t="shared" si="34"/>
        <v>53</v>
      </c>
      <c r="EY317" s="13">
        <v>4365.1099999999997</v>
      </c>
    </row>
    <row r="318" spans="1:155" x14ac:dyDescent="0.3">
      <c r="A318" t="s">
        <v>599</v>
      </c>
      <c r="B318" t="s">
        <v>600</v>
      </c>
      <c r="C318" t="str">
        <f>VLOOKUP(A318,[1]Sheet1!$A$1:$F$234,4,FALSE)</f>
        <v>SV</v>
      </c>
      <c r="D318" t="str">
        <f>VLOOKUP(A318,[1]Sheet1!$A$1:$F$234,3,FALSE)</f>
        <v>Clinical</v>
      </c>
      <c r="E318">
        <f>VLOOKUP(A318,[1]Sheet1!$A$1:$F$234,5,FALSE)</f>
        <v>170</v>
      </c>
      <c r="F318" t="s">
        <v>162</v>
      </c>
      <c r="G318" t="s">
        <v>157</v>
      </c>
      <c r="H318" t="s">
        <v>163</v>
      </c>
      <c r="I318" t="s">
        <v>159</v>
      </c>
      <c r="J318" t="s">
        <v>145</v>
      </c>
      <c r="K318" s="11">
        <v>44696</v>
      </c>
      <c r="L318" s="11">
        <v>44701</v>
      </c>
      <c r="M318" s="12">
        <v>1807</v>
      </c>
      <c r="N318" s="13">
        <f t="shared" si="28"/>
        <v>1807</v>
      </c>
      <c r="O318" s="13">
        <f t="shared" si="29"/>
        <v>0</v>
      </c>
      <c r="P318" s="13">
        <f t="shared" si="30"/>
        <v>0</v>
      </c>
      <c r="Q318" s="13">
        <f t="shared" si="31"/>
        <v>0</v>
      </c>
      <c r="R318" s="13"/>
      <c r="S318" s="14"/>
      <c r="T318" s="15">
        <v>69.5</v>
      </c>
      <c r="U318" s="12">
        <v>26</v>
      </c>
      <c r="V318" s="12">
        <v>1807</v>
      </c>
      <c r="W318" s="15">
        <v>0</v>
      </c>
      <c r="X318" s="12">
        <v>0</v>
      </c>
      <c r="Y318" s="12">
        <v>0</v>
      </c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3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>
        <v>39.020000000000003</v>
      </c>
      <c r="CD318" s="12"/>
      <c r="CE318" s="12"/>
      <c r="CF318" s="12"/>
      <c r="CG318" s="12"/>
      <c r="CH318" s="12">
        <v>174.04</v>
      </c>
      <c r="CI318" s="12">
        <v>19.190000000000001</v>
      </c>
      <c r="CJ318" s="12"/>
      <c r="CK318" s="12"/>
      <c r="CL318" s="12"/>
      <c r="CM318" s="12">
        <v>25.3</v>
      </c>
      <c r="CN318" s="12"/>
      <c r="CO318" s="12"/>
      <c r="CP318" s="12">
        <v>108.17</v>
      </c>
      <c r="CQ318" s="12"/>
      <c r="CR318" s="12"/>
      <c r="CS318" s="12">
        <v>12.61</v>
      </c>
      <c r="CT318" s="12"/>
      <c r="CU318" s="12"/>
      <c r="CV318" s="12">
        <v>100</v>
      </c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>
        <v>0.55000000000000004</v>
      </c>
      <c r="DO318" s="12">
        <v>49.22</v>
      </c>
      <c r="DP318" s="12"/>
      <c r="DQ318" s="12">
        <v>1278.9000000000001</v>
      </c>
      <c r="DR318" s="12">
        <v>0</v>
      </c>
      <c r="DS318" s="12">
        <v>0</v>
      </c>
      <c r="DT318" s="12">
        <v>25.3</v>
      </c>
      <c r="DU318" s="12">
        <v>108.17</v>
      </c>
      <c r="DV318" s="12">
        <v>0</v>
      </c>
      <c r="DW318" s="12"/>
      <c r="DX318" s="13">
        <f t="shared" si="32"/>
        <v>133.47</v>
      </c>
      <c r="DY318" s="12"/>
      <c r="DZ318" s="12"/>
      <c r="EA318" s="12"/>
      <c r="EB318" s="12">
        <v>240.29</v>
      </c>
      <c r="EC318" s="12">
        <v>2.34</v>
      </c>
      <c r="ED318" s="12"/>
      <c r="EE318" s="12"/>
      <c r="EF318" s="12"/>
      <c r="EG318" s="12"/>
      <c r="EH318" s="12">
        <v>7.05</v>
      </c>
      <c r="EI318" s="12"/>
      <c r="EJ318" s="12">
        <v>1.06</v>
      </c>
      <c r="EK318" s="12">
        <v>16.22</v>
      </c>
      <c r="EL318" s="12"/>
      <c r="EM318" s="12">
        <v>2.58</v>
      </c>
      <c r="EN318" s="14">
        <f t="shared" si="33"/>
        <v>269.54000000000002</v>
      </c>
      <c r="EO318" s="14">
        <v>72.28</v>
      </c>
      <c r="EP318" s="13">
        <v>46.98</v>
      </c>
      <c r="EQ318" s="12">
        <v>0</v>
      </c>
      <c r="ER318" s="12">
        <v>53</v>
      </c>
      <c r="ES318" s="12"/>
      <c r="ET318" s="12"/>
      <c r="EU318" s="12"/>
      <c r="EV318" s="12"/>
      <c r="EW318" s="12"/>
      <c r="EX318" s="13">
        <f t="shared" si="34"/>
        <v>53</v>
      </c>
      <c r="EY318" s="13">
        <v>2382.27</v>
      </c>
    </row>
    <row r="319" spans="1:155" x14ac:dyDescent="0.3">
      <c r="A319" t="s">
        <v>599</v>
      </c>
      <c r="B319" t="s">
        <v>600</v>
      </c>
      <c r="C319" t="str">
        <f>VLOOKUP(A319,[1]Sheet1!$A$1:$F$234,4,FALSE)</f>
        <v>SV</v>
      </c>
      <c r="D319" t="str">
        <f>VLOOKUP(A319,[1]Sheet1!$A$1:$F$234,3,FALSE)</f>
        <v>Clinical</v>
      </c>
      <c r="E319">
        <f>VLOOKUP(A319,[1]Sheet1!$A$1:$F$234,5,FALSE)</f>
        <v>170</v>
      </c>
      <c r="F319" t="s">
        <v>162</v>
      </c>
      <c r="G319" t="s">
        <v>157</v>
      </c>
      <c r="H319" t="s">
        <v>163</v>
      </c>
      <c r="I319" t="s">
        <v>159</v>
      </c>
      <c r="J319" t="s">
        <v>152</v>
      </c>
      <c r="K319" s="11">
        <v>44712</v>
      </c>
      <c r="L319" s="11">
        <v>44719</v>
      </c>
      <c r="M319" s="12">
        <v>2450.5</v>
      </c>
      <c r="N319" s="13">
        <f t="shared" si="28"/>
        <v>2450.5</v>
      </c>
      <c r="O319" s="13">
        <f t="shared" si="29"/>
        <v>0</v>
      </c>
      <c r="P319" s="13">
        <f t="shared" si="30"/>
        <v>0</v>
      </c>
      <c r="Q319" s="13">
        <f t="shared" si="31"/>
        <v>0</v>
      </c>
      <c r="R319" s="13"/>
      <c r="S319" s="14"/>
      <c r="T319" s="15">
        <v>86.25</v>
      </c>
      <c r="U319" s="12">
        <v>26</v>
      </c>
      <c r="V319" s="12">
        <v>2242.5</v>
      </c>
      <c r="W319" s="15">
        <v>0</v>
      </c>
      <c r="X319" s="12">
        <v>0</v>
      </c>
      <c r="Y319" s="12">
        <v>0</v>
      </c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>
        <v>8</v>
      </c>
      <c r="AP319" s="15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>
        <v>26</v>
      </c>
      <c r="BE319" s="12"/>
      <c r="BF319" s="12"/>
      <c r="BG319" s="12"/>
      <c r="BH319" s="12"/>
      <c r="BI319" s="12"/>
      <c r="BJ319" s="12"/>
      <c r="BK319" s="13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>
        <v>208</v>
      </c>
      <c r="BV319" s="12"/>
      <c r="BW319" s="12"/>
      <c r="BX319" s="12"/>
      <c r="BY319" s="12"/>
      <c r="BZ319" s="12"/>
      <c r="CA319" s="12"/>
      <c r="CB319" s="12"/>
      <c r="CC319" s="12">
        <v>82.82</v>
      </c>
      <c r="CD319" s="12"/>
      <c r="CE319" s="12"/>
      <c r="CF319" s="12"/>
      <c r="CG319" s="12"/>
      <c r="CH319" s="12">
        <v>252.05</v>
      </c>
      <c r="CI319" s="12">
        <v>26.27</v>
      </c>
      <c r="CJ319" s="12"/>
      <c r="CK319" s="12"/>
      <c r="CL319" s="12"/>
      <c r="CM319" s="12">
        <v>34.619999999999997</v>
      </c>
      <c r="CN319" s="12"/>
      <c r="CO319" s="12"/>
      <c r="CP319" s="12">
        <v>148.06</v>
      </c>
      <c r="CQ319" s="12"/>
      <c r="CR319" s="12"/>
      <c r="CS319" s="12">
        <v>12.61</v>
      </c>
      <c r="CT319" s="12"/>
      <c r="CU319" s="12"/>
      <c r="CV319" s="12">
        <v>100</v>
      </c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>
        <v>0.55000000000000004</v>
      </c>
      <c r="DO319" s="12">
        <v>49.22</v>
      </c>
      <c r="DP319" s="12"/>
      <c r="DQ319" s="12">
        <v>1744.3</v>
      </c>
      <c r="DR319" s="12">
        <v>0</v>
      </c>
      <c r="DS319" s="12">
        <v>0</v>
      </c>
      <c r="DT319" s="12">
        <v>34.619999999999997</v>
      </c>
      <c r="DU319" s="12">
        <v>148.06</v>
      </c>
      <c r="DV319" s="12">
        <v>0</v>
      </c>
      <c r="DW319" s="12"/>
      <c r="DX319" s="13">
        <f t="shared" si="32"/>
        <v>182.68</v>
      </c>
      <c r="DY319" s="12"/>
      <c r="DZ319" s="12"/>
      <c r="EA319" s="12"/>
      <c r="EB319" s="12">
        <v>240.29</v>
      </c>
      <c r="EC319" s="12">
        <v>2.34</v>
      </c>
      <c r="ED319" s="12"/>
      <c r="EE319" s="12"/>
      <c r="EF319" s="12"/>
      <c r="EG319" s="12"/>
      <c r="EH319" s="12">
        <v>7.05</v>
      </c>
      <c r="EI319" s="12"/>
      <c r="EJ319" s="12">
        <v>1.06</v>
      </c>
      <c r="EK319" s="12">
        <v>16.22</v>
      </c>
      <c r="EL319" s="12"/>
      <c r="EM319" s="12">
        <v>2.58</v>
      </c>
      <c r="EN319" s="14">
        <f t="shared" si="33"/>
        <v>269.54000000000002</v>
      </c>
      <c r="EO319" s="14">
        <v>98.02</v>
      </c>
      <c r="EP319" s="13">
        <v>63.71</v>
      </c>
      <c r="EQ319" s="12">
        <v>0</v>
      </c>
      <c r="ER319" s="12">
        <v>53</v>
      </c>
      <c r="ES319" s="12"/>
      <c r="ET319" s="12"/>
      <c r="EU319" s="12"/>
      <c r="EV319" s="12"/>
      <c r="EW319" s="12"/>
      <c r="EX319" s="13">
        <f t="shared" si="34"/>
        <v>53</v>
      </c>
      <c r="EY319" s="13">
        <v>3117.45</v>
      </c>
    </row>
    <row r="320" spans="1:155" x14ac:dyDescent="0.3">
      <c r="A320" t="s">
        <v>601</v>
      </c>
      <c r="B320" t="s">
        <v>602</v>
      </c>
      <c r="C320" t="str">
        <f>VLOOKUP(A320,[1]Sheet1!$A$1:$F$234,4,FALSE)</f>
        <v xml:space="preserve">OAK </v>
      </c>
      <c r="D320" t="str">
        <f>VLOOKUP(A320,[1]Sheet1!$A$1:$F$234,3,FALSE)</f>
        <v>Lab</v>
      </c>
      <c r="E320">
        <f>VLOOKUP(A320,[1]Sheet1!$A$1:$F$234,5,FALSE)</f>
        <v>130</v>
      </c>
      <c r="F320" t="s">
        <v>156</v>
      </c>
      <c r="G320" t="s">
        <v>157</v>
      </c>
      <c r="H320" t="s">
        <v>426</v>
      </c>
      <c r="I320" t="s">
        <v>159</v>
      </c>
      <c r="J320" t="s">
        <v>145</v>
      </c>
      <c r="K320" s="11">
        <v>44696</v>
      </c>
      <c r="L320" s="11">
        <v>44701</v>
      </c>
      <c r="M320" s="12">
        <v>3958.33</v>
      </c>
      <c r="N320" s="13">
        <f t="shared" si="28"/>
        <v>3958.33</v>
      </c>
      <c r="O320" s="13">
        <f t="shared" si="29"/>
        <v>0</v>
      </c>
      <c r="P320" s="13">
        <f t="shared" si="30"/>
        <v>0</v>
      </c>
      <c r="Q320" s="13">
        <f t="shared" si="31"/>
        <v>0</v>
      </c>
      <c r="R320" s="13"/>
      <c r="S320" s="14"/>
      <c r="T320" s="15">
        <v>80</v>
      </c>
      <c r="U320" s="12">
        <v>45.67</v>
      </c>
      <c r="V320" s="12">
        <v>3958.33</v>
      </c>
      <c r="W320" s="15">
        <v>0</v>
      </c>
      <c r="X320" s="12">
        <v>0</v>
      </c>
      <c r="Y320" s="12">
        <v>0</v>
      </c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3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>
        <v>219.79</v>
      </c>
      <c r="CD320" s="12"/>
      <c r="CE320" s="12"/>
      <c r="CF320" s="12"/>
      <c r="CG320" s="12"/>
      <c r="CH320" s="12">
        <v>589.66999999999996</v>
      </c>
      <c r="CI320" s="12">
        <v>42.79</v>
      </c>
      <c r="CJ320" s="12"/>
      <c r="CK320" s="12"/>
      <c r="CL320" s="12"/>
      <c r="CM320" s="12">
        <v>56.4</v>
      </c>
      <c r="CN320" s="12"/>
      <c r="CO320" s="12"/>
      <c r="CP320" s="12">
        <v>241.16</v>
      </c>
      <c r="CQ320" s="12"/>
      <c r="CR320" s="12"/>
      <c r="CS320" s="12">
        <v>3.81</v>
      </c>
      <c r="CT320" s="12"/>
      <c r="CU320" s="12"/>
      <c r="CV320" s="12">
        <v>197.92</v>
      </c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>
        <v>62.14</v>
      </c>
      <c r="DK320" s="12"/>
      <c r="DL320" s="12"/>
      <c r="DM320" s="12"/>
      <c r="DN320" s="12">
        <v>2.77</v>
      </c>
      <c r="DO320" s="12"/>
      <c r="DP320" s="12">
        <v>1</v>
      </c>
      <c r="DQ320" s="12">
        <v>2540.88</v>
      </c>
      <c r="DR320" s="12">
        <v>0</v>
      </c>
      <c r="DS320" s="12">
        <v>0</v>
      </c>
      <c r="DT320" s="12">
        <v>56.4</v>
      </c>
      <c r="DU320" s="12">
        <v>241.16</v>
      </c>
      <c r="DV320" s="12">
        <v>0</v>
      </c>
      <c r="DW320" s="12"/>
      <c r="DX320" s="13">
        <f t="shared" si="32"/>
        <v>297.56</v>
      </c>
      <c r="DY320" s="12">
        <v>303.37</v>
      </c>
      <c r="DZ320" s="12"/>
      <c r="EA320" s="12"/>
      <c r="EB320" s="12"/>
      <c r="EC320" s="12">
        <v>2.34</v>
      </c>
      <c r="ED320" s="12"/>
      <c r="EE320" s="12"/>
      <c r="EF320" s="12"/>
      <c r="EG320" s="12"/>
      <c r="EH320" s="12">
        <v>12.47</v>
      </c>
      <c r="EI320" s="12"/>
      <c r="EJ320" s="12">
        <v>1.06</v>
      </c>
      <c r="EK320" s="12">
        <v>16.22</v>
      </c>
      <c r="EL320" s="12"/>
      <c r="EM320" s="12">
        <v>4.5599999999999996</v>
      </c>
      <c r="EN320" s="14">
        <f t="shared" si="33"/>
        <v>340.02000000000004</v>
      </c>
      <c r="EO320" s="14">
        <v>158.33000000000001</v>
      </c>
      <c r="EP320" s="13">
        <v>102.92</v>
      </c>
      <c r="EQ320" s="12">
        <v>0</v>
      </c>
      <c r="ER320" s="12">
        <v>53</v>
      </c>
      <c r="ES320" s="12"/>
      <c r="ET320" s="12"/>
      <c r="EU320" s="12"/>
      <c r="EV320" s="12"/>
      <c r="EW320" s="12"/>
      <c r="EX320" s="13">
        <f t="shared" si="34"/>
        <v>53</v>
      </c>
      <c r="EY320" s="13">
        <v>4910.16</v>
      </c>
    </row>
    <row r="321" spans="1:155" x14ac:dyDescent="0.3">
      <c r="A321" t="s">
        <v>601</v>
      </c>
      <c r="B321" t="s">
        <v>602</v>
      </c>
      <c r="C321" t="str">
        <f>VLOOKUP(A321,[1]Sheet1!$A$1:$F$234,4,FALSE)</f>
        <v xml:space="preserve">OAK </v>
      </c>
      <c r="D321" t="str">
        <f>VLOOKUP(A321,[1]Sheet1!$A$1:$F$234,3,FALSE)</f>
        <v>Lab</v>
      </c>
      <c r="E321">
        <f>VLOOKUP(A321,[1]Sheet1!$A$1:$F$234,5,FALSE)</f>
        <v>130</v>
      </c>
      <c r="F321" t="s">
        <v>156</v>
      </c>
      <c r="G321" t="s">
        <v>157</v>
      </c>
      <c r="H321" t="s">
        <v>168</v>
      </c>
      <c r="I321" t="s">
        <v>159</v>
      </c>
      <c r="J321" t="s">
        <v>152</v>
      </c>
      <c r="K321" s="11">
        <v>44712</v>
      </c>
      <c r="L321" s="11">
        <v>44719</v>
      </c>
      <c r="M321" s="12">
        <v>3958.33</v>
      </c>
      <c r="N321" s="13">
        <f t="shared" si="28"/>
        <v>3958.33</v>
      </c>
      <c r="O321" s="13">
        <f t="shared" si="29"/>
        <v>0</v>
      </c>
      <c r="P321" s="13">
        <f t="shared" si="30"/>
        <v>0</v>
      </c>
      <c r="Q321" s="13">
        <f t="shared" si="31"/>
        <v>0</v>
      </c>
      <c r="R321" s="13"/>
      <c r="S321" s="14"/>
      <c r="T321" s="15">
        <v>88</v>
      </c>
      <c r="U321" s="12">
        <v>45.67</v>
      </c>
      <c r="V321" s="12">
        <v>3592.95</v>
      </c>
      <c r="W321" s="15">
        <v>0</v>
      </c>
      <c r="X321" s="12">
        <v>0</v>
      </c>
      <c r="Y321" s="12">
        <v>0</v>
      </c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>
        <v>8</v>
      </c>
      <c r="AP321" s="15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>
        <v>45.67</v>
      </c>
      <c r="BE321" s="12"/>
      <c r="BF321" s="12"/>
      <c r="BG321" s="12"/>
      <c r="BH321" s="12"/>
      <c r="BI321" s="12"/>
      <c r="BJ321" s="12"/>
      <c r="BK321" s="13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>
        <v>365.38</v>
      </c>
      <c r="BV321" s="12"/>
      <c r="BW321" s="12"/>
      <c r="BX321" s="12"/>
      <c r="BY321" s="12"/>
      <c r="BZ321" s="12"/>
      <c r="CA321" s="12"/>
      <c r="CB321" s="12"/>
      <c r="CC321" s="12">
        <v>219.79</v>
      </c>
      <c r="CD321" s="12"/>
      <c r="CE321" s="12"/>
      <c r="CF321" s="12"/>
      <c r="CG321" s="12"/>
      <c r="CH321" s="12">
        <v>589.66999999999996</v>
      </c>
      <c r="CI321" s="12">
        <v>42.78</v>
      </c>
      <c r="CJ321" s="12"/>
      <c r="CK321" s="12"/>
      <c r="CL321" s="12"/>
      <c r="CM321" s="12">
        <v>56.4</v>
      </c>
      <c r="CN321" s="12"/>
      <c r="CO321" s="12"/>
      <c r="CP321" s="12">
        <v>241.15</v>
      </c>
      <c r="CQ321" s="12"/>
      <c r="CR321" s="12"/>
      <c r="CS321" s="12">
        <v>3.81</v>
      </c>
      <c r="CT321" s="12"/>
      <c r="CU321" s="12"/>
      <c r="CV321" s="12">
        <v>197.92</v>
      </c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>
        <v>62.14</v>
      </c>
      <c r="DK321" s="12"/>
      <c r="DL321" s="12"/>
      <c r="DM321" s="12"/>
      <c r="DN321" s="12">
        <v>2.77</v>
      </c>
      <c r="DO321" s="12"/>
      <c r="DP321" s="12">
        <v>1</v>
      </c>
      <c r="DQ321" s="12">
        <v>2540.9</v>
      </c>
      <c r="DR321" s="12">
        <v>0</v>
      </c>
      <c r="DS321" s="12">
        <v>0</v>
      </c>
      <c r="DT321" s="12">
        <v>56.4</v>
      </c>
      <c r="DU321" s="12">
        <v>241.15</v>
      </c>
      <c r="DV321" s="12">
        <v>0</v>
      </c>
      <c r="DW321" s="12"/>
      <c r="DX321" s="13">
        <f t="shared" si="32"/>
        <v>297.55</v>
      </c>
      <c r="DY321" s="12">
        <v>303.37</v>
      </c>
      <c r="DZ321" s="12"/>
      <c r="EA321" s="12"/>
      <c r="EB321" s="12"/>
      <c r="EC321" s="12">
        <v>2.34</v>
      </c>
      <c r="ED321" s="12"/>
      <c r="EE321" s="12"/>
      <c r="EF321" s="12"/>
      <c r="EG321" s="12"/>
      <c r="EH321" s="12">
        <v>12.47</v>
      </c>
      <c r="EI321" s="12"/>
      <c r="EJ321" s="12">
        <v>1.06</v>
      </c>
      <c r="EK321" s="12">
        <v>16.22</v>
      </c>
      <c r="EL321" s="12"/>
      <c r="EM321" s="12">
        <v>4.5599999999999996</v>
      </c>
      <c r="EN321" s="14">
        <f t="shared" si="33"/>
        <v>340.02000000000004</v>
      </c>
      <c r="EO321" s="14">
        <v>158.33000000000001</v>
      </c>
      <c r="EP321" s="13">
        <v>102.92</v>
      </c>
      <c r="EQ321" s="12">
        <v>0</v>
      </c>
      <c r="ER321" s="12">
        <v>53</v>
      </c>
      <c r="ES321" s="12"/>
      <c r="ET321" s="12"/>
      <c r="EU321" s="12"/>
      <c r="EV321" s="12"/>
      <c r="EW321" s="12"/>
      <c r="EX321" s="13">
        <f t="shared" si="34"/>
        <v>53</v>
      </c>
      <c r="EY321" s="13">
        <v>4910.1499999999996</v>
      </c>
    </row>
    <row r="322" spans="1:155" x14ac:dyDescent="0.3">
      <c r="A322" t="s">
        <v>603</v>
      </c>
      <c r="B322" t="s">
        <v>604</v>
      </c>
      <c r="C322" t="str">
        <f>VLOOKUP(A322,[1]Sheet1!$A$1:$F$234,4,FALSE)</f>
        <v>SV</v>
      </c>
      <c r="D322" t="str">
        <f>VLOOKUP(A322,[1]Sheet1!$A$1:$F$234,3,FALSE)</f>
        <v>Clinical</v>
      </c>
      <c r="E322">
        <f>VLOOKUP(A322,[1]Sheet1!$A$1:$F$234,5,FALSE)</f>
        <v>170</v>
      </c>
      <c r="F322" t="s">
        <v>162</v>
      </c>
      <c r="G322" t="s">
        <v>157</v>
      </c>
      <c r="H322" t="s">
        <v>163</v>
      </c>
      <c r="I322" t="s">
        <v>159</v>
      </c>
      <c r="J322" t="s">
        <v>145</v>
      </c>
      <c r="K322" s="11">
        <v>44696</v>
      </c>
      <c r="L322" s="11">
        <v>44701</v>
      </c>
      <c r="M322" s="12">
        <v>2081.5</v>
      </c>
      <c r="N322" s="13">
        <f t="shared" si="28"/>
        <v>2081.5</v>
      </c>
      <c r="O322" s="13">
        <f t="shared" si="29"/>
        <v>0</v>
      </c>
      <c r="P322" s="13">
        <f t="shared" si="30"/>
        <v>0</v>
      </c>
      <c r="Q322" s="13">
        <f t="shared" si="31"/>
        <v>0</v>
      </c>
      <c r="R322" s="13"/>
      <c r="S322" s="14"/>
      <c r="T322" s="15">
        <v>75.25</v>
      </c>
      <c r="U322" s="12">
        <v>26</v>
      </c>
      <c r="V322" s="12">
        <v>1956.5</v>
      </c>
      <c r="W322" s="15">
        <v>0</v>
      </c>
      <c r="X322" s="12">
        <v>0</v>
      </c>
      <c r="Y322" s="12">
        <v>0</v>
      </c>
      <c r="Z322" s="15"/>
      <c r="AA322" s="15"/>
      <c r="AB322" s="15"/>
      <c r="AC322" s="15"/>
      <c r="AD322" s="15"/>
      <c r="AE322" s="15"/>
      <c r="AF322" s="15">
        <v>0</v>
      </c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2"/>
      <c r="AR322" s="12"/>
      <c r="AS322" s="12"/>
      <c r="AT322" s="12"/>
      <c r="AU322" s="12">
        <v>0</v>
      </c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>
        <v>125</v>
      </c>
      <c r="BK322" s="13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>
        <v>67.650000000000006</v>
      </c>
      <c r="CD322" s="12"/>
      <c r="CE322" s="12"/>
      <c r="CF322" s="12"/>
      <c r="CG322" s="12"/>
      <c r="CH322" s="12">
        <v>176.47</v>
      </c>
      <c r="CI322" s="12">
        <v>22.9</v>
      </c>
      <c r="CJ322" s="12"/>
      <c r="CK322" s="12"/>
      <c r="CL322" s="12"/>
      <c r="CM322" s="12">
        <v>30.18</v>
      </c>
      <c r="CN322" s="12"/>
      <c r="CO322" s="12"/>
      <c r="CP322" s="12">
        <v>129.05000000000001</v>
      </c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>
        <v>1655.25</v>
      </c>
      <c r="DR322" s="12">
        <v>0</v>
      </c>
      <c r="DS322" s="12">
        <v>0</v>
      </c>
      <c r="DT322" s="12">
        <v>30.18</v>
      </c>
      <c r="DU322" s="12">
        <v>129.05000000000001</v>
      </c>
      <c r="DV322" s="12">
        <v>0</v>
      </c>
      <c r="DW322" s="12"/>
      <c r="DX322" s="13">
        <f t="shared" si="32"/>
        <v>159.23000000000002</v>
      </c>
      <c r="DY322" s="12"/>
      <c r="DZ322" s="12"/>
      <c r="EA322" s="12"/>
      <c r="EB322" s="12"/>
      <c r="EC322" s="12"/>
      <c r="ED322" s="12"/>
      <c r="EE322" s="12"/>
      <c r="EF322" s="12"/>
      <c r="EG322" s="12"/>
      <c r="EH322" s="12">
        <v>6.44</v>
      </c>
      <c r="EI322" s="12"/>
      <c r="EJ322" s="12">
        <v>1.06</v>
      </c>
      <c r="EK322" s="12"/>
      <c r="EL322" s="12"/>
      <c r="EM322" s="12">
        <v>2.35</v>
      </c>
      <c r="EN322" s="14">
        <f t="shared" si="33"/>
        <v>9.85</v>
      </c>
      <c r="EO322" s="14"/>
      <c r="EP322" s="13">
        <v>54.12</v>
      </c>
      <c r="EQ322" s="12">
        <v>0</v>
      </c>
      <c r="ER322" s="12">
        <v>53</v>
      </c>
      <c r="ES322" s="12"/>
      <c r="ET322" s="12"/>
      <c r="EU322" s="12"/>
      <c r="EV322" s="12"/>
      <c r="EW322" s="12"/>
      <c r="EX322" s="13">
        <f t="shared" si="34"/>
        <v>53</v>
      </c>
      <c r="EY322" s="13">
        <v>2357.6999999999998</v>
      </c>
    </row>
    <row r="323" spans="1:155" x14ac:dyDescent="0.3">
      <c r="A323" t="s">
        <v>603</v>
      </c>
      <c r="B323" t="s">
        <v>604</v>
      </c>
      <c r="C323" t="str">
        <f>VLOOKUP(A323,[1]Sheet1!$A$1:$F$234,4,FALSE)</f>
        <v>SV</v>
      </c>
      <c r="D323" t="str">
        <f>VLOOKUP(A323,[1]Sheet1!$A$1:$F$234,3,FALSE)</f>
        <v>Clinical</v>
      </c>
      <c r="E323">
        <f>VLOOKUP(A323,[1]Sheet1!$A$1:$F$234,5,FALSE)</f>
        <v>170</v>
      </c>
      <c r="F323" t="s">
        <v>162</v>
      </c>
      <c r="G323" t="s">
        <v>157</v>
      </c>
      <c r="H323" t="s">
        <v>163</v>
      </c>
      <c r="I323" t="s">
        <v>159</v>
      </c>
      <c r="J323" t="s">
        <v>152</v>
      </c>
      <c r="K323" s="11">
        <v>44712</v>
      </c>
      <c r="L323" s="11">
        <v>44719</v>
      </c>
      <c r="M323" s="12">
        <v>2257</v>
      </c>
      <c r="N323" s="13">
        <f t="shared" ref="N323:N386" si="35">M323-O323-P323-Q323-R323-S323</f>
        <v>1919</v>
      </c>
      <c r="O323" s="13">
        <f t="shared" ref="O323:O386" si="36">Y323</f>
        <v>0</v>
      </c>
      <c r="P323" s="13">
        <f t="shared" ref="P323:P386" si="37">BK323</f>
        <v>0</v>
      </c>
      <c r="Q323" s="13">
        <f t="shared" ref="Q323:Q386" si="38">BQ323</f>
        <v>338</v>
      </c>
      <c r="R323" s="13"/>
      <c r="S323" s="14"/>
      <c r="T323" s="15">
        <v>61</v>
      </c>
      <c r="U323" s="12">
        <v>26</v>
      </c>
      <c r="V323" s="12">
        <v>1586</v>
      </c>
      <c r="W323" s="15">
        <v>0</v>
      </c>
      <c r="X323" s="12">
        <v>0</v>
      </c>
      <c r="Y323" s="12">
        <v>0</v>
      </c>
      <c r="Z323" s="15"/>
      <c r="AA323" s="15"/>
      <c r="AB323" s="15"/>
      <c r="AC323" s="15"/>
      <c r="AD323" s="15"/>
      <c r="AE323" s="15"/>
      <c r="AF323" s="15">
        <v>0</v>
      </c>
      <c r="AG323" s="15"/>
      <c r="AH323" s="15"/>
      <c r="AI323" s="15"/>
      <c r="AJ323" s="15"/>
      <c r="AK323" s="15">
        <v>13</v>
      </c>
      <c r="AL323" s="15"/>
      <c r="AM323" s="15"/>
      <c r="AN323" s="15"/>
      <c r="AO323" s="15">
        <v>8</v>
      </c>
      <c r="AP323" s="15"/>
      <c r="AQ323" s="12"/>
      <c r="AR323" s="12"/>
      <c r="AS323" s="12"/>
      <c r="AT323" s="12">
        <v>26</v>
      </c>
      <c r="AU323" s="12">
        <v>0</v>
      </c>
      <c r="AV323" s="12"/>
      <c r="AW323" s="12"/>
      <c r="AX323" s="12"/>
      <c r="AY323" s="12"/>
      <c r="AZ323" s="12"/>
      <c r="BA323" s="12"/>
      <c r="BB323" s="12"/>
      <c r="BC323" s="12"/>
      <c r="BD323" s="12">
        <v>26</v>
      </c>
      <c r="BE323" s="12"/>
      <c r="BF323" s="12"/>
      <c r="BG323" s="12"/>
      <c r="BH323" s="12"/>
      <c r="BI323" s="12"/>
      <c r="BJ323" s="12">
        <v>125</v>
      </c>
      <c r="BK323" s="13"/>
      <c r="BL323" s="12"/>
      <c r="BM323" s="12"/>
      <c r="BN323" s="12"/>
      <c r="BO323" s="12"/>
      <c r="BP323" s="12"/>
      <c r="BQ323" s="12">
        <v>338</v>
      </c>
      <c r="BR323" s="12"/>
      <c r="BS323" s="12"/>
      <c r="BT323" s="12"/>
      <c r="BU323" s="12">
        <v>208</v>
      </c>
      <c r="BV323" s="12"/>
      <c r="BW323" s="12"/>
      <c r="BX323" s="12"/>
      <c r="BY323" s="12"/>
      <c r="BZ323" s="12"/>
      <c r="CA323" s="12"/>
      <c r="CB323" s="12"/>
      <c r="CC323" s="12">
        <v>80.08</v>
      </c>
      <c r="CD323" s="12"/>
      <c r="CE323" s="12"/>
      <c r="CF323" s="12"/>
      <c r="CG323" s="12"/>
      <c r="CH323" s="12">
        <v>197.53</v>
      </c>
      <c r="CI323" s="12">
        <v>24.82</v>
      </c>
      <c r="CJ323" s="12"/>
      <c r="CK323" s="12"/>
      <c r="CL323" s="12"/>
      <c r="CM323" s="12">
        <v>32.72</v>
      </c>
      <c r="CN323" s="12"/>
      <c r="CO323" s="12"/>
      <c r="CP323" s="12">
        <v>139.94</v>
      </c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>
        <v>1781.91</v>
      </c>
      <c r="DR323" s="12">
        <v>0</v>
      </c>
      <c r="DS323" s="12">
        <v>0</v>
      </c>
      <c r="DT323" s="12">
        <v>32.72</v>
      </c>
      <c r="DU323" s="12">
        <v>139.94</v>
      </c>
      <c r="DV323" s="12">
        <v>0</v>
      </c>
      <c r="DW323" s="12"/>
      <c r="DX323" s="13">
        <f t="shared" ref="DX323:DX386" si="39">SUM(DR323:DW323)</f>
        <v>172.66</v>
      </c>
      <c r="DY323" s="12"/>
      <c r="DZ323" s="12"/>
      <c r="EA323" s="12"/>
      <c r="EB323" s="12"/>
      <c r="EC323" s="12"/>
      <c r="ED323" s="12"/>
      <c r="EE323" s="12"/>
      <c r="EF323" s="12"/>
      <c r="EG323" s="12"/>
      <c r="EH323" s="12">
        <v>6.44</v>
      </c>
      <c r="EI323" s="12"/>
      <c r="EJ323" s="12">
        <v>1.06</v>
      </c>
      <c r="EK323" s="12"/>
      <c r="EL323" s="12"/>
      <c r="EM323" s="12">
        <v>2.35</v>
      </c>
      <c r="EN323" s="14">
        <f t="shared" ref="EN323:EN386" si="40">SUM(DY323:EM323)</f>
        <v>9.85</v>
      </c>
      <c r="EO323" s="14"/>
      <c r="EP323" s="13">
        <v>58.68</v>
      </c>
      <c r="EQ323" s="12">
        <v>0</v>
      </c>
      <c r="ER323" s="12">
        <v>53</v>
      </c>
      <c r="ES323" s="12"/>
      <c r="ET323" s="12"/>
      <c r="EU323" s="12"/>
      <c r="EV323" s="12"/>
      <c r="EW323" s="12"/>
      <c r="EX323" s="13">
        <f t="shared" ref="EX323:EX386" si="41">SUM(EQ323:EW323)</f>
        <v>53</v>
      </c>
      <c r="EY323" s="13">
        <v>2551.19</v>
      </c>
    </row>
    <row r="324" spans="1:155" x14ac:dyDescent="0.3">
      <c r="A324" t="s">
        <v>605</v>
      </c>
      <c r="B324" t="s">
        <v>606</v>
      </c>
      <c r="C324" t="str">
        <f>VLOOKUP(A324,[1]Sheet1!$A$1:$F$234,4,FALSE)</f>
        <v>SV</v>
      </c>
      <c r="D324" t="str">
        <f>VLOOKUP(A324,[1]Sheet1!$A$1:$F$234,3,FALSE)</f>
        <v>Clinical</v>
      </c>
      <c r="E324">
        <f>VLOOKUP(A324,[1]Sheet1!$A$1:$F$234,5,FALSE)</f>
        <v>170</v>
      </c>
      <c r="F324" t="s">
        <v>162</v>
      </c>
      <c r="G324" t="s">
        <v>186</v>
      </c>
      <c r="H324" t="s">
        <v>163</v>
      </c>
      <c r="I324" t="s">
        <v>159</v>
      </c>
      <c r="J324" t="s">
        <v>145</v>
      </c>
      <c r="K324" s="11">
        <v>44696</v>
      </c>
      <c r="L324" s="11">
        <v>44701</v>
      </c>
      <c r="M324" s="12">
        <v>1812.5</v>
      </c>
      <c r="N324" s="13">
        <f t="shared" si="35"/>
        <v>1812.5</v>
      </c>
      <c r="O324" s="13">
        <f t="shared" si="36"/>
        <v>0</v>
      </c>
      <c r="P324" s="13">
        <f t="shared" si="37"/>
        <v>0</v>
      </c>
      <c r="Q324" s="13">
        <f t="shared" si="38"/>
        <v>0</v>
      </c>
      <c r="R324" s="13"/>
      <c r="S324" s="14"/>
      <c r="T324" s="15">
        <v>72.5</v>
      </c>
      <c r="U324" s="12">
        <v>25</v>
      </c>
      <c r="V324" s="12">
        <v>1812.5</v>
      </c>
      <c r="W324" s="15">
        <v>0</v>
      </c>
      <c r="X324" s="12">
        <v>0</v>
      </c>
      <c r="Y324" s="12">
        <v>0</v>
      </c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3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>
        <v>46.01</v>
      </c>
      <c r="CD324" s="12"/>
      <c r="CE324" s="12"/>
      <c r="CF324" s="12"/>
      <c r="CG324" s="12"/>
      <c r="CH324" s="12">
        <v>137.12</v>
      </c>
      <c r="CI324" s="12">
        <v>19.29</v>
      </c>
      <c r="CJ324" s="12"/>
      <c r="CK324" s="12"/>
      <c r="CL324" s="12"/>
      <c r="CM324" s="12">
        <v>25.43</v>
      </c>
      <c r="CN324" s="12"/>
      <c r="CO324" s="12"/>
      <c r="CP324" s="12">
        <v>108.73</v>
      </c>
      <c r="CQ324" s="12"/>
      <c r="CR324" s="12"/>
      <c r="CS324" s="12"/>
      <c r="CT324" s="12"/>
      <c r="CU324" s="12">
        <v>11.35</v>
      </c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>
        <v>47.52</v>
      </c>
      <c r="DP324" s="12"/>
      <c r="DQ324" s="12">
        <v>1417.05</v>
      </c>
      <c r="DR324" s="12">
        <v>56.12</v>
      </c>
      <c r="DS324" s="12">
        <v>10.52</v>
      </c>
      <c r="DT324" s="12">
        <v>25.43</v>
      </c>
      <c r="DU324" s="12">
        <v>108.73</v>
      </c>
      <c r="DV324" s="12">
        <v>5.26</v>
      </c>
      <c r="DW324" s="12"/>
      <c r="DX324" s="13">
        <f t="shared" si="39"/>
        <v>206.06</v>
      </c>
      <c r="DY324" s="12"/>
      <c r="DZ324" s="12">
        <v>16.22</v>
      </c>
      <c r="EA324" s="12"/>
      <c r="EB324" s="12">
        <v>231.99</v>
      </c>
      <c r="EC324" s="12"/>
      <c r="ED324" s="12"/>
      <c r="EE324" s="12"/>
      <c r="EF324" s="12"/>
      <c r="EG324" s="12"/>
      <c r="EH324" s="12">
        <v>7.66</v>
      </c>
      <c r="EI324" s="12"/>
      <c r="EJ324" s="12">
        <v>1.06</v>
      </c>
      <c r="EK324" s="12"/>
      <c r="EL324" s="12"/>
      <c r="EM324" s="12">
        <v>2.8</v>
      </c>
      <c r="EN324" s="14">
        <f t="shared" si="40"/>
        <v>259.73</v>
      </c>
      <c r="EO324" s="14"/>
      <c r="EP324" s="13">
        <v>47.13</v>
      </c>
      <c r="EQ324" s="12">
        <v>0</v>
      </c>
      <c r="ER324" s="12">
        <v>53</v>
      </c>
      <c r="ES324" s="12"/>
      <c r="ET324" s="12"/>
      <c r="EU324" s="12"/>
      <c r="EV324" s="12"/>
      <c r="EW324" s="12"/>
      <c r="EX324" s="13">
        <f t="shared" si="41"/>
        <v>53</v>
      </c>
      <c r="EY324" s="13">
        <v>2378.42</v>
      </c>
    </row>
    <row r="325" spans="1:155" x14ac:dyDescent="0.3">
      <c r="A325" t="s">
        <v>605</v>
      </c>
      <c r="B325" t="s">
        <v>606</v>
      </c>
      <c r="C325" t="str">
        <f>VLOOKUP(A325,[1]Sheet1!$A$1:$F$234,4,FALSE)</f>
        <v>SV</v>
      </c>
      <c r="D325" t="str">
        <f>VLOOKUP(A325,[1]Sheet1!$A$1:$F$234,3,FALSE)</f>
        <v>Clinical</v>
      </c>
      <c r="E325">
        <f>VLOOKUP(A325,[1]Sheet1!$A$1:$F$234,5,FALSE)</f>
        <v>170</v>
      </c>
      <c r="F325" t="s">
        <v>162</v>
      </c>
      <c r="G325" t="s">
        <v>186</v>
      </c>
      <c r="H325" t="s">
        <v>163</v>
      </c>
      <c r="I325" t="s">
        <v>159</v>
      </c>
      <c r="J325" t="s">
        <v>152</v>
      </c>
      <c r="K325" s="11">
        <v>44712</v>
      </c>
      <c r="L325" s="11">
        <v>44719</v>
      </c>
      <c r="M325" s="12">
        <v>2234.41</v>
      </c>
      <c r="N325" s="13">
        <f t="shared" si="35"/>
        <v>2225</v>
      </c>
      <c r="O325" s="13">
        <f t="shared" si="36"/>
        <v>9.41</v>
      </c>
      <c r="P325" s="13">
        <f t="shared" si="37"/>
        <v>0</v>
      </c>
      <c r="Q325" s="13">
        <f t="shared" si="38"/>
        <v>0</v>
      </c>
      <c r="R325" s="13"/>
      <c r="S325" s="14"/>
      <c r="T325" s="15">
        <v>80</v>
      </c>
      <c r="U325" s="12">
        <v>25</v>
      </c>
      <c r="V325" s="12">
        <v>2000</v>
      </c>
      <c r="W325" s="15">
        <v>0.25</v>
      </c>
      <c r="X325" s="12">
        <v>37.97</v>
      </c>
      <c r="Y325" s="12">
        <v>9.41</v>
      </c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>
        <v>8</v>
      </c>
      <c r="AP325" s="15">
        <v>0</v>
      </c>
      <c r="AQ325" s="12"/>
      <c r="AR325" s="12">
        <v>0</v>
      </c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>
        <v>25</v>
      </c>
      <c r="BE325" s="12"/>
      <c r="BF325" s="12"/>
      <c r="BG325" s="12"/>
      <c r="BH325" s="12"/>
      <c r="BI325" s="12"/>
      <c r="BJ325" s="12"/>
      <c r="BK325" s="13"/>
      <c r="BL325" s="12"/>
      <c r="BM325" s="12"/>
      <c r="BN325" s="12"/>
      <c r="BO325" s="12"/>
      <c r="BP325" s="12"/>
      <c r="BQ325" s="12"/>
      <c r="BR325" s="12"/>
      <c r="BS325" s="12">
        <v>25</v>
      </c>
      <c r="BT325" s="12"/>
      <c r="BU325" s="12">
        <v>200</v>
      </c>
      <c r="BV325" s="12"/>
      <c r="BW325" s="12"/>
      <c r="BX325" s="12"/>
      <c r="BY325" s="12"/>
      <c r="BZ325" s="12"/>
      <c r="CA325" s="12"/>
      <c r="CB325" s="12"/>
      <c r="CC325" s="12">
        <v>73.849999999999994</v>
      </c>
      <c r="CD325" s="12"/>
      <c r="CE325" s="12"/>
      <c r="CF325" s="12"/>
      <c r="CG325" s="12"/>
      <c r="CH325" s="12">
        <v>187.75</v>
      </c>
      <c r="CI325" s="12">
        <v>23.93</v>
      </c>
      <c r="CJ325" s="12"/>
      <c r="CK325" s="12"/>
      <c r="CL325" s="12"/>
      <c r="CM325" s="12">
        <v>31.55</v>
      </c>
      <c r="CN325" s="12"/>
      <c r="CO325" s="12"/>
      <c r="CP325" s="12">
        <v>134.88</v>
      </c>
      <c r="CQ325" s="12"/>
      <c r="CR325" s="12"/>
      <c r="CS325" s="12"/>
      <c r="CT325" s="12"/>
      <c r="CU325" s="12">
        <v>11.35</v>
      </c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>
        <v>47.52</v>
      </c>
      <c r="DP325" s="12"/>
      <c r="DQ325" s="12">
        <v>1723.58</v>
      </c>
      <c r="DR325" s="12">
        <v>20.65</v>
      </c>
      <c r="DS325" s="12">
        <v>3.87</v>
      </c>
      <c r="DT325" s="12">
        <v>31.55</v>
      </c>
      <c r="DU325" s="12">
        <v>134.88</v>
      </c>
      <c r="DV325" s="12">
        <v>1.94</v>
      </c>
      <c r="DW325" s="12"/>
      <c r="DX325" s="13">
        <f t="shared" si="39"/>
        <v>192.89</v>
      </c>
      <c r="DY325" s="12"/>
      <c r="DZ325" s="12">
        <v>16.22</v>
      </c>
      <c r="EA325" s="12"/>
      <c r="EB325" s="12">
        <v>231.99</v>
      </c>
      <c r="EC325" s="12"/>
      <c r="ED325" s="12"/>
      <c r="EE325" s="12"/>
      <c r="EF325" s="12"/>
      <c r="EG325" s="12"/>
      <c r="EH325" s="12">
        <v>7.66</v>
      </c>
      <c r="EI325" s="12"/>
      <c r="EJ325" s="12">
        <v>1.06</v>
      </c>
      <c r="EK325" s="12"/>
      <c r="EL325" s="12"/>
      <c r="EM325" s="12">
        <v>2.8</v>
      </c>
      <c r="EN325" s="14">
        <f t="shared" si="40"/>
        <v>259.73</v>
      </c>
      <c r="EO325" s="14"/>
      <c r="EP325" s="13">
        <v>58.01</v>
      </c>
      <c r="EQ325" s="12">
        <v>0</v>
      </c>
      <c r="ER325" s="12">
        <v>53</v>
      </c>
      <c r="ES325" s="12"/>
      <c r="ET325" s="12"/>
      <c r="EU325" s="12"/>
      <c r="EV325" s="12"/>
      <c r="EW325" s="12"/>
      <c r="EX325" s="13">
        <f t="shared" si="41"/>
        <v>53</v>
      </c>
      <c r="EY325" s="13">
        <v>2798.04</v>
      </c>
    </row>
    <row r="326" spans="1:155" x14ac:dyDescent="0.3">
      <c r="A326" t="s">
        <v>607</v>
      </c>
      <c r="B326" t="s">
        <v>608</v>
      </c>
      <c r="C326" t="str">
        <f>VLOOKUP(A326,[1]Sheet1!$A$1:$F$234,4,FALSE)</f>
        <v>SF</v>
      </c>
      <c r="D326" t="str">
        <f>VLOOKUP(A326,[1]Sheet1!$A$1:$F$234,3,FALSE)</f>
        <v>Clinical</v>
      </c>
      <c r="E326">
        <f>VLOOKUP(A326,[1]Sheet1!$A$1:$F$234,5,FALSE)</f>
        <v>140</v>
      </c>
      <c r="F326" t="s">
        <v>185</v>
      </c>
      <c r="G326" t="s">
        <v>172</v>
      </c>
      <c r="H326" t="s">
        <v>185</v>
      </c>
      <c r="I326" t="s">
        <v>159</v>
      </c>
      <c r="J326" t="s">
        <v>145</v>
      </c>
      <c r="K326" s="11">
        <v>44696</v>
      </c>
      <c r="L326" s="11">
        <v>44701</v>
      </c>
      <c r="M326" s="12">
        <v>2775.2</v>
      </c>
      <c r="N326" s="13">
        <f t="shared" si="35"/>
        <v>2636.4399999999996</v>
      </c>
      <c r="O326" s="13">
        <f t="shared" si="36"/>
        <v>0</v>
      </c>
      <c r="P326" s="13">
        <f t="shared" si="37"/>
        <v>0</v>
      </c>
      <c r="Q326" s="13">
        <f t="shared" si="38"/>
        <v>138.76</v>
      </c>
      <c r="R326" s="13"/>
      <c r="S326" s="14"/>
      <c r="T326" s="15">
        <v>76</v>
      </c>
      <c r="U326" s="12">
        <v>34.69</v>
      </c>
      <c r="V326" s="12">
        <v>2636.44</v>
      </c>
      <c r="W326" s="15">
        <v>0</v>
      </c>
      <c r="X326" s="12">
        <v>0</v>
      </c>
      <c r="Y326" s="12">
        <v>0</v>
      </c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>
        <v>4</v>
      </c>
      <c r="AL326" s="15"/>
      <c r="AM326" s="15"/>
      <c r="AN326" s="15"/>
      <c r="AO326" s="15"/>
      <c r="AP326" s="15"/>
      <c r="AQ326" s="12"/>
      <c r="AR326" s="12"/>
      <c r="AS326" s="12"/>
      <c r="AT326" s="12">
        <v>34.69</v>
      </c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3"/>
      <c r="BL326" s="12"/>
      <c r="BM326" s="12"/>
      <c r="BN326" s="12"/>
      <c r="BO326" s="12"/>
      <c r="BP326" s="12"/>
      <c r="BQ326" s="12">
        <v>138.76</v>
      </c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>
        <v>111.38</v>
      </c>
      <c r="CD326" s="12"/>
      <c r="CE326" s="12"/>
      <c r="CF326" s="12"/>
      <c r="CG326" s="12"/>
      <c r="CH326" s="12">
        <v>273.44</v>
      </c>
      <c r="CI326" s="12">
        <v>29.96</v>
      </c>
      <c r="CJ326" s="12"/>
      <c r="CK326" s="12"/>
      <c r="CL326" s="12"/>
      <c r="CM326" s="12">
        <v>39.49</v>
      </c>
      <c r="CN326" s="12"/>
      <c r="CO326" s="12"/>
      <c r="CP326" s="12">
        <v>168.86</v>
      </c>
      <c r="CQ326" s="12"/>
      <c r="CR326" s="12"/>
      <c r="CS326" s="12">
        <v>12.61</v>
      </c>
      <c r="CT326" s="12"/>
      <c r="CU326" s="12"/>
      <c r="CV326" s="12">
        <v>111.01</v>
      </c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>
        <v>0.55000000000000004</v>
      </c>
      <c r="DO326" s="12">
        <v>38.42</v>
      </c>
      <c r="DP326" s="12"/>
      <c r="DQ326" s="12">
        <v>1989.48</v>
      </c>
      <c r="DR326" s="12">
        <v>0</v>
      </c>
      <c r="DS326" s="12">
        <v>0</v>
      </c>
      <c r="DT326" s="12">
        <v>39.49</v>
      </c>
      <c r="DU326" s="12">
        <v>168.86</v>
      </c>
      <c r="DV326" s="12">
        <v>0</v>
      </c>
      <c r="DW326" s="12"/>
      <c r="DX326" s="13">
        <f t="shared" si="39"/>
        <v>208.35000000000002</v>
      </c>
      <c r="DY326" s="12"/>
      <c r="DZ326" s="12"/>
      <c r="EA326" s="12"/>
      <c r="EB326" s="12">
        <v>187.58</v>
      </c>
      <c r="EC326" s="12">
        <v>2.34</v>
      </c>
      <c r="ED326" s="12"/>
      <c r="EE326" s="12"/>
      <c r="EF326" s="12"/>
      <c r="EG326" s="12"/>
      <c r="EH326" s="12">
        <v>7.36</v>
      </c>
      <c r="EI326" s="12"/>
      <c r="EJ326" s="12">
        <v>1.06</v>
      </c>
      <c r="EK326" s="12">
        <v>16.22</v>
      </c>
      <c r="EL326" s="12"/>
      <c r="EM326" s="12">
        <v>2.69</v>
      </c>
      <c r="EN326" s="14">
        <f t="shared" si="40"/>
        <v>217.25000000000003</v>
      </c>
      <c r="EO326" s="14">
        <v>111.01</v>
      </c>
      <c r="EP326" s="13">
        <v>72.16</v>
      </c>
      <c r="EQ326" s="12">
        <v>0</v>
      </c>
      <c r="ER326" s="12">
        <v>53</v>
      </c>
      <c r="ES326" s="12"/>
      <c r="ET326" s="12"/>
      <c r="EU326" s="12"/>
      <c r="EV326" s="12"/>
      <c r="EW326" s="12"/>
      <c r="EX326" s="13">
        <f t="shared" si="41"/>
        <v>53</v>
      </c>
      <c r="EY326" s="13">
        <v>3436.97</v>
      </c>
    </row>
    <row r="327" spans="1:155" x14ac:dyDescent="0.3">
      <c r="A327" t="s">
        <v>607</v>
      </c>
      <c r="B327" t="s">
        <v>608</v>
      </c>
      <c r="C327" t="str">
        <f>VLOOKUP(A327,[1]Sheet1!$A$1:$F$234,4,FALSE)</f>
        <v>SF</v>
      </c>
      <c r="D327" t="str">
        <f>VLOOKUP(A327,[1]Sheet1!$A$1:$F$234,3,FALSE)</f>
        <v>Clinical</v>
      </c>
      <c r="E327">
        <f>VLOOKUP(A327,[1]Sheet1!$A$1:$F$234,5,FALSE)</f>
        <v>140</v>
      </c>
      <c r="F327" t="s">
        <v>185</v>
      </c>
      <c r="G327" t="s">
        <v>172</v>
      </c>
      <c r="H327" t="s">
        <v>496</v>
      </c>
      <c r="I327" t="s">
        <v>159</v>
      </c>
      <c r="J327" t="s">
        <v>152</v>
      </c>
      <c r="K327" s="11">
        <v>44712</v>
      </c>
      <c r="L327" s="11">
        <v>44719</v>
      </c>
      <c r="M327" s="12">
        <v>3330.24</v>
      </c>
      <c r="N327" s="13">
        <f t="shared" si="35"/>
        <v>2775.2</v>
      </c>
      <c r="O327" s="13">
        <f t="shared" si="36"/>
        <v>0</v>
      </c>
      <c r="P327" s="13">
        <f t="shared" si="37"/>
        <v>0</v>
      </c>
      <c r="Q327" s="13">
        <f t="shared" si="38"/>
        <v>555.04</v>
      </c>
      <c r="R327" s="13"/>
      <c r="S327" s="14"/>
      <c r="T327" s="15">
        <v>72</v>
      </c>
      <c r="U327" s="12">
        <v>34.69</v>
      </c>
      <c r="V327" s="12">
        <v>2497.6799999999998</v>
      </c>
      <c r="W327" s="15">
        <v>0</v>
      </c>
      <c r="X327" s="12">
        <v>0</v>
      </c>
      <c r="Y327" s="12">
        <v>0</v>
      </c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>
        <v>16</v>
      </c>
      <c r="AL327" s="15"/>
      <c r="AM327" s="15"/>
      <c r="AN327" s="15"/>
      <c r="AO327" s="15">
        <v>8</v>
      </c>
      <c r="AP327" s="15"/>
      <c r="AQ327" s="12"/>
      <c r="AR327" s="12"/>
      <c r="AS327" s="12"/>
      <c r="AT327" s="12">
        <v>34.69</v>
      </c>
      <c r="AU327" s="12"/>
      <c r="AV327" s="12"/>
      <c r="AW327" s="12"/>
      <c r="AX327" s="12"/>
      <c r="AY327" s="12"/>
      <c r="AZ327" s="12"/>
      <c r="BA327" s="12"/>
      <c r="BB327" s="12"/>
      <c r="BC327" s="12"/>
      <c r="BD327" s="12">
        <v>34.69</v>
      </c>
      <c r="BE327" s="12"/>
      <c r="BF327" s="12"/>
      <c r="BG327" s="12"/>
      <c r="BH327" s="12"/>
      <c r="BI327" s="12"/>
      <c r="BJ327" s="12"/>
      <c r="BK327" s="13"/>
      <c r="BL327" s="12"/>
      <c r="BM327" s="12"/>
      <c r="BN327" s="12"/>
      <c r="BO327" s="12"/>
      <c r="BP327" s="12"/>
      <c r="BQ327" s="12">
        <v>555.04</v>
      </c>
      <c r="BR327" s="12"/>
      <c r="BS327" s="12"/>
      <c r="BT327" s="12"/>
      <c r="BU327" s="12">
        <v>277.52</v>
      </c>
      <c r="BV327" s="12"/>
      <c r="BW327" s="12"/>
      <c r="BX327" s="12"/>
      <c r="BY327" s="12"/>
      <c r="BZ327" s="12"/>
      <c r="CA327" s="12"/>
      <c r="CB327" s="12"/>
      <c r="CC327" s="12">
        <v>163.91</v>
      </c>
      <c r="CD327" s="12"/>
      <c r="CE327" s="12"/>
      <c r="CF327" s="12"/>
      <c r="CG327" s="12"/>
      <c r="CH327" s="12">
        <v>390.67</v>
      </c>
      <c r="CI327" s="12">
        <v>36.06</v>
      </c>
      <c r="CJ327" s="12"/>
      <c r="CK327" s="12"/>
      <c r="CL327" s="12"/>
      <c r="CM327" s="12">
        <v>47.54</v>
      </c>
      <c r="CN327" s="12"/>
      <c r="CO327" s="12"/>
      <c r="CP327" s="12">
        <v>203.28</v>
      </c>
      <c r="CQ327" s="12"/>
      <c r="CR327" s="12"/>
      <c r="CS327" s="12">
        <v>12.61</v>
      </c>
      <c r="CT327" s="12"/>
      <c r="CU327" s="12"/>
      <c r="CV327" s="12">
        <v>133.21</v>
      </c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>
        <v>0.55000000000000004</v>
      </c>
      <c r="DO327" s="12">
        <v>38.42</v>
      </c>
      <c r="DP327" s="12"/>
      <c r="DQ327" s="12">
        <v>2303.9899999999998</v>
      </c>
      <c r="DR327" s="12">
        <v>0</v>
      </c>
      <c r="DS327" s="12">
        <v>0</v>
      </c>
      <c r="DT327" s="12">
        <v>47.54</v>
      </c>
      <c r="DU327" s="12">
        <v>203.28</v>
      </c>
      <c r="DV327" s="12">
        <v>0</v>
      </c>
      <c r="DW327" s="12"/>
      <c r="DX327" s="13">
        <f t="shared" si="39"/>
        <v>250.82</v>
      </c>
      <c r="DY327" s="12"/>
      <c r="DZ327" s="12"/>
      <c r="EA327" s="12"/>
      <c r="EB327" s="12">
        <v>187.58</v>
      </c>
      <c r="EC327" s="12">
        <v>2.34</v>
      </c>
      <c r="ED327" s="12"/>
      <c r="EE327" s="12"/>
      <c r="EF327" s="12"/>
      <c r="EG327" s="12"/>
      <c r="EH327" s="12">
        <v>7.36</v>
      </c>
      <c r="EI327" s="12"/>
      <c r="EJ327" s="12">
        <v>1.06</v>
      </c>
      <c r="EK327" s="12">
        <v>16.22</v>
      </c>
      <c r="EL327" s="12"/>
      <c r="EM327" s="12">
        <v>2.69</v>
      </c>
      <c r="EN327" s="14">
        <f t="shared" si="40"/>
        <v>217.25000000000003</v>
      </c>
      <c r="EO327" s="14">
        <v>133.21</v>
      </c>
      <c r="EP327" s="13">
        <v>86.59</v>
      </c>
      <c r="EQ327" s="12">
        <v>0</v>
      </c>
      <c r="ER327" s="12">
        <v>53</v>
      </c>
      <c r="ES327" s="12"/>
      <c r="ET327" s="12"/>
      <c r="EU327" s="12"/>
      <c r="EV327" s="12"/>
      <c r="EW327" s="12"/>
      <c r="EX327" s="13">
        <f t="shared" si="41"/>
        <v>53</v>
      </c>
      <c r="EY327" s="13">
        <v>4071.11</v>
      </c>
    </row>
    <row r="328" spans="1:155" x14ac:dyDescent="0.3">
      <c r="A328" t="s">
        <v>609</v>
      </c>
      <c r="B328" t="s">
        <v>610</v>
      </c>
      <c r="C328" t="str">
        <f>VLOOKUP(A328,[1]Sheet1!$A$1:$F$234,4,FALSE)</f>
        <v xml:space="preserve">OAK </v>
      </c>
      <c r="D328" t="str">
        <f>VLOOKUP(A328,[1]Sheet1!$A$1:$F$234,3,FALSE)</f>
        <v>Clinical</v>
      </c>
      <c r="E328">
        <f>VLOOKUP(A328,[1]Sheet1!$A$1:$F$234,5,FALSE)</f>
        <v>140</v>
      </c>
      <c r="F328" t="s">
        <v>185</v>
      </c>
      <c r="G328" t="s">
        <v>157</v>
      </c>
      <c r="H328" t="s">
        <v>185</v>
      </c>
      <c r="I328" t="s">
        <v>159</v>
      </c>
      <c r="J328" t="s">
        <v>145</v>
      </c>
      <c r="K328" s="11">
        <v>44696</v>
      </c>
      <c r="L328" s="11">
        <v>44701</v>
      </c>
      <c r="M328" s="12">
        <v>2497.6799999999998</v>
      </c>
      <c r="N328" s="13">
        <f t="shared" si="35"/>
        <v>2220.16</v>
      </c>
      <c r="O328" s="13">
        <f t="shared" si="36"/>
        <v>0</v>
      </c>
      <c r="P328" s="13">
        <f t="shared" si="37"/>
        <v>0</v>
      </c>
      <c r="Q328" s="13">
        <f t="shared" si="38"/>
        <v>277.52</v>
      </c>
      <c r="R328" s="13"/>
      <c r="S328" s="14"/>
      <c r="T328" s="15">
        <v>64</v>
      </c>
      <c r="U328" s="12">
        <v>34.69</v>
      </c>
      <c r="V328" s="12">
        <v>2220.16</v>
      </c>
      <c r="W328" s="15">
        <v>0</v>
      </c>
      <c r="X328" s="12">
        <v>0</v>
      </c>
      <c r="Y328" s="12">
        <v>0</v>
      </c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>
        <v>8</v>
      </c>
      <c r="AL328" s="15"/>
      <c r="AM328" s="15"/>
      <c r="AN328" s="15"/>
      <c r="AO328" s="15"/>
      <c r="AP328" s="15"/>
      <c r="AQ328" s="12"/>
      <c r="AR328" s="12"/>
      <c r="AS328" s="12"/>
      <c r="AT328" s="12">
        <v>34.69</v>
      </c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3"/>
      <c r="BL328" s="12"/>
      <c r="BM328" s="12"/>
      <c r="BN328" s="12"/>
      <c r="BO328" s="12"/>
      <c r="BP328" s="12"/>
      <c r="BQ328" s="12">
        <v>277.52</v>
      </c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>
        <v>96.61</v>
      </c>
      <c r="CD328" s="12"/>
      <c r="CE328" s="12"/>
      <c r="CF328" s="12"/>
      <c r="CG328" s="12"/>
      <c r="CH328" s="12">
        <v>236.53</v>
      </c>
      <c r="CI328" s="12">
        <v>26.89</v>
      </c>
      <c r="CJ328" s="12"/>
      <c r="CK328" s="12"/>
      <c r="CL328" s="12"/>
      <c r="CM328" s="12">
        <v>35.450000000000003</v>
      </c>
      <c r="CN328" s="12"/>
      <c r="CO328" s="12"/>
      <c r="CP328" s="12">
        <v>151.58000000000001</v>
      </c>
      <c r="CQ328" s="12"/>
      <c r="CR328" s="12"/>
      <c r="CS328" s="12"/>
      <c r="CT328" s="12"/>
      <c r="CU328" s="12"/>
      <c r="CV328" s="12"/>
      <c r="CW328" s="12">
        <v>0.38</v>
      </c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>
        <v>3.25</v>
      </c>
      <c r="DN328" s="12"/>
      <c r="DO328" s="12">
        <v>49.22</v>
      </c>
      <c r="DP328" s="12"/>
      <c r="DQ328" s="12">
        <v>1897.77</v>
      </c>
      <c r="DR328" s="12">
        <v>0</v>
      </c>
      <c r="DS328" s="12">
        <v>0</v>
      </c>
      <c r="DT328" s="12">
        <v>35.450000000000003</v>
      </c>
      <c r="DU328" s="12">
        <v>151.58000000000001</v>
      </c>
      <c r="DV328" s="12">
        <v>0</v>
      </c>
      <c r="DW328" s="12"/>
      <c r="DX328" s="13">
        <f t="shared" si="39"/>
        <v>187.03000000000003</v>
      </c>
      <c r="DY328" s="12"/>
      <c r="DZ328" s="12"/>
      <c r="EA328" s="12"/>
      <c r="EB328" s="12">
        <v>240.29</v>
      </c>
      <c r="EC328" s="12"/>
      <c r="ED328" s="12"/>
      <c r="EE328" s="12">
        <v>13.86</v>
      </c>
      <c r="EF328" s="12"/>
      <c r="EG328" s="12"/>
      <c r="EH328" s="12">
        <v>7.36</v>
      </c>
      <c r="EI328" s="12"/>
      <c r="EJ328" s="12">
        <v>1.06</v>
      </c>
      <c r="EK328" s="12"/>
      <c r="EL328" s="12">
        <v>1.6</v>
      </c>
      <c r="EM328" s="12">
        <v>2.69</v>
      </c>
      <c r="EN328" s="14">
        <f t="shared" si="40"/>
        <v>266.86</v>
      </c>
      <c r="EO328" s="14"/>
      <c r="EP328" s="13">
        <v>64.94</v>
      </c>
      <c r="EQ328" s="12">
        <v>0</v>
      </c>
      <c r="ER328" s="12">
        <v>53</v>
      </c>
      <c r="ES328" s="12"/>
      <c r="ET328" s="12"/>
      <c r="EU328" s="12"/>
      <c r="EV328" s="12"/>
      <c r="EW328" s="12"/>
      <c r="EX328" s="13">
        <f t="shared" si="41"/>
        <v>53</v>
      </c>
      <c r="EY328" s="13">
        <v>3069.51</v>
      </c>
    </row>
    <row r="329" spans="1:155" x14ac:dyDescent="0.3">
      <c r="A329" t="s">
        <v>609</v>
      </c>
      <c r="B329" t="s">
        <v>610</v>
      </c>
      <c r="C329" t="str">
        <f>VLOOKUP(A329,[1]Sheet1!$A$1:$F$234,4,FALSE)</f>
        <v xml:space="preserve">OAK </v>
      </c>
      <c r="D329" t="str">
        <f>VLOOKUP(A329,[1]Sheet1!$A$1:$F$234,3,FALSE)</f>
        <v>Clinical</v>
      </c>
      <c r="E329">
        <f>VLOOKUP(A329,[1]Sheet1!$A$1:$F$234,5,FALSE)</f>
        <v>140</v>
      </c>
      <c r="F329" t="s">
        <v>185</v>
      </c>
      <c r="G329" t="s">
        <v>157</v>
      </c>
      <c r="H329" t="s">
        <v>185</v>
      </c>
      <c r="I329" t="s">
        <v>159</v>
      </c>
      <c r="J329" t="s">
        <v>152</v>
      </c>
      <c r="K329" s="11">
        <v>44712</v>
      </c>
      <c r="L329" s="11">
        <v>44719</v>
      </c>
      <c r="M329" s="12">
        <v>3638.12</v>
      </c>
      <c r="N329" s="13">
        <f t="shared" si="35"/>
        <v>3321.5699999999997</v>
      </c>
      <c r="O329" s="13">
        <f t="shared" si="36"/>
        <v>39.03</v>
      </c>
      <c r="P329" s="13">
        <f t="shared" si="37"/>
        <v>0</v>
      </c>
      <c r="Q329" s="13">
        <f t="shared" si="38"/>
        <v>277.52</v>
      </c>
      <c r="R329" s="13"/>
      <c r="S329" s="14"/>
      <c r="T329" s="15">
        <v>87.75</v>
      </c>
      <c r="U329" s="12">
        <v>34.69</v>
      </c>
      <c r="V329" s="12">
        <v>3044.05</v>
      </c>
      <c r="W329" s="15">
        <v>0.75</v>
      </c>
      <c r="X329" s="12">
        <v>52.04</v>
      </c>
      <c r="Y329" s="12">
        <v>39.03</v>
      </c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>
        <v>8</v>
      </c>
      <c r="AL329" s="15"/>
      <c r="AM329" s="15"/>
      <c r="AN329" s="15"/>
      <c r="AO329" s="15">
        <v>8</v>
      </c>
      <c r="AP329" s="15"/>
      <c r="AQ329" s="12"/>
      <c r="AR329" s="12"/>
      <c r="AS329" s="12"/>
      <c r="AT329" s="12">
        <v>34.69</v>
      </c>
      <c r="AU329" s="12"/>
      <c r="AV329" s="12"/>
      <c r="AW329" s="12"/>
      <c r="AX329" s="12"/>
      <c r="AY329" s="12"/>
      <c r="AZ329" s="12"/>
      <c r="BA329" s="12"/>
      <c r="BB329" s="12"/>
      <c r="BC329" s="12"/>
      <c r="BD329" s="12">
        <v>34.69</v>
      </c>
      <c r="BE329" s="12"/>
      <c r="BF329" s="12"/>
      <c r="BG329" s="12"/>
      <c r="BH329" s="12"/>
      <c r="BI329" s="12"/>
      <c r="BJ329" s="12"/>
      <c r="BK329" s="13"/>
      <c r="BL329" s="12"/>
      <c r="BM329" s="12"/>
      <c r="BN329" s="12"/>
      <c r="BO329" s="12"/>
      <c r="BP329" s="12"/>
      <c r="BQ329" s="12">
        <v>277.52</v>
      </c>
      <c r="BR329" s="12"/>
      <c r="BS329" s="12"/>
      <c r="BT329" s="12"/>
      <c r="BU329" s="12">
        <v>277.52</v>
      </c>
      <c r="BV329" s="12"/>
      <c r="BW329" s="12"/>
      <c r="BX329" s="12"/>
      <c r="BY329" s="12"/>
      <c r="BZ329" s="12"/>
      <c r="CA329" s="12"/>
      <c r="CB329" s="12"/>
      <c r="CC329" s="12">
        <v>208.91</v>
      </c>
      <c r="CD329" s="12"/>
      <c r="CE329" s="12"/>
      <c r="CF329" s="12"/>
      <c r="CG329" s="12"/>
      <c r="CH329" s="12">
        <v>487.43</v>
      </c>
      <c r="CI329" s="12">
        <v>39.44</v>
      </c>
      <c r="CJ329" s="12"/>
      <c r="CK329" s="12"/>
      <c r="CL329" s="12"/>
      <c r="CM329" s="12">
        <v>51.99</v>
      </c>
      <c r="CN329" s="12"/>
      <c r="CO329" s="12"/>
      <c r="CP329" s="12">
        <v>222.28</v>
      </c>
      <c r="CQ329" s="12"/>
      <c r="CR329" s="12"/>
      <c r="CS329" s="12"/>
      <c r="CT329" s="12"/>
      <c r="CU329" s="12"/>
      <c r="CV329" s="12"/>
      <c r="CW329" s="12">
        <v>0.38</v>
      </c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>
        <v>3.25</v>
      </c>
      <c r="DN329" s="12"/>
      <c r="DO329" s="12">
        <v>49.22</v>
      </c>
      <c r="DP329" s="12"/>
      <c r="DQ329" s="12">
        <v>2575.2199999999998</v>
      </c>
      <c r="DR329" s="12">
        <v>0</v>
      </c>
      <c r="DS329" s="12">
        <v>0</v>
      </c>
      <c r="DT329" s="12">
        <v>51.99</v>
      </c>
      <c r="DU329" s="12">
        <v>222.28</v>
      </c>
      <c r="DV329" s="12">
        <v>0</v>
      </c>
      <c r="DW329" s="12"/>
      <c r="DX329" s="13">
        <f t="shared" si="39"/>
        <v>274.27</v>
      </c>
      <c r="DY329" s="12"/>
      <c r="DZ329" s="12"/>
      <c r="EA329" s="12"/>
      <c r="EB329" s="12">
        <v>240.29</v>
      </c>
      <c r="EC329" s="12"/>
      <c r="ED329" s="12"/>
      <c r="EE329" s="12">
        <v>13.86</v>
      </c>
      <c r="EF329" s="12"/>
      <c r="EG329" s="12"/>
      <c r="EH329" s="12">
        <v>7.36</v>
      </c>
      <c r="EI329" s="12"/>
      <c r="EJ329" s="12">
        <v>1.06</v>
      </c>
      <c r="EK329" s="12"/>
      <c r="EL329" s="12">
        <v>1.6</v>
      </c>
      <c r="EM329" s="12">
        <v>2.69</v>
      </c>
      <c r="EN329" s="14">
        <f t="shared" si="40"/>
        <v>266.86</v>
      </c>
      <c r="EO329" s="14"/>
      <c r="EP329" s="13">
        <v>94.25</v>
      </c>
      <c r="EQ329" s="12">
        <v>0</v>
      </c>
      <c r="ER329" s="12">
        <v>53</v>
      </c>
      <c r="ES329" s="12"/>
      <c r="ET329" s="12"/>
      <c r="EU329" s="12"/>
      <c r="EV329" s="12"/>
      <c r="EW329" s="12"/>
      <c r="EX329" s="13">
        <f t="shared" si="41"/>
        <v>53</v>
      </c>
      <c r="EY329" s="13">
        <v>4326.5</v>
      </c>
    </row>
    <row r="330" spans="1:155" x14ac:dyDescent="0.3">
      <c r="A330" t="s">
        <v>611</v>
      </c>
      <c r="B330" t="s">
        <v>612</v>
      </c>
      <c r="C330" t="str">
        <f>VLOOKUP(A330,[1]Sheet1!$A$1:$F$234,4,FALSE)</f>
        <v>SV</v>
      </c>
      <c r="D330" t="str">
        <f>VLOOKUP(A330,[1]Sheet1!$A$1:$F$234,3,FALSE)</f>
        <v>Lab</v>
      </c>
      <c r="E330">
        <f>VLOOKUP(A330,[1]Sheet1!$A$1:$F$234,5,FALSE)</f>
        <v>130</v>
      </c>
      <c r="F330" t="s">
        <v>156</v>
      </c>
      <c r="G330" t="s">
        <v>186</v>
      </c>
      <c r="H330" t="s">
        <v>613</v>
      </c>
      <c r="I330" t="s">
        <v>159</v>
      </c>
      <c r="J330" t="s">
        <v>145</v>
      </c>
      <c r="K330" s="11">
        <v>44696</v>
      </c>
      <c r="L330" s="11">
        <v>44701</v>
      </c>
      <c r="M330" s="12">
        <v>2625</v>
      </c>
      <c r="N330" s="13">
        <f t="shared" si="35"/>
        <v>2625</v>
      </c>
      <c r="O330" s="13">
        <f t="shared" si="36"/>
        <v>0</v>
      </c>
      <c r="P330" s="13">
        <f t="shared" si="37"/>
        <v>0</v>
      </c>
      <c r="Q330" s="13">
        <f t="shared" si="38"/>
        <v>0</v>
      </c>
      <c r="R330" s="13"/>
      <c r="S330" s="14"/>
      <c r="T330" s="15">
        <v>80</v>
      </c>
      <c r="U330" s="12">
        <v>28.85</v>
      </c>
      <c r="V330" s="12">
        <v>2500</v>
      </c>
      <c r="W330" s="15">
        <v>0</v>
      </c>
      <c r="X330" s="12">
        <v>0</v>
      </c>
      <c r="Y330" s="12">
        <v>0</v>
      </c>
      <c r="Z330" s="15"/>
      <c r="AA330" s="15"/>
      <c r="AB330" s="15"/>
      <c r="AC330" s="15"/>
      <c r="AD330" s="15"/>
      <c r="AE330" s="15"/>
      <c r="AF330" s="15">
        <v>0</v>
      </c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2"/>
      <c r="AR330" s="12"/>
      <c r="AS330" s="12"/>
      <c r="AT330" s="12"/>
      <c r="AU330" s="12">
        <v>0</v>
      </c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>
        <v>125</v>
      </c>
      <c r="BK330" s="13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>
        <v>97.32</v>
      </c>
      <c r="CD330" s="12"/>
      <c r="CE330" s="12"/>
      <c r="CF330" s="12"/>
      <c r="CG330" s="12"/>
      <c r="CH330" s="12">
        <v>253.07</v>
      </c>
      <c r="CI330" s="12">
        <v>28.87</v>
      </c>
      <c r="CJ330" s="12"/>
      <c r="CK330" s="12"/>
      <c r="CL330" s="12"/>
      <c r="CM330" s="12">
        <v>38.06</v>
      </c>
      <c r="CN330" s="12"/>
      <c r="CO330" s="12"/>
      <c r="CP330" s="12">
        <v>162.75</v>
      </c>
      <c r="CQ330" s="12"/>
      <c r="CR330" s="12"/>
      <c r="CS330" s="12"/>
      <c r="CT330" s="12"/>
      <c r="CU330" s="12"/>
      <c r="CV330" s="12">
        <v>210</v>
      </c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>
        <v>1834.93</v>
      </c>
      <c r="DR330" s="12">
        <v>0</v>
      </c>
      <c r="DS330" s="12">
        <v>0</v>
      </c>
      <c r="DT330" s="12">
        <v>38.06</v>
      </c>
      <c r="DU330" s="12">
        <v>162.75</v>
      </c>
      <c r="DV330" s="12">
        <v>0</v>
      </c>
      <c r="DW330" s="12"/>
      <c r="DX330" s="13">
        <f t="shared" si="39"/>
        <v>200.81</v>
      </c>
      <c r="DY330" s="12"/>
      <c r="DZ330" s="12"/>
      <c r="EA330" s="12"/>
      <c r="EB330" s="12"/>
      <c r="EC330" s="12"/>
      <c r="ED330" s="12"/>
      <c r="EE330" s="12"/>
      <c r="EF330" s="12"/>
      <c r="EG330" s="12"/>
      <c r="EH330" s="12">
        <v>7.66</v>
      </c>
      <c r="EI330" s="12"/>
      <c r="EJ330" s="12">
        <v>1.06</v>
      </c>
      <c r="EK330" s="12"/>
      <c r="EL330" s="12"/>
      <c r="EM330" s="12">
        <v>2.8</v>
      </c>
      <c r="EN330" s="14">
        <f t="shared" si="40"/>
        <v>11.52</v>
      </c>
      <c r="EO330" s="14">
        <v>105</v>
      </c>
      <c r="EP330" s="13">
        <v>68.25</v>
      </c>
      <c r="EQ330" s="12">
        <v>0</v>
      </c>
      <c r="ER330" s="12">
        <v>53</v>
      </c>
      <c r="ES330" s="12"/>
      <c r="ET330" s="12"/>
      <c r="EU330" s="12"/>
      <c r="EV330" s="12"/>
      <c r="EW330" s="12"/>
      <c r="EX330" s="13">
        <f t="shared" si="41"/>
        <v>53</v>
      </c>
      <c r="EY330" s="13">
        <v>3063.58</v>
      </c>
    </row>
    <row r="331" spans="1:155" x14ac:dyDescent="0.3">
      <c r="A331" t="s">
        <v>611</v>
      </c>
      <c r="B331" t="s">
        <v>612</v>
      </c>
      <c r="C331" t="str">
        <f>VLOOKUP(A331,[1]Sheet1!$A$1:$F$234,4,FALSE)</f>
        <v>SV</v>
      </c>
      <c r="D331" t="str">
        <f>VLOOKUP(A331,[1]Sheet1!$A$1:$F$234,3,FALSE)</f>
        <v>Lab</v>
      </c>
      <c r="E331">
        <f>VLOOKUP(A331,[1]Sheet1!$A$1:$F$234,5,FALSE)</f>
        <v>130</v>
      </c>
      <c r="F331" t="s">
        <v>156</v>
      </c>
      <c r="G331" t="s">
        <v>186</v>
      </c>
      <c r="H331" t="s">
        <v>613</v>
      </c>
      <c r="I331" t="s">
        <v>159</v>
      </c>
      <c r="J331" t="s">
        <v>152</v>
      </c>
      <c r="K331" s="11">
        <v>44712</v>
      </c>
      <c r="L331" s="11">
        <v>44719</v>
      </c>
      <c r="M331" s="12">
        <v>2625</v>
      </c>
      <c r="N331" s="13">
        <f t="shared" si="35"/>
        <v>2625</v>
      </c>
      <c r="O331" s="13">
        <f t="shared" si="36"/>
        <v>0</v>
      </c>
      <c r="P331" s="13">
        <f t="shared" si="37"/>
        <v>0</v>
      </c>
      <c r="Q331" s="13">
        <f t="shared" si="38"/>
        <v>0</v>
      </c>
      <c r="R331" s="13"/>
      <c r="S331" s="14"/>
      <c r="T331" s="15">
        <v>72</v>
      </c>
      <c r="U331" s="12">
        <v>28.85</v>
      </c>
      <c r="V331" s="12">
        <v>1807.69</v>
      </c>
      <c r="W331" s="15">
        <v>0</v>
      </c>
      <c r="X331" s="12">
        <v>0</v>
      </c>
      <c r="Y331" s="12">
        <v>0</v>
      </c>
      <c r="Z331" s="15"/>
      <c r="AA331" s="15"/>
      <c r="AB331" s="15"/>
      <c r="AC331" s="15">
        <v>16</v>
      </c>
      <c r="AD331" s="15"/>
      <c r="AE331" s="15"/>
      <c r="AF331" s="15">
        <v>0</v>
      </c>
      <c r="AG331" s="15">
        <v>16</v>
      </c>
      <c r="AH331" s="15"/>
      <c r="AI331" s="15"/>
      <c r="AJ331" s="15"/>
      <c r="AK331" s="15"/>
      <c r="AL331" s="15"/>
      <c r="AM331" s="15"/>
      <c r="AN331" s="15"/>
      <c r="AO331" s="15">
        <v>8</v>
      </c>
      <c r="AP331" s="15"/>
      <c r="AQ331" s="12"/>
      <c r="AR331" s="12"/>
      <c r="AS331" s="12"/>
      <c r="AT331" s="12"/>
      <c r="AU331" s="12">
        <v>0</v>
      </c>
      <c r="AV331" s="12"/>
      <c r="AW331" s="12"/>
      <c r="AX331" s="12"/>
      <c r="AY331" s="12">
        <v>28.85</v>
      </c>
      <c r="AZ331" s="12"/>
      <c r="BA331" s="12">
        <v>28.85</v>
      </c>
      <c r="BB331" s="12"/>
      <c r="BC331" s="12"/>
      <c r="BD331" s="12">
        <v>28.85</v>
      </c>
      <c r="BE331" s="12"/>
      <c r="BF331" s="12"/>
      <c r="BG331" s="12"/>
      <c r="BH331" s="12"/>
      <c r="BI331" s="12">
        <v>461.54</v>
      </c>
      <c r="BJ331" s="12">
        <v>125</v>
      </c>
      <c r="BK331" s="13"/>
      <c r="BL331" s="12"/>
      <c r="BM331" s="12"/>
      <c r="BN331" s="12">
        <v>461.54</v>
      </c>
      <c r="BO331" s="12"/>
      <c r="BP331" s="12"/>
      <c r="BQ331" s="12"/>
      <c r="BR331" s="12"/>
      <c r="BS331" s="12"/>
      <c r="BT331" s="12"/>
      <c r="BU331" s="12">
        <v>230.77</v>
      </c>
      <c r="BV331" s="12"/>
      <c r="BW331" s="12"/>
      <c r="BX331" s="12"/>
      <c r="BY331" s="12"/>
      <c r="BZ331" s="12"/>
      <c r="CA331" s="12"/>
      <c r="CB331" s="12"/>
      <c r="CC331" s="12">
        <v>97.32</v>
      </c>
      <c r="CD331" s="12"/>
      <c r="CE331" s="12"/>
      <c r="CF331" s="12"/>
      <c r="CG331" s="12"/>
      <c r="CH331" s="12">
        <v>253.07</v>
      </c>
      <c r="CI331" s="12">
        <v>28.88</v>
      </c>
      <c r="CJ331" s="12"/>
      <c r="CK331" s="12"/>
      <c r="CL331" s="12"/>
      <c r="CM331" s="12">
        <v>38.06</v>
      </c>
      <c r="CN331" s="12"/>
      <c r="CO331" s="12"/>
      <c r="CP331" s="12">
        <v>162.75</v>
      </c>
      <c r="CQ331" s="12"/>
      <c r="CR331" s="12"/>
      <c r="CS331" s="12"/>
      <c r="CT331" s="12"/>
      <c r="CU331" s="12"/>
      <c r="CV331" s="12">
        <v>210</v>
      </c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>
        <v>1834.92</v>
      </c>
      <c r="DR331" s="12">
        <v>0</v>
      </c>
      <c r="DS331" s="12">
        <v>0</v>
      </c>
      <c r="DT331" s="12">
        <v>38.06</v>
      </c>
      <c r="DU331" s="12">
        <v>162.75</v>
      </c>
      <c r="DV331" s="12">
        <v>0</v>
      </c>
      <c r="DW331" s="12"/>
      <c r="DX331" s="13">
        <f t="shared" si="39"/>
        <v>200.81</v>
      </c>
      <c r="DY331" s="12"/>
      <c r="DZ331" s="12"/>
      <c r="EA331" s="12"/>
      <c r="EB331" s="12"/>
      <c r="EC331" s="12"/>
      <c r="ED331" s="12"/>
      <c r="EE331" s="12"/>
      <c r="EF331" s="12"/>
      <c r="EG331" s="12"/>
      <c r="EH331" s="12">
        <v>7.66</v>
      </c>
      <c r="EI331" s="12"/>
      <c r="EJ331" s="12">
        <v>1.06</v>
      </c>
      <c r="EK331" s="12"/>
      <c r="EL331" s="12"/>
      <c r="EM331" s="12">
        <v>2.8</v>
      </c>
      <c r="EN331" s="14">
        <f t="shared" si="40"/>
        <v>11.52</v>
      </c>
      <c r="EO331" s="14">
        <v>105</v>
      </c>
      <c r="EP331" s="13">
        <v>68.25</v>
      </c>
      <c r="EQ331" s="12">
        <v>0</v>
      </c>
      <c r="ER331" s="12">
        <v>53</v>
      </c>
      <c r="ES331" s="12"/>
      <c r="ET331" s="12"/>
      <c r="EU331" s="12"/>
      <c r="EV331" s="12"/>
      <c r="EW331" s="12"/>
      <c r="EX331" s="13">
        <f t="shared" si="41"/>
        <v>53</v>
      </c>
      <c r="EY331" s="13">
        <v>3063.58</v>
      </c>
    </row>
    <row r="332" spans="1:155" x14ac:dyDescent="0.3">
      <c r="A332" t="s">
        <v>614</v>
      </c>
      <c r="B332" t="s">
        <v>615</v>
      </c>
      <c r="C332" t="str">
        <f>VLOOKUP(A332,[1]Sheet1!$A$1:$F$234,4,FALSE)</f>
        <v>SF</v>
      </c>
      <c r="D332" t="str">
        <f>VLOOKUP(A332,[1]Sheet1!$A$1:$F$234,3,FALSE)</f>
        <v>Lab</v>
      </c>
      <c r="E332">
        <f>VLOOKUP(A332,[1]Sheet1!$A$1:$F$234,5,FALSE)</f>
        <v>130</v>
      </c>
      <c r="F332" t="s">
        <v>156</v>
      </c>
      <c r="G332" t="s">
        <v>172</v>
      </c>
      <c r="H332" t="s">
        <v>158</v>
      </c>
      <c r="I332" t="s">
        <v>159</v>
      </c>
      <c r="J332" t="s">
        <v>145</v>
      </c>
      <c r="K332" s="11">
        <v>44696</v>
      </c>
      <c r="L332" s="11">
        <v>44701</v>
      </c>
      <c r="M332" s="12">
        <v>2516.67</v>
      </c>
      <c r="N332" s="13">
        <f t="shared" si="35"/>
        <v>2295.9</v>
      </c>
      <c r="O332" s="13">
        <f t="shared" si="36"/>
        <v>0</v>
      </c>
      <c r="P332" s="13">
        <f t="shared" si="37"/>
        <v>0</v>
      </c>
      <c r="Q332" s="13">
        <f t="shared" si="38"/>
        <v>220.77</v>
      </c>
      <c r="R332" s="13"/>
      <c r="S332" s="14"/>
      <c r="T332" s="15">
        <v>72</v>
      </c>
      <c r="U332" s="12">
        <v>27.6</v>
      </c>
      <c r="V332" s="12">
        <v>2170.9</v>
      </c>
      <c r="W332" s="15">
        <v>0</v>
      </c>
      <c r="X332" s="12">
        <v>0</v>
      </c>
      <c r="Y332" s="12">
        <v>0</v>
      </c>
      <c r="Z332" s="15"/>
      <c r="AA332" s="15"/>
      <c r="AB332" s="15"/>
      <c r="AC332" s="15"/>
      <c r="AD332" s="15"/>
      <c r="AE332" s="15"/>
      <c r="AF332" s="15">
        <v>0</v>
      </c>
      <c r="AG332" s="15"/>
      <c r="AH332" s="15"/>
      <c r="AI332" s="15"/>
      <c r="AJ332" s="15"/>
      <c r="AK332" s="15">
        <v>8</v>
      </c>
      <c r="AL332" s="15"/>
      <c r="AM332" s="15"/>
      <c r="AN332" s="15"/>
      <c r="AO332" s="15"/>
      <c r="AP332" s="15"/>
      <c r="AQ332" s="12"/>
      <c r="AR332" s="12"/>
      <c r="AS332" s="12"/>
      <c r="AT332" s="12">
        <v>27.6</v>
      </c>
      <c r="AU332" s="12">
        <v>0</v>
      </c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>
        <v>125</v>
      </c>
      <c r="BK332" s="13"/>
      <c r="BL332" s="12"/>
      <c r="BM332" s="12"/>
      <c r="BN332" s="12"/>
      <c r="BO332" s="12"/>
      <c r="BP332" s="12"/>
      <c r="BQ332" s="12">
        <v>220.77</v>
      </c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>
        <v>65.540000000000006</v>
      </c>
      <c r="CD332" s="12"/>
      <c r="CE332" s="12"/>
      <c r="CF332" s="12"/>
      <c r="CG332" s="12"/>
      <c r="CH332" s="12">
        <v>183.39</v>
      </c>
      <c r="CI332" s="12">
        <v>27.68</v>
      </c>
      <c r="CJ332" s="12"/>
      <c r="CK332" s="12"/>
      <c r="CL332" s="12"/>
      <c r="CM332" s="12">
        <v>36.49</v>
      </c>
      <c r="CN332" s="12"/>
      <c r="CO332" s="12"/>
      <c r="CP332" s="12">
        <v>156.04</v>
      </c>
      <c r="CQ332" s="12"/>
      <c r="CR332" s="12"/>
      <c r="CS332" s="12"/>
      <c r="CT332" s="12"/>
      <c r="CU332" s="12"/>
      <c r="CV332" s="12">
        <v>377.5</v>
      </c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>
        <v>1670.03</v>
      </c>
      <c r="DR332" s="12">
        <v>0</v>
      </c>
      <c r="DS332" s="12">
        <v>0</v>
      </c>
      <c r="DT332" s="12">
        <v>36.49</v>
      </c>
      <c r="DU332" s="12">
        <v>156.04</v>
      </c>
      <c r="DV332" s="12">
        <v>0</v>
      </c>
      <c r="DW332" s="12"/>
      <c r="DX332" s="13">
        <f t="shared" si="39"/>
        <v>192.53</v>
      </c>
      <c r="DY332" s="12"/>
      <c r="DZ332" s="12"/>
      <c r="EA332" s="12"/>
      <c r="EB332" s="12"/>
      <c r="EC332" s="12"/>
      <c r="ED332" s="12"/>
      <c r="EE332" s="12"/>
      <c r="EF332" s="12"/>
      <c r="EG332" s="12"/>
      <c r="EH332" s="12">
        <v>7.68</v>
      </c>
      <c r="EI332" s="12"/>
      <c r="EJ332" s="12">
        <v>1.06</v>
      </c>
      <c r="EK332" s="12"/>
      <c r="EL332" s="12"/>
      <c r="EM332" s="12">
        <v>2.81</v>
      </c>
      <c r="EN332" s="14">
        <f t="shared" si="40"/>
        <v>11.55</v>
      </c>
      <c r="EO332" s="14">
        <v>100.67</v>
      </c>
      <c r="EP332" s="13">
        <v>65.430000000000007</v>
      </c>
      <c r="EQ332" s="12">
        <v>0</v>
      </c>
      <c r="ER332" s="12">
        <v>53</v>
      </c>
      <c r="ES332" s="12"/>
      <c r="ET332" s="12"/>
      <c r="EU332" s="12"/>
      <c r="EV332" s="12"/>
      <c r="EW332" s="12"/>
      <c r="EX332" s="13">
        <f t="shared" si="41"/>
        <v>53</v>
      </c>
      <c r="EY332" s="13">
        <v>2939.85</v>
      </c>
    </row>
    <row r="333" spans="1:155" x14ac:dyDescent="0.3">
      <c r="A333" t="s">
        <v>614</v>
      </c>
      <c r="B333" t="s">
        <v>615</v>
      </c>
      <c r="C333" t="str">
        <f>VLOOKUP(A333,[1]Sheet1!$A$1:$F$234,4,FALSE)</f>
        <v>SF</v>
      </c>
      <c r="D333" t="str">
        <f>VLOOKUP(A333,[1]Sheet1!$A$1:$F$234,3,FALSE)</f>
        <v>Lab</v>
      </c>
      <c r="E333">
        <f>VLOOKUP(A333,[1]Sheet1!$A$1:$F$234,5,FALSE)</f>
        <v>130</v>
      </c>
      <c r="F333" t="s">
        <v>156</v>
      </c>
      <c r="G333" t="s">
        <v>172</v>
      </c>
      <c r="H333" t="s">
        <v>158</v>
      </c>
      <c r="I333" t="s">
        <v>159</v>
      </c>
      <c r="J333" t="s">
        <v>152</v>
      </c>
      <c r="K333" s="11">
        <v>44712</v>
      </c>
      <c r="L333" s="11">
        <v>44719</v>
      </c>
      <c r="M333" s="12">
        <v>2516.67</v>
      </c>
      <c r="N333" s="13">
        <f t="shared" si="35"/>
        <v>2516.67</v>
      </c>
      <c r="O333" s="13">
        <f t="shared" si="36"/>
        <v>0</v>
      </c>
      <c r="P333" s="13">
        <f t="shared" si="37"/>
        <v>0</v>
      </c>
      <c r="Q333" s="13">
        <f t="shared" si="38"/>
        <v>0</v>
      </c>
      <c r="R333" s="13"/>
      <c r="S333" s="14"/>
      <c r="T333" s="15">
        <v>88</v>
      </c>
      <c r="U333" s="12">
        <v>27.6</v>
      </c>
      <c r="V333" s="12">
        <v>2170.9</v>
      </c>
      <c r="W333" s="15">
        <v>0</v>
      </c>
      <c r="X333" s="12">
        <v>0</v>
      </c>
      <c r="Y333" s="12">
        <v>0</v>
      </c>
      <c r="Z333" s="15"/>
      <c r="AA333" s="15"/>
      <c r="AB333" s="15"/>
      <c r="AC333" s="15"/>
      <c r="AD333" s="15"/>
      <c r="AE333" s="15"/>
      <c r="AF333" s="15">
        <v>0</v>
      </c>
      <c r="AG333" s="15"/>
      <c r="AH333" s="15"/>
      <c r="AI333" s="15"/>
      <c r="AJ333" s="15"/>
      <c r="AK333" s="15"/>
      <c r="AL333" s="15"/>
      <c r="AM333" s="15"/>
      <c r="AN333" s="15"/>
      <c r="AO333" s="15">
        <v>8</v>
      </c>
      <c r="AP333" s="15"/>
      <c r="AQ333" s="12"/>
      <c r="AR333" s="12"/>
      <c r="AS333" s="12"/>
      <c r="AT333" s="12"/>
      <c r="AU333" s="12">
        <v>0</v>
      </c>
      <c r="AV333" s="12"/>
      <c r="AW333" s="12"/>
      <c r="AX333" s="12"/>
      <c r="AY333" s="12"/>
      <c r="AZ333" s="12"/>
      <c r="BA333" s="12"/>
      <c r="BB333" s="12"/>
      <c r="BC333" s="12"/>
      <c r="BD333" s="12">
        <v>27.6</v>
      </c>
      <c r="BE333" s="12"/>
      <c r="BF333" s="12"/>
      <c r="BG333" s="12"/>
      <c r="BH333" s="12"/>
      <c r="BI333" s="12"/>
      <c r="BJ333" s="12">
        <v>125</v>
      </c>
      <c r="BK333" s="13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>
        <v>220.77</v>
      </c>
      <c r="BV333" s="12"/>
      <c r="BW333" s="12"/>
      <c r="BX333" s="12"/>
      <c r="BY333" s="12"/>
      <c r="BZ333" s="12"/>
      <c r="CA333" s="12"/>
      <c r="CB333" s="12"/>
      <c r="CC333" s="12">
        <v>65.540000000000006</v>
      </c>
      <c r="CD333" s="12"/>
      <c r="CE333" s="12"/>
      <c r="CF333" s="12"/>
      <c r="CG333" s="12"/>
      <c r="CH333" s="12">
        <v>183.39</v>
      </c>
      <c r="CI333" s="12">
        <v>27.69</v>
      </c>
      <c r="CJ333" s="12"/>
      <c r="CK333" s="12"/>
      <c r="CL333" s="12"/>
      <c r="CM333" s="12">
        <v>36.49</v>
      </c>
      <c r="CN333" s="12"/>
      <c r="CO333" s="12"/>
      <c r="CP333" s="12">
        <v>156.03</v>
      </c>
      <c r="CQ333" s="12"/>
      <c r="CR333" s="12"/>
      <c r="CS333" s="12"/>
      <c r="CT333" s="12"/>
      <c r="CU333" s="12"/>
      <c r="CV333" s="12">
        <v>377.5</v>
      </c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>
        <v>1670.03</v>
      </c>
      <c r="DR333" s="12">
        <v>0</v>
      </c>
      <c r="DS333" s="12">
        <v>0</v>
      </c>
      <c r="DT333" s="12">
        <v>36.49</v>
      </c>
      <c r="DU333" s="12">
        <v>156.03</v>
      </c>
      <c r="DV333" s="12">
        <v>0</v>
      </c>
      <c r="DW333" s="12"/>
      <c r="DX333" s="13">
        <f t="shared" si="39"/>
        <v>192.52</v>
      </c>
      <c r="DY333" s="12"/>
      <c r="DZ333" s="12"/>
      <c r="EA333" s="12"/>
      <c r="EB333" s="12"/>
      <c r="EC333" s="12"/>
      <c r="ED333" s="12"/>
      <c r="EE333" s="12"/>
      <c r="EF333" s="12"/>
      <c r="EG333" s="12"/>
      <c r="EH333" s="12">
        <v>7.68</v>
      </c>
      <c r="EI333" s="12"/>
      <c r="EJ333" s="12">
        <v>1.06</v>
      </c>
      <c r="EK333" s="12"/>
      <c r="EL333" s="12"/>
      <c r="EM333" s="12">
        <v>2.81</v>
      </c>
      <c r="EN333" s="14">
        <f t="shared" si="40"/>
        <v>11.55</v>
      </c>
      <c r="EO333" s="14">
        <v>100.67</v>
      </c>
      <c r="EP333" s="13">
        <v>65.430000000000007</v>
      </c>
      <c r="EQ333" s="12">
        <v>0</v>
      </c>
      <c r="ER333" s="12">
        <v>53</v>
      </c>
      <c r="ES333" s="12"/>
      <c r="ET333" s="12"/>
      <c r="EU333" s="12"/>
      <c r="EV333" s="12"/>
      <c r="EW333" s="12"/>
      <c r="EX333" s="13">
        <f t="shared" si="41"/>
        <v>53</v>
      </c>
      <c r="EY333" s="13">
        <v>2939.84</v>
      </c>
    </row>
    <row r="334" spans="1:155" x14ac:dyDescent="0.3">
      <c r="A334" t="s">
        <v>616</v>
      </c>
      <c r="B334" t="s">
        <v>617</v>
      </c>
      <c r="C334" t="str">
        <f>VLOOKUP(A334,[1]Sheet1!$A$1:$F$234,4,FALSE)</f>
        <v>HQ</v>
      </c>
      <c r="D334" t="str">
        <f>VLOOKUP(A334,[1]Sheet1!$A$1:$F$234,3,FALSE)</f>
        <v>HQ</v>
      </c>
      <c r="E334">
        <f>VLOOKUP(A334,[1]Sheet1!$A$1:$F$234,5,FALSE)</f>
        <v>332</v>
      </c>
      <c r="F334" t="s">
        <v>319</v>
      </c>
      <c r="G334" t="s">
        <v>618</v>
      </c>
      <c r="H334" t="s">
        <v>397</v>
      </c>
      <c r="I334" t="s">
        <v>159</v>
      </c>
      <c r="J334" t="s">
        <v>145</v>
      </c>
      <c r="K334" s="11">
        <v>44696</v>
      </c>
      <c r="L334" s="11">
        <v>44701</v>
      </c>
      <c r="M334" s="12">
        <v>3175</v>
      </c>
      <c r="N334" s="13">
        <f t="shared" si="35"/>
        <v>2836.54</v>
      </c>
      <c r="O334" s="13">
        <f t="shared" si="36"/>
        <v>0</v>
      </c>
      <c r="P334" s="13">
        <f t="shared" si="37"/>
        <v>0</v>
      </c>
      <c r="Q334" s="13">
        <f t="shared" si="38"/>
        <v>288.45999999999998</v>
      </c>
      <c r="R334" s="13"/>
      <c r="S334" s="14">
        <v>50</v>
      </c>
      <c r="T334" s="15">
        <v>72</v>
      </c>
      <c r="U334" s="12">
        <v>36.06</v>
      </c>
      <c r="V334" s="12">
        <v>2836.54</v>
      </c>
      <c r="W334" s="15">
        <v>0</v>
      </c>
      <c r="X334" s="12">
        <v>0</v>
      </c>
      <c r="Y334" s="12">
        <v>0</v>
      </c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>
        <v>8</v>
      </c>
      <c r="AL334" s="15"/>
      <c r="AM334" s="15">
        <v>0</v>
      </c>
      <c r="AN334" s="15"/>
      <c r="AO334" s="15"/>
      <c r="AP334" s="15"/>
      <c r="AQ334" s="12"/>
      <c r="AR334" s="12"/>
      <c r="AS334" s="12"/>
      <c r="AT334" s="12">
        <v>36.06</v>
      </c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>
        <v>0</v>
      </c>
      <c r="BF334" s="12"/>
      <c r="BG334" s="12"/>
      <c r="BH334" s="12"/>
      <c r="BI334" s="12"/>
      <c r="BJ334" s="12"/>
      <c r="BK334" s="13"/>
      <c r="BL334" s="12"/>
      <c r="BM334" s="12"/>
      <c r="BN334" s="12"/>
      <c r="BO334" s="12"/>
      <c r="BP334" s="12"/>
      <c r="BQ334" s="12">
        <v>288.45999999999998</v>
      </c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>
        <v>344.25</v>
      </c>
      <c r="CI334" s="12"/>
      <c r="CJ334" s="12"/>
      <c r="CK334" s="12"/>
      <c r="CL334" s="12"/>
      <c r="CM334" s="12">
        <v>44.36</v>
      </c>
      <c r="CN334" s="12"/>
      <c r="CO334" s="12"/>
      <c r="CP334" s="12">
        <v>189.68</v>
      </c>
      <c r="CQ334" s="12"/>
      <c r="CR334" s="12"/>
      <c r="CS334" s="12"/>
      <c r="CT334" s="12"/>
      <c r="CU334" s="12">
        <v>3.27</v>
      </c>
      <c r="CV334" s="12">
        <v>125</v>
      </c>
      <c r="CW334" s="12">
        <v>1.84</v>
      </c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>
        <v>60.44</v>
      </c>
      <c r="DK334" s="12"/>
      <c r="DL334" s="12"/>
      <c r="DM334" s="12"/>
      <c r="DN334" s="12"/>
      <c r="DO334" s="12"/>
      <c r="DP334" s="12"/>
      <c r="DQ334" s="12">
        <v>2406.16</v>
      </c>
      <c r="DR334" s="12">
        <v>109.38</v>
      </c>
      <c r="DS334" s="12">
        <v>0</v>
      </c>
      <c r="DT334" s="12">
        <v>44.36</v>
      </c>
      <c r="DU334" s="12">
        <v>189.68</v>
      </c>
      <c r="DV334" s="12">
        <v>0</v>
      </c>
      <c r="DW334" s="12"/>
      <c r="DX334" s="13">
        <f t="shared" si="39"/>
        <v>343.42</v>
      </c>
      <c r="DY334" s="12">
        <v>295.07</v>
      </c>
      <c r="DZ334" s="12">
        <v>13.92</v>
      </c>
      <c r="EA334" s="12"/>
      <c r="EB334" s="12"/>
      <c r="EC334" s="12"/>
      <c r="ED334" s="12"/>
      <c r="EE334" s="12"/>
      <c r="EF334" s="12"/>
      <c r="EG334" s="12"/>
      <c r="EH334" s="12">
        <v>8.84</v>
      </c>
      <c r="EI334" s="12"/>
      <c r="EJ334" s="12">
        <v>1.06</v>
      </c>
      <c r="EK334" s="12"/>
      <c r="EL334" s="12">
        <v>2.34</v>
      </c>
      <c r="EM334" s="12">
        <v>9.51</v>
      </c>
      <c r="EN334" s="14">
        <f t="shared" si="40"/>
        <v>330.73999999999995</v>
      </c>
      <c r="EO334" s="14">
        <v>125</v>
      </c>
      <c r="EP334" s="13">
        <v>27.75</v>
      </c>
      <c r="EQ334" s="12">
        <v>0</v>
      </c>
      <c r="ER334" s="12">
        <v>53</v>
      </c>
      <c r="ES334" s="12"/>
      <c r="ET334" s="12"/>
      <c r="EU334" s="12"/>
      <c r="EV334" s="12"/>
      <c r="EW334" s="12"/>
      <c r="EX334" s="13">
        <f t="shared" si="41"/>
        <v>53</v>
      </c>
      <c r="EY334" s="13">
        <v>4054.91</v>
      </c>
    </row>
    <row r="335" spans="1:155" x14ac:dyDescent="0.3">
      <c r="A335" t="s">
        <v>616</v>
      </c>
      <c r="B335" t="s">
        <v>617</v>
      </c>
      <c r="C335" t="str">
        <f>VLOOKUP(A335,[1]Sheet1!$A$1:$F$234,4,FALSE)</f>
        <v>HQ</v>
      </c>
      <c r="D335" t="str">
        <f>VLOOKUP(A335,[1]Sheet1!$A$1:$F$234,3,FALSE)</f>
        <v>HQ</v>
      </c>
      <c r="E335">
        <f>VLOOKUP(A335,[1]Sheet1!$A$1:$F$234,5,FALSE)</f>
        <v>332</v>
      </c>
      <c r="F335" t="s">
        <v>319</v>
      </c>
      <c r="G335" t="s">
        <v>618</v>
      </c>
      <c r="H335" t="s">
        <v>397</v>
      </c>
      <c r="I335" t="s">
        <v>159</v>
      </c>
      <c r="J335" t="s">
        <v>152</v>
      </c>
      <c r="K335" s="11">
        <v>44712</v>
      </c>
      <c r="L335" s="11">
        <v>44719</v>
      </c>
      <c r="M335" s="12">
        <v>3175</v>
      </c>
      <c r="N335" s="13">
        <f t="shared" si="35"/>
        <v>2836.54</v>
      </c>
      <c r="O335" s="13">
        <f t="shared" si="36"/>
        <v>0</v>
      </c>
      <c r="P335" s="13">
        <f t="shared" si="37"/>
        <v>0</v>
      </c>
      <c r="Q335" s="13">
        <f t="shared" si="38"/>
        <v>288.45999999999998</v>
      </c>
      <c r="R335" s="13"/>
      <c r="S335" s="14">
        <v>50</v>
      </c>
      <c r="T335" s="15">
        <v>80</v>
      </c>
      <c r="U335" s="12">
        <v>36.06</v>
      </c>
      <c r="V335" s="12">
        <v>2548.08</v>
      </c>
      <c r="W335" s="15">
        <v>0</v>
      </c>
      <c r="X335" s="12">
        <v>0</v>
      </c>
      <c r="Y335" s="12">
        <v>0</v>
      </c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>
        <v>8</v>
      </c>
      <c r="AL335" s="15"/>
      <c r="AM335" s="15">
        <v>0</v>
      </c>
      <c r="AN335" s="15"/>
      <c r="AO335" s="15">
        <v>8</v>
      </c>
      <c r="AP335" s="15"/>
      <c r="AQ335" s="12"/>
      <c r="AR335" s="12"/>
      <c r="AS335" s="12"/>
      <c r="AT335" s="12">
        <v>36.06</v>
      </c>
      <c r="AU335" s="12"/>
      <c r="AV335" s="12"/>
      <c r="AW335" s="12"/>
      <c r="AX335" s="12"/>
      <c r="AY335" s="12"/>
      <c r="AZ335" s="12"/>
      <c r="BA335" s="12"/>
      <c r="BB335" s="12"/>
      <c r="BC335" s="12"/>
      <c r="BD335" s="12">
        <v>36.06</v>
      </c>
      <c r="BE335" s="12">
        <v>0</v>
      </c>
      <c r="BF335" s="12"/>
      <c r="BG335" s="12"/>
      <c r="BH335" s="12"/>
      <c r="BI335" s="12"/>
      <c r="BJ335" s="12"/>
      <c r="BK335" s="13"/>
      <c r="BL335" s="12"/>
      <c r="BM335" s="12"/>
      <c r="BN335" s="12"/>
      <c r="BO335" s="12"/>
      <c r="BP335" s="12"/>
      <c r="BQ335" s="12">
        <v>288.45999999999998</v>
      </c>
      <c r="BR335" s="12"/>
      <c r="BS335" s="12"/>
      <c r="BT335" s="12"/>
      <c r="BU335" s="12">
        <v>288.45999999999998</v>
      </c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>
        <v>344.25</v>
      </c>
      <c r="CI335" s="12"/>
      <c r="CJ335" s="12"/>
      <c r="CK335" s="12"/>
      <c r="CL335" s="12"/>
      <c r="CM335" s="12">
        <v>44.36</v>
      </c>
      <c r="CN335" s="12"/>
      <c r="CO335" s="12"/>
      <c r="CP335" s="12">
        <v>189.69</v>
      </c>
      <c r="CQ335" s="12"/>
      <c r="CR335" s="12"/>
      <c r="CS335" s="12"/>
      <c r="CT335" s="12"/>
      <c r="CU335" s="12">
        <v>3.27</v>
      </c>
      <c r="CV335" s="12">
        <v>125</v>
      </c>
      <c r="CW335" s="12">
        <v>1.84</v>
      </c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>
        <v>60.44</v>
      </c>
      <c r="DK335" s="12"/>
      <c r="DL335" s="12"/>
      <c r="DM335" s="12"/>
      <c r="DN335" s="12"/>
      <c r="DO335" s="12"/>
      <c r="DP335" s="12"/>
      <c r="DQ335" s="12">
        <v>2406.15</v>
      </c>
      <c r="DR335" s="12">
        <v>51.63</v>
      </c>
      <c r="DS335" s="12">
        <v>0</v>
      </c>
      <c r="DT335" s="12">
        <v>44.36</v>
      </c>
      <c r="DU335" s="12">
        <v>189.69</v>
      </c>
      <c r="DV335" s="12">
        <v>0</v>
      </c>
      <c r="DW335" s="12"/>
      <c r="DX335" s="13">
        <f t="shared" si="39"/>
        <v>285.68</v>
      </c>
      <c r="DY335" s="12">
        <v>295.07</v>
      </c>
      <c r="DZ335" s="12">
        <v>13.92</v>
      </c>
      <c r="EA335" s="12"/>
      <c r="EB335" s="12"/>
      <c r="EC335" s="12"/>
      <c r="ED335" s="12"/>
      <c r="EE335" s="12"/>
      <c r="EF335" s="12"/>
      <c r="EG335" s="12"/>
      <c r="EH335" s="12">
        <v>8.84</v>
      </c>
      <c r="EI335" s="12"/>
      <c r="EJ335" s="12">
        <v>1.06</v>
      </c>
      <c r="EK335" s="12"/>
      <c r="EL335" s="12">
        <v>2.34</v>
      </c>
      <c r="EM335" s="12">
        <v>9.51</v>
      </c>
      <c r="EN335" s="14">
        <f t="shared" si="40"/>
        <v>330.73999999999995</v>
      </c>
      <c r="EO335" s="14">
        <v>125</v>
      </c>
      <c r="EP335" s="13">
        <v>7.77</v>
      </c>
      <c r="EQ335" s="12">
        <v>0</v>
      </c>
      <c r="ER335" s="12">
        <v>53</v>
      </c>
      <c r="ES335" s="12"/>
      <c r="ET335" s="12"/>
      <c r="EU335" s="12"/>
      <c r="EV335" s="12"/>
      <c r="EW335" s="12"/>
      <c r="EX335" s="13">
        <f t="shared" si="41"/>
        <v>53</v>
      </c>
      <c r="EY335" s="13">
        <v>3977.19</v>
      </c>
    </row>
    <row r="336" spans="1:155" x14ac:dyDescent="0.3">
      <c r="A336" t="s">
        <v>619</v>
      </c>
      <c r="B336" t="s">
        <v>620</v>
      </c>
      <c r="C336" t="str">
        <f>VLOOKUP(A336,[1]Sheet1!$A$1:$F$234,4,FALSE)</f>
        <v>SF</v>
      </c>
      <c r="D336" t="str">
        <f>VLOOKUP(A336,[1]Sheet1!$A$1:$F$234,3,FALSE)</f>
        <v>Lab</v>
      </c>
      <c r="E336">
        <f>VLOOKUP(A336,[1]Sheet1!$A$1:$F$234,5,FALSE)</f>
        <v>130</v>
      </c>
      <c r="F336" t="s">
        <v>156</v>
      </c>
      <c r="G336" t="s">
        <v>172</v>
      </c>
      <c r="H336" t="s">
        <v>158</v>
      </c>
      <c r="I336" t="s">
        <v>159</v>
      </c>
      <c r="J336" t="s">
        <v>145</v>
      </c>
      <c r="K336" s="11">
        <v>44696</v>
      </c>
      <c r="L336" s="11">
        <v>44701</v>
      </c>
      <c r="M336" s="12">
        <v>2199.17</v>
      </c>
      <c r="N336" s="13">
        <f t="shared" si="35"/>
        <v>2199.17</v>
      </c>
      <c r="O336" s="13">
        <f t="shared" si="36"/>
        <v>0</v>
      </c>
      <c r="P336" s="13">
        <f t="shared" si="37"/>
        <v>0</v>
      </c>
      <c r="Q336" s="13">
        <f t="shared" si="38"/>
        <v>0</v>
      </c>
      <c r="R336" s="13"/>
      <c r="S336" s="14"/>
      <c r="T336" s="15">
        <v>80</v>
      </c>
      <c r="U336" s="12">
        <v>25.38</v>
      </c>
      <c r="V336" s="12">
        <v>2199.17</v>
      </c>
      <c r="W336" s="15">
        <v>0</v>
      </c>
      <c r="X336" s="12">
        <v>0</v>
      </c>
      <c r="Y336" s="12">
        <v>0</v>
      </c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3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>
        <v>64.760000000000005</v>
      </c>
      <c r="CD336" s="12"/>
      <c r="CE336" s="12"/>
      <c r="CF336" s="12"/>
      <c r="CG336" s="12"/>
      <c r="CH336" s="12">
        <v>171.22</v>
      </c>
      <c r="CI336" s="12">
        <v>23.38</v>
      </c>
      <c r="CJ336" s="12"/>
      <c r="CK336" s="12"/>
      <c r="CL336" s="12"/>
      <c r="CM336" s="12">
        <v>30.82</v>
      </c>
      <c r="CN336" s="12"/>
      <c r="CO336" s="12"/>
      <c r="CP336" s="12">
        <v>131.79</v>
      </c>
      <c r="CQ336" s="12"/>
      <c r="CR336" s="12"/>
      <c r="CS336" s="12">
        <v>21.41</v>
      </c>
      <c r="CT336" s="12"/>
      <c r="CU336" s="12"/>
      <c r="CV336" s="12">
        <v>87.97</v>
      </c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>
        <v>2.77</v>
      </c>
      <c r="DO336" s="12">
        <v>49.22</v>
      </c>
      <c r="DP336" s="12"/>
      <c r="DQ336" s="12">
        <v>1615.83</v>
      </c>
      <c r="DR336" s="12">
        <v>0</v>
      </c>
      <c r="DS336" s="12">
        <v>0</v>
      </c>
      <c r="DT336" s="12">
        <v>30.82</v>
      </c>
      <c r="DU336" s="12">
        <v>131.79</v>
      </c>
      <c r="DV336" s="12">
        <v>0</v>
      </c>
      <c r="DW336" s="12"/>
      <c r="DX336" s="13">
        <f t="shared" si="39"/>
        <v>162.60999999999999</v>
      </c>
      <c r="DY336" s="12"/>
      <c r="DZ336" s="12"/>
      <c r="EA336" s="12"/>
      <c r="EB336" s="12">
        <v>240.29</v>
      </c>
      <c r="EC336" s="12">
        <v>2.34</v>
      </c>
      <c r="ED336" s="12"/>
      <c r="EE336" s="12"/>
      <c r="EF336" s="12"/>
      <c r="EG336" s="12"/>
      <c r="EH336" s="12">
        <v>7.66</v>
      </c>
      <c r="EI336" s="12"/>
      <c r="EJ336" s="12">
        <v>1.06</v>
      </c>
      <c r="EK336" s="12">
        <v>16.22</v>
      </c>
      <c r="EL336" s="12"/>
      <c r="EM336" s="12">
        <v>2.8</v>
      </c>
      <c r="EN336" s="14">
        <f t="shared" si="40"/>
        <v>270.37</v>
      </c>
      <c r="EO336" s="14">
        <v>87.97</v>
      </c>
      <c r="EP336" s="13">
        <v>57.18</v>
      </c>
      <c r="EQ336" s="12">
        <v>0</v>
      </c>
      <c r="ER336" s="12">
        <v>53</v>
      </c>
      <c r="ES336" s="12"/>
      <c r="ET336" s="12"/>
      <c r="EU336" s="12"/>
      <c r="EV336" s="12"/>
      <c r="EW336" s="12"/>
      <c r="EX336" s="13">
        <f t="shared" si="41"/>
        <v>53</v>
      </c>
      <c r="EY336" s="13">
        <v>2830.3</v>
      </c>
    </row>
    <row r="337" spans="1:155" x14ac:dyDescent="0.3">
      <c r="A337" t="s">
        <v>619</v>
      </c>
      <c r="B337" t="s">
        <v>620</v>
      </c>
      <c r="C337" t="str">
        <f>VLOOKUP(A337,[1]Sheet1!$A$1:$F$234,4,FALSE)</f>
        <v>SF</v>
      </c>
      <c r="D337" t="str">
        <f>VLOOKUP(A337,[1]Sheet1!$A$1:$F$234,3,FALSE)</f>
        <v>Lab</v>
      </c>
      <c r="E337">
        <f>VLOOKUP(A337,[1]Sheet1!$A$1:$F$234,5,FALSE)</f>
        <v>130</v>
      </c>
      <c r="F337" t="s">
        <v>156</v>
      </c>
      <c r="G337" t="s">
        <v>172</v>
      </c>
      <c r="H337" t="s">
        <v>158</v>
      </c>
      <c r="I337" t="s">
        <v>159</v>
      </c>
      <c r="J337" t="s">
        <v>152</v>
      </c>
      <c r="K337" s="11">
        <v>44712</v>
      </c>
      <c r="L337" s="11">
        <v>44719</v>
      </c>
      <c r="M337" s="12">
        <v>2199.17</v>
      </c>
      <c r="N337" s="13">
        <f t="shared" si="35"/>
        <v>2199.17</v>
      </c>
      <c r="O337" s="13">
        <f t="shared" si="36"/>
        <v>0</v>
      </c>
      <c r="P337" s="13">
        <f t="shared" si="37"/>
        <v>0</v>
      </c>
      <c r="Q337" s="13">
        <f t="shared" si="38"/>
        <v>0</v>
      </c>
      <c r="R337" s="13"/>
      <c r="S337" s="14"/>
      <c r="T337" s="15">
        <v>88</v>
      </c>
      <c r="U337" s="12">
        <v>25.38</v>
      </c>
      <c r="V337" s="12">
        <v>1996.17</v>
      </c>
      <c r="W337" s="15">
        <v>0</v>
      </c>
      <c r="X337" s="12">
        <v>0</v>
      </c>
      <c r="Y337" s="12">
        <v>0</v>
      </c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>
        <v>8</v>
      </c>
      <c r="AP337" s="15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>
        <v>25.38</v>
      </c>
      <c r="BE337" s="12"/>
      <c r="BF337" s="12"/>
      <c r="BG337" s="12"/>
      <c r="BH337" s="12"/>
      <c r="BI337" s="12"/>
      <c r="BJ337" s="12"/>
      <c r="BK337" s="13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>
        <v>203</v>
      </c>
      <c r="BV337" s="12"/>
      <c r="BW337" s="12"/>
      <c r="BX337" s="12"/>
      <c r="BY337" s="12"/>
      <c r="BZ337" s="12"/>
      <c r="CA337" s="12"/>
      <c r="CB337" s="12"/>
      <c r="CC337" s="12">
        <v>64.760000000000005</v>
      </c>
      <c r="CD337" s="12"/>
      <c r="CE337" s="12"/>
      <c r="CF337" s="12"/>
      <c r="CG337" s="12"/>
      <c r="CH337" s="12">
        <v>171.22</v>
      </c>
      <c r="CI337" s="12">
        <v>23.38</v>
      </c>
      <c r="CJ337" s="12"/>
      <c r="CK337" s="12"/>
      <c r="CL337" s="12"/>
      <c r="CM337" s="12">
        <v>30.82</v>
      </c>
      <c r="CN337" s="12"/>
      <c r="CO337" s="12"/>
      <c r="CP337" s="12">
        <v>131.80000000000001</v>
      </c>
      <c r="CQ337" s="12"/>
      <c r="CR337" s="12"/>
      <c r="CS337" s="12">
        <v>21.41</v>
      </c>
      <c r="CT337" s="12"/>
      <c r="CU337" s="12"/>
      <c r="CV337" s="12">
        <v>87.97</v>
      </c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>
        <v>2.77</v>
      </c>
      <c r="DO337" s="12">
        <v>49.22</v>
      </c>
      <c r="DP337" s="12"/>
      <c r="DQ337" s="12">
        <v>1615.82</v>
      </c>
      <c r="DR337" s="12">
        <v>0</v>
      </c>
      <c r="DS337" s="12">
        <v>0</v>
      </c>
      <c r="DT337" s="12">
        <v>30.82</v>
      </c>
      <c r="DU337" s="12">
        <v>131.80000000000001</v>
      </c>
      <c r="DV337" s="12">
        <v>0</v>
      </c>
      <c r="DW337" s="12"/>
      <c r="DX337" s="13">
        <f t="shared" si="39"/>
        <v>162.62</v>
      </c>
      <c r="DY337" s="12"/>
      <c r="DZ337" s="12"/>
      <c r="EA337" s="12"/>
      <c r="EB337" s="12">
        <v>240.29</v>
      </c>
      <c r="EC337" s="12">
        <v>2.34</v>
      </c>
      <c r="ED337" s="12"/>
      <c r="EE337" s="12"/>
      <c r="EF337" s="12"/>
      <c r="EG337" s="12"/>
      <c r="EH337" s="12">
        <v>7.66</v>
      </c>
      <c r="EI337" s="12"/>
      <c r="EJ337" s="12">
        <v>1.06</v>
      </c>
      <c r="EK337" s="12">
        <v>16.22</v>
      </c>
      <c r="EL337" s="12"/>
      <c r="EM337" s="12">
        <v>2.8</v>
      </c>
      <c r="EN337" s="14">
        <f t="shared" si="40"/>
        <v>270.37</v>
      </c>
      <c r="EO337" s="14">
        <v>87.97</v>
      </c>
      <c r="EP337" s="13">
        <v>57.18</v>
      </c>
      <c r="EQ337" s="12">
        <v>0</v>
      </c>
      <c r="ER337" s="12">
        <v>53</v>
      </c>
      <c r="ES337" s="12"/>
      <c r="ET337" s="12"/>
      <c r="EU337" s="12"/>
      <c r="EV337" s="12"/>
      <c r="EW337" s="12"/>
      <c r="EX337" s="13">
        <f t="shared" si="41"/>
        <v>53</v>
      </c>
      <c r="EY337" s="13">
        <v>2830.31</v>
      </c>
    </row>
    <row r="338" spans="1:155" x14ac:dyDescent="0.3">
      <c r="A338" t="s">
        <v>621</v>
      </c>
      <c r="B338" t="s">
        <v>622</v>
      </c>
      <c r="C338" t="str">
        <f>VLOOKUP(A338,[1]Sheet1!$A$1:$F$234,4,FALSE)</f>
        <v>NYC</v>
      </c>
      <c r="D338" t="str">
        <f>VLOOKUP(A338,[1]Sheet1!$A$1:$F$234,3,FALSE)</f>
        <v>Clinical</v>
      </c>
      <c r="E338">
        <f>VLOOKUP(A338,[1]Sheet1!$A$1:$F$234,5,FALSE)</f>
        <v>140</v>
      </c>
      <c r="F338" t="s">
        <v>185</v>
      </c>
      <c r="G338" t="s">
        <v>176</v>
      </c>
      <c r="H338" t="s">
        <v>185</v>
      </c>
      <c r="I338" t="s">
        <v>159</v>
      </c>
      <c r="J338" t="s">
        <v>145</v>
      </c>
      <c r="K338" s="11">
        <v>44696</v>
      </c>
      <c r="L338" s="11">
        <v>44701</v>
      </c>
      <c r="M338" s="12">
        <v>2205</v>
      </c>
      <c r="N338" s="13">
        <f t="shared" si="35"/>
        <v>2205</v>
      </c>
      <c r="O338" s="13">
        <f t="shared" si="36"/>
        <v>0</v>
      </c>
      <c r="P338" s="13">
        <f t="shared" si="37"/>
        <v>0</v>
      </c>
      <c r="Q338" s="13">
        <f t="shared" si="38"/>
        <v>0</v>
      </c>
      <c r="R338" s="13"/>
      <c r="S338" s="14"/>
      <c r="T338" s="15">
        <v>80</v>
      </c>
      <c r="U338" s="12">
        <v>26</v>
      </c>
      <c r="V338" s="12">
        <v>2080</v>
      </c>
      <c r="W338" s="15">
        <v>0</v>
      </c>
      <c r="X338" s="12">
        <v>0</v>
      </c>
      <c r="Y338" s="12">
        <v>0</v>
      </c>
      <c r="Z338" s="15"/>
      <c r="AA338" s="15"/>
      <c r="AB338" s="15"/>
      <c r="AC338" s="15"/>
      <c r="AD338" s="15"/>
      <c r="AE338" s="15"/>
      <c r="AF338" s="15">
        <v>0</v>
      </c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2"/>
      <c r="AR338" s="12"/>
      <c r="AS338" s="12"/>
      <c r="AT338" s="12"/>
      <c r="AU338" s="12">
        <v>0</v>
      </c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>
        <v>125</v>
      </c>
      <c r="BK338" s="13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>
        <v>127</v>
      </c>
      <c r="CC338" s="12">
        <v>89.48</v>
      </c>
      <c r="CD338" s="12">
        <v>11.24</v>
      </c>
      <c r="CE338" s="12"/>
      <c r="CF338" s="12"/>
      <c r="CG338" s="12"/>
      <c r="CH338" s="12">
        <v>165.46</v>
      </c>
      <c r="CI338" s="12">
        <v>0.59</v>
      </c>
      <c r="CJ338" s="12"/>
      <c r="CK338" s="12">
        <v>63.33</v>
      </c>
      <c r="CL338" s="12"/>
      <c r="CM338" s="12">
        <v>30.14</v>
      </c>
      <c r="CN338" s="12"/>
      <c r="CO338" s="12"/>
      <c r="CP338" s="12">
        <v>128.84</v>
      </c>
      <c r="CQ338" s="12"/>
      <c r="CR338" s="12"/>
      <c r="CS338" s="12"/>
      <c r="CT338" s="12"/>
      <c r="CU338" s="12"/>
      <c r="CV338" s="12">
        <v>88.2</v>
      </c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>
        <v>1500.72</v>
      </c>
      <c r="DR338" s="12">
        <v>0</v>
      </c>
      <c r="DS338" s="12">
        <v>0</v>
      </c>
      <c r="DT338" s="12">
        <v>30.14</v>
      </c>
      <c r="DU338" s="12">
        <v>128.84</v>
      </c>
      <c r="DV338" s="12">
        <v>0</v>
      </c>
      <c r="DW338" s="12">
        <v>7.07</v>
      </c>
      <c r="DX338" s="13">
        <f t="shared" si="39"/>
        <v>166.05</v>
      </c>
      <c r="DY338" s="12"/>
      <c r="DZ338" s="12"/>
      <c r="EA338" s="12"/>
      <c r="EB338" s="12"/>
      <c r="EC338" s="12"/>
      <c r="ED338" s="12"/>
      <c r="EE338" s="12"/>
      <c r="EF338" s="12"/>
      <c r="EG338" s="12"/>
      <c r="EH338" s="12">
        <v>7.97</v>
      </c>
      <c r="EI338" s="12"/>
      <c r="EJ338" s="12">
        <v>1.06</v>
      </c>
      <c r="EK338" s="12"/>
      <c r="EL338" s="12"/>
      <c r="EM338" s="12">
        <v>8.57</v>
      </c>
      <c r="EN338" s="14">
        <f t="shared" si="40"/>
        <v>17.600000000000001</v>
      </c>
      <c r="EO338" s="14">
        <v>88.2</v>
      </c>
      <c r="EP338" s="13">
        <v>17.46</v>
      </c>
      <c r="EQ338" s="12">
        <v>0</v>
      </c>
      <c r="ER338" s="12">
        <v>53</v>
      </c>
      <c r="ES338" s="12"/>
      <c r="ET338" s="12"/>
      <c r="EU338" s="12"/>
      <c r="EV338" s="12"/>
      <c r="EW338" s="12"/>
      <c r="EX338" s="13">
        <f t="shared" si="41"/>
        <v>53</v>
      </c>
      <c r="EY338" s="13">
        <v>2547.31</v>
      </c>
    </row>
    <row r="339" spans="1:155" x14ac:dyDescent="0.3">
      <c r="A339" t="s">
        <v>621</v>
      </c>
      <c r="B339" t="s">
        <v>622</v>
      </c>
      <c r="C339" t="str">
        <f>VLOOKUP(A339,[1]Sheet1!$A$1:$F$234,4,FALSE)</f>
        <v>NYC</v>
      </c>
      <c r="D339" t="str">
        <f>VLOOKUP(A339,[1]Sheet1!$A$1:$F$234,3,FALSE)</f>
        <v>Clinical</v>
      </c>
      <c r="E339">
        <f>VLOOKUP(A339,[1]Sheet1!$A$1:$F$234,5,FALSE)</f>
        <v>140</v>
      </c>
      <c r="F339" t="s">
        <v>185</v>
      </c>
      <c r="G339" t="s">
        <v>176</v>
      </c>
      <c r="H339" t="s">
        <v>185</v>
      </c>
      <c r="I339" t="s">
        <v>159</v>
      </c>
      <c r="J339" t="s">
        <v>152</v>
      </c>
      <c r="K339" s="11">
        <v>44712</v>
      </c>
      <c r="L339" s="11">
        <v>44719</v>
      </c>
      <c r="M339" s="12">
        <v>2627.5</v>
      </c>
      <c r="N339" s="13">
        <f t="shared" si="35"/>
        <v>2627.5</v>
      </c>
      <c r="O339" s="13">
        <f t="shared" si="36"/>
        <v>0</v>
      </c>
      <c r="P339" s="13">
        <f t="shared" si="37"/>
        <v>0</v>
      </c>
      <c r="Q339" s="13">
        <f t="shared" si="38"/>
        <v>0</v>
      </c>
      <c r="R339" s="13"/>
      <c r="S339" s="14"/>
      <c r="T339" s="15">
        <v>88.25</v>
      </c>
      <c r="U339" s="12">
        <v>26</v>
      </c>
      <c r="V339" s="12">
        <v>2294.5</v>
      </c>
      <c r="W339" s="15">
        <v>0</v>
      </c>
      <c r="X339" s="12">
        <v>0</v>
      </c>
      <c r="Y339" s="12">
        <v>0</v>
      </c>
      <c r="Z339" s="15"/>
      <c r="AA339" s="15"/>
      <c r="AB339" s="15"/>
      <c r="AC339" s="15"/>
      <c r="AD339" s="15"/>
      <c r="AE339" s="15"/>
      <c r="AF339" s="15">
        <v>0</v>
      </c>
      <c r="AG339" s="15"/>
      <c r="AH339" s="15"/>
      <c r="AI339" s="15"/>
      <c r="AJ339" s="15"/>
      <c r="AK339" s="15"/>
      <c r="AL339" s="15"/>
      <c r="AM339" s="15"/>
      <c r="AN339" s="15"/>
      <c r="AO339" s="15">
        <v>8</v>
      </c>
      <c r="AP339" s="15"/>
      <c r="AQ339" s="12"/>
      <c r="AR339" s="12"/>
      <c r="AS339" s="12"/>
      <c r="AT339" s="12"/>
      <c r="AU339" s="12">
        <v>0</v>
      </c>
      <c r="AV339" s="12"/>
      <c r="AW339" s="12"/>
      <c r="AX339" s="12"/>
      <c r="AY339" s="12"/>
      <c r="AZ339" s="12"/>
      <c r="BA339" s="12"/>
      <c r="BB339" s="12"/>
      <c r="BC339" s="12"/>
      <c r="BD339" s="12">
        <v>26</v>
      </c>
      <c r="BE339" s="12"/>
      <c r="BF339" s="12"/>
      <c r="BG339" s="12"/>
      <c r="BH339" s="12"/>
      <c r="BI339" s="12"/>
      <c r="BJ339" s="12">
        <v>125</v>
      </c>
      <c r="BK339" s="13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>
        <v>208</v>
      </c>
      <c r="BV339" s="12"/>
      <c r="BW339" s="12"/>
      <c r="BX339" s="12"/>
      <c r="BY339" s="12"/>
      <c r="BZ339" s="12"/>
      <c r="CA339" s="12"/>
      <c r="CB339" s="12"/>
      <c r="CC339" s="12">
        <v>120.64</v>
      </c>
      <c r="CD339" s="12">
        <v>13.4</v>
      </c>
      <c r="CE339" s="12"/>
      <c r="CF339" s="12"/>
      <c r="CG339" s="12"/>
      <c r="CH339" s="12">
        <v>253.59</v>
      </c>
      <c r="CI339" s="12">
        <v>0.59</v>
      </c>
      <c r="CJ339" s="12"/>
      <c r="CK339" s="12">
        <v>85.43</v>
      </c>
      <c r="CL339" s="12"/>
      <c r="CM339" s="12">
        <v>38.090000000000003</v>
      </c>
      <c r="CN339" s="12"/>
      <c r="CO339" s="12"/>
      <c r="CP339" s="12">
        <v>162.9</v>
      </c>
      <c r="CQ339" s="12"/>
      <c r="CR339" s="12"/>
      <c r="CS339" s="12"/>
      <c r="CT339" s="12"/>
      <c r="CU339" s="12"/>
      <c r="CV339" s="12">
        <v>105.1</v>
      </c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>
        <v>1847.76</v>
      </c>
      <c r="DR339" s="12">
        <v>0</v>
      </c>
      <c r="DS339" s="12">
        <v>0</v>
      </c>
      <c r="DT339" s="12">
        <v>38.090000000000003</v>
      </c>
      <c r="DU339" s="12">
        <v>162.9</v>
      </c>
      <c r="DV339" s="12">
        <v>0</v>
      </c>
      <c r="DW339" s="12">
        <v>8.93</v>
      </c>
      <c r="DX339" s="13">
        <f t="shared" si="39"/>
        <v>209.92000000000002</v>
      </c>
      <c r="DY339" s="12"/>
      <c r="DZ339" s="12"/>
      <c r="EA339" s="12"/>
      <c r="EB339" s="12"/>
      <c r="EC339" s="12"/>
      <c r="ED339" s="12"/>
      <c r="EE339" s="12"/>
      <c r="EF339" s="12"/>
      <c r="EG339" s="12"/>
      <c r="EH339" s="12">
        <v>7.97</v>
      </c>
      <c r="EI339" s="12"/>
      <c r="EJ339" s="12">
        <v>1.06</v>
      </c>
      <c r="EK339" s="12"/>
      <c r="EL339" s="12"/>
      <c r="EM339" s="12">
        <v>8.57</v>
      </c>
      <c r="EN339" s="14">
        <f t="shared" si="40"/>
        <v>17.600000000000001</v>
      </c>
      <c r="EO339" s="14">
        <v>105.1</v>
      </c>
      <c r="EP339" s="13">
        <v>20.81</v>
      </c>
      <c r="EQ339" s="12">
        <v>0</v>
      </c>
      <c r="ER339" s="12">
        <v>53</v>
      </c>
      <c r="ES339" s="12"/>
      <c r="ET339" s="12"/>
      <c r="EU339" s="12"/>
      <c r="EV339" s="12"/>
      <c r="EW339" s="12"/>
      <c r="EX339" s="13">
        <f t="shared" si="41"/>
        <v>53</v>
      </c>
      <c r="EY339" s="13">
        <v>3033.93</v>
      </c>
    </row>
    <row r="340" spans="1:155" x14ac:dyDescent="0.3">
      <c r="A340" t="s">
        <v>623</v>
      </c>
      <c r="B340" t="s">
        <v>624</v>
      </c>
      <c r="C340" t="str">
        <f>VLOOKUP(A340,[1]Sheet1!$A$1:$F$234,4,FALSE)</f>
        <v>HQ</v>
      </c>
      <c r="D340" t="str">
        <f>VLOOKUP(A340,[1]Sheet1!$A$1:$F$234,3,FALSE)</f>
        <v>Operating</v>
      </c>
      <c r="E340">
        <f>VLOOKUP(A340,[1]Sheet1!$A$1:$F$234,5,FALSE)</f>
        <v>210</v>
      </c>
      <c r="F340" t="s">
        <v>224</v>
      </c>
      <c r="G340" t="s">
        <v>625</v>
      </c>
      <c r="H340" t="s">
        <v>226</v>
      </c>
      <c r="I340" t="s">
        <v>159</v>
      </c>
      <c r="J340" t="s">
        <v>145</v>
      </c>
      <c r="K340" s="11">
        <v>44696</v>
      </c>
      <c r="L340" s="11">
        <v>44701</v>
      </c>
      <c r="M340" s="12">
        <v>1890</v>
      </c>
      <c r="N340" s="13">
        <f t="shared" si="35"/>
        <v>1288</v>
      </c>
      <c r="O340" s="13">
        <f t="shared" si="36"/>
        <v>0</v>
      </c>
      <c r="P340" s="13">
        <f t="shared" si="37"/>
        <v>0</v>
      </c>
      <c r="Q340" s="13">
        <f t="shared" si="38"/>
        <v>552</v>
      </c>
      <c r="R340" s="13"/>
      <c r="S340" s="14">
        <v>50</v>
      </c>
      <c r="T340" s="15">
        <v>56</v>
      </c>
      <c r="U340" s="12">
        <v>23</v>
      </c>
      <c r="V340" s="12">
        <v>1288</v>
      </c>
      <c r="W340" s="15">
        <v>0</v>
      </c>
      <c r="X340" s="12">
        <v>0</v>
      </c>
      <c r="Y340" s="12">
        <v>0</v>
      </c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>
        <v>24</v>
      </c>
      <c r="AL340" s="15"/>
      <c r="AM340" s="15">
        <v>0</v>
      </c>
      <c r="AN340" s="15"/>
      <c r="AO340" s="15"/>
      <c r="AP340" s="15"/>
      <c r="AQ340" s="12"/>
      <c r="AR340" s="12"/>
      <c r="AS340" s="12"/>
      <c r="AT340" s="12">
        <v>23</v>
      </c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>
        <v>0</v>
      </c>
      <c r="BF340" s="12"/>
      <c r="BG340" s="12"/>
      <c r="BH340" s="12"/>
      <c r="BI340" s="12"/>
      <c r="BJ340" s="12"/>
      <c r="BK340" s="13"/>
      <c r="BL340" s="12"/>
      <c r="BM340" s="12"/>
      <c r="BN340" s="12"/>
      <c r="BO340" s="12"/>
      <c r="BP340" s="12"/>
      <c r="BQ340" s="12">
        <v>552</v>
      </c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>
        <v>66.75</v>
      </c>
      <c r="CD340" s="12">
        <v>9.3800000000000008</v>
      </c>
      <c r="CE340" s="12"/>
      <c r="CF340" s="12"/>
      <c r="CG340" s="12"/>
      <c r="CH340" s="12">
        <v>123.82</v>
      </c>
      <c r="CI340" s="12">
        <v>0.59</v>
      </c>
      <c r="CJ340" s="12"/>
      <c r="CK340" s="12"/>
      <c r="CL340" s="12"/>
      <c r="CM340" s="12">
        <v>24.88</v>
      </c>
      <c r="CN340" s="12"/>
      <c r="CO340" s="12"/>
      <c r="CP340" s="12">
        <v>106.41</v>
      </c>
      <c r="CQ340" s="12"/>
      <c r="CR340" s="12"/>
      <c r="CS340" s="12"/>
      <c r="CT340" s="12"/>
      <c r="CU340" s="12">
        <v>11.35</v>
      </c>
      <c r="CV340" s="12">
        <v>73.599999999999994</v>
      </c>
      <c r="CW340" s="12">
        <v>0.38</v>
      </c>
      <c r="CX340" s="12"/>
      <c r="CY340" s="12"/>
      <c r="CZ340" s="12"/>
      <c r="DA340" s="12"/>
      <c r="DB340" s="12"/>
      <c r="DC340" s="12"/>
      <c r="DD340" s="12"/>
      <c r="DE340" s="12"/>
      <c r="DF340" s="12"/>
      <c r="DG340" s="12">
        <v>111.88</v>
      </c>
      <c r="DH340" s="12"/>
      <c r="DI340" s="12"/>
      <c r="DJ340" s="12"/>
      <c r="DK340" s="12"/>
      <c r="DL340" s="12"/>
      <c r="DM340" s="12"/>
      <c r="DN340" s="12"/>
      <c r="DO340" s="12"/>
      <c r="DP340" s="12"/>
      <c r="DQ340" s="12">
        <v>1360.96</v>
      </c>
      <c r="DR340" s="12">
        <v>0</v>
      </c>
      <c r="DS340" s="12">
        <v>0</v>
      </c>
      <c r="DT340" s="12">
        <v>24.88</v>
      </c>
      <c r="DU340" s="12">
        <v>106.41</v>
      </c>
      <c r="DV340" s="12">
        <v>0</v>
      </c>
      <c r="DW340" s="12"/>
      <c r="DX340" s="13">
        <f t="shared" si="39"/>
        <v>131.29</v>
      </c>
      <c r="DY340" s="12"/>
      <c r="DZ340" s="12">
        <v>16.22</v>
      </c>
      <c r="EA340" s="12">
        <v>343.62</v>
      </c>
      <c r="EB340" s="12"/>
      <c r="EC340" s="12"/>
      <c r="ED340" s="12"/>
      <c r="EE340" s="12"/>
      <c r="EF340" s="12"/>
      <c r="EG340" s="12"/>
      <c r="EH340" s="12">
        <v>5.21</v>
      </c>
      <c r="EI340" s="12"/>
      <c r="EJ340" s="12">
        <v>1.06</v>
      </c>
      <c r="EK340" s="12"/>
      <c r="EL340" s="12">
        <v>1.6</v>
      </c>
      <c r="EM340" s="12">
        <v>5.6</v>
      </c>
      <c r="EN340" s="14">
        <f t="shared" si="40"/>
        <v>373.31000000000006</v>
      </c>
      <c r="EO340" s="14">
        <v>73.599999999999994</v>
      </c>
      <c r="EP340" s="13">
        <v>14.57</v>
      </c>
      <c r="EQ340" s="12">
        <v>0</v>
      </c>
      <c r="ER340" s="12">
        <v>53</v>
      </c>
      <c r="ES340" s="12"/>
      <c r="ET340" s="12"/>
      <c r="EU340" s="12"/>
      <c r="EV340" s="12"/>
      <c r="EW340" s="12"/>
      <c r="EX340" s="13">
        <f t="shared" si="41"/>
        <v>53</v>
      </c>
      <c r="EY340" s="13">
        <v>2535.77</v>
      </c>
    </row>
    <row r="341" spans="1:155" x14ac:dyDescent="0.3">
      <c r="A341" t="s">
        <v>623</v>
      </c>
      <c r="B341" t="s">
        <v>624</v>
      </c>
      <c r="C341" t="str">
        <f>VLOOKUP(A341,[1]Sheet1!$A$1:$F$234,4,FALSE)</f>
        <v>HQ</v>
      </c>
      <c r="D341" t="str">
        <f>VLOOKUP(A341,[1]Sheet1!$A$1:$F$234,3,FALSE)</f>
        <v>Operating</v>
      </c>
      <c r="E341">
        <f>VLOOKUP(A341,[1]Sheet1!$A$1:$F$234,5,FALSE)</f>
        <v>210</v>
      </c>
      <c r="F341" t="s">
        <v>224</v>
      </c>
      <c r="G341" t="s">
        <v>625</v>
      </c>
      <c r="H341" t="s">
        <v>226</v>
      </c>
      <c r="I341" t="s">
        <v>159</v>
      </c>
      <c r="J341" t="s">
        <v>152</v>
      </c>
      <c r="K341" s="11">
        <v>44712</v>
      </c>
      <c r="L341" s="11">
        <v>44719</v>
      </c>
      <c r="M341" s="12">
        <v>2258</v>
      </c>
      <c r="N341" s="13">
        <f t="shared" si="35"/>
        <v>2208</v>
      </c>
      <c r="O341" s="13">
        <f t="shared" si="36"/>
        <v>0</v>
      </c>
      <c r="P341" s="13">
        <f t="shared" si="37"/>
        <v>0</v>
      </c>
      <c r="Q341" s="13">
        <f t="shared" si="38"/>
        <v>0</v>
      </c>
      <c r="R341" s="13"/>
      <c r="S341" s="14">
        <v>50</v>
      </c>
      <c r="T341" s="15">
        <v>88</v>
      </c>
      <c r="U341" s="12">
        <v>23</v>
      </c>
      <c r="V341" s="12">
        <v>2024</v>
      </c>
      <c r="W341" s="15">
        <v>0</v>
      </c>
      <c r="X341" s="12">
        <v>0</v>
      </c>
      <c r="Y341" s="12">
        <v>0</v>
      </c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>
        <v>0</v>
      </c>
      <c r="AN341" s="15"/>
      <c r="AO341" s="15">
        <v>8</v>
      </c>
      <c r="AP341" s="15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>
        <v>23</v>
      </c>
      <c r="BE341" s="12">
        <v>0</v>
      </c>
      <c r="BF341" s="12"/>
      <c r="BG341" s="12"/>
      <c r="BH341" s="12"/>
      <c r="BI341" s="12"/>
      <c r="BJ341" s="12"/>
      <c r="BK341" s="13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>
        <v>184</v>
      </c>
      <c r="BV341" s="12"/>
      <c r="BW341" s="12"/>
      <c r="BX341" s="12"/>
      <c r="BY341" s="12"/>
      <c r="BZ341" s="12"/>
      <c r="CA341" s="12"/>
      <c r="CB341" s="12"/>
      <c r="CC341" s="12">
        <v>87.41</v>
      </c>
      <c r="CD341" s="12">
        <v>11.26</v>
      </c>
      <c r="CE341" s="12"/>
      <c r="CF341" s="12"/>
      <c r="CG341" s="12"/>
      <c r="CH341" s="12">
        <v>166.22</v>
      </c>
      <c r="CI341" s="12">
        <v>0.59</v>
      </c>
      <c r="CJ341" s="12"/>
      <c r="CK341" s="12"/>
      <c r="CL341" s="12"/>
      <c r="CM341" s="12">
        <v>30.23</v>
      </c>
      <c r="CN341" s="12"/>
      <c r="CO341" s="12"/>
      <c r="CP341" s="12">
        <v>129.22999999999999</v>
      </c>
      <c r="CQ341" s="12"/>
      <c r="CR341" s="12"/>
      <c r="CS341" s="12"/>
      <c r="CT341" s="12"/>
      <c r="CU341" s="12">
        <v>11.35</v>
      </c>
      <c r="CV341" s="12">
        <v>88.32</v>
      </c>
      <c r="CW341" s="12">
        <v>0.38</v>
      </c>
      <c r="CX341" s="12"/>
      <c r="CY341" s="12"/>
      <c r="CZ341" s="12"/>
      <c r="DA341" s="12"/>
      <c r="DB341" s="12"/>
      <c r="DC341" s="12"/>
      <c r="DD341" s="12"/>
      <c r="DE341" s="12"/>
      <c r="DF341" s="12"/>
      <c r="DG341" s="12">
        <v>111.88</v>
      </c>
      <c r="DH341" s="12"/>
      <c r="DI341" s="12"/>
      <c r="DJ341" s="12"/>
      <c r="DK341" s="12"/>
      <c r="DL341" s="12"/>
      <c r="DM341" s="12"/>
      <c r="DN341" s="12"/>
      <c r="DO341" s="12"/>
      <c r="DP341" s="12"/>
      <c r="DQ341" s="12">
        <v>1621.13</v>
      </c>
      <c r="DR341" s="12">
        <v>0</v>
      </c>
      <c r="DS341" s="12">
        <v>0</v>
      </c>
      <c r="DT341" s="12">
        <v>30.23</v>
      </c>
      <c r="DU341" s="12">
        <v>129.22999999999999</v>
      </c>
      <c r="DV341" s="12">
        <v>0</v>
      </c>
      <c r="DW341" s="12"/>
      <c r="DX341" s="13">
        <f t="shared" si="39"/>
        <v>159.45999999999998</v>
      </c>
      <c r="DY341" s="12"/>
      <c r="DZ341" s="12">
        <v>16.22</v>
      </c>
      <c r="EA341" s="12">
        <v>343.62</v>
      </c>
      <c r="EB341" s="12"/>
      <c r="EC341" s="12"/>
      <c r="ED341" s="12"/>
      <c r="EE341" s="12"/>
      <c r="EF341" s="12"/>
      <c r="EG341" s="12"/>
      <c r="EH341" s="12">
        <v>5.21</v>
      </c>
      <c r="EI341" s="12"/>
      <c r="EJ341" s="12">
        <v>1.06</v>
      </c>
      <c r="EK341" s="12"/>
      <c r="EL341" s="12">
        <v>1.6</v>
      </c>
      <c r="EM341" s="12">
        <v>5.6</v>
      </c>
      <c r="EN341" s="14">
        <f t="shared" si="40"/>
        <v>373.31000000000006</v>
      </c>
      <c r="EO341" s="14">
        <v>88.32</v>
      </c>
      <c r="EP341" s="13">
        <v>17.489999999999998</v>
      </c>
      <c r="EQ341" s="12">
        <v>0</v>
      </c>
      <c r="ER341" s="12">
        <v>53</v>
      </c>
      <c r="ES341" s="12"/>
      <c r="ET341" s="12"/>
      <c r="EU341" s="12"/>
      <c r="EV341" s="12"/>
      <c r="EW341" s="12"/>
      <c r="EX341" s="13">
        <f t="shared" si="41"/>
        <v>53</v>
      </c>
      <c r="EY341" s="13">
        <v>2949.58</v>
      </c>
    </row>
    <row r="342" spans="1:155" x14ac:dyDescent="0.3">
      <c r="A342" t="s">
        <v>626</v>
      </c>
      <c r="B342" t="s">
        <v>627</v>
      </c>
      <c r="C342" t="str">
        <f>VLOOKUP(A342,[1]Sheet1!$A$1:$F$234,4,FALSE)</f>
        <v>NYC</v>
      </c>
      <c r="D342" t="str">
        <f>VLOOKUP(A342,[1]Sheet1!$A$1:$F$234,3,FALSE)</f>
        <v>ASC</v>
      </c>
      <c r="E342">
        <f>VLOOKUP(A342,[1]Sheet1!$A$1:$F$234,5,FALSE)</f>
        <v>170</v>
      </c>
      <c r="F342" t="s">
        <v>162</v>
      </c>
      <c r="G342" t="s">
        <v>176</v>
      </c>
      <c r="H342" t="s">
        <v>163</v>
      </c>
      <c r="I342" t="s">
        <v>159</v>
      </c>
      <c r="J342" t="s">
        <v>145</v>
      </c>
      <c r="K342" s="11">
        <v>44696</v>
      </c>
      <c r="L342" s="11">
        <v>44701</v>
      </c>
      <c r="M342" s="12">
        <v>1778.4</v>
      </c>
      <c r="N342" s="13">
        <f t="shared" si="35"/>
        <v>1600.5600000000002</v>
      </c>
      <c r="O342" s="13">
        <f t="shared" si="36"/>
        <v>0</v>
      </c>
      <c r="P342" s="13">
        <f t="shared" si="37"/>
        <v>0</v>
      </c>
      <c r="Q342" s="13">
        <f t="shared" si="38"/>
        <v>177.84</v>
      </c>
      <c r="R342" s="13"/>
      <c r="S342" s="14"/>
      <c r="T342" s="15">
        <v>72</v>
      </c>
      <c r="U342" s="12">
        <v>22.23</v>
      </c>
      <c r="V342" s="12">
        <v>1600.56</v>
      </c>
      <c r="W342" s="15">
        <v>0</v>
      </c>
      <c r="X342" s="12">
        <v>0</v>
      </c>
      <c r="Y342" s="12">
        <v>0</v>
      </c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>
        <v>8</v>
      </c>
      <c r="AL342" s="15"/>
      <c r="AM342" s="15"/>
      <c r="AN342" s="15"/>
      <c r="AO342" s="15"/>
      <c r="AP342" s="15"/>
      <c r="AQ342" s="12"/>
      <c r="AR342" s="12"/>
      <c r="AS342" s="12"/>
      <c r="AT342" s="12">
        <v>22.23</v>
      </c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3"/>
      <c r="BL342" s="12"/>
      <c r="BM342" s="12"/>
      <c r="BN342" s="12"/>
      <c r="BO342" s="12"/>
      <c r="BP342" s="12"/>
      <c r="BQ342" s="12">
        <v>177.84</v>
      </c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>
        <v>70.599999999999994</v>
      </c>
      <c r="CD342" s="12">
        <v>9.07</v>
      </c>
      <c r="CE342" s="12"/>
      <c r="CF342" s="12"/>
      <c r="CG342" s="12"/>
      <c r="CH342" s="12">
        <v>126.73</v>
      </c>
      <c r="CI342" s="12">
        <v>0.59</v>
      </c>
      <c r="CJ342" s="12"/>
      <c r="CK342" s="12"/>
      <c r="CL342" s="12"/>
      <c r="CM342" s="12">
        <v>24.17</v>
      </c>
      <c r="CN342" s="12"/>
      <c r="CO342" s="12"/>
      <c r="CP342" s="12">
        <v>103.35</v>
      </c>
      <c r="CQ342" s="12"/>
      <c r="CR342" s="12"/>
      <c r="CS342" s="12"/>
      <c r="CT342" s="12"/>
      <c r="CU342" s="12"/>
      <c r="CV342" s="12"/>
      <c r="CW342" s="12">
        <v>0.38</v>
      </c>
      <c r="CX342" s="12"/>
      <c r="CY342" s="12"/>
      <c r="CZ342" s="12"/>
      <c r="DA342" s="12"/>
      <c r="DB342" s="12"/>
      <c r="DC342" s="12"/>
      <c r="DD342" s="12"/>
      <c r="DE342" s="12"/>
      <c r="DF342" s="12"/>
      <c r="DG342" s="12">
        <v>92.38</v>
      </c>
      <c r="DH342" s="12"/>
      <c r="DI342" s="12"/>
      <c r="DJ342" s="12"/>
      <c r="DK342" s="12"/>
      <c r="DL342" s="12"/>
      <c r="DM342" s="12">
        <v>18.66</v>
      </c>
      <c r="DN342" s="12"/>
      <c r="DO342" s="12"/>
      <c r="DP342" s="12"/>
      <c r="DQ342" s="12">
        <v>1332.47</v>
      </c>
      <c r="DR342" s="12">
        <v>0</v>
      </c>
      <c r="DS342" s="12">
        <v>0</v>
      </c>
      <c r="DT342" s="12">
        <v>24.17</v>
      </c>
      <c r="DU342" s="12">
        <v>103.35</v>
      </c>
      <c r="DV342" s="12">
        <v>0</v>
      </c>
      <c r="DW342" s="12">
        <v>5.67</v>
      </c>
      <c r="DX342" s="13">
        <f t="shared" si="39"/>
        <v>133.19</v>
      </c>
      <c r="DY342" s="12"/>
      <c r="DZ342" s="12"/>
      <c r="EA342" s="12">
        <v>343.62</v>
      </c>
      <c r="EB342" s="12"/>
      <c r="EC342" s="12"/>
      <c r="ED342" s="12"/>
      <c r="EE342" s="12">
        <v>16.22</v>
      </c>
      <c r="EF342" s="12"/>
      <c r="EG342" s="12"/>
      <c r="EH342" s="12">
        <v>6.74</v>
      </c>
      <c r="EI342" s="12"/>
      <c r="EJ342" s="12">
        <v>1.06</v>
      </c>
      <c r="EK342" s="12"/>
      <c r="EL342" s="12">
        <v>1.6</v>
      </c>
      <c r="EM342" s="12">
        <v>7.25</v>
      </c>
      <c r="EN342" s="14">
        <f t="shared" si="40"/>
        <v>376.49000000000007</v>
      </c>
      <c r="EO342" s="14"/>
      <c r="EP342" s="13">
        <v>14.08</v>
      </c>
      <c r="EQ342" s="12">
        <v>0</v>
      </c>
      <c r="ER342" s="12">
        <v>53</v>
      </c>
      <c r="ES342" s="12"/>
      <c r="ET342" s="12"/>
      <c r="EU342" s="12"/>
      <c r="EV342" s="12"/>
      <c r="EW342" s="12"/>
      <c r="EX342" s="13">
        <f t="shared" si="41"/>
        <v>53</v>
      </c>
      <c r="EY342" s="13">
        <v>2355.16</v>
      </c>
    </row>
    <row r="343" spans="1:155" x14ac:dyDescent="0.3">
      <c r="A343" t="s">
        <v>626</v>
      </c>
      <c r="B343" t="s">
        <v>627</v>
      </c>
      <c r="C343" t="str">
        <f>VLOOKUP(A343,[1]Sheet1!$A$1:$F$234,4,FALSE)</f>
        <v>NYC</v>
      </c>
      <c r="D343" t="str">
        <f>VLOOKUP(A343,[1]Sheet1!$A$1:$F$234,3,FALSE)</f>
        <v>ASC</v>
      </c>
      <c r="E343">
        <f>VLOOKUP(A343,[1]Sheet1!$A$1:$F$234,5,FALSE)</f>
        <v>170</v>
      </c>
      <c r="F343" t="s">
        <v>162</v>
      </c>
      <c r="G343" t="s">
        <v>176</v>
      </c>
      <c r="H343" t="s">
        <v>163</v>
      </c>
      <c r="I343" t="s">
        <v>159</v>
      </c>
      <c r="J343" t="s">
        <v>152</v>
      </c>
      <c r="K343" s="11">
        <v>44712</v>
      </c>
      <c r="L343" s="11">
        <v>44719</v>
      </c>
      <c r="M343" s="12">
        <v>2134.08</v>
      </c>
      <c r="N343" s="13">
        <f t="shared" si="35"/>
        <v>1956.24</v>
      </c>
      <c r="O343" s="13">
        <f t="shared" si="36"/>
        <v>0</v>
      </c>
      <c r="P343" s="13">
        <f t="shared" si="37"/>
        <v>0</v>
      </c>
      <c r="Q343" s="13">
        <f t="shared" si="38"/>
        <v>177.84</v>
      </c>
      <c r="R343" s="13"/>
      <c r="S343" s="14"/>
      <c r="T343" s="15">
        <v>80</v>
      </c>
      <c r="U343" s="12">
        <v>22.23</v>
      </c>
      <c r="V343" s="12">
        <v>1778.4</v>
      </c>
      <c r="W343" s="15">
        <v>0</v>
      </c>
      <c r="X343" s="12">
        <v>0</v>
      </c>
      <c r="Y343" s="12">
        <v>0</v>
      </c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>
        <v>8</v>
      </c>
      <c r="AL343" s="15"/>
      <c r="AM343" s="15"/>
      <c r="AN343" s="15"/>
      <c r="AO343" s="15">
        <v>8</v>
      </c>
      <c r="AP343" s="15"/>
      <c r="AQ343" s="12"/>
      <c r="AR343" s="12"/>
      <c r="AS343" s="12"/>
      <c r="AT343" s="12">
        <v>22.23</v>
      </c>
      <c r="AU343" s="12"/>
      <c r="AV343" s="12"/>
      <c r="AW343" s="12"/>
      <c r="AX343" s="12"/>
      <c r="AY343" s="12"/>
      <c r="AZ343" s="12"/>
      <c r="BA343" s="12"/>
      <c r="BB343" s="12"/>
      <c r="BC343" s="12"/>
      <c r="BD343" s="12">
        <v>22.23</v>
      </c>
      <c r="BE343" s="12"/>
      <c r="BF343" s="12"/>
      <c r="BG343" s="12"/>
      <c r="BH343" s="12"/>
      <c r="BI343" s="12"/>
      <c r="BJ343" s="12"/>
      <c r="BK343" s="13"/>
      <c r="BL343" s="12"/>
      <c r="BM343" s="12"/>
      <c r="BN343" s="12"/>
      <c r="BO343" s="12"/>
      <c r="BP343" s="12"/>
      <c r="BQ343" s="12">
        <v>177.84</v>
      </c>
      <c r="BR343" s="12"/>
      <c r="BS343" s="12"/>
      <c r="BT343" s="12"/>
      <c r="BU343" s="12">
        <v>177.84</v>
      </c>
      <c r="BV343" s="12"/>
      <c r="BW343" s="12"/>
      <c r="BX343" s="12"/>
      <c r="BY343" s="12"/>
      <c r="BZ343" s="12"/>
      <c r="CA343" s="12"/>
      <c r="CB343" s="12"/>
      <c r="CC343" s="12">
        <v>91.41</v>
      </c>
      <c r="CD343" s="12">
        <v>10.88</v>
      </c>
      <c r="CE343" s="12"/>
      <c r="CF343" s="12"/>
      <c r="CG343" s="12"/>
      <c r="CH343" s="12">
        <v>169.41</v>
      </c>
      <c r="CI343" s="12">
        <v>0.59</v>
      </c>
      <c r="CJ343" s="12"/>
      <c r="CK343" s="12"/>
      <c r="CL343" s="12"/>
      <c r="CM343" s="12">
        <v>29.33</v>
      </c>
      <c r="CN343" s="12"/>
      <c r="CO343" s="12"/>
      <c r="CP343" s="12">
        <v>125.41</v>
      </c>
      <c r="CQ343" s="12"/>
      <c r="CR343" s="12"/>
      <c r="CS343" s="12"/>
      <c r="CT343" s="12"/>
      <c r="CU343" s="12"/>
      <c r="CV343" s="12"/>
      <c r="CW343" s="12">
        <v>0.38</v>
      </c>
      <c r="CX343" s="12"/>
      <c r="CY343" s="12"/>
      <c r="CZ343" s="12"/>
      <c r="DA343" s="12"/>
      <c r="DB343" s="12"/>
      <c r="DC343" s="12"/>
      <c r="DD343" s="12"/>
      <c r="DE343" s="12"/>
      <c r="DF343" s="12"/>
      <c r="DG343" s="12">
        <v>92.38</v>
      </c>
      <c r="DH343" s="12"/>
      <c r="DI343" s="12"/>
      <c r="DJ343" s="12"/>
      <c r="DK343" s="12"/>
      <c r="DL343" s="12"/>
      <c r="DM343" s="12">
        <v>18.66</v>
      </c>
      <c r="DN343" s="12"/>
      <c r="DO343" s="12"/>
      <c r="DP343" s="12"/>
      <c r="DQ343" s="12">
        <v>1595.63</v>
      </c>
      <c r="DR343" s="12">
        <v>0</v>
      </c>
      <c r="DS343" s="12">
        <v>0</v>
      </c>
      <c r="DT343" s="12">
        <v>29.33</v>
      </c>
      <c r="DU343" s="12">
        <v>125.41</v>
      </c>
      <c r="DV343" s="12">
        <v>0</v>
      </c>
      <c r="DW343" s="12">
        <v>6.88</v>
      </c>
      <c r="DX343" s="13">
        <f t="shared" si="39"/>
        <v>161.62</v>
      </c>
      <c r="DY343" s="12"/>
      <c r="DZ343" s="12"/>
      <c r="EA343" s="12">
        <v>343.62</v>
      </c>
      <c r="EB343" s="12"/>
      <c r="EC343" s="12"/>
      <c r="ED343" s="12"/>
      <c r="EE343" s="12">
        <v>16.22</v>
      </c>
      <c r="EF343" s="12"/>
      <c r="EG343" s="12"/>
      <c r="EH343" s="12">
        <v>6.74</v>
      </c>
      <c r="EI343" s="12"/>
      <c r="EJ343" s="12">
        <v>1.06</v>
      </c>
      <c r="EK343" s="12"/>
      <c r="EL343" s="12">
        <v>1.6</v>
      </c>
      <c r="EM343" s="12">
        <v>7.25</v>
      </c>
      <c r="EN343" s="14">
        <f t="shared" si="40"/>
        <v>376.49000000000007</v>
      </c>
      <c r="EO343" s="14"/>
      <c r="EP343" s="13">
        <v>16.899999999999999</v>
      </c>
      <c r="EQ343" s="12">
        <v>0</v>
      </c>
      <c r="ER343" s="12">
        <v>53</v>
      </c>
      <c r="ES343" s="12"/>
      <c r="ET343" s="12"/>
      <c r="EU343" s="12"/>
      <c r="EV343" s="12"/>
      <c r="EW343" s="12"/>
      <c r="EX343" s="13">
        <f t="shared" si="41"/>
        <v>53</v>
      </c>
      <c r="EY343" s="13">
        <v>2742.09</v>
      </c>
    </row>
    <row r="344" spans="1:155" x14ac:dyDescent="0.3">
      <c r="A344" t="s">
        <v>628</v>
      </c>
      <c r="B344" t="s">
        <v>629</v>
      </c>
      <c r="C344" t="str">
        <f>VLOOKUP(A344,[1]Sheet1!$A$1:$F$234,4,FALSE)</f>
        <v>NYC</v>
      </c>
      <c r="D344" t="str">
        <f>VLOOKUP(A344,[1]Sheet1!$A$1:$F$234,3,FALSE)</f>
        <v>Clinical</v>
      </c>
      <c r="E344">
        <f>VLOOKUP(A344,[1]Sheet1!$A$1:$F$234,5,FALSE)</f>
        <v>140</v>
      </c>
      <c r="F344" t="s">
        <v>185</v>
      </c>
      <c r="G344" t="s">
        <v>176</v>
      </c>
      <c r="H344" t="s">
        <v>185</v>
      </c>
      <c r="I344" t="s">
        <v>159</v>
      </c>
      <c r="J344" t="s">
        <v>145</v>
      </c>
      <c r="K344" s="11">
        <v>44696</v>
      </c>
      <c r="L344" s="11">
        <v>44701</v>
      </c>
      <c r="M344" s="12">
        <v>2754.4</v>
      </c>
      <c r="N344" s="13">
        <f t="shared" si="35"/>
        <v>2754.4</v>
      </c>
      <c r="O344" s="13">
        <f t="shared" si="36"/>
        <v>0</v>
      </c>
      <c r="P344" s="13">
        <f t="shared" si="37"/>
        <v>0</v>
      </c>
      <c r="Q344" s="13">
        <f t="shared" si="38"/>
        <v>0</v>
      </c>
      <c r="R344" s="13"/>
      <c r="S344" s="14"/>
      <c r="T344" s="15">
        <v>80</v>
      </c>
      <c r="U344" s="12">
        <v>34.43</v>
      </c>
      <c r="V344" s="12">
        <v>2754.4</v>
      </c>
      <c r="W344" s="15">
        <v>0</v>
      </c>
      <c r="X344" s="12">
        <v>0</v>
      </c>
      <c r="Y344" s="12">
        <v>0</v>
      </c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3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>
        <v>127</v>
      </c>
      <c r="CC344" s="12">
        <v>119.21</v>
      </c>
      <c r="CD344" s="12">
        <v>14.04</v>
      </c>
      <c r="CE344" s="12"/>
      <c r="CF344" s="12"/>
      <c r="CG344" s="12"/>
      <c r="CH344" s="12">
        <v>248.2</v>
      </c>
      <c r="CI344" s="12">
        <v>0.59</v>
      </c>
      <c r="CJ344" s="12"/>
      <c r="CK344" s="12">
        <v>84.41</v>
      </c>
      <c r="CL344" s="12"/>
      <c r="CM344" s="12">
        <v>36.950000000000003</v>
      </c>
      <c r="CN344" s="12"/>
      <c r="CO344" s="12"/>
      <c r="CP344" s="12">
        <v>157.97</v>
      </c>
      <c r="CQ344" s="12"/>
      <c r="CR344" s="12"/>
      <c r="CS344" s="12">
        <v>3.81</v>
      </c>
      <c r="CT344" s="12"/>
      <c r="CU344" s="12"/>
      <c r="CV344" s="12">
        <v>50</v>
      </c>
      <c r="CW344" s="12">
        <v>0.38</v>
      </c>
      <c r="CX344" s="12"/>
      <c r="CY344" s="12"/>
      <c r="CZ344" s="12"/>
      <c r="DA344" s="12">
        <v>2.84</v>
      </c>
      <c r="DB344" s="12"/>
      <c r="DC344" s="12"/>
      <c r="DD344" s="12"/>
      <c r="DE344" s="12"/>
      <c r="DF344" s="12"/>
      <c r="DG344" s="12">
        <v>66.98</v>
      </c>
      <c r="DH344" s="12"/>
      <c r="DI344" s="12">
        <v>8.33</v>
      </c>
      <c r="DJ344" s="12"/>
      <c r="DK344" s="12"/>
      <c r="DL344" s="12"/>
      <c r="DM344" s="12"/>
      <c r="DN344" s="12"/>
      <c r="DO344" s="12"/>
      <c r="DP344" s="12"/>
      <c r="DQ344" s="12">
        <v>1833.69</v>
      </c>
      <c r="DR344" s="12">
        <v>0</v>
      </c>
      <c r="DS344" s="12">
        <v>0</v>
      </c>
      <c r="DT344" s="12">
        <v>36.950000000000003</v>
      </c>
      <c r="DU344" s="12">
        <v>157.97</v>
      </c>
      <c r="DV344" s="12">
        <v>0</v>
      </c>
      <c r="DW344" s="12">
        <v>8.66</v>
      </c>
      <c r="DX344" s="13">
        <f t="shared" si="39"/>
        <v>203.58</v>
      </c>
      <c r="DY344" s="12"/>
      <c r="DZ344" s="12"/>
      <c r="EA344" s="12">
        <v>327.02</v>
      </c>
      <c r="EB344" s="12"/>
      <c r="EC344" s="12"/>
      <c r="ED344" s="12"/>
      <c r="EE344" s="12"/>
      <c r="EF344" s="12"/>
      <c r="EG344" s="12"/>
      <c r="EH344" s="12">
        <v>10.42</v>
      </c>
      <c r="EI344" s="12"/>
      <c r="EJ344" s="12">
        <v>1.06</v>
      </c>
      <c r="EK344" s="12">
        <v>16.22</v>
      </c>
      <c r="EL344" s="12">
        <v>1.6</v>
      </c>
      <c r="EM344" s="12">
        <v>11.2</v>
      </c>
      <c r="EN344" s="14">
        <f t="shared" si="40"/>
        <v>367.52000000000004</v>
      </c>
      <c r="EO344" s="14">
        <v>50</v>
      </c>
      <c r="EP344" s="13">
        <v>21.81</v>
      </c>
      <c r="EQ344" s="12">
        <v>0</v>
      </c>
      <c r="ER344" s="12">
        <v>53</v>
      </c>
      <c r="ES344" s="12"/>
      <c r="ET344" s="12"/>
      <c r="EU344" s="12"/>
      <c r="EV344" s="12"/>
      <c r="EW344" s="12"/>
      <c r="EX344" s="13">
        <f t="shared" si="41"/>
        <v>53</v>
      </c>
      <c r="EY344" s="13">
        <v>3450.31</v>
      </c>
    </row>
    <row r="345" spans="1:155" x14ac:dyDescent="0.3">
      <c r="A345" t="s">
        <v>628</v>
      </c>
      <c r="B345" t="s">
        <v>629</v>
      </c>
      <c r="C345" t="str">
        <f>VLOOKUP(A345,[1]Sheet1!$A$1:$F$234,4,FALSE)</f>
        <v>NYC</v>
      </c>
      <c r="D345" t="str">
        <f>VLOOKUP(A345,[1]Sheet1!$A$1:$F$234,3,FALSE)</f>
        <v>Clinical</v>
      </c>
      <c r="E345">
        <f>VLOOKUP(A345,[1]Sheet1!$A$1:$F$234,5,FALSE)</f>
        <v>140</v>
      </c>
      <c r="F345" t="s">
        <v>185</v>
      </c>
      <c r="G345" t="s">
        <v>176</v>
      </c>
      <c r="H345" t="s">
        <v>185</v>
      </c>
      <c r="I345" t="s">
        <v>159</v>
      </c>
      <c r="J345" t="s">
        <v>152</v>
      </c>
      <c r="K345" s="11">
        <v>44712</v>
      </c>
      <c r="L345" s="11">
        <v>44719</v>
      </c>
      <c r="M345" s="12">
        <v>3305.28</v>
      </c>
      <c r="N345" s="13">
        <f t="shared" si="35"/>
        <v>3029.84</v>
      </c>
      <c r="O345" s="13">
        <f t="shared" si="36"/>
        <v>0</v>
      </c>
      <c r="P345" s="13">
        <f t="shared" si="37"/>
        <v>0</v>
      </c>
      <c r="Q345" s="13">
        <f t="shared" si="38"/>
        <v>275.44</v>
      </c>
      <c r="R345" s="13"/>
      <c r="S345" s="14"/>
      <c r="T345" s="15">
        <v>80</v>
      </c>
      <c r="U345" s="12">
        <v>34.43</v>
      </c>
      <c r="V345" s="12">
        <v>2754.4</v>
      </c>
      <c r="W345" s="15">
        <v>0</v>
      </c>
      <c r="X345" s="12">
        <v>0</v>
      </c>
      <c r="Y345" s="12">
        <v>0</v>
      </c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>
        <v>8</v>
      </c>
      <c r="AL345" s="15"/>
      <c r="AM345" s="15"/>
      <c r="AN345" s="15"/>
      <c r="AO345" s="15">
        <v>8</v>
      </c>
      <c r="AP345" s="15"/>
      <c r="AQ345" s="12"/>
      <c r="AR345" s="12"/>
      <c r="AS345" s="12"/>
      <c r="AT345" s="12">
        <v>34.43</v>
      </c>
      <c r="AU345" s="12"/>
      <c r="AV345" s="12"/>
      <c r="AW345" s="12"/>
      <c r="AX345" s="12"/>
      <c r="AY345" s="12"/>
      <c r="AZ345" s="12"/>
      <c r="BA345" s="12"/>
      <c r="BB345" s="12"/>
      <c r="BC345" s="12"/>
      <c r="BD345" s="12">
        <v>34.43</v>
      </c>
      <c r="BE345" s="12"/>
      <c r="BF345" s="12"/>
      <c r="BG345" s="12"/>
      <c r="BH345" s="12"/>
      <c r="BI345" s="12"/>
      <c r="BJ345" s="12"/>
      <c r="BK345" s="13"/>
      <c r="BL345" s="12"/>
      <c r="BM345" s="12"/>
      <c r="BN345" s="12"/>
      <c r="BO345" s="12"/>
      <c r="BP345" s="12"/>
      <c r="BQ345" s="12">
        <v>275.44</v>
      </c>
      <c r="BR345" s="12"/>
      <c r="BS345" s="12"/>
      <c r="BT345" s="12"/>
      <c r="BU345" s="12">
        <v>275.44</v>
      </c>
      <c r="BV345" s="12"/>
      <c r="BW345" s="12"/>
      <c r="BX345" s="12"/>
      <c r="BY345" s="12"/>
      <c r="BZ345" s="12"/>
      <c r="CA345" s="12"/>
      <c r="CB345" s="12"/>
      <c r="CC345" s="12">
        <v>158.86000000000001</v>
      </c>
      <c r="CD345" s="12">
        <v>16.86</v>
      </c>
      <c r="CE345" s="12"/>
      <c r="CF345" s="12"/>
      <c r="CG345" s="12"/>
      <c r="CH345" s="12">
        <v>397.34</v>
      </c>
      <c r="CI345" s="12">
        <v>0.59</v>
      </c>
      <c r="CJ345" s="12"/>
      <c r="CK345" s="12">
        <v>113.03</v>
      </c>
      <c r="CL345" s="12"/>
      <c r="CM345" s="12">
        <v>46.77</v>
      </c>
      <c r="CN345" s="12"/>
      <c r="CO345" s="12"/>
      <c r="CP345" s="12">
        <v>200</v>
      </c>
      <c r="CQ345" s="12"/>
      <c r="CR345" s="12"/>
      <c r="CS345" s="12">
        <v>3.81</v>
      </c>
      <c r="CT345" s="12"/>
      <c r="CU345" s="12"/>
      <c r="CV345" s="12">
        <v>50</v>
      </c>
      <c r="CW345" s="12">
        <v>0.38</v>
      </c>
      <c r="CX345" s="12"/>
      <c r="CY345" s="12"/>
      <c r="CZ345" s="12"/>
      <c r="DA345" s="12">
        <v>2.84</v>
      </c>
      <c r="DB345" s="12"/>
      <c r="DC345" s="12"/>
      <c r="DD345" s="12"/>
      <c r="DE345" s="12"/>
      <c r="DF345" s="12"/>
      <c r="DG345" s="12">
        <v>66.98</v>
      </c>
      <c r="DH345" s="12"/>
      <c r="DI345" s="12">
        <v>8.34</v>
      </c>
      <c r="DJ345" s="12"/>
      <c r="DK345" s="12"/>
      <c r="DL345" s="12"/>
      <c r="DM345" s="12"/>
      <c r="DN345" s="12"/>
      <c r="DO345" s="12"/>
      <c r="DP345" s="12"/>
      <c r="DQ345" s="12">
        <v>2239.48</v>
      </c>
      <c r="DR345" s="12">
        <v>0</v>
      </c>
      <c r="DS345" s="12">
        <v>0</v>
      </c>
      <c r="DT345" s="12">
        <v>46.77</v>
      </c>
      <c r="DU345" s="12">
        <v>200</v>
      </c>
      <c r="DV345" s="12">
        <v>0</v>
      </c>
      <c r="DW345" s="12">
        <v>10.97</v>
      </c>
      <c r="DX345" s="13">
        <f t="shared" si="39"/>
        <v>257.74</v>
      </c>
      <c r="DY345" s="12"/>
      <c r="DZ345" s="12"/>
      <c r="EA345" s="12">
        <v>327.02</v>
      </c>
      <c r="EB345" s="12"/>
      <c r="EC345" s="12"/>
      <c r="ED345" s="12"/>
      <c r="EE345" s="12"/>
      <c r="EF345" s="12"/>
      <c r="EG345" s="12"/>
      <c r="EH345" s="12">
        <v>10.42</v>
      </c>
      <c r="EI345" s="12"/>
      <c r="EJ345" s="12">
        <v>1.06</v>
      </c>
      <c r="EK345" s="12">
        <v>16.22</v>
      </c>
      <c r="EL345" s="12">
        <v>1.6</v>
      </c>
      <c r="EM345" s="12">
        <v>11.2</v>
      </c>
      <c r="EN345" s="14">
        <f t="shared" si="40"/>
        <v>367.52000000000004</v>
      </c>
      <c r="EO345" s="14">
        <v>50</v>
      </c>
      <c r="EP345" s="13">
        <v>26.18</v>
      </c>
      <c r="EQ345" s="12">
        <v>0</v>
      </c>
      <c r="ER345" s="12">
        <v>53</v>
      </c>
      <c r="ES345" s="12"/>
      <c r="ET345" s="12"/>
      <c r="EU345" s="12"/>
      <c r="EV345" s="12"/>
      <c r="EW345" s="12"/>
      <c r="EX345" s="13">
        <f t="shared" si="41"/>
        <v>53</v>
      </c>
      <c r="EY345" s="13">
        <v>4059.72</v>
      </c>
    </row>
    <row r="346" spans="1:155" x14ac:dyDescent="0.3">
      <c r="A346" t="s">
        <v>630</v>
      </c>
      <c r="B346" t="s">
        <v>631</v>
      </c>
      <c r="C346" t="s">
        <v>380</v>
      </c>
      <c r="D346" t="s">
        <v>380</v>
      </c>
      <c r="E346">
        <v>332</v>
      </c>
      <c r="F346" t="s">
        <v>319</v>
      </c>
      <c r="G346" t="s">
        <v>632</v>
      </c>
      <c r="H346" t="s">
        <v>473</v>
      </c>
      <c r="I346" t="s">
        <v>159</v>
      </c>
      <c r="J346" t="s">
        <v>150</v>
      </c>
      <c r="K346" s="11">
        <v>44712</v>
      </c>
      <c r="L346" s="11">
        <v>44719</v>
      </c>
      <c r="M346" s="12">
        <v>286.88</v>
      </c>
      <c r="N346" s="13">
        <f t="shared" si="35"/>
        <v>236.88</v>
      </c>
      <c r="O346" s="13">
        <f t="shared" si="36"/>
        <v>0</v>
      </c>
      <c r="P346" s="13">
        <f t="shared" si="37"/>
        <v>0</v>
      </c>
      <c r="Q346" s="13">
        <f t="shared" si="38"/>
        <v>0</v>
      </c>
      <c r="R346" s="13"/>
      <c r="S346" s="14">
        <v>50</v>
      </c>
      <c r="T346" s="15">
        <v>8</v>
      </c>
      <c r="U346" s="12">
        <v>28</v>
      </c>
      <c r="V346" s="12">
        <v>224</v>
      </c>
      <c r="W346" s="15">
        <v>0</v>
      </c>
      <c r="X346" s="12">
        <v>0</v>
      </c>
      <c r="Y346" s="12">
        <v>0</v>
      </c>
      <c r="Z346" s="15"/>
      <c r="AA346" s="15"/>
      <c r="AB346" s="15"/>
      <c r="AC346" s="15"/>
      <c r="AD346" s="15"/>
      <c r="AE346" s="15"/>
      <c r="AF346" s="15"/>
      <c r="AG346" s="15"/>
      <c r="AH346" s="15"/>
      <c r="AI346" s="15">
        <v>0.46</v>
      </c>
      <c r="AJ346" s="15"/>
      <c r="AK346" s="15"/>
      <c r="AL346" s="15"/>
      <c r="AM346" s="15">
        <v>0</v>
      </c>
      <c r="AN346" s="15"/>
      <c r="AO346" s="15"/>
      <c r="AP346" s="15"/>
      <c r="AQ346" s="12"/>
      <c r="AR346" s="12"/>
      <c r="AS346" s="12"/>
      <c r="AT346" s="12"/>
      <c r="AU346" s="12"/>
      <c r="AV346" s="12">
        <v>28</v>
      </c>
      <c r="AW346" s="12"/>
      <c r="AX346" s="12"/>
      <c r="AY346" s="12"/>
      <c r="AZ346" s="12"/>
      <c r="BA346" s="12"/>
      <c r="BB346" s="12"/>
      <c r="BC346" s="12"/>
      <c r="BD346" s="12"/>
      <c r="BE346" s="12">
        <v>0</v>
      </c>
      <c r="BF346" s="12"/>
      <c r="BG346" s="12"/>
      <c r="BH346" s="12"/>
      <c r="BI346" s="12"/>
      <c r="BJ346" s="12"/>
      <c r="BK346" s="13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>
        <v>12.88</v>
      </c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>
        <v>2.83</v>
      </c>
      <c r="CI346" s="12">
        <v>2.61</v>
      </c>
      <c r="CJ346" s="12"/>
      <c r="CK346" s="12"/>
      <c r="CL346" s="12"/>
      <c r="CM346" s="12">
        <v>3.43</v>
      </c>
      <c r="CN346" s="12"/>
      <c r="CO346" s="12"/>
      <c r="CP346" s="12">
        <v>14.69</v>
      </c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>
        <v>263.32</v>
      </c>
      <c r="DR346" s="12">
        <v>7.58</v>
      </c>
      <c r="DS346" s="12">
        <v>1.42</v>
      </c>
      <c r="DT346" s="12">
        <v>3.43</v>
      </c>
      <c r="DU346" s="12">
        <v>14.69</v>
      </c>
      <c r="DV346" s="12">
        <v>0.71</v>
      </c>
      <c r="DW346" s="12"/>
      <c r="DX346" s="13">
        <f t="shared" si="39"/>
        <v>27.83</v>
      </c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4">
        <f t="shared" si="40"/>
        <v>0</v>
      </c>
      <c r="EO346" s="14"/>
      <c r="EP346" s="13">
        <v>6.16</v>
      </c>
      <c r="EQ346" s="12">
        <v>0</v>
      </c>
      <c r="ER346" s="12">
        <v>53</v>
      </c>
      <c r="ES346" s="12"/>
      <c r="ET346" s="12"/>
      <c r="EU346" s="12"/>
      <c r="EV346" s="12"/>
      <c r="EW346" s="12"/>
      <c r="EX346" s="13">
        <f t="shared" si="41"/>
        <v>53</v>
      </c>
      <c r="EY346" s="13">
        <v>373.87</v>
      </c>
    </row>
    <row r="347" spans="1:155" x14ac:dyDescent="0.3">
      <c r="A347" t="s">
        <v>630</v>
      </c>
      <c r="B347" t="s">
        <v>631</v>
      </c>
      <c r="C347" t="s">
        <v>380</v>
      </c>
      <c r="D347" t="s">
        <v>380</v>
      </c>
      <c r="E347">
        <v>332</v>
      </c>
      <c r="F347" t="s">
        <v>319</v>
      </c>
      <c r="G347" t="s">
        <v>632</v>
      </c>
      <c r="H347" t="s">
        <v>473</v>
      </c>
      <c r="I347" t="s">
        <v>159</v>
      </c>
      <c r="J347" t="s">
        <v>633</v>
      </c>
      <c r="K347" s="11">
        <v>44712</v>
      </c>
      <c r="L347" s="11">
        <v>44719</v>
      </c>
      <c r="M347" s="12">
        <v>-286.88</v>
      </c>
      <c r="N347" s="13">
        <f t="shared" si="35"/>
        <v>-236.88</v>
      </c>
      <c r="O347" s="13">
        <f t="shared" si="36"/>
        <v>0</v>
      </c>
      <c r="P347" s="13">
        <f t="shared" si="37"/>
        <v>0</v>
      </c>
      <c r="Q347" s="13">
        <f t="shared" si="38"/>
        <v>0</v>
      </c>
      <c r="R347" s="13"/>
      <c r="S347" s="14">
        <v>-50</v>
      </c>
      <c r="T347" s="15">
        <v>-8</v>
      </c>
      <c r="U347" s="12">
        <v>28</v>
      </c>
      <c r="V347" s="12">
        <v>-224</v>
      </c>
      <c r="W347" s="15">
        <v>0</v>
      </c>
      <c r="X347" s="12">
        <v>0</v>
      </c>
      <c r="Y347" s="12">
        <v>0</v>
      </c>
      <c r="Z347" s="15"/>
      <c r="AA347" s="15"/>
      <c r="AB347" s="15"/>
      <c r="AC347" s="15"/>
      <c r="AD347" s="15"/>
      <c r="AE347" s="15"/>
      <c r="AF347" s="15"/>
      <c r="AG347" s="15"/>
      <c r="AH347" s="15"/>
      <c r="AI347" s="15">
        <v>-0.46</v>
      </c>
      <c r="AJ347" s="15"/>
      <c r="AK347" s="15"/>
      <c r="AL347" s="15"/>
      <c r="AM347" s="15">
        <v>0</v>
      </c>
      <c r="AN347" s="15"/>
      <c r="AO347" s="15"/>
      <c r="AP347" s="15"/>
      <c r="AQ347" s="12"/>
      <c r="AR347" s="12"/>
      <c r="AS347" s="12"/>
      <c r="AT347" s="12"/>
      <c r="AU347" s="12"/>
      <c r="AV347" s="12">
        <v>28</v>
      </c>
      <c r="AW347" s="12"/>
      <c r="AX347" s="12"/>
      <c r="AY347" s="12"/>
      <c r="AZ347" s="12"/>
      <c r="BA347" s="12"/>
      <c r="BB347" s="12"/>
      <c r="BC347" s="12"/>
      <c r="BD347" s="12"/>
      <c r="BE347" s="12">
        <v>0</v>
      </c>
      <c r="BF347" s="12"/>
      <c r="BG347" s="12"/>
      <c r="BH347" s="12"/>
      <c r="BI347" s="12"/>
      <c r="BJ347" s="12"/>
      <c r="BK347" s="13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>
        <v>-12.88</v>
      </c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>
        <v>-2.83</v>
      </c>
      <c r="CI347" s="12">
        <v>-2.61</v>
      </c>
      <c r="CJ347" s="12"/>
      <c r="CK347" s="12"/>
      <c r="CL347" s="12"/>
      <c r="CM347" s="12">
        <v>-3.43</v>
      </c>
      <c r="CN347" s="12"/>
      <c r="CO347" s="12"/>
      <c r="CP347" s="12">
        <v>-14.69</v>
      </c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>
        <v>-263.32</v>
      </c>
      <c r="DR347" s="12">
        <v>-7.58</v>
      </c>
      <c r="DS347" s="12">
        <v>-1.42</v>
      </c>
      <c r="DT347" s="12">
        <v>-3.43</v>
      </c>
      <c r="DU347" s="12">
        <v>-14.69</v>
      </c>
      <c r="DV347" s="12">
        <v>-0.71</v>
      </c>
      <c r="DW347" s="12"/>
      <c r="DX347" s="13">
        <f t="shared" si="39"/>
        <v>-27.83</v>
      </c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4">
        <f t="shared" si="40"/>
        <v>0</v>
      </c>
      <c r="EO347" s="14"/>
      <c r="EP347" s="13">
        <v>-6.16</v>
      </c>
      <c r="EQ347" s="12">
        <v>0</v>
      </c>
      <c r="ER347" s="12">
        <v>53</v>
      </c>
      <c r="ES347" s="12"/>
      <c r="ET347" s="12"/>
      <c r="EU347" s="12"/>
      <c r="EV347" s="12"/>
      <c r="EW347" s="12"/>
      <c r="EX347" s="13">
        <f t="shared" si="41"/>
        <v>53</v>
      </c>
      <c r="EY347" s="13">
        <v>-267.87</v>
      </c>
    </row>
    <row r="348" spans="1:155" x14ac:dyDescent="0.3">
      <c r="A348" t="s">
        <v>630</v>
      </c>
      <c r="B348" t="s">
        <v>631</v>
      </c>
      <c r="C348" t="s">
        <v>380</v>
      </c>
      <c r="D348" t="s">
        <v>380</v>
      </c>
      <c r="E348">
        <v>332</v>
      </c>
      <c r="F348" t="s">
        <v>319</v>
      </c>
      <c r="G348" t="s">
        <v>632</v>
      </c>
      <c r="H348" t="s">
        <v>473</v>
      </c>
      <c r="I348" t="s">
        <v>159</v>
      </c>
      <c r="J348" t="s">
        <v>151</v>
      </c>
      <c r="K348" s="11">
        <v>44712</v>
      </c>
      <c r="L348" s="11">
        <v>44709</v>
      </c>
      <c r="M348" s="12">
        <v>286.88</v>
      </c>
      <c r="N348" s="13">
        <f t="shared" si="35"/>
        <v>236.88</v>
      </c>
      <c r="O348" s="13">
        <f t="shared" si="36"/>
        <v>0</v>
      </c>
      <c r="P348" s="13">
        <f t="shared" si="37"/>
        <v>0</v>
      </c>
      <c r="Q348" s="13">
        <f t="shared" si="38"/>
        <v>0</v>
      </c>
      <c r="R348" s="13"/>
      <c r="S348" s="14">
        <v>50</v>
      </c>
      <c r="T348" s="15">
        <v>8</v>
      </c>
      <c r="U348" s="12">
        <v>28</v>
      </c>
      <c r="V348" s="12">
        <v>224</v>
      </c>
      <c r="W348" s="15">
        <v>0</v>
      </c>
      <c r="X348" s="12">
        <v>0</v>
      </c>
      <c r="Y348" s="12">
        <v>0</v>
      </c>
      <c r="Z348" s="15"/>
      <c r="AA348" s="15"/>
      <c r="AB348" s="15"/>
      <c r="AC348" s="15"/>
      <c r="AD348" s="15"/>
      <c r="AE348" s="15"/>
      <c r="AF348" s="15"/>
      <c r="AG348" s="15"/>
      <c r="AH348" s="15"/>
      <c r="AI348" s="15">
        <v>0.46</v>
      </c>
      <c r="AJ348" s="15"/>
      <c r="AK348" s="15"/>
      <c r="AL348" s="15"/>
      <c r="AM348" s="15">
        <v>0</v>
      </c>
      <c r="AN348" s="15"/>
      <c r="AO348" s="15"/>
      <c r="AP348" s="15"/>
      <c r="AQ348" s="12"/>
      <c r="AR348" s="12"/>
      <c r="AS348" s="12"/>
      <c r="AT348" s="12"/>
      <c r="AU348" s="12"/>
      <c r="AV348" s="12">
        <v>28</v>
      </c>
      <c r="AW348" s="12"/>
      <c r="AX348" s="12"/>
      <c r="AY348" s="12"/>
      <c r="AZ348" s="12"/>
      <c r="BA348" s="12"/>
      <c r="BB348" s="12"/>
      <c r="BC348" s="12"/>
      <c r="BD348" s="12"/>
      <c r="BE348" s="12">
        <v>0</v>
      </c>
      <c r="BF348" s="12"/>
      <c r="BG348" s="12"/>
      <c r="BH348" s="12"/>
      <c r="BI348" s="12"/>
      <c r="BJ348" s="12"/>
      <c r="BK348" s="13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>
        <v>12.88</v>
      </c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>
        <v>2.83</v>
      </c>
      <c r="CI348" s="12">
        <v>2.61</v>
      </c>
      <c r="CJ348" s="12"/>
      <c r="CK348" s="12"/>
      <c r="CL348" s="12"/>
      <c r="CM348" s="12">
        <v>3.43</v>
      </c>
      <c r="CN348" s="12"/>
      <c r="CO348" s="12"/>
      <c r="CP348" s="12">
        <v>14.69</v>
      </c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>
        <v>263.32</v>
      </c>
      <c r="DR348" s="12">
        <v>7.58</v>
      </c>
      <c r="DS348" s="12">
        <v>1.42</v>
      </c>
      <c r="DT348" s="12">
        <v>3.43</v>
      </c>
      <c r="DU348" s="12">
        <v>14.69</v>
      </c>
      <c r="DV348" s="12">
        <v>0.71</v>
      </c>
      <c r="DW348" s="12"/>
      <c r="DX348" s="13">
        <f t="shared" si="39"/>
        <v>27.83</v>
      </c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4">
        <f t="shared" si="40"/>
        <v>0</v>
      </c>
      <c r="EO348" s="14"/>
      <c r="EP348" s="13">
        <v>6.16</v>
      </c>
      <c r="EQ348" s="12">
        <v>0</v>
      </c>
      <c r="ER348" s="12">
        <v>53</v>
      </c>
      <c r="ES348" s="12"/>
      <c r="ET348" s="12"/>
      <c r="EU348" s="12"/>
      <c r="EV348" s="12"/>
      <c r="EW348" s="12"/>
      <c r="EX348" s="13">
        <f t="shared" si="41"/>
        <v>53</v>
      </c>
      <c r="EY348" s="13">
        <v>373.87</v>
      </c>
    </row>
    <row r="349" spans="1:155" x14ac:dyDescent="0.3">
      <c r="A349" t="s">
        <v>634</v>
      </c>
      <c r="B349" t="s">
        <v>635</v>
      </c>
      <c r="C349" t="str">
        <f>VLOOKUP(A349,[1]Sheet1!$A$1:$F$234,4,FALSE)</f>
        <v>HQ</v>
      </c>
      <c r="D349" t="str">
        <f>VLOOKUP(A349,[1]Sheet1!$A$1:$F$234,3,FALSE)</f>
        <v>HQ</v>
      </c>
      <c r="E349">
        <f>VLOOKUP(A349,[1]Sheet1!$A$1:$F$234,5,FALSE)</f>
        <v>332</v>
      </c>
      <c r="F349" t="s">
        <v>319</v>
      </c>
      <c r="G349" t="s">
        <v>157</v>
      </c>
      <c r="H349" t="s">
        <v>526</v>
      </c>
      <c r="I349" t="s">
        <v>159</v>
      </c>
      <c r="J349" t="s">
        <v>145</v>
      </c>
      <c r="K349" s="11">
        <v>44696</v>
      </c>
      <c r="L349" s="11">
        <v>44701</v>
      </c>
      <c r="M349" s="12">
        <v>85.52</v>
      </c>
      <c r="N349" s="13">
        <f t="shared" si="35"/>
        <v>85.52</v>
      </c>
      <c r="O349" s="13">
        <f t="shared" si="36"/>
        <v>0</v>
      </c>
      <c r="P349" s="13">
        <f t="shared" si="37"/>
        <v>0</v>
      </c>
      <c r="Q349" s="13">
        <f t="shared" si="38"/>
        <v>0</v>
      </c>
      <c r="R349" s="13"/>
      <c r="S349" s="14"/>
      <c r="T349" s="15">
        <v>0</v>
      </c>
      <c r="U349" s="12">
        <v>36.06</v>
      </c>
      <c r="V349" s="12">
        <v>0</v>
      </c>
      <c r="W349" s="15">
        <v>0</v>
      </c>
      <c r="X349" s="12">
        <v>0</v>
      </c>
      <c r="Y349" s="12">
        <v>0</v>
      </c>
      <c r="Z349" s="15"/>
      <c r="AA349" s="15"/>
      <c r="AB349" s="15">
        <v>0</v>
      </c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>
        <v>0</v>
      </c>
      <c r="BC349" s="12"/>
      <c r="BD349" s="12"/>
      <c r="BE349" s="12"/>
      <c r="BF349" s="12"/>
      <c r="BG349" s="12"/>
      <c r="BH349" s="12"/>
      <c r="BI349" s="12"/>
      <c r="BJ349" s="12"/>
      <c r="BK349" s="13"/>
      <c r="BL349" s="12"/>
      <c r="BM349" s="12">
        <v>85.52</v>
      </c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>
        <v>0.01</v>
      </c>
      <c r="CJ349" s="12"/>
      <c r="CK349" s="12"/>
      <c r="CL349" s="12"/>
      <c r="CM349" s="12">
        <v>0.02</v>
      </c>
      <c r="CN349" s="12"/>
      <c r="CO349" s="12"/>
      <c r="CP349" s="12">
        <v>0.09</v>
      </c>
      <c r="CQ349" s="12"/>
      <c r="CR349" s="12"/>
      <c r="CS349" s="12">
        <v>21.41</v>
      </c>
      <c r="CT349" s="12"/>
      <c r="CU349" s="12"/>
      <c r="CV349" s="12"/>
      <c r="CW349" s="12"/>
      <c r="CX349" s="12"/>
      <c r="CY349" s="12"/>
      <c r="CZ349" s="12"/>
      <c r="DA349" s="12">
        <v>1.3</v>
      </c>
      <c r="DB349" s="12"/>
      <c r="DC349" s="12"/>
      <c r="DD349" s="12"/>
      <c r="DE349" s="12"/>
      <c r="DF349" s="12"/>
      <c r="DG349" s="12"/>
      <c r="DH349" s="12"/>
      <c r="DI349" s="12"/>
      <c r="DJ349" s="12">
        <v>62.14</v>
      </c>
      <c r="DK349" s="12"/>
      <c r="DL349" s="12"/>
      <c r="DM349" s="12"/>
      <c r="DN349" s="12">
        <v>0.55000000000000004</v>
      </c>
      <c r="DO349" s="12"/>
      <c r="DP349" s="12"/>
      <c r="DQ349" s="12">
        <v>0</v>
      </c>
      <c r="DR349" s="12">
        <v>0</v>
      </c>
      <c r="DS349" s="12">
        <v>0</v>
      </c>
      <c r="DT349" s="12">
        <v>0.02</v>
      </c>
      <c r="DU349" s="12">
        <v>0.09</v>
      </c>
      <c r="DV349" s="12">
        <v>0</v>
      </c>
      <c r="DW349" s="12"/>
      <c r="DX349" s="13">
        <f t="shared" si="39"/>
        <v>0.11</v>
      </c>
      <c r="DY349" s="12">
        <v>303.37</v>
      </c>
      <c r="DZ349" s="12"/>
      <c r="EA349" s="12"/>
      <c r="EB349" s="12"/>
      <c r="EC349" s="12">
        <v>2.34</v>
      </c>
      <c r="ED349" s="12"/>
      <c r="EE349" s="12"/>
      <c r="EF349" s="12"/>
      <c r="EG349" s="12"/>
      <c r="EH349" s="12">
        <v>9.52</v>
      </c>
      <c r="EI349" s="12"/>
      <c r="EJ349" s="12">
        <v>1.06</v>
      </c>
      <c r="EK349" s="12">
        <v>16.22</v>
      </c>
      <c r="EL349" s="12"/>
      <c r="EM349" s="12">
        <v>3.48</v>
      </c>
      <c r="EN349" s="14">
        <f t="shared" si="40"/>
        <v>335.99</v>
      </c>
      <c r="EO349" s="14"/>
      <c r="EP349" s="13">
        <v>2.2200000000000002</v>
      </c>
      <c r="EQ349" s="12">
        <v>0</v>
      </c>
      <c r="ER349" s="12">
        <v>53</v>
      </c>
      <c r="ES349" s="12"/>
      <c r="ET349" s="12"/>
      <c r="EU349" s="12"/>
      <c r="EV349" s="12"/>
      <c r="EW349" s="12"/>
      <c r="EX349" s="13">
        <f t="shared" si="41"/>
        <v>53</v>
      </c>
      <c r="EY349" s="13">
        <v>476.84</v>
      </c>
    </row>
    <row r="350" spans="1:155" x14ac:dyDescent="0.3">
      <c r="A350" t="s">
        <v>636</v>
      </c>
      <c r="B350" t="s">
        <v>637</v>
      </c>
      <c r="C350" t="str">
        <f>VLOOKUP(A350,[1]Sheet1!$A$1:$F$234,4,FALSE)</f>
        <v>HQ</v>
      </c>
      <c r="D350" t="str">
        <f>VLOOKUP(A350,[1]Sheet1!$A$1:$F$234,3,FALSE)</f>
        <v>HQ</v>
      </c>
      <c r="E350">
        <f>VLOOKUP(A350,[1]Sheet1!$A$1:$F$234,5,FALSE)</f>
        <v>220</v>
      </c>
      <c r="F350" t="s">
        <v>190</v>
      </c>
      <c r="G350" t="s">
        <v>638</v>
      </c>
      <c r="H350" t="s">
        <v>333</v>
      </c>
      <c r="I350" t="s">
        <v>159</v>
      </c>
      <c r="J350" t="s">
        <v>145</v>
      </c>
      <c r="K350" s="11">
        <v>44696</v>
      </c>
      <c r="L350" s="11">
        <v>44701</v>
      </c>
      <c r="M350" s="12">
        <v>2116.38</v>
      </c>
      <c r="N350" s="13">
        <f t="shared" si="35"/>
        <v>1415.98</v>
      </c>
      <c r="O350" s="13">
        <f t="shared" si="36"/>
        <v>0</v>
      </c>
      <c r="P350" s="13">
        <f t="shared" si="37"/>
        <v>0</v>
      </c>
      <c r="Q350" s="13">
        <f t="shared" si="38"/>
        <v>650.4</v>
      </c>
      <c r="R350" s="13"/>
      <c r="S350" s="14">
        <v>50</v>
      </c>
      <c r="T350" s="15">
        <v>52.25</v>
      </c>
      <c r="U350" s="12">
        <v>27.1</v>
      </c>
      <c r="V350" s="12">
        <v>1415.98</v>
      </c>
      <c r="W350" s="15">
        <v>0</v>
      </c>
      <c r="X350" s="12">
        <v>0</v>
      </c>
      <c r="Y350" s="12">
        <v>0</v>
      </c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>
        <v>24</v>
      </c>
      <c r="AL350" s="15"/>
      <c r="AM350" s="15">
        <v>0</v>
      </c>
      <c r="AN350" s="15"/>
      <c r="AO350" s="15"/>
      <c r="AP350" s="15"/>
      <c r="AQ350" s="12"/>
      <c r="AR350" s="12"/>
      <c r="AS350" s="12"/>
      <c r="AT350" s="12">
        <v>27.1</v>
      </c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>
        <v>0</v>
      </c>
      <c r="BF350" s="12"/>
      <c r="BG350" s="12"/>
      <c r="BH350" s="12"/>
      <c r="BI350" s="12"/>
      <c r="BJ350" s="12"/>
      <c r="BK350" s="13"/>
      <c r="BL350" s="12"/>
      <c r="BM350" s="12"/>
      <c r="BN350" s="12"/>
      <c r="BO350" s="12"/>
      <c r="BP350" s="12"/>
      <c r="BQ350" s="12">
        <v>650.4</v>
      </c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>
        <v>66.45</v>
      </c>
      <c r="CD350" s="12"/>
      <c r="CE350" s="12"/>
      <c r="CF350" s="12"/>
      <c r="CG350" s="12"/>
      <c r="CH350" s="12">
        <v>40.549999999999997</v>
      </c>
      <c r="CI350" s="12"/>
      <c r="CJ350" s="12"/>
      <c r="CK350" s="12"/>
      <c r="CL350" s="12"/>
      <c r="CM350" s="12">
        <v>23.83</v>
      </c>
      <c r="CN350" s="12"/>
      <c r="CO350" s="12"/>
      <c r="CP350" s="12">
        <v>101.88</v>
      </c>
      <c r="CQ350" s="12">
        <v>8.4600000000000009</v>
      </c>
      <c r="CR350" s="12"/>
      <c r="CS350" s="12">
        <v>14.32</v>
      </c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>
        <v>406.76</v>
      </c>
      <c r="DK350" s="12"/>
      <c r="DL350" s="12"/>
      <c r="DM350" s="12"/>
      <c r="DN350" s="12">
        <v>1.99</v>
      </c>
      <c r="DO350" s="12"/>
      <c r="DP350" s="12">
        <v>5</v>
      </c>
      <c r="DQ350" s="12">
        <v>1447.14</v>
      </c>
      <c r="DR350" s="12">
        <v>0</v>
      </c>
      <c r="DS350" s="12">
        <v>0</v>
      </c>
      <c r="DT350" s="12">
        <v>23.83</v>
      </c>
      <c r="DU350" s="12">
        <v>101.88</v>
      </c>
      <c r="DV350" s="12">
        <v>0</v>
      </c>
      <c r="DW350" s="12"/>
      <c r="DX350" s="13">
        <f t="shared" si="39"/>
        <v>125.71</v>
      </c>
      <c r="DY350" s="12">
        <v>670.25</v>
      </c>
      <c r="DZ350" s="12"/>
      <c r="EA350" s="12"/>
      <c r="EB350" s="12"/>
      <c r="EC350" s="12">
        <v>3.79</v>
      </c>
      <c r="ED350" s="12"/>
      <c r="EE350" s="12"/>
      <c r="EF350" s="12"/>
      <c r="EG350" s="12"/>
      <c r="EH350" s="12">
        <v>8.25</v>
      </c>
      <c r="EI350" s="12"/>
      <c r="EJ350" s="12">
        <v>1.06</v>
      </c>
      <c r="EK350" s="12">
        <v>26.74</v>
      </c>
      <c r="EL350" s="12"/>
      <c r="EM350" s="12">
        <v>8.8699999999999992</v>
      </c>
      <c r="EN350" s="14">
        <f t="shared" si="40"/>
        <v>718.95999999999992</v>
      </c>
      <c r="EO350" s="14"/>
      <c r="EP350" s="13">
        <v>17.579999999999998</v>
      </c>
      <c r="EQ350" s="12">
        <v>0</v>
      </c>
      <c r="ER350" s="12">
        <v>53</v>
      </c>
      <c r="ES350" s="12"/>
      <c r="ET350" s="12"/>
      <c r="EU350" s="12"/>
      <c r="EV350" s="12"/>
      <c r="EW350" s="12"/>
      <c r="EX350" s="13">
        <f t="shared" si="41"/>
        <v>53</v>
      </c>
      <c r="EY350" s="13">
        <v>3031.63</v>
      </c>
    </row>
    <row r="351" spans="1:155" x14ac:dyDescent="0.3">
      <c r="A351" t="s">
        <v>636</v>
      </c>
      <c r="B351" t="s">
        <v>637</v>
      </c>
      <c r="C351" t="str">
        <f>VLOOKUP(A351,[1]Sheet1!$A$1:$F$234,4,FALSE)</f>
        <v>HQ</v>
      </c>
      <c r="D351" t="str">
        <f>VLOOKUP(A351,[1]Sheet1!$A$1:$F$234,3,FALSE)</f>
        <v>HQ</v>
      </c>
      <c r="E351">
        <f>VLOOKUP(A351,[1]Sheet1!$A$1:$F$234,5,FALSE)</f>
        <v>220</v>
      </c>
      <c r="F351" t="s">
        <v>190</v>
      </c>
      <c r="G351" t="s">
        <v>638</v>
      </c>
      <c r="H351" t="s">
        <v>333</v>
      </c>
      <c r="I351" t="s">
        <v>159</v>
      </c>
      <c r="J351" t="s">
        <v>152</v>
      </c>
      <c r="K351" s="11">
        <v>44712</v>
      </c>
      <c r="L351" s="11">
        <v>44719</v>
      </c>
      <c r="M351" s="12">
        <v>2940.74</v>
      </c>
      <c r="N351" s="13">
        <f t="shared" si="35"/>
        <v>2601.6</v>
      </c>
      <c r="O351" s="13">
        <f t="shared" si="36"/>
        <v>10.16</v>
      </c>
      <c r="P351" s="13">
        <f t="shared" si="37"/>
        <v>0</v>
      </c>
      <c r="Q351" s="13">
        <f t="shared" si="38"/>
        <v>0</v>
      </c>
      <c r="R351" s="13">
        <v>278.98</v>
      </c>
      <c r="S351" s="14">
        <v>50</v>
      </c>
      <c r="T351" s="15">
        <v>88</v>
      </c>
      <c r="U351" s="12">
        <v>27.1</v>
      </c>
      <c r="V351" s="12">
        <v>2384.8000000000002</v>
      </c>
      <c r="W351" s="15">
        <v>0.25</v>
      </c>
      <c r="X351" s="12">
        <v>40.65</v>
      </c>
      <c r="Y351" s="12">
        <v>10.16</v>
      </c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>
        <v>0</v>
      </c>
      <c r="AN351" s="15">
        <v>0</v>
      </c>
      <c r="AO351" s="15">
        <v>8</v>
      </c>
      <c r="AP351" s="15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>
        <v>27.1</v>
      </c>
      <c r="BE351" s="12">
        <v>0</v>
      </c>
      <c r="BF351" s="12">
        <v>0</v>
      </c>
      <c r="BG351" s="12"/>
      <c r="BH351" s="12"/>
      <c r="BI351" s="12"/>
      <c r="BJ351" s="12"/>
      <c r="BK351" s="13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>
        <v>216.8</v>
      </c>
      <c r="BV351" s="12"/>
      <c r="BW351" s="12"/>
      <c r="BX351" s="12"/>
      <c r="BY351" s="12"/>
      <c r="BZ351" s="12"/>
      <c r="CA351" s="12"/>
      <c r="CB351" s="12"/>
      <c r="CC351" s="12">
        <v>102.46</v>
      </c>
      <c r="CD351" s="12"/>
      <c r="CE351" s="12"/>
      <c r="CF351" s="12"/>
      <c r="CG351" s="12"/>
      <c r="CH351" s="12">
        <v>106</v>
      </c>
      <c r="CI351" s="12"/>
      <c r="CJ351" s="12"/>
      <c r="CK351" s="12"/>
      <c r="CL351" s="12"/>
      <c r="CM351" s="12">
        <v>31.74</v>
      </c>
      <c r="CN351" s="12"/>
      <c r="CO351" s="12"/>
      <c r="CP351" s="12">
        <v>135.69999999999999</v>
      </c>
      <c r="CQ351" s="12">
        <v>11.2</v>
      </c>
      <c r="CR351" s="12"/>
      <c r="CS351" s="12">
        <v>14.32</v>
      </c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>
        <v>406.76</v>
      </c>
      <c r="DK351" s="12"/>
      <c r="DL351" s="12"/>
      <c r="DM351" s="12"/>
      <c r="DN351" s="12">
        <v>1.99</v>
      </c>
      <c r="DO351" s="12"/>
      <c r="DP351" s="12">
        <v>5</v>
      </c>
      <c r="DQ351" s="12">
        <v>2125.5700000000002</v>
      </c>
      <c r="DR351" s="12">
        <v>0</v>
      </c>
      <c r="DS351" s="12">
        <v>0</v>
      </c>
      <c r="DT351" s="12">
        <v>31.74</v>
      </c>
      <c r="DU351" s="12">
        <v>135.69999999999999</v>
      </c>
      <c r="DV351" s="12">
        <v>0</v>
      </c>
      <c r="DW351" s="12"/>
      <c r="DX351" s="13">
        <f t="shared" si="39"/>
        <v>167.44</v>
      </c>
      <c r="DY351" s="12">
        <v>670.25</v>
      </c>
      <c r="DZ351" s="12"/>
      <c r="EA351" s="12"/>
      <c r="EB351" s="12"/>
      <c r="EC351" s="12">
        <v>3.79</v>
      </c>
      <c r="ED351" s="12"/>
      <c r="EE351" s="12"/>
      <c r="EF351" s="12"/>
      <c r="EG351" s="12"/>
      <c r="EH351" s="12">
        <v>8.25</v>
      </c>
      <c r="EI351" s="12"/>
      <c r="EJ351" s="12">
        <v>1.06</v>
      </c>
      <c r="EK351" s="12">
        <v>26.74</v>
      </c>
      <c r="EL351" s="12"/>
      <c r="EM351" s="12">
        <v>8.8699999999999992</v>
      </c>
      <c r="EN351" s="14">
        <f t="shared" si="40"/>
        <v>718.95999999999992</v>
      </c>
      <c r="EO351" s="14"/>
      <c r="EP351" s="13">
        <v>22.2</v>
      </c>
      <c r="EQ351" s="12">
        <v>0</v>
      </c>
      <c r="ER351" s="12">
        <v>53</v>
      </c>
      <c r="ES351" s="12"/>
      <c r="ET351" s="12"/>
      <c r="EU351" s="12"/>
      <c r="EV351" s="12"/>
      <c r="EW351" s="12"/>
      <c r="EX351" s="13">
        <f t="shared" si="41"/>
        <v>53</v>
      </c>
      <c r="EY351" s="13">
        <v>3902.34</v>
      </c>
    </row>
    <row r="352" spans="1:155" x14ac:dyDescent="0.3">
      <c r="A352" t="s">
        <v>639</v>
      </c>
      <c r="B352" t="s">
        <v>640</v>
      </c>
      <c r="C352" t="str">
        <f>VLOOKUP(A352,[1]Sheet1!$A$1:$F$234,4,FALSE)</f>
        <v>SF</v>
      </c>
      <c r="D352" t="str">
        <f>VLOOKUP(A352,[1]Sheet1!$A$1:$F$234,3,FALSE)</f>
        <v>Operating</v>
      </c>
      <c r="E352">
        <f>VLOOKUP(A352,[1]Sheet1!$A$1:$F$234,5,FALSE)</f>
        <v>180</v>
      </c>
      <c r="F352" t="s">
        <v>198</v>
      </c>
      <c r="G352" t="s">
        <v>172</v>
      </c>
      <c r="H352" t="s">
        <v>199</v>
      </c>
      <c r="I352" t="s">
        <v>159</v>
      </c>
      <c r="J352" t="s">
        <v>145</v>
      </c>
      <c r="K352" s="11">
        <v>44696</v>
      </c>
      <c r="L352" s="11">
        <v>44701</v>
      </c>
      <c r="M352" s="12">
        <v>2045</v>
      </c>
      <c r="N352" s="13">
        <f t="shared" si="35"/>
        <v>1451</v>
      </c>
      <c r="O352" s="13">
        <f t="shared" si="36"/>
        <v>0</v>
      </c>
      <c r="P352" s="13">
        <f t="shared" si="37"/>
        <v>0</v>
      </c>
      <c r="Q352" s="13">
        <f t="shared" si="38"/>
        <v>594</v>
      </c>
      <c r="R352" s="13"/>
      <c r="S352" s="14"/>
      <c r="T352" s="15">
        <v>55.25</v>
      </c>
      <c r="U352" s="12">
        <v>24</v>
      </c>
      <c r="V352" s="12">
        <v>1326</v>
      </c>
      <c r="W352" s="15">
        <v>0</v>
      </c>
      <c r="X352" s="12">
        <v>0</v>
      </c>
      <c r="Y352" s="12">
        <v>0</v>
      </c>
      <c r="Z352" s="15"/>
      <c r="AA352" s="15"/>
      <c r="AB352" s="15"/>
      <c r="AC352" s="15"/>
      <c r="AD352" s="15"/>
      <c r="AE352" s="15"/>
      <c r="AF352" s="15">
        <v>0</v>
      </c>
      <c r="AG352" s="15"/>
      <c r="AH352" s="15"/>
      <c r="AI352" s="15"/>
      <c r="AJ352" s="15"/>
      <c r="AK352" s="15">
        <v>24.75</v>
      </c>
      <c r="AL352" s="15"/>
      <c r="AM352" s="15"/>
      <c r="AN352" s="15"/>
      <c r="AO352" s="15"/>
      <c r="AP352" s="15"/>
      <c r="AQ352" s="12"/>
      <c r="AR352" s="12"/>
      <c r="AS352" s="12"/>
      <c r="AT352" s="12">
        <v>24</v>
      </c>
      <c r="AU352" s="12">
        <v>0</v>
      </c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>
        <v>125</v>
      </c>
      <c r="BK352" s="13"/>
      <c r="BL352" s="12"/>
      <c r="BM352" s="12"/>
      <c r="BN352" s="12"/>
      <c r="BO352" s="12"/>
      <c r="BP352" s="12"/>
      <c r="BQ352" s="12">
        <v>594</v>
      </c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>
        <v>270</v>
      </c>
      <c r="CC352" s="12">
        <v>47.42</v>
      </c>
      <c r="CD352" s="12"/>
      <c r="CE352" s="12"/>
      <c r="CF352" s="12"/>
      <c r="CG352" s="12"/>
      <c r="CH352" s="12">
        <v>139.69</v>
      </c>
      <c r="CI352" s="12">
        <v>19.52</v>
      </c>
      <c r="CJ352" s="12"/>
      <c r="CK352" s="12"/>
      <c r="CL352" s="12"/>
      <c r="CM352" s="12">
        <v>25.74</v>
      </c>
      <c r="CN352" s="12"/>
      <c r="CO352" s="12"/>
      <c r="CP352" s="12">
        <v>110.05</v>
      </c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>
        <v>1432.58</v>
      </c>
      <c r="DR352" s="12">
        <v>0</v>
      </c>
      <c r="DS352" s="12">
        <v>0</v>
      </c>
      <c r="DT352" s="12">
        <v>25.74</v>
      </c>
      <c r="DU352" s="12">
        <v>110.05</v>
      </c>
      <c r="DV352" s="12">
        <v>0</v>
      </c>
      <c r="DW352" s="12"/>
      <c r="DX352" s="13">
        <f t="shared" si="39"/>
        <v>135.79</v>
      </c>
      <c r="DY352" s="12"/>
      <c r="DZ352" s="12"/>
      <c r="EA352" s="12"/>
      <c r="EB352" s="12"/>
      <c r="EC352" s="12"/>
      <c r="ED352" s="12"/>
      <c r="EE352" s="12"/>
      <c r="EF352" s="12"/>
      <c r="EG352" s="12"/>
      <c r="EH352" s="12">
        <v>7.05</v>
      </c>
      <c r="EI352" s="12"/>
      <c r="EJ352" s="12">
        <v>1.06</v>
      </c>
      <c r="EK352" s="12"/>
      <c r="EL352" s="12"/>
      <c r="EM352" s="12">
        <v>2.58</v>
      </c>
      <c r="EN352" s="14">
        <f t="shared" si="40"/>
        <v>10.69</v>
      </c>
      <c r="EO352" s="14"/>
      <c r="EP352" s="13">
        <v>53.17</v>
      </c>
      <c r="EQ352" s="12">
        <v>0</v>
      </c>
      <c r="ER352" s="12">
        <v>53</v>
      </c>
      <c r="ES352" s="12"/>
      <c r="ET352" s="12"/>
      <c r="EU352" s="12"/>
      <c r="EV352" s="12"/>
      <c r="EW352" s="12"/>
      <c r="EX352" s="13">
        <f t="shared" si="41"/>
        <v>53</v>
      </c>
      <c r="EY352" s="13">
        <v>2297.65</v>
      </c>
    </row>
    <row r="353" spans="1:155" x14ac:dyDescent="0.3">
      <c r="A353" t="s">
        <v>639</v>
      </c>
      <c r="B353" t="s">
        <v>640</v>
      </c>
      <c r="C353" t="str">
        <f>VLOOKUP(A353,[1]Sheet1!$A$1:$F$234,4,FALSE)</f>
        <v>SF</v>
      </c>
      <c r="D353" t="str">
        <f>VLOOKUP(A353,[1]Sheet1!$A$1:$F$234,3,FALSE)</f>
        <v>Operating</v>
      </c>
      <c r="E353">
        <f>VLOOKUP(A353,[1]Sheet1!$A$1:$F$234,5,FALSE)</f>
        <v>180</v>
      </c>
      <c r="F353" t="s">
        <v>198</v>
      </c>
      <c r="G353" t="s">
        <v>172</v>
      </c>
      <c r="H353" t="s">
        <v>199</v>
      </c>
      <c r="I353" t="s">
        <v>159</v>
      </c>
      <c r="J353" t="s">
        <v>152</v>
      </c>
      <c r="K353" s="11">
        <v>44712</v>
      </c>
      <c r="L353" s="11">
        <v>44719</v>
      </c>
      <c r="M353" s="12">
        <v>2723</v>
      </c>
      <c r="N353" s="13">
        <f t="shared" si="35"/>
        <v>2723</v>
      </c>
      <c r="O353" s="13">
        <f t="shared" si="36"/>
        <v>0</v>
      </c>
      <c r="P353" s="13">
        <f t="shared" si="37"/>
        <v>0</v>
      </c>
      <c r="Q353" s="13">
        <f t="shared" si="38"/>
        <v>0</v>
      </c>
      <c r="R353" s="13"/>
      <c r="S353" s="14"/>
      <c r="T353" s="15">
        <v>98.25</v>
      </c>
      <c r="U353" s="12">
        <v>24</v>
      </c>
      <c r="V353" s="12">
        <v>2358</v>
      </c>
      <c r="W353" s="15">
        <v>0</v>
      </c>
      <c r="X353" s="12">
        <v>0</v>
      </c>
      <c r="Y353" s="12">
        <v>0</v>
      </c>
      <c r="Z353" s="15"/>
      <c r="AA353" s="15"/>
      <c r="AB353" s="15"/>
      <c r="AC353" s="15"/>
      <c r="AD353" s="15"/>
      <c r="AE353" s="15"/>
      <c r="AF353" s="15">
        <v>0</v>
      </c>
      <c r="AG353" s="15"/>
      <c r="AH353" s="15"/>
      <c r="AI353" s="15"/>
      <c r="AJ353" s="15"/>
      <c r="AK353" s="15"/>
      <c r="AL353" s="15"/>
      <c r="AM353" s="15"/>
      <c r="AN353" s="15"/>
      <c r="AO353" s="15">
        <v>10</v>
      </c>
      <c r="AP353" s="15"/>
      <c r="AQ353" s="12"/>
      <c r="AR353" s="12"/>
      <c r="AS353" s="12"/>
      <c r="AT353" s="12"/>
      <c r="AU353" s="12">
        <v>0</v>
      </c>
      <c r="AV353" s="12"/>
      <c r="AW353" s="12"/>
      <c r="AX353" s="12"/>
      <c r="AY353" s="12"/>
      <c r="AZ353" s="12"/>
      <c r="BA353" s="12"/>
      <c r="BB353" s="12"/>
      <c r="BC353" s="12"/>
      <c r="BD353" s="12">
        <v>24</v>
      </c>
      <c r="BE353" s="12"/>
      <c r="BF353" s="12"/>
      <c r="BG353" s="12"/>
      <c r="BH353" s="12"/>
      <c r="BI353" s="12"/>
      <c r="BJ353" s="12">
        <v>125</v>
      </c>
      <c r="BK353" s="13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>
        <v>240</v>
      </c>
      <c r="BV353" s="12"/>
      <c r="BW353" s="12"/>
      <c r="BX353" s="12"/>
      <c r="BY353" s="12"/>
      <c r="BZ353" s="12"/>
      <c r="CA353" s="12"/>
      <c r="CB353" s="12"/>
      <c r="CC353" s="12">
        <v>121.09</v>
      </c>
      <c r="CD353" s="12"/>
      <c r="CE353" s="12"/>
      <c r="CF353" s="12"/>
      <c r="CG353" s="12"/>
      <c r="CH353" s="12">
        <v>297.73</v>
      </c>
      <c r="CI353" s="12">
        <v>29.96</v>
      </c>
      <c r="CJ353" s="12"/>
      <c r="CK353" s="12"/>
      <c r="CL353" s="12"/>
      <c r="CM353" s="12">
        <v>39.479999999999997</v>
      </c>
      <c r="CN353" s="12"/>
      <c r="CO353" s="12"/>
      <c r="CP353" s="12">
        <v>168.83</v>
      </c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>
        <v>2065.91</v>
      </c>
      <c r="DR353" s="12">
        <v>0</v>
      </c>
      <c r="DS353" s="12">
        <v>0</v>
      </c>
      <c r="DT353" s="12">
        <v>39.479999999999997</v>
      </c>
      <c r="DU353" s="12">
        <v>168.83</v>
      </c>
      <c r="DV353" s="12">
        <v>0</v>
      </c>
      <c r="DW353" s="12"/>
      <c r="DX353" s="13">
        <f t="shared" si="39"/>
        <v>208.31</v>
      </c>
      <c r="DY353" s="12"/>
      <c r="DZ353" s="12"/>
      <c r="EA353" s="12"/>
      <c r="EB353" s="12"/>
      <c r="EC353" s="12"/>
      <c r="ED353" s="12"/>
      <c r="EE353" s="12"/>
      <c r="EF353" s="12"/>
      <c r="EG353" s="12"/>
      <c r="EH353" s="12">
        <v>7.05</v>
      </c>
      <c r="EI353" s="12"/>
      <c r="EJ353" s="12">
        <v>1.06</v>
      </c>
      <c r="EK353" s="12"/>
      <c r="EL353" s="12"/>
      <c r="EM353" s="12">
        <v>2.58</v>
      </c>
      <c r="EN353" s="14">
        <f t="shared" si="40"/>
        <v>10.69</v>
      </c>
      <c r="EO353" s="14"/>
      <c r="EP353" s="13">
        <v>70.8</v>
      </c>
      <c r="EQ353" s="12">
        <v>0</v>
      </c>
      <c r="ER353" s="12">
        <v>53</v>
      </c>
      <c r="ES353" s="12"/>
      <c r="ET353" s="12"/>
      <c r="EU353" s="12"/>
      <c r="EV353" s="12"/>
      <c r="EW353" s="12"/>
      <c r="EX353" s="13">
        <f t="shared" si="41"/>
        <v>53</v>
      </c>
      <c r="EY353" s="13">
        <v>3065.8</v>
      </c>
    </row>
    <row r="354" spans="1:155" x14ac:dyDescent="0.3">
      <c r="A354" t="s">
        <v>641</v>
      </c>
      <c r="B354" t="s">
        <v>642</v>
      </c>
      <c r="C354" t="str">
        <f>VLOOKUP(A354,[1]Sheet1!$A$1:$F$234,4,FALSE)</f>
        <v>HQ</v>
      </c>
      <c r="D354" t="str">
        <f>VLOOKUP(A354,[1]Sheet1!$A$1:$F$234,3,FALSE)</f>
        <v>HQ</v>
      </c>
      <c r="E354">
        <f>VLOOKUP(A354,[1]Sheet1!$A$1:$F$234,5,FALSE)</f>
        <v>350</v>
      </c>
      <c r="F354" t="s">
        <v>285</v>
      </c>
      <c r="G354" t="s">
        <v>172</v>
      </c>
      <c r="H354" t="s">
        <v>643</v>
      </c>
      <c r="I354" t="s">
        <v>159</v>
      </c>
      <c r="J354" t="s">
        <v>145</v>
      </c>
      <c r="K354" s="11">
        <v>44696</v>
      </c>
      <c r="L354" s="11">
        <v>44701</v>
      </c>
      <c r="M354" s="12">
        <v>3333.33</v>
      </c>
      <c r="N354" s="13">
        <f t="shared" si="35"/>
        <v>3333.33</v>
      </c>
      <c r="O354" s="13">
        <f t="shared" si="36"/>
        <v>0</v>
      </c>
      <c r="P354" s="13">
        <f t="shared" si="37"/>
        <v>0</v>
      </c>
      <c r="Q354" s="13">
        <f t="shared" si="38"/>
        <v>0</v>
      </c>
      <c r="R354" s="13"/>
      <c r="S354" s="14"/>
      <c r="T354" s="15">
        <v>80</v>
      </c>
      <c r="U354" s="12">
        <v>38.46</v>
      </c>
      <c r="V354" s="12">
        <v>3333.33</v>
      </c>
      <c r="W354" s="15">
        <v>0</v>
      </c>
      <c r="X354" s="12">
        <v>0</v>
      </c>
      <c r="Y354" s="12">
        <v>0</v>
      </c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3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>
        <v>90.46</v>
      </c>
      <c r="CD354" s="12"/>
      <c r="CE354" s="12"/>
      <c r="CF354" s="12"/>
      <c r="CG354" s="12"/>
      <c r="CH354" s="12">
        <v>421.03</v>
      </c>
      <c r="CI354" s="12">
        <v>36.119999999999997</v>
      </c>
      <c r="CJ354" s="12"/>
      <c r="CK354" s="12"/>
      <c r="CL354" s="12"/>
      <c r="CM354" s="12">
        <v>47.61</v>
      </c>
      <c r="CN354" s="12"/>
      <c r="CO354" s="12"/>
      <c r="CP354" s="12">
        <v>203.57</v>
      </c>
      <c r="CQ354" s="12"/>
      <c r="CR354" s="12"/>
      <c r="CS354" s="12"/>
      <c r="CT354" s="12"/>
      <c r="CU354" s="12"/>
      <c r="CV354" s="12"/>
      <c r="CW354" s="12">
        <v>0.38</v>
      </c>
      <c r="CX354" s="12"/>
      <c r="CY354" s="12"/>
      <c r="CZ354" s="12">
        <v>1.94</v>
      </c>
      <c r="DA354" s="12">
        <v>1.6</v>
      </c>
      <c r="DB354" s="12"/>
      <c r="DC354" s="12">
        <v>10.199999999999999</v>
      </c>
      <c r="DD354" s="12"/>
      <c r="DE354" s="12"/>
      <c r="DF354" s="12">
        <v>2.08</v>
      </c>
      <c r="DG354" s="12"/>
      <c r="DH354" s="12"/>
      <c r="DI354" s="12"/>
      <c r="DJ354" s="12"/>
      <c r="DK354" s="12"/>
      <c r="DL354" s="12"/>
      <c r="DM354" s="12"/>
      <c r="DN354" s="12"/>
      <c r="DO354" s="12">
        <v>47.52</v>
      </c>
      <c r="DP354" s="12">
        <v>5</v>
      </c>
      <c r="DQ354" s="12">
        <v>2465.8200000000002</v>
      </c>
      <c r="DR354" s="12">
        <v>0</v>
      </c>
      <c r="DS354" s="12">
        <v>0</v>
      </c>
      <c r="DT354" s="12">
        <v>47.61</v>
      </c>
      <c r="DU354" s="12">
        <v>203.57</v>
      </c>
      <c r="DV354" s="12">
        <v>0</v>
      </c>
      <c r="DW354" s="12"/>
      <c r="DX354" s="13">
        <f t="shared" si="39"/>
        <v>251.18</v>
      </c>
      <c r="DY354" s="12"/>
      <c r="DZ354" s="12"/>
      <c r="EA354" s="12"/>
      <c r="EB354" s="12">
        <v>231.99</v>
      </c>
      <c r="EC354" s="12"/>
      <c r="ED354" s="12"/>
      <c r="EE354" s="12"/>
      <c r="EF354" s="12"/>
      <c r="EG354" s="12"/>
      <c r="EH354" s="12">
        <v>11.79</v>
      </c>
      <c r="EI354" s="12">
        <v>8.24</v>
      </c>
      <c r="EJ354" s="12">
        <v>1.06</v>
      </c>
      <c r="EK354" s="12"/>
      <c r="EL354" s="12">
        <v>1.6</v>
      </c>
      <c r="EM354" s="12">
        <v>4.3099999999999996</v>
      </c>
      <c r="EN354" s="14">
        <f t="shared" si="40"/>
        <v>258.99</v>
      </c>
      <c r="EO354" s="14"/>
      <c r="EP354" s="13">
        <v>86.67</v>
      </c>
      <c r="EQ354" s="12">
        <v>0</v>
      </c>
      <c r="ER354" s="12">
        <v>53</v>
      </c>
      <c r="ES354" s="12"/>
      <c r="ET354" s="12"/>
      <c r="EU354" s="12"/>
      <c r="EV354" s="12"/>
      <c r="EW354" s="12"/>
      <c r="EX354" s="13">
        <f t="shared" si="41"/>
        <v>53</v>
      </c>
      <c r="EY354" s="13">
        <v>3983.17</v>
      </c>
    </row>
    <row r="355" spans="1:155" x14ac:dyDescent="0.3">
      <c r="A355" t="s">
        <v>641</v>
      </c>
      <c r="B355" t="s">
        <v>642</v>
      </c>
      <c r="C355" t="str">
        <f>VLOOKUP(A355,[1]Sheet1!$A$1:$F$234,4,FALSE)</f>
        <v>HQ</v>
      </c>
      <c r="D355" t="str">
        <f>VLOOKUP(A355,[1]Sheet1!$A$1:$F$234,3,FALSE)</f>
        <v>HQ</v>
      </c>
      <c r="E355">
        <f>VLOOKUP(A355,[1]Sheet1!$A$1:$F$234,5,FALSE)</f>
        <v>350</v>
      </c>
      <c r="F355" t="s">
        <v>285</v>
      </c>
      <c r="G355" t="s">
        <v>172</v>
      </c>
      <c r="H355" t="s">
        <v>643</v>
      </c>
      <c r="I355" t="s">
        <v>159</v>
      </c>
      <c r="J355" t="s">
        <v>152</v>
      </c>
      <c r="K355" s="11">
        <v>44712</v>
      </c>
      <c r="L355" s="11">
        <v>44719</v>
      </c>
      <c r="M355" s="12">
        <v>3333.33</v>
      </c>
      <c r="N355" s="13">
        <f t="shared" si="35"/>
        <v>3333.33</v>
      </c>
      <c r="O355" s="13">
        <f t="shared" si="36"/>
        <v>0</v>
      </c>
      <c r="P355" s="13">
        <f t="shared" si="37"/>
        <v>0</v>
      </c>
      <c r="Q355" s="13">
        <f t="shared" si="38"/>
        <v>0</v>
      </c>
      <c r="R355" s="13"/>
      <c r="S355" s="14"/>
      <c r="T355" s="15">
        <v>88</v>
      </c>
      <c r="U355" s="12">
        <v>38.46</v>
      </c>
      <c r="V355" s="12">
        <v>3025.64</v>
      </c>
      <c r="W355" s="15">
        <v>0</v>
      </c>
      <c r="X355" s="12">
        <v>0</v>
      </c>
      <c r="Y355" s="12">
        <v>0</v>
      </c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>
        <v>8</v>
      </c>
      <c r="AP355" s="15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>
        <v>38.46</v>
      </c>
      <c r="BE355" s="12"/>
      <c r="BF355" s="12"/>
      <c r="BG355" s="12"/>
      <c r="BH355" s="12"/>
      <c r="BI355" s="12"/>
      <c r="BJ355" s="12"/>
      <c r="BK355" s="13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>
        <v>307.69</v>
      </c>
      <c r="BV355" s="12"/>
      <c r="BW355" s="12"/>
      <c r="BX355" s="12"/>
      <c r="BY355" s="12"/>
      <c r="BZ355" s="12"/>
      <c r="CA355" s="12"/>
      <c r="CB355" s="12"/>
      <c r="CC355" s="12">
        <v>90.46</v>
      </c>
      <c r="CD355" s="12"/>
      <c r="CE355" s="12"/>
      <c r="CF355" s="12"/>
      <c r="CG355" s="12"/>
      <c r="CH355" s="12">
        <v>421.03</v>
      </c>
      <c r="CI355" s="12">
        <v>36.11</v>
      </c>
      <c r="CJ355" s="12"/>
      <c r="CK355" s="12"/>
      <c r="CL355" s="12"/>
      <c r="CM355" s="12">
        <v>47.61</v>
      </c>
      <c r="CN355" s="12"/>
      <c r="CO355" s="12"/>
      <c r="CP355" s="12">
        <v>203.58</v>
      </c>
      <c r="CQ355" s="12"/>
      <c r="CR355" s="12"/>
      <c r="CS355" s="12"/>
      <c r="CT355" s="12"/>
      <c r="CU355" s="12"/>
      <c r="CV355" s="12"/>
      <c r="CW355" s="12">
        <v>0.38</v>
      </c>
      <c r="CX355" s="12"/>
      <c r="CY355" s="12"/>
      <c r="CZ355" s="12">
        <v>1.94</v>
      </c>
      <c r="DA355" s="12">
        <v>1.6</v>
      </c>
      <c r="DB355" s="12"/>
      <c r="DC355" s="12">
        <v>10.199999999999999</v>
      </c>
      <c r="DD355" s="12"/>
      <c r="DE355" s="12"/>
      <c r="DF355" s="12">
        <v>2.08</v>
      </c>
      <c r="DG355" s="12"/>
      <c r="DH355" s="12"/>
      <c r="DI355" s="12"/>
      <c r="DJ355" s="12"/>
      <c r="DK355" s="12"/>
      <c r="DL355" s="12"/>
      <c r="DM355" s="12"/>
      <c r="DN355" s="12"/>
      <c r="DO355" s="12">
        <v>47.52</v>
      </c>
      <c r="DP355" s="12">
        <v>5</v>
      </c>
      <c r="DQ355" s="12">
        <v>2465.8200000000002</v>
      </c>
      <c r="DR355" s="12">
        <v>0</v>
      </c>
      <c r="DS355" s="12">
        <v>0</v>
      </c>
      <c r="DT355" s="12">
        <v>47.61</v>
      </c>
      <c r="DU355" s="12">
        <v>203.58</v>
      </c>
      <c r="DV355" s="12">
        <v>0</v>
      </c>
      <c r="DW355" s="12"/>
      <c r="DX355" s="13">
        <f t="shared" si="39"/>
        <v>251.19</v>
      </c>
      <c r="DY355" s="12"/>
      <c r="DZ355" s="12"/>
      <c r="EA355" s="12"/>
      <c r="EB355" s="12">
        <v>231.99</v>
      </c>
      <c r="EC355" s="12"/>
      <c r="ED355" s="12"/>
      <c r="EE355" s="12"/>
      <c r="EF355" s="12"/>
      <c r="EG355" s="12"/>
      <c r="EH355" s="12">
        <v>11.79</v>
      </c>
      <c r="EI355" s="12">
        <v>8.24</v>
      </c>
      <c r="EJ355" s="12">
        <v>1.06</v>
      </c>
      <c r="EK355" s="12"/>
      <c r="EL355" s="12">
        <v>1.6</v>
      </c>
      <c r="EM355" s="12">
        <v>4.3099999999999996</v>
      </c>
      <c r="EN355" s="14">
        <f t="shared" si="40"/>
        <v>258.99</v>
      </c>
      <c r="EO355" s="14"/>
      <c r="EP355" s="13">
        <v>86.67</v>
      </c>
      <c r="EQ355" s="12">
        <v>0</v>
      </c>
      <c r="ER355" s="12">
        <v>53</v>
      </c>
      <c r="ES355" s="12"/>
      <c r="ET355" s="12"/>
      <c r="EU355" s="12"/>
      <c r="EV355" s="12"/>
      <c r="EW355" s="12"/>
      <c r="EX355" s="13">
        <f t="shared" si="41"/>
        <v>53</v>
      </c>
      <c r="EY355" s="13">
        <v>3983.18</v>
      </c>
    </row>
    <row r="356" spans="1:155" x14ac:dyDescent="0.3">
      <c r="A356" t="s">
        <v>644</v>
      </c>
      <c r="B356" t="s">
        <v>645</v>
      </c>
      <c r="C356" t="str">
        <f>VLOOKUP(A356,[1]Sheet1!$A$1:$F$234,4,FALSE)</f>
        <v>NYC</v>
      </c>
      <c r="D356" t="str">
        <f>VLOOKUP(A356,[1]Sheet1!$A$1:$F$234,3,FALSE)</f>
        <v>Lab</v>
      </c>
      <c r="E356">
        <f>VLOOKUP(A356,[1]Sheet1!$A$1:$F$234,5,FALSE)</f>
        <v>130</v>
      </c>
      <c r="F356" t="s">
        <v>156</v>
      </c>
      <c r="G356" t="s">
        <v>176</v>
      </c>
      <c r="H356" t="s">
        <v>177</v>
      </c>
      <c r="I356" t="s">
        <v>159</v>
      </c>
      <c r="J356" t="s">
        <v>145</v>
      </c>
      <c r="K356" s="11">
        <v>44696</v>
      </c>
      <c r="L356" s="11">
        <v>44701</v>
      </c>
      <c r="M356" s="12">
        <v>7083.33</v>
      </c>
      <c r="N356" s="13">
        <f t="shared" si="35"/>
        <v>7083.33</v>
      </c>
      <c r="O356" s="13">
        <f t="shared" si="36"/>
        <v>0</v>
      </c>
      <c r="P356" s="13">
        <f t="shared" si="37"/>
        <v>0</v>
      </c>
      <c r="Q356" s="13">
        <f t="shared" si="38"/>
        <v>0</v>
      </c>
      <c r="R356" s="13"/>
      <c r="S356" s="14"/>
      <c r="T356" s="15">
        <v>80</v>
      </c>
      <c r="U356" s="12">
        <v>81.73</v>
      </c>
      <c r="V356" s="12">
        <v>7083.33</v>
      </c>
      <c r="W356" s="15">
        <v>0</v>
      </c>
      <c r="X356" s="12">
        <v>0</v>
      </c>
      <c r="Y356" s="12">
        <v>0</v>
      </c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3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>
        <v>127</v>
      </c>
      <c r="CC356" s="12">
        <v>371.03</v>
      </c>
      <c r="CD356" s="12">
        <v>36.119999999999997</v>
      </c>
      <c r="CE356" s="12"/>
      <c r="CF356" s="12"/>
      <c r="CG356" s="12"/>
      <c r="CH356" s="12">
        <v>1096.2</v>
      </c>
      <c r="CI356" s="12">
        <v>0.59</v>
      </c>
      <c r="CJ356" s="12"/>
      <c r="CK356" s="12">
        <v>240.6</v>
      </c>
      <c r="CL356" s="12"/>
      <c r="CM356" s="12">
        <v>99.84</v>
      </c>
      <c r="CN356" s="12"/>
      <c r="CO356" s="12"/>
      <c r="CP356" s="12">
        <v>426.91</v>
      </c>
      <c r="CQ356" s="12"/>
      <c r="CR356" s="12"/>
      <c r="CS356" s="12"/>
      <c r="CT356" s="12"/>
      <c r="CU356" s="12">
        <v>1.88</v>
      </c>
      <c r="CV356" s="12">
        <v>708.33</v>
      </c>
      <c r="CW356" s="12">
        <v>0.38</v>
      </c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>
        <v>68.430000000000007</v>
      </c>
      <c r="DK356" s="12"/>
      <c r="DL356" s="12"/>
      <c r="DM356" s="12"/>
      <c r="DN356" s="12"/>
      <c r="DO356" s="12"/>
      <c r="DP356" s="12">
        <v>1</v>
      </c>
      <c r="DQ356" s="12">
        <v>3905.02</v>
      </c>
      <c r="DR356" s="12">
        <v>0</v>
      </c>
      <c r="DS356" s="12">
        <v>0</v>
      </c>
      <c r="DT356" s="12">
        <v>99.84</v>
      </c>
      <c r="DU356" s="12">
        <v>426.91</v>
      </c>
      <c r="DV356" s="12">
        <v>0</v>
      </c>
      <c r="DW356" s="12">
        <v>23.41</v>
      </c>
      <c r="DX356" s="13">
        <f t="shared" si="39"/>
        <v>550.16</v>
      </c>
      <c r="DY356" s="12">
        <v>334.08</v>
      </c>
      <c r="DZ356" s="12">
        <v>8</v>
      </c>
      <c r="EA356" s="12"/>
      <c r="EB356" s="12"/>
      <c r="EC356" s="12"/>
      <c r="ED356" s="12"/>
      <c r="EE356" s="12"/>
      <c r="EF356" s="12"/>
      <c r="EG356" s="12"/>
      <c r="EH356" s="12">
        <v>24.31</v>
      </c>
      <c r="EI356" s="12"/>
      <c r="EJ356" s="12">
        <v>1.06</v>
      </c>
      <c r="EK356" s="12"/>
      <c r="EL356" s="12">
        <v>1.6</v>
      </c>
      <c r="EM356" s="12">
        <v>8.89</v>
      </c>
      <c r="EN356" s="14">
        <f t="shared" si="40"/>
        <v>377.94</v>
      </c>
      <c r="EO356" s="14">
        <v>283.33</v>
      </c>
      <c r="EP356" s="13">
        <v>56.1</v>
      </c>
      <c r="EQ356" s="12">
        <v>0</v>
      </c>
      <c r="ER356" s="12">
        <v>53</v>
      </c>
      <c r="ES356" s="12"/>
      <c r="ET356" s="12"/>
      <c r="EU356" s="12"/>
      <c r="EV356" s="12"/>
      <c r="EW356" s="12"/>
      <c r="EX356" s="13">
        <f t="shared" si="41"/>
        <v>53</v>
      </c>
      <c r="EY356" s="13">
        <v>8403.86</v>
      </c>
    </row>
    <row r="357" spans="1:155" x14ac:dyDescent="0.3">
      <c r="A357" t="s">
        <v>644</v>
      </c>
      <c r="B357" t="s">
        <v>645</v>
      </c>
      <c r="C357" t="str">
        <f>VLOOKUP(A357,[1]Sheet1!$A$1:$F$234,4,FALSE)</f>
        <v>NYC</v>
      </c>
      <c r="D357" t="str">
        <f>VLOOKUP(A357,[1]Sheet1!$A$1:$F$234,3,FALSE)</f>
        <v>Lab</v>
      </c>
      <c r="E357">
        <f>VLOOKUP(A357,[1]Sheet1!$A$1:$F$234,5,FALSE)</f>
        <v>130</v>
      </c>
      <c r="F357" t="s">
        <v>156</v>
      </c>
      <c r="G357" t="s">
        <v>176</v>
      </c>
      <c r="H357" t="s">
        <v>177</v>
      </c>
      <c r="I357" t="s">
        <v>159</v>
      </c>
      <c r="J357" t="s">
        <v>152</v>
      </c>
      <c r="K357" s="11">
        <v>44712</v>
      </c>
      <c r="L357" s="11">
        <v>44719</v>
      </c>
      <c r="M357" s="12">
        <v>7083.33</v>
      </c>
      <c r="N357" s="13">
        <f t="shared" si="35"/>
        <v>7083.33</v>
      </c>
      <c r="O357" s="13">
        <f t="shared" si="36"/>
        <v>0</v>
      </c>
      <c r="P357" s="13">
        <f t="shared" si="37"/>
        <v>0</v>
      </c>
      <c r="Q357" s="13">
        <f t="shared" si="38"/>
        <v>0</v>
      </c>
      <c r="R357" s="13"/>
      <c r="S357" s="14"/>
      <c r="T357" s="15">
        <v>88</v>
      </c>
      <c r="U357" s="12">
        <v>81.73</v>
      </c>
      <c r="V357" s="12">
        <v>6429.48</v>
      </c>
      <c r="W357" s="15">
        <v>0</v>
      </c>
      <c r="X357" s="12">
        <v>0</v>
      </c>
      <c r="Y357" s="12">
        <v>0</v>
      </c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>
        <v>8</v>
      </c>
      <c r="AP357" s="15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>
        <v>81.73</v>
      </c>
      <c r="BE357" s="12"/>
      <c r="BF357" s="12"/>
      <c r="BG357" s="12"/>
      <c r="BH357" s="12"/>
      <c r="BI357" s="12"/>
      <c r="BJ357" s="12"/>
      <c r="BK357" s="13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>
        <v>653.85</v>
      </c>
      <c r="BV357" s="12"/>
      <c r="BW357" s="12"/>
      <c r="BX357" s="12"/>
      <c r="BY357" s="12"/>
      <c r="BZ357" s="12"/>
      <c r="CA357" s="12"/>
      <c r="CB357" s="12"/>
      <c r="CC357" s="12">
        <v>380.96</v>
      </c>
      <c r="CD357" s="12">
        <v>36.130000000000003</v>
      </c>
      <c r="CE357" s="12"/>
      <c r="CF357" s="12"/>
      <c r="CG357" s="12"/>
      <c r="CH357" s="12">
        <v>1126.68</v>
      </c>
      <c r="CI357" s="12">
        <v>0.59</v>
      </c>
      <c r="CJ357" s="12"/>
      <c r="CK357" s="12">
        <v>246</v>
      </c>
      <c r="CL357" s="12"/>
      <c r="CM357" s="12">
        <v>101.68</v>
      </c>
      <c r="CN357" s="12"/>
      <c r="CO357" s="12"/>
      <c r="CP357" s="12">
        <v>434.78</v>
      </c>
      <c r="CQ357" s="12"/>
      <c r="CR357" s="12"/>
      <c r="CS357" s="12"/>
      <c r="CT357" s="12"/>
      <c r="CU357" s="12">
        <v>1.88</v>
      </c>
      <c r="CV357" s="12">
        <v>708.33</v>
      </c>
      <c r="CW357" s="12">
        <v>0.38</v>
      </c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>
        <v>68.430000000000007</v>
      </c>
      <c r="DK357" s="12"/>
      <c r="DL357" s="12"/>
      <c r="DM357" s="12"/>
      <c r="DN357" s="12"/>
      <c r="DO357" s="12"/>
      <c r="DP357" s="12">
        <v>1</v>
      </c>
      <c r="DQ357" s="12">
        <v>3976.49</v>
      </c>
      <c r="DR357" s="12">
        <v>0</v>
      </c>
      <c r="DS357" s="12">
        <v>0</v>
      </c>
      <c r="DT357" s="12">
        <v>101.68</v>
      </c>
      <c r="DU357" s="12">
        <v>434.78</v>
      </c>
      <c r="DV357" s="12">
        <v>0</v>
      </c>
      <c r="DW357" s="12">
        <v>23.84</v>
      </c>
      <c r="DX357" s="13">
        <f t="shared" si="39"/>
        <v>560.30000000000007</v>
      </c>
      <c r="DY357" s="12">
        <v>334.08</v>
      </c>
      <c r="DZ357" s="12">
        <v>8</v>
      </c>
      <c r="EA357" s="12"/>
      <c r="EB357" s="12"/>
      <c r="EC357" s="12"/>
      <c r="ED357" s="12"/>
      <c r="EE357" s="12"/>
      <c r="EF357" s="12"/>
      <c r="EG357" s="12"/>
      <c r="EH357" s="12">
        <v>24.31</v>
      </c>
      <c r="EI357" s="12"/>
      <c r="EJ357" s="12">
        <v>1.06</v>
      </c>
      <c r="EK357" s="12"/>
      <c r="EL357" s="12">
        <v>1.6</v>
      </c>
      <c r="EM357" s="12">
        <v>8.89</v>
      </c>
      <c r="EN357" s="14">
        <f t="shared" si="40"/>
        <v>377.94</v>
      </c>
      <c r="EO357" s="14">
        <v>283.33</v>
      </c>
      <c r="EP357" s="13">
        <v>56.1</v>
      </c>
      <c r="EQ357" s="12">
        <v>0</v>
      </c>
      <c r="ER357" s="12">
        <v>53</v>
      </c>
      <c r="ES357" s="12"/>
      <c r="ET357" s="12"/>
      <c r="EU357" s="12"/>
      <c r="EV357" s="12"/>
      <c r="EW357" s="12"/>
      <c r="EX357" s="13">
        <f t="shared" si="41"/>
        <v>53</v>
      </c>
      <c r="EY357" s="13">
        <v>8414</v>
      </c>
    </row>
    <row r="358" spans="1:155" x14ac:dyDescent="0.3">
      <c r="A358" t="s">
        <v>646</v>
      </c>
      <c r="B358" t="s">
        <v>647</v>
      </c>
      <c r="C358" t="str">
        <f>VLOOKUP(A358,[1]Sheet1!$A$1:$F$234,4,FALSE)</f>
        <v>HQ</v>
      </c>
      <c r="D358" t="str">
        <f>VLOOKUP(A358,[1]Sheet1!$A$1:$F$234,3,FALSE)</f>
        <v>HQ</v>
      </c>
      <c r="E358">
        <f>VLOOKUP(A358,[1]Sheet1!$A$1:$F$234,5,FALSE)</f>
        <v>332</v>
      </c>
      <c r="F358" t="s">
        <v>319</v>
      </c>
      <c r="G358" t="s">
        <v>648</v>
      </c>
      <c r="H358" t="s">
        <v>649</v>
      </c>
      <c r="I358" t="s">
        <v>159</v>
      </c>
      <c r="J358" t="s">
        <v>145</v>
      </c>
      <c r="K358" s="11">
        <v>44696</v>
      </c>
      <c r="L358" s="11">
        <v>44701</v>
      </c>
      <c r="M358" s="12">
        <v>4758.33</v>
      </c>
      <c r="N358" s="13">
        <f t="shared" si="35"/>
        <v>4708.33</v>
      </c>
      <c r="O358" s="13">
        <f t="shared" si="36"/>
        <v>0</v>
      </c>
      <c r="P358" s="13">
        <f t="shared" si="37"/>
        <v>0</v>
      </c>
      <c r="Q358" s="13">
        <f t="shared" si="38"/>
        <v>0</v>
      </c>
      <c r="R358" s="13"/>
      <c r="S358" s="14">
        <v>50</v>
      </c>
      <c r="T358" s="15">
        <v>80</v>
      </c>
      <c r="U358" s="12">
        <v>52.88</v>
      </c>
      <c r="V358" s="12">
        <v>4583.33</v>
      </c>
      <c r="W358" s="15">
        <v>0</v>
      </c>
      <c r="X358" s="12">
        <v>0</v>
      </c>
      <c r="Y358" s="12">
        <v>0</v>
      </c>
      <c r="Z358" s="15"/>
      <c r="AA358" s="15"/>
      <c r="AB358" s="15"/>
      <c r="AC358" s="15"/>
      <c r="AD358" s="15"/>
      <c r="AE358" s="15"/>
      <c r="AF358" s="15">
        <v>0</v>
      </c>
      <c r="AG358" s="15"/>
      <c r="AH358" s="15"/>
      <c r="AI358" s="15"/>
      <c r="AJ358" s="15"/>
      <c r="AK358" s="15"/>
      <c r="AL358" s="15"/>
      <c r="AM358" s="15">
        <v>0</v>
      </c>
      <c r="AN358" s="15"/>
      <c r="AO358" s="15"/>
      <c r="AP358" s="15"/>
      <c r="AQ358" s="12"/>
      <c r="AR358" s="12"/>
      <c r="AS358" s="12"/>
      <c r="AT358" s="12"/>
      <c r="AU358" s="12">
        <v>0</v>
      </c>
      <c r="AV358" s="12"/>
      <c r="AW358" s="12"/>
      <c r="AX358" s="12"/>
      <c r="AY358" s="12"/>
      <c r="AZ358" s="12"/>
      <c r="BA358" s="12"/>
      <c r="BB358" s="12"/>
      <c r="BC358" s="12"/>
      <c r="BD358" s="12"/>
      <c r="BE358" s="12">
        <v>0</v>
      </c>
      <c r="BF358" s="12"/>
      <c r="BG358" s="12"/>
      <c r="BH358" s="12"/>
      <c r="BI358" s="12"/>
      <c r="BJ358" s="12">
        <v>125</v>
      </c>
      <c r="BK358" s="13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>
        <v>698.45</v>
      </c>
      <c r="CI358" s="12"/>
      <c r="CJ358" s="12"/>
      <c r="CK358" s="12"/>
      <c r="CL358" s="12"/>
      <c r="CM358" s="12">
        <v>68.27</v>
      </c>
      <c r="CN358" s="12"/>
      <c r="CO358" s="12"/>
      <c r="CP358" s="12">
        <v>291.92</v>
      </c>
      <c r="CQ358" s="12"/>
      <c r="CR358" s="12"/>
      <c r="CS358" s="12"/>
      <c r="CT358" s="12"/>
      <c r="CU358" s="12"/>
      <c r="CV358" s="12">
        <v>188.33</v>
      </c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>
        <v>3511.36</v>
      </c>
      <c r="DR358" s="12">
        <v>0</v>
      </c>
      <c r="DS358" s="12">
        <v>0</v>
      </c>
      <c r="DT358" s="12">
        <v>68.27</v>
      </c>
      <c r="DU358" s="12">
        <v>291.92</v>
      </c>
      <c r="DV358" s="12">
        <v>0</v>
      </c>
      <c r="DW358" s="12"/>
      <c r="DX358" s="13">
        <f t="shared" si="39"/>
        <v>360.19</v>
      </c>
      <c r="DY358" s="12"/>
      <c r="DZ358" s="12"/>
      <c r="EA358" s="12"/>
      <c r="EB358" s="12"/>
      <c r="EC358" s="12"/>
      <c r="ED358" s="12"/>
      <c r="EE358" s="12"/>
      <c r="EF358" s="12"/>
      <c r="EG358" s="12"/>
      <c r="EH358" s="12">
        <v>16.2</v>
      </c>
      <c r="EI358" s="12"/>
      <c r="EJ358" s="12">
        <v>1.06</v>
      </c>
      <c r="EK358" s="12"/>
      <c r="EL358" s="12"/>
      <c r="EM358" s="12">
        <v>17.420000000000002</v>
      </c>
      <c r="EN358" s="14">
        <f t="shared" si="40"/>
        <v>34.68</v>
      </c>
      <c r="EO358" s="14">
        <v>188.33</v>
      </c>
      <c r="EP358" s="13">
        <v>20.72</v>
      </c>
      <c r="EQ358" s="12">
        <v>0</v>
      </c>
      <c r="ER358" s="12">
        <v>53</v>
      </c>
      <c r="ES358" s="12"/>
      <c r="ET358" s="12"/>
      <c r="EU358" s="12"/>
      <c r="EV358" s="12"/>
      <c r="EW358" s="12"/>
      <c r="EX358" s="13">
        <f t="shared" si="41"/>
        <v>53</v>
      </c>
      <c r="EY358" s="13">
        <v>5415.25</v>
      </c>
    </row>
    <row r="359" spans="1:155" x14ac:dyDescent="0.3">
      <c r="A359" t="s">
        <v>646</v>
      </c>
      <c r="B359" t="s">
        <v>647</v>
      </c>
      <c r="C359" t="str">
        <f>VLOOKUP(A359,[1]Sheet1!$A$1:$F$234,4,FALSE)</f>
        <v>HQ</v>
      </c>
      <c r="D359" t="str">
        <f>VLOOKUP(A359,[1]Sheet1!$A$1:$F$234,3,FALSE)</f>
        <v>HQ</v>
      </c>
      <c r="E359">
        <f>VLOOKUP(A359,[1]Sheet1!$A$1:$F$234,5,FALSE)</f>
        <v>332</v>
      </c>
      <c r="F359" t="s">
        <v>319</v>
      </c>
      <c r="G359" t="s">
        <v>648</v>
      </c>
      <c r="H359" t="s">
        <v>649</v>
      </c>
      <c r="I359" t="s">
        <v>159</v>
      </c>
      <c r="J359" t="s">
        <v>152</v>
      </c>
      <c r="K359" s="11">
        <v>44712</v>
      </c>
      <c r="L359" s="11">
        <v>44719</v>
      </c>
      <c r="M359" s="12">
        <v>4758.33</v>
      </c>
      <c r="N359" s="13">
        <f t="shared" si="35"/>
        <v>4708.33</v>
      </c>
      <c r="O359" s="13">
        <f t="shared" si="36"/>
        <v>0</v>
      </c>
      <c r="P359" s="13">
        <f t="shared" si="37"/>
        <v>0</v>
      </c>
      <c r="Q359" s="13">
        <f t="shared" si="38"/>
        <v>0</v>
      </c>
      <c r="R359" s="13"/>
      <c r="S359" s="14">
        <v>50</v>
      </c>
      <c r="T359" s="15">
        <v>88</v>
      </c>
      <c r="U359" s="12">
        <v>52.88</v>
      </c>
      <c r="V359" s="12">
        <v>4160.25</v>
      </c>
      <c r="W359" s="15">
        <v>0</v>
      </c>
      <c r="X359" s="12">
        <v>0</v>
      </c>
      <c r="Y359" s="12">
        <v>0</v>
      </c>
      <c r="Z359" s="15"/>
      <c r="AA359" s="15"/>
      <c r="AB359" s="15"/>
      <c r="AC359" s="15"/>
      <c r="AD359" s="15"/>
      <c r="AE359" s="15"/>
      <c r="AF359" s="15">
        <v>0</v>
      </c>
      <c r="AG359" s="15"/>
      <c r="AH359" s="15"/>
      <c r="AI359" s="15"/>
      <c r="AJ359" s="15"/>
      <c r="AK359" s="15"/>
      <c r="AL359" s="15"/>
      <c r="AM359" s="15">
        <v>0</v>
      </c>
      <c r="AN359" s="15"/>
      <c r="AO359" s="15">
        <v>8</v>
      </c>
      <c r="AP359" s="15"/>
      <c r="AQ359" s="12"/>
      <c r="AR359" s="12"/>
      <c r="AS359" s="12"/>
      <c r="AT359" s="12"/>
      <c r="AU359" s="12">
        <v>0</v>
      </c>
      <c r="AV359" s="12"/>
      <c r="AW359" s="12"/>
      <c r="AX359" s="12"/>
      <c r="AY359" s="12"/>
      <c r="AZ359" s="12"/>
      <c r="BA359" s="12"/>
      <c r="BB359" s="12"/>
      <c r="BC359" s="12"/>
      <c r="BD359" s="12">
        <v>52.88</v>
      </c>
      <c r="BE359" s="12">
        <v>0</v>
      </c>
      <c r="BF359" s="12"/>
      <c r="BG359" s="12"/>
      <c r="BH359" s="12"/>
      <c r="BI359" s="12"/>
      <c r="BJ359" s="12">
        <v>125</v>
      </c>
      <c r="BK359" s="13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>
        <v>423.08</v>
      </c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>
        <v>698.45</v>
      </c>
      <c r="CI359" s="12"/>
      <c r="CJ359" s="12"/>
      <c r="CK359" s="12"/>
      <c r="CL359" s="12"/>
      <c r="CM359" s="12">
        <v>68.27</v>
      </c>
      <c r="CN359" s="12"/>
      <c r="CO359" s="12"/>
      <c r="CP359" s="12">
        <v>291.91000000000003</v>
      </c>
      <c r="CQ359" s="12"/>
      <c r="CR359" s="12"/>
      <c r="CS359" s="12"/>
      <c r="CT359" s="12"/>
      <c r="CU359" s="12"/>
      <c r="CV359" s="12">
        <v>188.33</v>
      </c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>
        <v>3511.37</v>
      </c>
      <c r="DR359" s="12">
        <v>0</v>
      </c>
      <c r="DS359" s="12">
        <v>0</v>
      </c>
      <c r="DT359" s="12">
        <v>68.27</v>
      </c>
      <c r="DU359" s="12">
        <v>291.91000000000003</v>
      </c>
      <c r="DV359" s="12">
        <v>0</v>
      </c>
      <c r="DW359" s="12"/>
      <c r="DX359" s="13">
        <f t="shared" si="39"/>
        <v>360.18</v>
      </c>
      <c r="DY359" s="12"/>
      <c r="DZ359" s="12"/>
      <c r="EA359" s="12"/>
      <c r="EB359" s="12"/>
      <c r="EC359" s="12"/>
      <c r="ED359" s="12"/>
      <c r="EE359" s="12"/>
      <c r="EF359" s="12"/>
      <c r="EG359" s="12"/>
      <c r="EH359" s="12">
        <v>16.2</v>
      </c>
      <c r="EI359" s="12"/>
      <c r="EJ359" s="12">
        <v>1.06</v>
      </c>
      <c r="EK359" s="12"/>
      <c r="EL359" s="12"/>
      <c r="EM359" s="12">
        <v>17.420000000000002</v>
      </c>
      <c r="EN359" s="14">
        <f t="shared" si="40"/>
        <v>34.68</v>
      </c>
      <c r="EO359" s="14">
        <v>188.33</v>
      </c>
      <c r="EP359" s="13">
        <v>20.72</v>
      </c>
      <c r="EQ359" s="12">
        <v>0</v>
      </c>
      <c r="ER359" s="12">
        <v>53</v>
      </c>
      <c r="ES359" s="12"/>
      <c r="ET359" s="12"/>
      <c r="EU359" s="12"/>
      <c r="EV359" s="12"/>
      <c r="EW359" s="12"/>
      <c r="EX359" s="13">
        <f t="shared" si="41"/>
        <v>53</v>
      </c>
      <c r="EY359" s="13">
        <v>5415.24</v>
      </c>
    </row>
    <row r="360" spans="1:155" x14ac:dyDescent="0.3">
      <c r="A360" t="s">
        <v>650</v>
      </c>
      <c r="B360" t="s">
        <v>651</v>
      </c>
      <c r="C360" t="str">
        <f>VLOOKUP(A360,[1]Sheet1!$A$1:$F$234,4,FALSE)</f>
        <v xml:space="preserve">OAK </v>
      </c>
      <c r="D360" t="str">
        <f>VLOOKUP(A360,[1]Sheet1!$A$1:$F$234,3,FALSE)</f>
        <v>Operating</v>
      </c>
      <c r="E360">
        <f>VLOOKUP(A360,[1]Sheet1!$A$1:$F$234,5,FALSE)</f>
        <v>180</v>
      </c>
      <c r="F360" t="s">
        <v>198</v>
      </c>
      <c r="G360" t="s">
        <v>157</v>
      </c>
      <c r="H360" t="s">
        <v>199</v>
      </c>
      <c r="I360" t="s">
        <v>159</v>
      </c>
      <c r="J360" t="s">
        <v>145</v>
      </c>
      <c r="K360" s="11">
        <v>44696</v>
      </c>
      <c r="L360" s="11">
        <v>44701</v>
      </c>
      <c r="M360" s="12">
        <v>2255.6799999999998</v>
      </c>
      <c r="N360" s="13">
        <f t="shared" si="35"/>
        <v>2193.64</v>
      </c>
      <c r="O360" s="13">
        <f t="shared" si="36"/>
        <v>62.04</v>
      </c>
      <c r="P360" s="13">
        <f t="shared" si="37"/>
        <v>0</v>
      </c>
      <c r="Q360" s="13">
        <f t="shared" si="38"/>
        <v>0</v>
      </c>
      <c r="R360" s="13"/>
      <c r="S360" s="14"/>
      <c r="T360" s="15">
        <v>64</v>
      </c>
      <c r="U360" s="12">
        <v>23</v>
      </c>
      <c r="V360" s="12">
        <v>1472</v>
      </c>
      <c r="W360" s="15">
        <v>1.75</v>
      </c>
      <c r="X360" s="12">
        <v>37.35</v>
      </c>
      <c r="Y360" s="12">
        <v>62.04</v>
      </c>
      <c r="Z360" s="15"/>
      <c r="AA360" s="15"/>
      <c r="AB360" s="15"/>
      <c r="AC360" s="15">
        <v>24</v>
      </c>
      <c r="AD360" s="15"/>
      <c r="AE360" s="15"/>
      <c r="AF360" s="15">
        <v>0</v>
      </c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2"/>
      <c r="AR360" s="12"/>
      <c r="AS360" s="12"/>
      <c r="AT360" s="12"/>
      <c r="AU360" s="12">
        <v>0</v>
      </c>
      <c r="AV360" s="12"/>
      <c r="AW360" s="12"/>
      <c r="AX360" s="12"/>
      <c r="AY360" s="12">
        <v>24.86</v>
      </c>
      <c r="AZ360" s="12"/>
      <c r="BA360" s="12"/>
      <c r="BB360" s="12"/>
      <c r="BC360" s="12"/>
      <c r="BD360" s="12"/>
      <c r="BE360" s="12"/>
      <c r="BF360" s="12"/>
      <c r="BG360" s="12"/>
      <c r="BH360" s="12"/>
      <c r="BI360" s="12">
        <v>596.64</v>
      </c>
      <c r="BJ360" s="12">
        <v>125</v>
      </c>
      <c r="BK360" s="13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>
        <v>79.97</v>
      </c>
      <c r="CD360" s="12"/>
      <c r="CE360" s="12"/>
      <c r="CF360" s="12"/>
      <c r="CG360" s="12"/>
      <c r="CH360" s="12">
        <v>197.37</v>
      </c>
      <c r="CI360" s="12">
        <v>24.81</v>
      </c>
      <c r="CJ360" s="12"/>
      <c r="CK360" s="12"/>
      <c r="CL360" s="12"/>
      <c r="CM360" s="12">
        <v>32.71</v>
      </c>
      <c r="CN360" s="12"/>
      <c r="CO360" s="12"/>
      <c r="CP360" s="12">
        <v>139.85</v>
      </c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>
        <v>1780.97</v>
      </c>
      <c r="DR360" s="12">
        <v>0</v>
      </c>
      <c r="DS360" s="12">
        <v>0</v>
      </c>
      <c r="DT360" s="12">
        <v>32.71</v>
      </c>
      <c r="DU360" s="12">
        <v>139.85</v>
      </c>
      <c r="DV360" s="12">
        <v>0</v>
      </c>
      <c r="DW360" s="12"/>
      <c r="DX360" s="13">
        <f t="shared" si="39"/>
        <v>172.56</v>
      </c>
      <c r="DY360" s="12"/>
      <c r="DZ360" s="12"/>
      <c r="EA360" s="12"/>
      <c r="EB360" s="12"/>
      <c r="EC360" s="12"/>
      <c r="ED360" s="12"/>
      <c r="EE360" s="12"/>
      <c r="EF360" s="12"/>
      <c r="EG360" s="12"/>
      <c r="EH360" s="12">
        <v>7.05</v>
      </c>
      <c r="EI360" s="12"/>
      <c r="EJ360" s="12">
        <v>1.06</v>
      </c>
      <c r="EK360" s="12"/>
      <c r="EL360" s="12"/>
      <c r="EM360" s="12">
        <v>2.58</v>
      </c>
      <c r="EN360" s="14">
        <f t="shared" si="40"/>
        <v>10.69</v>
      </c>
      <c r="EO360" s="14"/>
      <c r="EP360" s="13">
        <v>58.11</v>
      </c>
      <c r="EQ360" s="12">
        <v>0</v>
      </c>
      <c r="ER360" s="12">
        <v>53</v>
      </c>
      <c r="ES360" s="12"/>
      <c r="ET360" s="12"/>
      <c r="EU360" s="12"/>
      <c r="EV360" s="12"/>
      <c r="EW360" s="12"/>
      <c r="EX360" s="13">
        <f t="shared" si="41"/>
        <v>53</v>
      </c>
      <c r="EY360" s="13">
        <v>2550.04</v>
      </c>
    </row>
    <row r="361" spans="1:155" x14ac:dyDescent="0.3">
      <c r="A361" t="s">
        <v>650</v>
      </c>
      <c r="B361" t="s">
        <v>651</v>
      </c>
      <c r="C361" t="str">
        <f>VLOOKUP(A361,[1]Sheet1!$A$1:$F$234,4,FALSE)</f>
        <v xml:space="preserve">OAK </v>
      </c>
      <c r="D361" t="str">
        <f>VLOOKUP(A361,[1]Sheet1!$A$1:$F$234,3,FALSE)</f>
        <v>Operating</v>
      </c>
      <c r="E361">
        <f>VLOOKUP(A361,[1]Sheet1!$A$1:$F$234,5,FALSE)</f>
        <v>180</v>
      </c>
      <c r="F361" t="s">
        <v>198</v>
      </c>
      <c r="G361" t="s">
        <v>157</v>
      </c>
      <c r="H361" t="s">
        <v>199</v>
      </c>
      <c r="I361" t="s">
        <v>159</v>
      </c>
      <c r="J361" t="s">
        <v>152</v>
      </c>
      <c r="K361" s="11">
        <v>44712</v>
      </c>
      <c r="L361" s="11">
        <v>44719</v>
      </c>
      <c r="M361" s="12">
        <v>2313.42</v>
      </c>
      <c r="N361" s="13">
        <f t="shared" si="35"/>
        <v>2287</v>
      </c>
      <c r="O361" s="13">
        <f t="shared" si="36"/>
        <v>26.42</v>
      </c>
      <c r="P361" s="13">
        <f t="shared" si="37"/>
        <v>0</v>
      </c>
      <c r="Q361" s="13">
        <f t="shared" si="38"/>
        <v>0</v>
      </c>
      <c r="R361" s="13"/>
      <c r="S361" s="14"/>
      <c r="T361" s="15">
        <v>86</v>
      </c>
      <c r="U361" s="12">
        <v>23</v>
      </c>
      <c r="V361" s="12">
        <v>1978</v>
      </c>
      <c r="W361" s="15">
        <v>0.75</v>
      </c>
      <c r="X361" s="12">
        <v>36.659999999999997</v>
      </c>
      <c r="Y361" s="12">
        <v>26.42</v>
      </c>
      <c r="Z361" s="15"/>
      <c r="AA361" s="15"/>
      <c r="AB361" s="15"/>
      <c r="AC361" s="15"/>
      <c r="AD361" s="15"/>
      <c r="AE361" s="15"/>
      <c r="AF361" s="15">
        <v>0</v>
      </c>
      <c r="AG361" s="15"/>
      <c r="AH361" s="15"/>
      <c r="AI361" s="15"/>
      <c r="AJ361" s="15"/>
      <c r="AK361" s="15"/>
      <c r="AL361" s="15"/>
      <c r="AM361" s="15"/>
      <c r="AN361" s="15"/>
      <c r="AO361" s="15">
        <v>8</v>
      </c>
      <c r="AP361" s="15"/>
      <c r="AQ361" s="12"/>
      <c r="AR361" s="12"/>
      <c r="AS361" s="12"/>
      <c r="AT361" s="12"/>
      <c r="AU361" s="12">
        <v>0</v>
      </c>
      <c r="AV361" s="12"/>
      <c r="AW361" s="12"/>
      <c r="AX361" s="12"/>
      <c r="AY361" s="12"/>
      <c r="AZ361" s="12"/>
      <c r="BA361" s="12"/>
      <c r="BB361" s="12"/>
      <c r="BC361" s="12"/>
      <c r="BD361" s="12">
        <v>23</v>
      </c>
      <c r="BE361" s="12"/>
      <c r="BF361" s="12"/>
      <c r="BG361" s="12"/>
      <c r="BH361" s="12"/>
      <c r="BI361" s="12"/>
      <c r="BJ361" s="12">
        <v>125</v>
      </c>
      <c r="BK361" s="13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>
        <v>184</v>
      </c>
      <c r="BV361" s="12"/>
      <c r="BW361" s="12"/>
      <c r="BX361" s="12"/>
      <c r="BY361" s="12"/>
      <c r="BZ361" s="12"/>
      <c r="CA361" s="12"/>
      <c r="CB361" s="12"/>
      <c r="CC361" s="12">
        <v>85.05</v>
      </c>
      <c r="CD361" s="12"/>
      <c r="CE361" s="12"/>
      <c r="CF361" s="12"/>
      <c r="CG361" s="12"/>
      <c r="CH361" s="12">
        <v>207.62</v>
      </c>
      <c r="CI361" s="12">
        <v>25.45</v>
      </c>
      <c r="CJ361" s="12"/>
      <c r="CK361" s="12"/>
      <c r="CL361" s="12"/>
      <c r="CM361" s="12">
        <v>33.54</v>
      </c>
      <c r="CN361" s="12"/>
      <c r="CO361" s="12"/>
      <c r="CP361" s="12">
        <v>143.43</v>
      </c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>
        <v>1818.33</v>
      </c>
      <c r="DR361" s="12">
        <v>0</v>
      </c>
      <c r="DS361" s="12">
        <v>0</v>
      </c>
      <c r="DT361" s="12">
        <v>33.54</v>
      </c>
      <c r="DU361" s="12">
        <v>143.43</v>
      </c>
      <c r="DV361" s="12">
        <v>0</v>
      </c>
      <c r="DW361" s="12"/>
      <c r="DX361" s="13">
        <f t="shared" si="39"/>
        <v>176.97</v>
      </c>
      <c r="DY361" s="12"/>
      <c r="DZ361" s="12"/>
      <c r="EA361" s="12"/>
      <c r="EB361" s="12"/>
      <c r="EC361" s="12"/>
      <c r="ED361" s="12"/>
      <c r="EE361" s="12"/>
      <c r="EF361" s="12"/>
      <c r="EG361" s="12"/>
      <c r="EH361" s="12">
        <v>7.05</v>
      </c>
      <c r="EI361" s="12"/>
      <c r="EJ361" s="12">
        <v>1.06</v>
      </c>
      <c r="EK361" s="12"/>
      <c r="EL361" s="12"/>
      <c r="EM361" s="12">
        <v>2.58</v>
      </c>
      <c r="EN361" s="14">
        <f t="shared" si="40"/>
        <v>10.69</v>
      </c>
      <c r="EO361" s="14"/>
      <c r="EP361" s="13">
        <v>59.92</v>
      </c>
      <c r="EQ361" s="12">
        <v>0</v>
      </c>
      <c r="ER361" s="12">
        <v>53</v>
      </c>
      <c r="ES361" s="12"/>
      <c r="ET361" s="12"/>
      <c r="EU361" s="12"/>
      <c r="EV361" s="12"/>
      <c r="EW361" s="12"/>
      <c r="EX361" s="13">
        <f t="shared" si="41"/>
        <v>53</v>
      </c>
      <c r="EY361" s="13">
        <v>2614</v>
      </c>
    </row>
    <row r="362" spans="1:155" x14ac:dyDescent="0.3">
      <c r="A362" t="s">
        <v>652</v>
      </c>
      <c r="B362" t="s">
        <v>653</v>
      </c>
      <c r="C362" t="str">
        <f>VLOOKUP(A362,[1]Sheet1!$A$1:$F$234,4,FALSE)</f>
        <v>SV</v>
      </c>
      <c r="D362" t="str">
        <f>VLOOKUP(A362,[1]Sheet1!$A$1:$F$234,3,FALSE)</f>
        <v>Operating</v>
      </c>
      <c r="E362">
        <f>VLOOKUP(A362,[1]Sheet1!$A$1:$F$234,5,FALSE)</f>
        <v>350</v>
      </c>
      <c r="F362" t="s">
        <v>285</v>
      </c>
      <c r="G362" t="s">
        <v>186</v>
      </c>
      <c r="H362" t="s">
        <v>654</v>
      </c>
      <c r="I362" t="s">
        <v>159</v>
      </c>
      <c r="J362" t="s">
        <v>145</v>
      </c>
      <c r="K362" s="11">
        <v>44696</v>
      </c>
      <c r="L362" s="11">
        <v>44701</v>
      </c>
      <c r="M362" s="12">
        <v>1736</v>
      </c>
      <c r="N362" s="13">
        <f t="shared" si="35"/>
        <v>1736</v>
      </c>
      <c r="O362" s="13">
        <f t="shared" si="36"/>
        <v>0</v>
      </c>
      <c r="P362" s="13">
        <f t="shared" si="37"/>
        <v>0</v>
      </c>
      <c r="Q362" s="13">
        <f t="shared" si="38"/>
        <v>0</v>
      </c>
      <c r="R362" s="13"/>
      <c r="S362" s="14"/>
      <c r="T362" s="15">
        <v>56.25</v>
      </c>
      <c r="U362" s="12">
        <v>28.64</v>
      </c>
      <c r="V362" s="12">
        <v>1611</v>
      </c>
      <c r="W362" s="15">
        <v>0</v>
      </c>
      <c r="X362" s="12">
        <v>0</v>
      </c>
      <c r="Y362" s="12">
        <v>0</v>
      </c>
      <c r="Z362" s="15"/>
      <c r="AA362" s="15"/>
      <c r="AB362" s="15"/>
      <c r="AC362" s="15"/>
      <c r="AD362" s="15"/>
      <c r="AE362" s="15"/>
      <c r="AF362" s="15">
        <v>0</v>
      </c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2"/>
      <c r="AR362" s="12"/>
      <c r="AS362" s="12"/>
      <c r="AT362" s="12"/>
      <c r="AU362" s="12">
        <v>0</v>
      </c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>
        <v>125</v>
      </c>
      <c r="BK362" s="13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>
        <v>30.47</v>
      </c>
      <c r="CD362" s="12"/>
      <c r="CE362" s="12"/>
      <c r="CF362" s="12"/>
      <c r="CG362" s="12"/>
      <c r="CH362" s="12">
        <v>50.55</v>
      </c>
      <c r="CI362" s="12">
        <v>18.2</v>
      </c>
      <c r="CJ362" s="12"/>
      <c r="CK362" s="12"/>
      <c r="CL362" s="12"/>
      <c r="CM362" s="12">
        <v>23.99</v>
      </c>
      <c r="CN362" s="12"/>
      <c r="CO362" s="12"/>
      <c r="CP362" s="12">
        <v>102.55</v>
      </c>
      <c r="CQ362" s="12"/>
      <c r="CR362" s="12"/>
      <c r="CS362" s="12"/>
      <c r="CT362" s="12"/>
      <c r="CU362" s="12">
        <v>77.11</v>
      </c>
      <c r="CV362" s="12">
        <v>69.44</v>
      </c>
      <c r="CW362" s="12">
        <v>4.78</v>
      </c>
      <c r="CX362" s="12"/>
      <c r="CY362" s="12"/>
      <c r="CZ362" s="12"/>
      <c r="DA362" s="12">
        <v>7.3</v>
      </c>
      <c r="DB362" s="12"/>
      <c r="DC362" s="12"/>
      <c r="DD362" s="12"/>
      <c r="DE362" s="12">
        <v>0.9</v>
      </c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>
        <v>5</v>
      </c>
      <c r="DQ362" s="12">
        <v>1345.71</v>
      </c>
      <c r="DR362" s="12">
        <v>0</v>
      </c>
      <c r="DS362" s="12">
        <v>0</v>
      </c>
      <c r="DT362" s="12">
        <v>23.99</v>
      </c>
      <c r="DU362" s="12">
        <v>102.55</v>
      </c>
      <c r="DV362" s="12">
        <v>0</v>
      </c>
      <c r="DW362" s="12"/>
      <c r="DX362" s="13">
        <f t="shared" si="39"/>
        <v>126.53999999999999</v>
      </c>
      <c r="DY362" s="12"/>
      <c r="DZ362" s="12">
        <v>37.25</v>
      </c>
      <c r="EA362" s="12"/>
      <c r="EB362" s="12"/>
      <c r="EC362" s="12"/>
      <c r="ED362" s="12"/>
      <c r="EE362" s="12"/>
      <c r="EF362" s="12"/>
      <c r="EG362" s="12"/>
      <c r="EH362" s="12">
        <v>8.58</v>
      </c>
      <c r="EI362" s="12"/>
      <c r="EJ362" s="12">
        <v>1.06</v>
      </c>
      <c r="EK362" s="12"/>
      <c r="EL362" s="12">
        <v>3.79</v>
      </c>
      <c r="EM362" s="12">
        <v>3.14</v>
      </c>
      <c r="EN362" s="14">
        <f t="shared" si="40"/>
        <v>53.82</v>
      </c>
      <c r="EO362" s="14">
        <v>69.44</v>
      </c>
      <c r="EP362" s="13">
        <v>45.14</v>
      </c>
      <c r="EQ362" s="12">
        <v>0</v>
      </c>
      <c r="ER362" s="12">
        <v>53</v>
      </c>
      <c r="ES362" s="12"/>
      <c r="ET362" s="12"/>
      <c r="EU362" s="12"/>
      <c r="EV362" s="12"/>
      <c r="EW362" s="12"/>
      <c r="EX362" s="13">
        <f t="shared" si="41"/>
        <v>53</v>
      </c>
      <c r="EY362" s="13">
        <v>2083.94</v>
      </c>
    </row>
    <row r="363" spans="1:155" x14ac:dyDescent="0.3">
      <c r="A363" t="s">
        <v>652</v>
      </c>
      <c r="B363" t="s">
        <v>653</v>
      </c>
      <c r="C363" t="str">
        <f>VLOOKUP(A363,[1]Sheet1!$A$1:$F$234,4,FALSE)</f>
        <v>SV</v>
      </c>
      <c r="D363" t="str">
        <f>VLOOKUP(A363,[1]Sheet1!$A$1:$F$234,3,FALSE)</f>
        <v>Operating</v>
      </c>
      <c r="E363">
        <f>VLOOKUP(A363,[1]Sheet1!$A$1:$F$234,5,FALSE)</f>
        <v>350</v>
      </c>
      <c r="F363" t="s">
        <v>285</v>
      </c>
      <c r="G363" t="s">
        <v>186</v>
      </c>
      <c r="H363" t="s">
        <v>654</v>
      </c>
      <c r="I363" t="s">
        <v>159</v>
      </c>
      <c r="J363" t="s">
        <v>152</v>
      </c>
      <c r="K363" s="11">
        <v>44712</v>
      </c>
      <c r="L363" s="11">
        <v>44719</v>
      </c>
      <c r="M363" s="12">
        <v>3268.45</v>
      </c>
      <c r="N363" s="13">
        <f t="shared" si="35"/>
        <v>3257.52</v>
      </c>
      <c r="O363" s="13">
        <f t="shared" si="36"/>
        <v>10.93</v>
      </c>
      <c r="P363" s="13">
        <f t="shared" si="37"/>
        <v>0</v>
      </c>
      <c r="Q363" s="13">
        <f t="shared" si="38"/>
        <v>0</v>
      </c>
      <c r="R363" s="13"/>
      <c r="S363" s="14"/>
      <c r="T363" s="15">
        <v>80</v>
      </c>
      <c r="U363" s="12">
        <v>28.64</v>
      </c>
      <c r="V363" s="12">
        <v>2291.1999999999998</v>
      </c>
      <c r="W363" s="15">
        <v>0.25</v>
      </c>
      <c r="X363" s="12">
        <v>45.3</v>
      </c>
      <c r="Y363" s="12">
        <v>10.93</v>
      </c>
      <c r="Z363" s="15"/>
      <c r="AA363" s="15"/>
      <c r="AB363" s="15"/>
      <c r="AC363" s="15">
        <v>20</v>
      </c>
      <c r="AD363" s="15"/>
      <c r="AE363" s="15"/>
      <c r="AF363" s="15">
        <v>0</v>
      </c>
      <c r="AG363" s="15"/>
      <c r="AH363" s="15"/>
      <c r="AI363" s="15"/>
      <c r="AJ363" s="15"/>
      <c r="AK363" s="15"/>
      <c r="AL363" s="15"/>
      <c r="AM363" s="15"/>
      <c r="AN363" s="15"/>
      <c r="AO363" s="15">
        <v>8</v>
      </c>
      <c r="AP363" s="15"/>
      <c r="AQ363" s="12"/>
      <c r="AR363" s="12"/>
      <c r="AS363" s="12"/>
      <c r="AT363" s="12"/>
      <c r="AU363" s="12">
        <v>0</v>
      </c>
      <c r="AV363" s="12"/>
      <c r="AW363" s="12"/>
      <c r="AX363" s="12"/>
      <c r="AY363" s="12">
        <v>30.61</v>
      </c>
      <c r="AZ363" s="12"/>
      <c r="BA363" s="12"/>
      <c r="BB363" s="12"/>
      <c r="BC363" s="12"/>
      <c r="BD363" s="12">
        <v>28.64</v>
      </c>
      <c r="BE363" s="12"/>
      <c r="BF363" s="12"/>
      <c r="BG363" s="12"/>
      <c r="BH363" s="12"/>
      <c r="BI363" s="12">
        <v>612.20000000000005</v>
      </c>
      <c r="BJ363" s="12">
        <v>125</v>
      </c>
      <c r="BK363" s="13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>
        <v>229.12</v>
      </c>
      <c r="BV363" s="12"/>
      <c r="BW363" s="12"/>
      <c r="BX363" s="12"/>
      <c r="BY363" s="12"/>
      <c r="BZ363" s="12"/>
      <c r="CA363" s="12"/>
      <c r="CB363" s="12"/>
      <c r="CC363" s="12">
        <v>148.83000000000001</v>
      </c>
      <c r="CD363" s="12"/>
      <c r="CE363" s="12"/>
      <c r="CF363" s="12"/>
      <c r="CG363" s="12"/>
      <c r="CH363" s="12">
        <v>220.07</v>
      </c>
      <c r="CI363" s="12">
        <v>35.049999999999997</v>
      </c>
      <c r="CJ363" s="12"/>
      <c r="CK363" s="12"/>
      <c r="CL363" s="12"/>
      <c r="CM363" s="12">
        <v>46.2</v>
      </c>
      <c r="CN363" s="12"/>
      <c r="CO363" s="12"/>
      <c r="CP363" s="12">
        <v>197.57</v>
      </c>
      <c r="CQ363" s="12"/>
      <c r="CR363" s="12"/>
      <c r="CS363" s="12"/>
      <c r="CT363" s="12"/>
      <c r="CU363" s="12">
        <v>77.11</v>
      </c>
      <c r="CV363" s="12">
        <v>130.74</v>
      </c>
      <c r="CW363" s="12">
        <v>4.78</v>
      </c>
      <c r="CX363" s="12"/>
      <c r="CY363" s="12"/>
      <c r="CZ363" s="12"/>
      <c r="DA363" s="12">
        <v>7.3</v>
      </c>
      <c r="DB363" s="12"/>
      <c r="DC363" s="12"/>
      <c r="DD363" s="12"/>
      <c r="DE363" s="12">
        <v>0.9</v>
      </c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>
        <v>5</v>
      </c>
      <c r="DQ363" s="12">
        <v>2394.9</v>
      </c>
      <c r="DR363" s="12">
        <v>0</v>
      </c>
      <c r="DS363" s="12">
        <v>0</v>
      </c>
      <c r="DT363" s="12">
        <v>46.2</v>
      </c>
      <c r="DU363" s="12">
        <v>197.57</v>
      </c>
      <c r="DV363" s="12">
        <v>0</v>
      </c>
      <c r="DW363" s="12"/>
      <c r="DX363" s="13">
        <f t="shared" si="39"/>
        <v>243.76999999999998</v>
      </c>
      <c r="DY363" s="12"/>
      <c r="DZ363" s="12">
        <v>37.25</v>
      </c>
      <c r="EA363" s="12"/>
      <c r="EB363" s="12"/>
      <c r="EC363" s="12"/>
      <c r="ED363" s="12"/>
      <c r="EE363" s="12"/>
      <c r="EF363" s="12"/>
      <c r="EG363" s="12"/>
      <c r="EH363" s="12">
        <v>8.58</v>
      </c>
      <c r="EI363" s="12"/>
      <c r="EJ363" s="12">
        <v>1.06</v>
      </c>
      <c r="EK363" s="12"/>
      <c r="EL363" s="12">
        <v>3.79</v>
      </c>
      <c r="EM363" s="12">
        <v>3.14</v>
      </c>
      <c r="EN363" s="14">
        <f t="shared" si="40"/>
        <v>53.82</v>
      </c>
      <c r="EO363" s="14">
        <v>130.74</v>
      </c>
      <c r="EP363" s="13">
        <v>84.89</v>
      </c>
      <c r="EQ363" s="12">
        <v>0</v>
      </c>
      <c r="ER363" s="12">
        <v>53</v>
      </c>
      <c r="ES363" s="12"/>
      <c r="ET363" s="12"/>
      <c r="EU363" s="12"/>
      <c r="EV363" s="12"/>
      <c r="EW363" s="12"/>
      <c r="EX363" s="13">
        <f t="shared" si="41"/>
        <v>53</v>
      </c>
      <c r="EY363" s="13">
        <v>3834.67</v>
      </c>
    </row>
    <row r="364" spans="1:155" x14ac:dyDescent="0.3">
      <c r="A364" t="s">
        <v>655</v>
      </c>
      <c r="B364" t="s">
        <v>656</v>
      </c>
      <c r="C364" t="str">
        <f>VLOOKUP(A364,[1]Sheet1!$A$1:$F$234,4,FALSE)</f>
        <v>HQ</v>
      </c>
      <c r="D364" t="str">
        <f>VLOOKUP(A364,[1]Sheet1!$A$1:$F$234,3,FALSE)</f>
        <v>HQ</v>
      </c>
      <c r="E364">
        <f>VLOOKUP(A364,[1]Sheet1!$A$1:$F$234,5,FALSE)</f>
        <v>320</v>
      </c>
      <c r="F364" t="s">
        <v>180</v>
      </c>
      <c r="G364" t="s">
        <v>657</v>
      </c>
      <c r="H364" t="s">
        <v>403</v>
      </c>
      <c r="I364" t="s">
        <v>159</v>
      </c>
      <c r="J364" t="s">
        <v>145</v>
      </c>
      <c r="K364" s="11">
        <v>44696</v>
      </c>
      <c r="L364" s="11">
        <v>44701</v>
      </c>
      <c r="M364" s="12">
        <v>3133.33</v>
      </c>
      <c r="N364" s="13">
        <f t="shared" si="35"/>
        <v>2583.33</v>
      </c>
      <c r="O364" s="13">
        <f t="shared" si="36"/>
        <v>0</v>
      </c>
      <c r="P364" s="13">
        <f t="shared" si="37"/>
        <v>0</v>
      </c>
      <c r="Q364" s="13">
        <f t="shared" si="38"/>
        <v>0</v>
      </c>
      <c r="R364" s="13">
        <v>500</v>
      </c>
      <c r="S364" s="14">
        <v>50</v>
      </c>
      <c r="T364" s="15">
        <v>80</v>
      </c>
      <c r="U364" s="12">
        <v>29.81</v>
      </c>
      <c r="V364" s="12">
        <v>2583.33</v>
      </c>
      <c r="W364" s="15">
        <v>0</v>
      </c>
      <c r="X364" s="12">
        <v>0</v>
      </c>
      <c r="Y364" s="12">
        <v>0</v>
      </c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>
        <v>0</v>
      </c>
      <c r="AN364" s="15">
        <v>0</v>
      </c>
      <c r="AO364" s="15"/>
      <c r="AP364" s="15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>
        <v>0</v>
      </c>
      <c r="BF364" s="12">
        <v>0</v>
      </c>
      <c r="BG364" s="12"/>
      <c r="BH364" s="12"/>
      <c r="BI364" s="12"/>
      <c r="BJ364" s="12"/>
      <c r="BK364" s="13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>
        <v>62.71</v>
      </c>
      <c r="CD364" s="12"/>
      <c r="CE364" s="12"/>
      <c r="CF364" s="12"/>
      <c r="CG364" s="12"/>
      <c r="CH364" s="12">
        <v>66.27</v>
      </c>
      <c r="CI364" s="12"/>
      <c r="CJ364" s="12"/>
      <c r="CK364" s="12"/>
      <c r="CL364" s="12"/>
      <c r="CM364" s="12">
        <v>25.26</v>
      </c>
      <c r="CN364" s="12"/>
      <c r="CO364" s="12"/>
      <c r="CP364" s="12">
        <v>108</v>
      </c>
      <c r="CQ364" s="12"/>
      <c r="CR364" s="12">
        <v>312.5</v>
      </c>
      <c r="CS364" s="12"/>
      <c r="CT364" s="12"/>
      <c r="CU364" s="12">
        <v>21.31</v>
      </c>
      <c r="CV364" s="12"/>
      <c r="CW364" s="12">
        <v>0.38</v>
      </c>
      <c r="CX364" s="12">
        <v>200</v>
      </c>
      <c r="CY364" s="12">
        <v>11.57</v>
      </c>
      <c r="CZ364" s="12"/>
      <c r="DA364" s="12">
        <v>7.44</v>
      </c>
      <c r="DB364" s="12"/>
      <c r="DC364" s="12"/>
      <c r="DD364" s="12"/>
      <c r="DE364" s="12"/>
      <c r="DF364" s="12"/>
      <c r="DG364" s="12">
        <v>307.25</v>
      </c>
      <c r="DH364" s="12"/>
      <c r="DI364" s="12"/>
      <c r="DJ364" s="12"/>
      <c r="DK364" s="12"/>
      <c r="DL364" s="12">
        <v>0.8</v>
      </c>
      <c r="DM364" s="12"/>
      <c r="DN364" s="12"/>
      <c r="DO364" s="12"/>
      <c r="DP364" s="12">
        <v>10</v>
      </c>
      <c r="DQ364" s="12">
        <v>1999.84</v>
      </c>
      <c r="DR364" s="12">
        <v>102.77</v>
      </c>
      <c r="DS364" s="12">
        <v>10.45</v>
      </c>
      <c r="DT364" s="12">
        <v>25.26</v>
      </c>
      <c r="DU364" s="12">
        <v>108</v>
      </c>
      <c r="DV364" s="12">
        <v>0</v>
      </c>
      <c r="DW364" s="12"/>
      <c r="DX364" s="13">
        <f t="shared" si="39"/>
        <v>246.48</v>
      </c>
      <c r="DY364" s="12"/>
      <c r="DZ364" s="12">
        <v>31.97</v>
      </c>
      <c r="EA364" s="12">
        <v>506.26</v>
      </c>
      <c r="EB364" s="12"/>
      <c r="EC364" s="12"/>
      <c r="ED364" s="12"/>
      <c r="EE364" s="12"/>
      <c r="EF364" s="12"/>
      <c r="EG364" s="12"/>
      <c r="EH364" s="12">
        <v>9.1300000000000008</v>
      </c>
      <c r="EI364" s="12"/>
      <c r="EJ364" s="12">
        <v>1.06</v>
      </c>
      <c r="EK364" s="12"/>
      <c r="EL364" s="12">
        <v>1.6</v>
      </c>
      <c r="EM364" s="12">
        <v>9.82</v>
      </c>
      <c r="EN364" s="14">
        <f t="shared" si="40"/>
        <v>559.84</v>
      </c>
      <c r="EO364" s="14"/>
      <c r="EP364" s="13">
        <v>13.67</v>
      </c>
      <c r="EQ364" s="12">
        <v>0</v>
      </c>
      <c r="ER364" s="12">
        <v>53</v>
      </c>
      <c r="ES364" s="12"/>
      <c r="ET364" s="12"/>
      <c r="EU364" s="12"/>
      <c r="EV364" s="12"/>
      <c r="EW364" s="12"/>
      <c r="EX364" s="13">
        <f t="shared" si="41"/>
        <v>53</v>
      </c>
      <c r="EY364" s="13">
        <v>4006.32</v>
      </c>
    </row>
    <row r="365" spans="1:155" x14ac:dyDescent="0.3">
      <c r="A365" t="s">
        <v>655</v>
      </c>
      <c r="B365" t="s">
        <v>656</v>
      </c>
      <c r="C365" t="str">
        <f>VLOOKUP(A365,[1]Sheet1!$A$1:$F$234,4,FALSE)</f>
        <v>HQ</v>
      </c>
      <c r="D365" t="str">
        <f>VLOOKUP(A365,[1]Sheet1!$A$1:$F$234,3,FALSE)</f>
        <v>HQ</v>
      </c>
      <c r="E365">
        <f>VLOOKUP(A365,[1]Sheet1!$A$1:$F$234,5,FALSE)</f>
        <v>320</v>
      </c>
      <c r="F365" t="s">
        <v>180</v>
      </c>
      <c r="G365" t="s">
        <v>657</v>
      </c>
      <c r="H365" t="s">
        <v>403</v>
      </c>
      <c r="I365" t="s">
        <v>159</v>
      </c>
      <c r="J365" t="s">
        <v>152</v>
      </c>
      <c r="K365" s="11">
        <v>44712</v>
      </c>
      <c r="L365" s="11">
        <v>44719</v>
      </c>
      <c r="M365" s="12">
        <v>2633.33</v>
      </c>
      <c r="N365" s="13">
        <f t="shared" si="35"/>
        <v>2583.33</v>
      </c>
      <c r="O365" s="13">
        <f t="shared" si="36"/>
        <v>0</v>
      </c>
      <c r="P365" s="13">
        <f t="shared" si="37"/>
        <v>0</v>
      </c>
      <c r="Q365" s="13">
        <f t="shared" si="38"/>
        <v>0</v>
      </c>
      <c r="R365" s="13"/>
      <c r="S365" s="14">
        <v>50</v>
      </c>
      <c r="T365" s="15">
        <v>88</v>
      </c>
      <c r="U365" s="12">
        <v>29.81</v>
      </c>
      <c r="V365" s="12">
        <v>2344.87</v>
      </c>
      <c r="W365" s="15">
        <v>0</v>
      </c>
      <c r="X365" s="12">
        <v>0</v>
      </c>
      <c r="Y365" s="12">
        <v>0</v>
      </c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>
        <v>0</v>
      </c>
      <c r="AN365" s="15"/>
      <c r="AO365" s="15">
        <v>8</v>
      </c>
      <c r="AP365" s="15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>
        <v>29.81</v>
      </c>
      <c r="BE365" s="12">
        <v>0</v>
      </c>
      <c r="BF365" s="12"/>
      <c r="BG365" s="12"/>
      <c r="BH365" s="12"/>
      <c r="BI365" s="12"/>
      <c r="BJ365" s="12"/>
      <c r="BK365" s="13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>
        <v>238.46</v>
      </c>
      <c r="BV365" s="12"/>
      <c r="BW365" s="12"/>
      <c r="BX365" s="12"/>
      <c r="BY365" s="12"/>
      <c r="BZ365" s="12"/>
      <c r="CA365" s="12"/>
      <c r="CB365" s="12"/>
      <c r="CC365" s="12">
        <v>62.71</v>
      </c>
      <c r="CD365" s="12"/>
      <c r="CE365" s="12"/>
      <c r="CF365" s="12"/>
      <c r="CG365" s="12"/>
      <c r="CH365" s="12">
        <v>66.27</v>
      </c>
      <c r="CI365" s="12"/>
      <c r="CJ365" s="12"/>
      <c r="CK365" s="12"/>
      <c r="CL365" s="12"/>
      <c r="CM365" s="12">
        <v>25.26</v>
      </c>
      <c r="CN365" s="12"/>
      <c r="CO365" s="12"/>
      <c r="CP365" s="12">
        <v>108</v>
      </c>
      <c r="CQ365" s="12"/>
      <c r="CR365" s="12">
        <v>312.5</v>
      </c>
      <c r="CS365" s="12"/>
      <c r="CT365" s="12"/>
      <c r="CU365" s="12">
        <v>21.31</v>
      </c>
      <c r="CV365" s="12"/>
      <c r="CW365" s="12">
        <v>0.38</v>
      </c>
      <c r="CX365" s="12">
        <v>200</v>
      </c>
      <c r="CY365" s="12">
        <v>11.57</v>
      </c>
      <c r="CZ365" s="12"/>
      <c r="DA365" s="12">
        <v>7.44</v>
      </c>
      <c r="DB365" s="12"/>
      <c r="DC365" s="12"/>
      <c r="DD365" s="12"/>
      <c r="DE365" s="12"/>
      <c r="DF365" s="12"/>
      <c r="DG365" s="12">
        <v>307.25</v>
      </c>
      <c r="DH365" s="12"/>
      <c r="DI365" s="12"/>
      <c r="DJ365" s="12"/>
      <c r="DK365" s="12"/>
      <c r="DL365" s="12">
        <v>0.8</v>
      </c>
      <c r="DM365" s="12"/>
      <c r="DN365" s="12"/>
      <c r="DO365" s="12"/>
      <c r="DP365" s="12">
        <v>10</v>
      </c>
      <c r="DQ365" s="12">
        <v>1499.84</v>
      </c>
      <c r="DR365" s="12">
        <v>102.77</v>
      </c>
      <c r="DS365" s="12">
        <v>10.45</v>
      </c>
      <c r="DT365" s="12">
        <v>25.26</v>
      </c>
      <c r="DU365" s="12">
        <v>108</v>
      </c>
      <c r="DV365" s="12">
        <v>0</v>
      </c>
      <c r="DW365" s="12"/>
      <c r="DX365" s="13">
        <f t="shared" si="39"/>
        <v>246.48</v>
      </c>
      <c r="DY365" s="12"/>
      <c r="DZ365" s="12">
        <v>31.97</v>
      </c>
      <c r="EA365" s="12">
        <v>506.26</v>
      </c>
      <c r="EB365" s="12"/>
      <c r="EC365" s="12"/>
      <c r="ED365" s="12"/>
      <c r="EE365" s="12"/>
      <c r="EF365" s="12"/>
      <c r="EG365" s="12"/>
      <c r="EH365" s="12">
        <v>9.1300000000000008</v>
      </c>
      <c r="EI365" s="12"/>
      <c r="EJ365" s="12">
        <v>1.06</v>
      </c>
      <c r="EK365" s="12"/>
      <c r="EL365" s="12">
        <v>1.6</v>
      </c>
      <c r="EM365" s="12">
        <v>9.82</v>
      </c>
      <c r="EN365" s="14">
        <f t="shared" si="40"/>
        <v>559.84</v>
      </c>
      <c r="EO365" s="14"/>
      <c r="EP365" s="13">
        <v>13.67</v>
      </c>
      <c r="EQ365" s="12">
        <v>0</v>
      </c>
      <c r="ER365" s="12">
        <v>53</v>
      </c>
      <c r="ES365" s="12"/>
      <c r="ET365" s="12"/>
      <c r="EU365" s="12"/>
      <c r="EV365" s="12"/>
      <c r="EW365" s="12"/>
      <c r="EX365" s="13">
        <f t="shared" si="41"/>
        <v>53</v>
      </c>
      <c r="EY365" s="13">
        <v>3506.32</v>
      </c>
    </row>
    <row r="366" spans="1:155" x14ac:dyDescent="0.3">
      <c r="A366" t="s">
        <v>658</v>
      </c>
      <c r="B366" t="s">
        <v>659</v>
      </c>
      <c r="C366" t="str">
        <f>VLOOKUP(A366,[1]Sheet1!$A$1:$F$234,4,FALSE)</f>
        <v>SV</v>
      </c>
      <c r="D366" t="str">
        <f>VLOOKUP(A366,[1]Sheet1!$A$1:$F$234,3,FALSE)</f>
        <v>Operating</v>
      </c>
      <c r="E366">
        <f>VLOOKUP(A366,[1]Sheet1!$A$1:$F$234,5,FALSE)</f>
        <v>180</v>
      </c>
      <c r="F366" t="s">
        <v>198</v>
      </c>
      <c r="G366" t="s">
        <v>186</v>
      </c>
      <c r="H366" t="s">
        <v>338</v>
      </c>
      <c r="I366" t="s">
        <v>159</v>
      </c>
      <c r="J366" t="s">
        <v>145</v>
      </c>
      <c r="K366" s="11">
        <v>44696</v>
      </c>
      <c r="L366" s="11">
        <v>44701</v>
      </c>
      <c r="M366" s="12">
        <v>2708.33</v>
      </c>
      <c r="N366" s="13">
        <f t="shared" si="35"/>
        <v>2708.33</v>
      </c>
      <c r="O366" s="13">
        <f t="shared" si="36"/>
        <v>0</v>
      </c>
      <c r="P366" s="13">
        <f t="shared" si="37"/>
        <v>0</v>
      </c>
      <c r="Q366" s="13">
        <f t="shared" si="38"/>
        <v>0</v>
      </c>
      <c r="R366" s="13"/>
      <c r="S366" s="14"/>
      <c r="T366" s="15">
        <v>80</v>
      </c>
      <c r="U366" s="12">
        <v>31.25</v>
      </c>
      <c r="V366" s="12">
        <v>2708.33</v>
      </c>
      <c r="W366" s="15">
        <v>0</v>
      </c>
      <c r="X366" s="12">
        <v>0</v>
      </c>
      <c r="Y366" s="12">
        <v>0</v>
      </c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3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>
        <v>97.41</v>
      </c>
      <c r="CD366" s="12"/>
      <c r="CE366" s="12"/>
      <c r="CF366" s="12"/>
      <c r="CG366" s="12"/>
      <c r="CH366" s="12">
        <v>253.29</v>
      </c>
      <c r="CI366" s="12">
        <v>29.22</v>
      </c>
      <c r="CJ366" s="12"/>
      <c r="CK366" s="12"/>
      <c r="CL366" s="12"/>
      <c r="CM366" s="12">
        <v>38.520000000000003</v>
      </c>
      <c r="CN366" s="12"/>
      <c r="CO366" s="12"/>
      <c r="CP366" s="12">
        <v>164.7</v>
      </c>
      <c r="CQ366" s="12"/>
      <c r="CR366" s="12"/>
      <c r="CS366" s="12">
        <v>3.81</v>
      </c>
      <c r="CT366" s="12"/>
      <c r="CU366" s="12"/>
      <c r="CV366" s="12">
        <v>135.41999999999999</v>
      </c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>
        <v>0.55000000000000004</v>
      </c>
      <c r="DO366" s="12">
        <v>47.52</v>
      </c>
      <c r="DP366" s="12"/>
      <c r="DQ366" s="12">
        <v>1937.89</v>
      </c>
      <c r="DR366" s="12">
        <v>0</v>
      </c>
      <c r="DS366" s="12">
        <v>0</v>
      </c>
      <c r="DT366" s="12">
        <v>38.520000000000003</v>
      </c>
      <c r="DU366" s="12">
        <v>164.7</v>
      </c>
      <c r="DV366" s="12">
        <v>0</v>
      </c>
      <c r="DW366" s="12"/>
      <c r="DX366" s="13">
        <f t="shared" si="39"/>
        <v>203.22</v>
      </c>
      <c r="DY366" s="12"/>
      <c r="DZ366" s="12"/>
      <c r="EA366" s="12"/>
      <c r="EB366" s="12">
        <v>231.99</v>
      </c>
      <c r="EC366" s="12">
        <v>2.34</v>
      </c>
      <c r="ED366" s="12"/>
      <c r="EE366" s="12"/>
      <c r="EF366" s="12"/>
      <c r="EG366" s="12"/>
      <c r="EH366" s="12">
        <v>7.36</v>
      </c>
      <c r="EI366" s="12"/>
      <c r="EJ366" s="12">
        <v>1.06</v>
      </c>
      <c r="EK366" s="12">
        <v>16.22</v>
      </c>
      <c r="EL366" s="12"/>
      <c r="EM366" s="12">
        <v>2.69</v>
      </c>
      <c r="EN366" s="14">
        <f t="shared" si="40"/>
        <v>261.66000000000003</v>
      </c>
      <c r="EO366" s="14">
        <v>108.33</v>
      </c>
      <c r="EP366" s="13">
        <v>70.42</v>
      </c>
      <c r="EQ366" s="12">
        <v>0</v>
      </c>
      <c r="ER366" s="12">
        <v>53</v>
      </c>
      <c r="ES366" s="12"/>
      <c r="ET366" s="12"/>
      <c r="EU366" s="12"/>
      <c r="EV366" s="12"/>
      <c r="EW366" s="12"/>
      <c r="EX366" s="13">
        <f t="shared" si="41"/>
        <v>53</v>
      </c>
      <c r="EY366" s="13">
        <v>3404.96</v>
      </c>
    </row>
    <row r="367" spans="1:155" x14ac:dyDescent="0.3">
      <c r="A367" t="s">
        <v>658</v>
      </c>
      <c r="B367" t="s">
        <v>659</v>
      </c>
      <c r="C367" t="str">
        <f>VLOOKUP(A367,[1]Sheet1!$A$1:$F$234,4,FALSE)</f>
        <v>SV</v>
      </c>
      <c r="D367" t="str">
        <f>VLOOKUP(A367,[1]Sheet1!$A$1:$F$234,3,FALSE)</f>
        <v>Operating</v>
      </c>
      <c r="E367">
        <f>VLOOKUP(A367,[1]Sheet1!$A$1:$F$234,5,FALSE)</f>
        <v>180</v>
      </c>
      <c r="F367" t="s">
        <v>198</v>
      </c>
      <c r="G367" t="s">
        <v>186</v>
      </c>
      <c r="H367" t="s">
        <v>338</v>
      </c>
      <c r="I367" t="s">
        <v>159</v>
      </c>
      <c r="J367" t="s">
        <v>152</v>
      </c>
      <c r="K367" s="11">
        <v>44712</v>
      </c>
      <c r="L367" s="11">
        <v>44719</v>
      </c>
      <c r="M367" s="12">
        <v>2708.33</v>
      </c>
      <c r="N367" s="13">
        <f t="shared" si="35"/>
        <v>2645.83</v>
      </c>
      <c r="O367" s="13">
        <f t="shared" si="36"/>
        <v>0</v>
      </c>
      <c r="P367" s="13">
        <f t="shared" si="37"/>
        <v>0</v>
      </c>
      <c r="Q367" s="13">
        <f t="shared" si="38"/>
        <v>62.5</v>
      </c>
      <c r="R367" s="13"/>
      <c r="S367" s="14"/>
      <c r="T367" s="15">
        <v>86</v>
      </c>
      <c r="U367" s="12">
        <v>31.25</v>
      </c>
      <c r="V367" s="12">
        <v>2395.83</v>
      </c>
      <c r="W367" s="15">
        <v>0</v>
      </c>
      <c r="X367" s="12">
        <v>0</v>
      </c>
      <c r="Y367" s="12">
        <v>0</v>
      </c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>
        <v>2</v>
      </c>
      <c r="AL367" s="15"/>
      <c r="AM367" s="15"/>
      <c r="AN367" s="15"/>
      <c r="AO367" s="15">
        <v>8</v>
      </c>
      <c r="AP367" s="15"/>
      <c r="AQ367" s="12"/>
      <c r="AR367" s="12"/>
      <c r="AS367" s="12"/>
      <c r="AT367" s="12">
        <v>31.25</v>
      </c>
      <c r="AU367" s="12"/>
      <c r="AV367" s="12"/>
      <c r="AW367" s="12"/>
      <c r="AX367" s="12"/>
      <c r="AY367" s="12"/>
      <c r="AZ367" s="12"/>
      <c r="BA367" s="12"/>
      <c r="BB367" s="12"/>
      <c r="BC367" s="12"/>
      <c r="BD367" s="12">
        <v>31.25</v>
      </c>
      <c r="BE367" s="12"/>
      <c r="BF367" s="12"/>
      <c r="BG367" s="12"/>
      <c r="BH367" s="12"/>
      <c r="BI367" s="12"/>
      <c r="BJ367" s="12"/>
      <c r="BK367" s="13"/>
      <c r="BL367" s="12"/>
      <c r="BM367" s="12"/>
      <c r="BN367" s="12"/>
      <c r="BO367" s="12"/>
      <c r="BP367" s="12"/>
      <c r="BQ367" s="12">
        <v>62.5</v>
      </c>
      <c r="BR367" s="12"/>
      <c r="BS367" s="12"/>
      <c r="BT367" s="12"/>
      <c r="BU367" s="12">
        <v>250</v>
      </c>
      <c r="BV367" s="12"/>
      <c r="BW367" s="12"/>
      <c r="BX367" s="12"/>
      <c r="BY367" s="12"/>
      <c r="BZ367" s="12"/>
      <c r="CA367" s="12"/>
      <c r="CB367" s="12"/>
      <c r="CC367" s="12">
        <v>97.41</v>
      </c>
      <c r="CD367" s="12"/>
      <c r="CE367" s="12"/>
      <c r="CF367" s="12"/>
      <c r="CG367" s="12"/>
      <c r="CH367" s="12">
        <v>253.29</v>
      </c>
      <c r="CI367" s="12">
        <v>29.22</v>
      </c>
      <c r="CJ367" s="12"/>
      <c r="CK367" s="12"/>
      <c r="CL367" s="12"/>
      <c r="CM367" s="12">
        <v>38.520000000000003</v>
      </c>
      <c r="CN367" s="12"/>
      <c r="CO367" s="12"/>
      <c r="CP367" s="12">
        <v>164.7</v>
      </c>
      <c r="CQ367" s="12"/>
      <c r="CR367" s="12"/>
      <c r="CS367" s="12">
        <v>3.81</v>
      </c>
      <c r="CT367" s="12"/>
      <c r="CU367" s="12"/>
      <c r="CV367" s="12">
        <v>135.41999999999999</v>
      </c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>
        <v>0.55000000000000004</v>
      </c>
      <c r="DO367" s="12">
        <v>47.52</v>
      </c>
      <c r="DP367" s="12"/>
      <c r="DQ367" s="12">
        <v>1937.89</v>
      </c>
      <c r="DR367" s="12">
        <v>0</v>
      </c>
      <c r="DS367" s="12">
        <v>0</v>
      </c>
      <c r="DT367" s="12">
        <v>38.520000000000003</v>
      </c>
      <c r="DU367" s="12">
        <v>164.7</v>
      </c>
      <c r="DV367" s="12">
        <v>0</v>
      </c>
      <c r="DW367" s="12"/>
      <c r="DX367" s="13">
        <f t="shared" si="39"/>
        <v>203.22</v>
      </c>
      <c r="DY367" s="12"/>
      <c r="DZ367" s="12"/>
      <c r="EA367" s="12"/>
      <c r="EB367" s="12">
        <v>231.99</v>
      </c>
      <c r="EC367" s="12">
        <v>2.34</v>
      </c>
      <c r="ED367" s="12"/>
      <c r="EE367" s="12"/>
      <c r="EF367" s="12"/>
      <c r="EG367" s="12"/>
      <c r="EH367" s="12">
        <v>7.36</v>
      </c>
      <c r="EI367" s="12"/>
      <c r="EJ367" s="12">
        <v>1.06</v>
      </c>
      <c r="EK367" s="12">
        <v>16.22</v>
      </c>
      <c r="EL367" s="12"/>
      <c r="EM367" s="12">
        <v>2.69</v>
      </c>
      <c r="EN367" s="14">
        <f t="shared" si="40"/>
        <v>261.66000000000003</v>
      </c>
      <c r="EO367" s="14">
        <v>108.33</v>
      </c>
      <c r="EP367" s="13">
        <v>70.42</v>
      </c>
      <c r="EQ367" s="12">
        <v>0</v>
      </c>
      <c r="ER367" s="12">
        <v>53</v>
      </c>
      <c r="ES367" s="12"/>
      <c r="ET367" s="12"/>
      <c r="EU367" s="12"/>
      <c r="EV367" s="12"/>
      <c r="EW367" s="12"/>
      <c r="EX367" s="13">
        <f t="shared" si="41"/>
        <v>53</v>
      </c>
      <c r="EY367" s="13">
        <v>3404.96</v>
      </c>
    </row>
    <row r="368" spans="1:155" x14ac:dyDescent="0.3">
      <c r="A368" t="s">
        <v>660</v>
      </c>
      <c r="B368" t="s">
        <v>661</v>
      </c>
      <c r="C368" t="str">
        <f>VLOOKUP(A368,[1]Sheet1!$A$1:$F$234,4,FALSE)</f>
        <v xml:space="preserve">OAK </v>
      </c>
      <c r="D368" t="str">
        <f>VLOOKUP(A368,[1]Sheet1!$A$1:$F$234,3,FALSE)</f>
        <v>Clinical</v>
      </c>
      <c r="E368">
        <f>VLOOKUP(A368,[1]Sheet1!$A$1:$F$234,5,FALSE)</f>
        <v>170</v>
      </c>
      <c r="F368" t="s">
        <v>162</v>
      </c>
      <c r="G368" t="s">
        <v>157</v>
      </c>
      <c r="H368" t="s">
        <v>163</v>
      </c>
      <c r="I368" t="s">
        <v>159</v>
      </c>
      <c r="J368" t="s">
        <v>145</v>
      </c>
      <c r="K368" s="11">
        <v>44696</v>
      </c>
      <c r="L368" s="11">
        <v>44701</v>
      </c>
      <c r="M368" s="12">
        <v>1872</v>
      </c>
      <c r="N368" s="13">
        <f t="shared" si="35"/>
        <v>1833</v>
      </c>
      <c r="O368" s="13">
        <f t="shared" si="36"/>
        <v>0</v>
      </c>
      <c r="P368" s="13">
        <f t="shared" si="37"/>
        <v>0</v>
      </c>
      <c r="Q368" s="13">
        <f t="shared" si="38"/>
        <v>39</v>
      </c>
      <c r="R368" s="13"/>
      <c r="S368" s="14"/>
      <c r="T368" s="15">
        <v>70.5</v>
      </c>
      <c r="U368" s="12">
        <v>26</v>
      </c>
      <c r="V368" s="12">
        <v>1833</v>
      </c>
      <c r="W368" s="15">
        <v>0</v>
      </c>
      <c r="X368" s="12">
        <v>0</v>
      </c>
      <c r="Y368" s="12">
        <v>0</v>
      </c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>
        <v>1.5</v>
      </c>
      <c r="AL368" s="15"/>
      <c r="AM368" s="15"/>
      <c r="AN368" s="15"/>
      <c r="AO368" s="15"/>
      <c r="AP368" s="15"/>
      <c r="AQ368" s="12"/>
      <c r="AR368" s="12"/>
      <c r="AS368" s="12"/>
      <c r="AT368" s="12">
        <v>26</v>
      </c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3"/>
      <c r="BL368" s="12"/>
      <c r="BM368" s="12"/>
      <c r="BN368" s="12"/>
      <c r="BO368" s="12"/>
      <c r="BP368" s="12"/>
      <c r="BQ368" s="12">
        <v>39</v>
      </c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>
        <v>3.65</v>
      </c>
      <c r="CD368" s="12"/>
      <c r="CE368" s="12"/>
      <c r="CF368" s="12"/>
      <c r="CG368" s="12"/>
      <c r="CH368" s="12"/>
      <c r="CI368" s="12">
        <v>19.38</v>
      </c>
      <c r="CJ368" s="12"/>
      <c r="CK368" s="12"/>
      <c r="CL368" s="12"/>
      <c r="CM368" s="12">
        <v>25.54</v>
      </c>
      <c r="CN368" s="12"/>
      <c r="CO368" s="12"/>
      <c r="CP368" s="12">
        <v>109.19</v>
      </c>
      <c r="CQ368" s="12"/>
      <c r="CR368" s="12"/>
      <c r="CS368" s="12">
        <v>54.15</v>
      </c>
      <c r="CT368" s="12"/>
      <c r="CU368" s="12"/>
      <c r="CV368" s="12"/>
      <c r="CW368" s="12">
        <v>1.41</v>
      </c>
      <c r="CX368" s="12"/>
      <c r="CY368" s="12"/>
      <c r="CZ368" s="12"/>
      <c r="DA368" s="12">
        <v>6.58</v>
      </c>
      <c r="DB368" s="12"/>
      <c r="DC368" s="12"/>
      <c r="DD368" s="12"/>
      <c r="DE368" s="12"/>
      <c r="DF368" s="12">
        <v>4.99</v>
      </c>
      <c r="DG368" s="12"/>
      <c r="DH368" s="12"/>
      <c r="DI368" s="12"/>
      <c r="DJ368" s="12">
        <v>55.17</v>
      </c>
      <c r="DK368" s="12"/>
      <c r="DL368" s="12">
        <v>0.8</v>
      </c>
      <c r="DM368" s="12"/>
      <c r="DN368" s="12"/>
      <c r="DO368" s="12"/>
      <c r="DP368" s="12">
        <v>15</v>
      </c>
      <c r="DQ368" s="12">
        <v>1576.14</v>
      </c>
      <c r="DR368" s="12">
        <v>0</v>
      </c>
      <c r="DS368" s="12">
        <v>0</v>
      </c>
      <c r="DT368" s="12">
        <v>25.54</v>
      </c>
      <c r="DU368" s="12">
        <v>109.19</v>
      </c>
      <c r="DV368" s="12">
        <v>0</v>
      </c>
      <c r="DW368" s="12"/>
      <c r="DX368" s="13">
        <f t="shared" si="39"/>
        <v>134.72999999999999</v>
      </c>
      <c r="DY368" s="12">
        <v>269.33999999999997</v>
      </c>
      <c r="DZ368" s="12"/>
      <c r="EA368" s="12"/>
      <c r="EB368" s="12"/>
      <c r="EC368" s="12"/>
      <c r="ED368" s="12"/>
      <c r="EE368" s="12"/>
      <c r="EF368" s="12"/>
      <c r="EG368" s="12"/>
      <c r="EH368" s="12">
        <v>6.44</v>
      </c>
      <c r="EI368" s="12"/>
      <c r="EJ368" s="12">
        <v>1.06</v>
      </c>
      <c r="EK368" s="12">
        <v>26.74</v>
      </c>
      <c r="EL368" s="12">
        <v>2.63</v>
      </c>
      <c r="EM368" s="12">
        <v>2.35</v>
      </c>
      <c r="EN368" s="14">
        <f t="shared" si="40"/>
        <v>308.56</v>
      </c>
      <c r="EO368" s="14"/>
      <c r="EP368" s="13">
        <v>48.67</v>
      </c>
      <c r="EQ368" s="12">
        <v>0</v>
      </c>
      <c r="ER368" s="12">
        <v>53</v>
      </c>
      <c r="ES368" s="12"/>
      <c r="ET368" s="12"/>
      <c r="EU368" s="12"/>
      <c r="EV368" s="12"/>
      <c r="EW368" s="12"/>
      <c r="EX368" s="13">
        <f t="shared" si="41"/>
        <v>53</v>
      </c>
      <c r="EY368" s="13">
        <v>2416.96</v>
      </c>
    </row>
    <row r="369" spans="1:155" x14ac:dyDescent="0.3">
      <c r="A369" t="s">
        <v>660</v>
      </c>
      <c r="B369" t="s">
        <v>661</v>
      </c>
      <c r="C369" t="str">
        <f>VLOOKUP(A369,[1]Sheet1!$A$1:$F$234,4,FALSE)</f>
        <v xml:space="preserve">OAK </v>
      </c>
      <c r="D369" t="str">
        <f>VLOOKUP(A369,[1]Sheet1!$A$1:$F$234,3,FALSE)</f>
        <v>Clinical</v>
      </c>
      <c r="E369">
        <f>VLOOKUP(A369,[1]Sheet1!$A$1:$F$234,5,FALSE)</f>
        <v>170</v>
      </c>
      <c r="F369" t="s">
        <v>162</v>
      </c>
      <c r="G369" t="s">
        <v>157</v>
      </c>
      <c r="H369" t="s">
        <v>163</v>
      </c>
      <c r="I369" t="s">
        <v>159</v>
      </c>
      <c r="J369" t="s">
        <v>152</v>
      </c>
      <c r="K369" s="11">
        <v>44712</v>
      </c>
      <c r="L369" s="11">
        <v>44719</v>
      </c>
      <c r="M369" s="12">
        <v>2528.5</v>
      </c>
      <c r="N369" s="13">
        <f t="shared" si="35"/>
        <v>2249</v>
      </c>
      <c r="O369" s="13">
        <f t="shared" si="36"/>
        <v>0</v>
      </c>
      <c r="P369" s="13">
        <f t="shared" si="37"/>
        <v>0</v>
      </c>
      <c r="Q369" s="13">
        <f t="shared" si="38"/>
        <v>279.5</v>
      </c>
      <c r="R369" s="13"/>
      <c r="S369" s="14"/>
      <c r="T369" s="15">
        <v>78.5</v>
      </c>
      <c r="U369" s="12">
        <v>26</v>
      </c>
      <c r="V369" s="12">
        <v>2041</v>
      </c>
      <c r="W369" s="15">
        <v>0</v>
      </c>
      <c r="X369" s="12">
        <v>0</v>
      </c>
      <c r="Y369" s="12">
        <v>0</v>
      </c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>
        <v>10.75</v>
      </c>
      <c r="AL369" s="15"/>
      <c r="AM369" s="15"/>
      <c r="AN369" s="15"/>
      <c r="AO369" s="15">
        <v>8</v>
      </c>
      <c r="AP369" s="15"/>
      <c r="AQ369" s="12"/>
      <c r="AR369" s="12"/>
      <c r="AS369" s="12"/>
      <c r="AT369" s="12">
        <v>26</v>
      </c>
      <c r="AU369" s="12"/>
      <c r="AV369" s="12"/>
      <c r="AW369" s="12"/>
      <c r="AX369" s="12"/>
      <c r="AY369" s="12"/>
      <c r="AZ369" s="12"/>
      <c r="BA369" s="12"/>
      <c r="BB369" s="12"/>
      <c r="BC369" s="12"/>
      <c r="BD369" s="12">
        <v>26</v>
      </c>
      <c r="BE369" s="12"/>
      <c r="BF369" s="12"/>
      <c r="BG369" s="12"/>
      <c r="BH369" s="12"/>
      <c r="BI369" s="12"/>
      <c r="BJ369" s="12"/>
      <c r="BK369" s="13"/>
      <c r="BL369" s="12"/>
      <c r="BM369" s="12"/>
      <c r="BN369" s="12"/>
      <c r="BO369" s="12"/>
      <c r="BP369" s="12"/>
      <c r="BQ369" s="12">
        <v>279.5</v>
      </c>
      <c r="BR369" s="12"/>
      <c r="BS369" s="12"/>
      <c r="BT369" s="12"/>
      <c r="BU369" s="12">
        <v>208</v>
      </c>
      <c r="BV369" s="12"/>
      <c r="BW369" s="12"/>
      <c r="BX369" s="12"/>
      <c r="BY369" s="12"/>
      <c r="BZ369" s="12"/>
      <c r="CA369" s="12"/>
      <c r="CB369" s="12"/>
      <c r="CC369" s="12">
        <v>21.95</v>
      </c>
      <c r="CD369" s="12"/>
      <c r="CE369" s="12"/>
      <c r="CF369" s="12"/>
      <c r="CG369" s="12"/>
      <c r="CH369" s="12">
        <v>14.26</v>
      </c>
      <c r="CI369" s="12">
        <v>26.59</v>
      </c>
      <c r="CJ369" s="12"/>
      <c r="CK369" s="12"/>
      <c r="CL369" s="12"/>
      <c r="CM369" s="12">
        <v>35.06</v>
      </c>
      <c r="CN369" s="12"/>
      <c r="CO369" s="12"/>
      <c r="CP369" s="12">
        <v>149.91</v>
      </c>
      <c r="CQ369" s="12"/>
      <c r="CR369" s="12"/>
      <c r="CS369" s="12">
        <v>54.15</v>
      </c>
      <c r="CT369" s="12"/>
      <c r="CU369" s="12"/>
      <c r="CV369" s="12"/>
      <c r="CW369" s="12">
        <v>1.41</v>
      </c>
      <c r="CX369" s="12"/>
      <c r="CY369" s="12"/>
      <c r="CZ369" s="12"/>
      <c r="DA369" s="12">
        <v>6.58</v>
      </c>
      <c r="DB369" s="12"/>
      <c r="DC369" s="12"/>
      <c r="DD369" s="12"/>
      <c r="DE369" s="12"/>
      <c r="DF369" s="12">
        <v>4.99</v>
      </c>
      <c r="DG369" s="12"/>
      <c r="DH369" s="12"/>
      <c r="DI369" s="12"/>
      <c r="DJ369" s="12">
        <v>55.17</v>
      </c>
      <c r="DK369" s="12"/>
      <c r="DL369" s="12">
        <v>0.8</v>
      </c>
      <c r="DM369" s="12"/>
      <c r="DN369" s="12"/>
      <c r="DO369" s="12"/>
      <c r="DP369" s="12">
        <v>15</v>
      </c>
      <c r="DQ369" s="12">
        <v>2142.63</v>
      </c>
      <c r="DR369" s="12">
        <v>0</v>
      </c>
      <c r="DS369" s="12">
        <v>0</v>
      </c>
      <c r="DT369" s="12">
        <v>35.06</v>
      </c>
      <c r="DU369" s="12">
        <v>149.91</v>
      </c>
      <c r="DV369" s="12">
        <v>0</v>
      </c>
      <c r="DW369" s="12"/>
      <c r="DX369" s="13">
        <f t="shared" si="39"/>
        <v>184.97</v>
      </c>
      <c r="DY369" s="12">
        <v>269.33999999999997</v>
      </c>
      <c r="DZ369" s="12"/>
      <c r="EA369" s="12"/>
      <c r="EB369" s="12"/>
      <c r="EC369" s="12"/>
      <c r="ED369" s="12"/>
      <c r="EE369" s="12"/>
      <c r="EF369" s="12"/>
      <c r="EG369" s="12"/>
      <c r="EH369" s="12">
        <v>6.44</v>
      </c>
      <c r="EI369" s="12"/>
      <c r="EJ369" s="12">
        <v>1.06</v>
      </c>
      <c r="EK369" s="12">
        <v>26.74</v>
      </c>
      <c r="EL369" s="12">
        <v>2.63</v>
      </c>
      <c r="EM369" s="12">
        <v>2.35</v>
      </c>
      <c r="EN369" s="14">
        <f t="shared" si="40"/>
        <v>308.56</v>
      </c>
      <c r="EO369" s="14"/>
      <c r="EP369" s="13">
        <v>65.739999999999995</v>
      </c>
      <c r="EQ369" s="12">
        <v>0</v>
      </c>
      <c r="ER369" s="12">
        <v>53</v>
      </c>
      <c r="ES369" s="12"/>
      <c r="ET369" s="12"/>
      <c r="EU369" s="12"/>
      <c r="EV369" s="12"/>
      <c r="EW369" s="12"/>
      <c r="EX369" s="13">
        <f t="shared" si="41"/>
        <v>53</v>
      </c>
      <c r="EY369" s="13">
        <v>3140.77</v>
      </c>
    </row>
    <row r="370" spans="1:155" x14ac:dyDescent="0.3">
      <c r="A370" t="s">
        <v>662</v>
      </c>
      <c r="B370" t="s">
        <v>663</v>
      </c>
      <c r="C370" t="str">
        <f>VLOOKUP(A370,[1]Sheet1!$A$1:$F$234,4,FALSE)</f>
        <v>HQ</v>
      </c>
      <c r="D370" t="str">
        <f>VLOOKUP(A370,[1]Sheet1!$A$1:$F$234,3,FALSE)</f>
        <v>Operating</v>
      </c>
      <c r="E370">
        <f>VLOOKUP(A370,[1]Sheet1!$A$1:$F$234,5,FALSE)</f>
        <v>340</v>
      </c>
      <c r="F370" t="s">
        <v>309</v>
      </c>
      <c r="G370" t="s">
        <v>258</v>
      </c>
      <c r="H370" t="s">
        <v>664</v>
      </c>
      <c r="I370" t="s">
        <v>159</v>
      </c>
      <c r="J370" t="s">
        <v>665</v>
      </c>
      <c r="K370" s="11">
        <v>44681</v>
      </c>
      <c r="L370" s="11">
        <v>44691</v>
      </c>
      <c r="M370" s="12">
        <v>7000</v>
      </c>
      <c r="N370" s="13">
        <f t="shared" si="35"/>
        <v>0</v>
      </c>
      <c r="O370" s="13">
        <f t="shared" si="36"/>
        <v>0</v>
      </c>
      <c r="P370" s="13">
        <f t="shared" si="37"/>
        <v>0</v>
      </c>
      <c r="Q370" s="13">
        <f t="shared" si="38"/>
        <v>0</v>
      </c>
      <c r="R370" s="13">
        <v>7000</v>
      </c>
      <c r="S370" s="14"/>
      <c r="T370" s="15">
        <v>0</v>
      </c>
      <c r="U370" s="12">
        <v>47.6</v>
      </c>
      <c r="V370" s="12">
        <v>0</v>
      </c>
      <c r="W370" s="15">
        <v>0</v>
      </c>
      <c r="X370" s="12">
        <v>0</v>
      </c>
      <c r="Y370" s="12">
        <v>0</v>
      </c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>
        <v>0</v>
      </c>
      <c r="AO370" s="15"/>
      <c r="AP370" s="15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>
        <v>0</v>
      </c>
      <c r="BG370" s="12"/>
      <c r="BH370" s="12"/>
      <c r="BI370" s="12"/>
      <c r="BJ370" s="12"/>
      <c r="BK370" s="13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>
        <v>7000</v>
      </c>
      <c r="DR370" s="12">
        <v>0</v>
      </c>
      <c r="DS370" s="12"/>
      <c r="DT370" s="12"/>
      <c r="DU370" s="12"/>
      <c r="DV370" s="12"/>
      <c r="DW370" s="12"/>
      <c r="DX370" s="13">
        <f t="shared" si="39"/>
        <v>0</v>
      </c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4">
        <f t="shared" si="40"/>
        <v>0</v>
      </c>
      <c r="EO370" s="14"/>
      <c r="EP370" s="13"/>
      <c r="EQ370" s="12">
        <v>0</v>
      </c>
      <c r="ER370" s="12">
        <v>53</v>
      </c>
      <c r="ES370" s="12"/>
      <c r="ET370" s="12"/>
      <c r="EU370" s="12"/>
      <c r="EV370" s="12"/>
      <c r="EW370" s="12"/>
      <c r="EX370" s="13">
        <f t="shared" si="41"/>
        <v>53</v>
      </c>
      <c r="EY370" s="13">
        <v>7053</v>
      </c>
    </row>
    <row r="371" spans="1:155" x14ac:dyDescent="0.3">
      <c r="A371" t="s">
        <v>662</v>
      </c>
      <c r="B371" t="s">
        <v>663</v>
      </c>
      <c r="C371" t="str">
        <f>VLOOKUP(A371,[1]Sheet1!$A$1:$F$234,4,FALSE)</f>
        <v>HQ</v>
      </c>
      <c r="D371" t="str">
        <f>VLOOKUP(A371,[1]Sheet1!$A$1:$F$234,3,FALSE)</f>
        <v>Operating</v>
      </c>
      <c r="E371">
        <f>VLOOKUP(A371,[1]Sheet1!$A$1:$F$234,5,FALSE)</f>
        <v>340</v>
      </c>
      <c r="F371" t="s">
        <v>309</v>
      </c>
      <c r="G371" t="s">
        <v>258</v>
      </c>
      <c r="H371" t="s">
        <v>664</v>
      </c>
      <c r="I371" t="s">
        <v>159</v>
      </c>
      <c r="J371" t="s">
        <v>145</v>
      </c>
      <c r="K371" s="11">
        <v>44696</v>
      </c>
      <c r="L371" s="11">
        <v>44701</v>
      </c>
      <c r="M371" s="12">
        <v>4250</v>
      </c>
      <c r="N371" s="13">
        <f t="shared" si="35"/>
        <v>4250</v>
      </c>
      <c r="O371" s="13">
        <f t="shared" si="36"/>
        <v>0</v>
      </c>
      <c r="P371" s="13">
        <f t="shared" si="37"/>
        <v>0</v>
      </c>
      <c r="Q371" s="13">
        <f t="shared" si="38"/>
        <v>0</v>
      </c>
      <c r="R371" s="13"/>
      <c r="S371" s="14"/>
      <c r="T371" s="15">
        <v>80</v>
      </c>
      <c r="U371" s="12">
        <v>47.6</v>
      </c>
      <c r="V371" s="12">
        <v>4125</v>
      </c>
      <c r="W371" s="15">
        <v>0</v>
      </c>
      <c r="X371" s="12">
        <v>0</v>
      </c>
      <c r="Y371" s="12">
        <v>0</v>
      </c>
      <c r="Z371" s="15"/>
      <c r="AA371" s="15"/>
      <c r="AB371" s="15"/>
      <c r="AC371" s="15"/>
      <c r="AD371" s="15"/>
      <c r="AE371" s="15"/>
      <c r="AF371" s="15">
        <v>0</v>
      </c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2"/>
      <c r="AR371" s="12"/>
      <c r="AS371" s="12"/>
      <c r="AT371" s="12"/>
      <c r="AU371" s="12">
        <v>0</v>
      </c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>
        <v>125</v>
      </c>
      <c r="BK371" s="13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>
        <v>269.83</v>
      </c>
      <c r="CD371" s="12"/>
      <c r="CE371" s="12"/>
      <c r="CF371" s="12"/>
      <c r="CG371" s="12"/>
      <c r="CH371" s="12">
        <v>631.16999999999996</v>
      </c>
      <c r="CI371" s="12">
        <v>46.62</v>
      </c>
      <c r="CJ371" s="12"/>
      <c r="CK371" s="12"/>
      <c r="CL371" s="12"/>
      <c r="CM371" s="12">
        <v>61.46</v>
      </c>
      <c r="CN371" s="12"/>
      <c r="CO371" s="12"/>
      <c r="CP371" s="12">
        <v>262.8</v>
      </c>
      <c r="CQ371" s="12"/>
      <c r="CR371" s="12"/>
      <c r="CS371" s="12"/>
      <c r="CT371" s="12"/>
      <c r="CU371" s="12">
        <v>11.35</v>
      </c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>
        <v>2966.77</v>
      </c>
      <c r="DR371" s="12">
        <v>0</v>
      </c>
      <c r="DS371" s="12">
        <v>0</v>
      </c>
      <c r="DT371" s="12">
        <v>61.46</v>
      </c>
      <c r="DU371" s="12">
        <v>262.8</v>
      </c>
      <c r="DV371" s="12">
        <v>0</v>
      </c>
      <c r="DW371" s="12"/>
      <c r="DX371" s="13">
        <f t="shared" si="39"/>
        <v>324.26</v>
      </c>
      <c r="DY371" s="12"/>
      <c r="DZ371" s="12">
        <v>16.22</v>
      </c>
      <c r="EA371" s="12"/>
      <c r="EB371" s="12"/>
      <c r="EC371" s="12"/>
      <c r="ED371" s="12"/>
      <c r="EE371" s="12"/>
      <c r="EF371" s="12"/>
      <c r="EG371" s="12"/>
      <c r="EH371" s="12">
        <v>19.46</v>
      </c>
      <c r="EI371" s="12"/>
      <c r="EJ371" s="12">
        <v>1.06</v>
      </c>
      <c r="EK371" s="12"/>
      <c r="EL371" s="12"/>
      <c r="EM371" s="12">
        <v>7.12</v>
      </c>
      <c r="EN371" s="14">
        <f t="shared" si="40"/>
        <v>43.86</v>
      </c>
      <c r="EO371" s="14"/>
      <c r="EP371" s="13">
        <v>110.5</v>
      </c>
      <c r="EQ371" s="12">
        <v>0</v>
      </c>
      <c r="ER371" s="12">
        <v>53</v>
      </c>
      <c r="ES371" s="12"/>
      <c r="ET371" s="12"/>
      <c r="EU371" s="12"/>
      <c r="EV371" s="12"/>
      <c r="EW371" s="12"/>
      <c r="EX371" s="13">
        <f t="shared" si="41"/>
        <v>53</v>
      </c>
      <c r="EY371" s="13">
        <v>4781.62</v>
      </c>
    </row>
    <row r="372" spans="1:155" x14ac:dyDescent="0.3">
      <c r="A372" t="s">
        <v>662</v>
      </c>
      <c r="B372" t="s">
        <v>663</v>
      </c>
      <c r="C372" t="str">
        <f>VLOOKUP(A372,[1]Sheet1!$A$1:$F$234,4,FALSE)</f>
        <v>HQ</v>
      </c>
      <c r="D372" t="str">
        <f>VLOOKUP(A372,[1]Sheet1!$A$1:$F$234,3,FALSE)</f>
        <v>Operating</v>
      </c>
      <c r="E372">
        <f>VLOOKUP(A372,[1]Sheet1!$A$1:$F$234,5,FALSE)</f>
        <v>340</v>
      </c>
      <c r="F372" t="s">
        <v>309</v>
      </c>
      <c r="G372" t="s">
        <v>258</v>
      </c>
      <c r="H372" t="s">
        <v>664</v>
      </c>
      <c r="I372" t="s">
        <v>159</v>
      </c>
      <c r="J372" t="s">
        <v>152</v>
      </c>
      <c r="K372" s="11">
        <v>44712</v>
      </c>
      <c r="L372" s="11">
        <v>44719</v>
      </c>
      <c r="M372" s="12">
        <v>4250</v>
      </c>
      <c r="N372" s="13">
        <f t="shared" si="35"/>
        <v>4250</v>
      </c>
      <c r="O372" s="13">
        <f t="shared" si="36"/>
        <v>0</v>
      </c>
      <c r="P372" s="13">
        <f t="shared" si="37"/>
        <v>0</v>
      </c>
      <c r="Q372" s="13">
        <f t="shared" si="38"/>
        <v>0</v>
      </c>
      <c r="R372" s="13"/>
      <c r="S372" s="14"/>
      <c r="T372" s="15">
        <v>88</v>
      </c>
      <c r="U372" s="12">
        <v>47.6</v>
      </c>
      <c r="V372" s="12">
        <v>3744.23</v>
      </c>
      <c r="W372" s="15">
        <v>0</v>
      </c>
      <c r="X372" s="12">
        <v>0</v>
      </c>
      <c r="Y372" s="12">
        <v>0</v>
      </c>
      <c r="Z372" s="15"/>
      <c r="AA372" s="15"/>
      <c r="AB372" s="15"/>
      <c r="AC372" s="15"/>
      <c r="AD372" s="15"/>
      <c r="AE372" s="15"/>
      <c r="AF372" s="15">
        <v>0</v>
      </c>
      <c r="AG372" s="15"/>
      <c r="AH372" s="15"/>
      <c r="AI372" s="15"/>
      <c r="AJ372" s="15"/>
      <c r="AK372" s="15"/>
      <c r="AL372" s="15"/>
      <c r="AM372" s="15"/>
      <c r="AN372" s="15"/>
      <c r="AO372" s="15">
        <v>8</v>
      </c>
      <c r="AP372" s="15"/>
      <c r="AQ372" s="12"/>
      <c r="AR372" s="12"/>
      <c r="AS372" s="12"/>
      <c r="AT372" s="12"/>
      <c r="AU372" s="12">
        <v>0</v>
      </c>
      <c r="AV372" s="12"/>
      <c r="AW372" s="12"/>
      <c r="AX372" s="12"/>
      <c r="AY372" s="12"/>
      <c r="AZ372" s="12"/>
      <c r="BA372" s="12"/>
      <c r="BB372" s="12"/>
      <c r="BC372" s="12"/>
      <c r="BD372" s="12">
        <v>47.6</v>
      </c>
      <c r="BE372" s="12"/>
      <c r="BF372" s="12"/>
      <c r="BG372" s="12"/>
      <c r="BH372" s="12"/>
      <c r="BI372" s="12"/>
      <c r="BJ372" s="12">
        <v>125</v>
      </c>
      <c r="BK372" s="13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>
        <v>380.77</v>
      </c>
      <c r="BV372" s="12"/>
      <c r="BW372" s="12"/>
      <c r="BX372" s="12"/>
      <c r="BY372" s="12"/>
      <c r="BZ372" s="12"/>
      <c r="CA372" s="12"/>
      <c r="CB372" s="12"/>
      <c r="CC372" s="12">
        <v>269.83</v>
      </c>
      <c r="CD372" s="12"/>
      <c r="CE372" s="12"/>
      <c r="CF372" s="12"/>
      <c r="CG372" s="12"/>
      <c r="CH372" s="12">
        <v>631.16999999999996</v>
      </c>
      <c r="CI372" s="12">
        <v>46.63</v>
      </c>
      <c r="CJ372" s="12"/>
      <c r="CK372" s="12"/>
      <c r="CL372" s="12"/>
      <c r="CM372" s="12">
        <v>61.46</v>
      </c>
      <c r="CN372" s="12"/>
      <c r="CO372" s="12"/>
      <c r="CP372" s="12">
        <v>262.79000000000002</v>
      </c>
      <c r="CQ372" s="12"/>
      <c r="CR372" s="12"/>
      <c r="CS372" s="12"/>
      <c r="CT372" s="12"/>
      <c r="CU372" s="12">
        <v>11.35</v>
      </c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>
        <v>2966.77</v>
      </c>
      <c r="DR372" s="12">
        <v>0</v>
      </c>
      <c r="DS372" s="12">
        <v>0</v>
      </c>
      <c r="DT372" s="12">
        <v>61.46</v>
      </c>
      <c r="DU372" s="12">
        <v>262.79000000000002</v>
      </c>
      <c r="DV372" s="12">
        <v>0</v>
      </c>
      <c r="DW372" s="12"/>
      <c r="DX372" s="13">
        <f t="shared" si="39"/>
        <v>324.25</v>
      </c>
      <c r="DY372" s="12"/>
      <c r="DZ372" s="12">
        <v>16.22</v>
      </c>
      <c r="EA372" s="12"/>
      <c r="EB372" s="12"/>
      <c r="EC372" s="12"/>
      <c r="ED372" s="12"/>
      <c r="EE372" s="12"/>
      <c r="EF372" s="12"/>
      <c r="EG372" s="12"/>
      <c r="EH372" s="12">
        <v>19.46</v>
      </c>
      <c r="EI372" s="12"/>
      <c r="EJ372" s="12">
        <v>1.06</v>
      </c>
      <c r="EK372" s="12"/>
      <c r="EL372" s="12"/>
      <c r="EM372" s="12">
        <v>7.12</v>
      </c>
      <c r="EN372" s="14">
        <f t="shared" si="40"/>
        <v>43.86</v>
      </c>
      <c r="EO372" s="14"/>
      <c r="EP372" s="13">
        <v>110.5</v>
      </c>
      <c r="EQ372" s="12">
        <v>0</v>
      </c>
      <c r="ER372" s="12">
        <v>53</v>
      </c>
      <c r="ES372" s="12"/>
      <c r="ET372" s="12"/>
      <c r="EU372" s="12"/>
      <c r="EV372" s="12"/>
      <c r="EW372" s="12"/>
      <c r="EX372" s="13">
        <f t="shared" si="41"/>
        <v>53</v>
      </c>
      <c r="EY372" s="13">
        <v>4781.6099999999997</v>
      </c>
    </row>
    <row r="373" spans="1:155" x14ac:dyDescent="0.3">
      <c r="A373" t="s">
        <v>666</v>
      </c>
      <c r="B373" t="s">
        <v>667</v>
      </c>
      <c r="C373" t="str">
        <f>VLOOKUP(A373,[1]Sheet1!$A$1:$F$234,4,FALSE)</f>
        <v>NYC</v>
      </c>
      <c r="D373" t="str">
        <f>VLOOKUP(A373,[1]Sheet1!$A$1:$F$234,3,FALSE)</f>
        <v>Clinical</v>
      </c>
      <c r="E373">
        <f>VLOOKUP(A373,[1]Sheet1!$A$1:$F$234,5,FALSE)</f>
        <v>140</v>
      </c>
      <c r="F373" t="s">
        <v>185</v>
      </c>
      <c r="G373" t="s">
        <v>176</v>
      </c>
      <c r="H373" t="s">
        <v>668</v>
      </c>
      <c r="I373" t="s">
        <v>159</v>
      </c>
      <c r="J373" t="s">
        <v>145</v>
      </c>
      <c r="K373" s="11">
        <v>44696</v>
      </c>
      <c r="L373" s="11">
        <v>44701</v>
      </c>
      <c r="M373" s="12">
        <v>2560</v>
      </c>
      <c r="N373" s="13">
        <f t="shared" si="35"/>
        <v>2560</v>
      </c>
      <c r="O373" s="13">
        <f t="shared" si="36"/>
        <v>0</v>
      </c>
      <c r="P373" s="13">
        <f t="shared" si="37"/>
        <v>0</v>
      </c>
      <c r="Q373" s="13">
        <f t="shared" si="38"/>
        <v>0</v>
      </c>
      <c r="R373" s="13"/>
      <c r="S373" s="14"/>
      <c r="T373" s="15">
        <v>80</v>
      </c>
      <c r="U373" s="12">
        <v>32</v>
      </c>
      <c r="V373" s="12">
        <v>2560</v>
      </c>
      <c r="W373" s="15">
        <v>0</v>
      </c>
      <c r="X373" s="12">
        <v>0</v>
      </c>
      <c r="Y373" s="12">
        <v>0</v>
      </c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3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>
        <v>127</v>
      </c>
      <c r="CC373" s="12">
        <v>100.77</v>
      </c>
      <c r="CD373" s="12">
        <v>13.05</v>
      </c>
      <c r="CE373" s="12"/>
      <c r="CF373" s="12"/>
      <c r="CG373" s="12"/>
      <c r="CH373" s="12">
        <v>193.61</v>
      </c>
      <c r="CI373" s="12">
        <v>0.59</v>
      </c>
      <c r="CJ373" s="12"/>
      <c r="CK373" s="12">
        <v>71.33</v>
      </c>
      <c r="CL373" s="12"/>
      <c r="CM373" s="12">
        <v>34.479999999999997</v>
      </c>
      <c r="CN373" s="12"/>
      <c r="CO373" s="12"/>
      <c r="CP373" s="12">
        <v>147.43</v>
      </c>
      <c r="CQ373" s="12"/>
      <c r="CR373" s="12"/>
      <c r="CS373" s="12"/>
      <c r="CT373" s="12"/>
      <c r="CU373" s="12">
        <v>1.88</v>
      </c>
      <c r="CV373" s="12">
        <v>153.6</v>
      </c>
      <c r="CW373" s="12">
        <v>0.38</v>
      </c>
      <c r="CX373" s="12"/>
      <c r="CY373" s="12"/>
      <c r="CZ373" s="12"/>
      <c r="DA373" s="12"/>
      <c r="DB373" s="12"/>
      <c r="DC373" s="12"/>
      <c r="DD373" s="12"/>
      <c r="DE373" s="12"/>
      <c r="DF373" s="12"/>
      <c r="DG373" s="12">
        <v>52.79</v>
      </c>
      <c r="DH373" s="12"/>
      <c r="DI373" s="12"/>
      <c r="DJ373" s="12"/>
      <c r="DK373" s="12"/>
      <c r="DL373" s="12"/>
      <c r="DM373" s="12"/>
      <c r="DN373" s="12"/>
      <c r="DO373" s="12"/>
      <c r="DP373" s="12"/>
      <c r="DQ373" s="12">
        <v>1663.09</v>
      </c>
      <c r="DR373" s="12">
        <v>0</v>
      </c>
      <c r="DS373" s="12">
        <v>0</v>
      </c>
      <c r="DT373" s="12">
        <v>34.479999999999997</v>
      </c>
      <c r="DU373" s="12">
        <v>147.43</v>
      </c>
      <c r="DV373" s="12">
        <v>0</v>
      </c>
      <c r="DW373" s="12">
        <v>8.09</v>
      </c>
      <c r="DX373" s="13">
        <f t="shared" si="39"/>
        <v>190</v>
      </c>
      <c r="DY373" s="12"/>
      <c r="DZ373" s="12">
        <v>8</v>
      </c>
      <c r="EA373" s="12">
        <v>257.72000000000003</v>
      </c>
      <c r="EB373" s="12"/>
      <c r="EC373" s="12"/>
      <c r="ED373" s="12"/>
      <c r="EE373" s="12"/>
      <c r="EF373" s="12"/>
      <c r="EG373" s="12"/>
      <c r="EH373" s="12">
        <v>9.81</v>
      </c>
      <c r="EI373" s="12"/>
      <c r="EJ373" s="12">
        <v>1.06</v>
      </c>
      <c r="EK373" s="12"/>
      <c r="EL373" s="12">
        <v>1.6</v>
      </c>
      <c r="EM373" s="12">
        <v>10.54</v>
      </c>
      <c r="EN373" s="14">
        <f t="shared" si="40"/>
        <v>288.73000000000008</v>
      </c>
      <c r="EO373" s="14">
        <v>102.4</v>
      </c>
      <c r="EP373" s="13">
        <v>20.28</v>
      </c>
      <c r="EQ373" s="12">
        <v>0</v>
      </c>
      <c r="ER373" s="12">
        <v>53</v>
      </c>
      <c r="ES373" s="12"/>
      <c r="ET373" s="12"/>
      <c r="EU373" s="12"/>
      <c r="EV373" s="12"/>
      <c r="EW373" s="12"/>
      <c r="EX373" s="13">
        <f t="shared" si="41"/>
        <v>53</v>
      </c>
      <c r="EY373" s="13">
        <v>3214.41</v>
      </c>
    </row>
    <row r="374" spans="1:155" x14ac:dyDescent="0.3">
      <c r="A374" t="s">
        <v>666</v>
      </c>
      <c r="B374" t="s">
        <v>667</v>
      </c>
      <c r="C374" t="str">
        <f>VLOOKUP(A374,[1]Sheet1!$A$1:$F$234,4,FALSE)</f>
        <v>NYC</v>
      </c>
      <c r="D374" t="str">
        <f>VLOOKUP(A374,[1]Sheet1!$A$1:$F$234,3,FALSE)</f>
        <v>Clinical</v>
      </c>
      <c r="E374">
        <f>VLOOKUP(A374,[1]Sheet1!$A$1:$F$234,5,FALSE)</f>
        <v>140</v>
      </c>
      <c r="F374" t="s">
        <v>185</v>
      </c>
      <c r="G374" t="s">
        <v>176</v>
      </c>
      <c r="H374" t="s">
        <v>173</v>
      </c>
      <c r="I374" t="s">
        <v>159</v>
      </c>
      <c r="J374" t="s">
        <v>152</v>
      </c>
      <c r="K374" s="11">
        <v>44712</v>
      </c>
      <c r="L374" s="11">
        <v>44719</v>
      </c>
      <c r="M374" s="12">
        <v>3080</v>
      </c>
      <c r="N374" s="13">
        <f t="shared" si="35"/>
        <v>3080</v>
      </c>
      <c r="O374" s="13">
        <f t="shared" si="36"/>
        <v>0</v>
      </c>
      <c r="P374" s="13">
        <f t="shared" si="37"/>
        <v>0</v>
      </c>
      <c r="Q374" s="13">
        <f t="shared" si="38"/>
        <v>0</v>
      </c>
      <c r="R374" s="13"/>
      <c r="S374" s="14"/>
      <c r="T374" s="15">
        <v>88.25</v>
      </c>
      <c r="U374" s="12">
        <v>32</v>
      </c>
      <c r="V374" s="12">
        <v>2824</v>
      </c>
      <c r="W374" s="15">
        <v>0</v>
      </c>
      <c r="X374" s="12">
        <v>0</v>
      </c>
      <c r="Y374" s="12">
        <v>0</v>
      </c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>
        <v>8</v>
      </c>
      <c r="AP374" s="15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>
        <v>32</v>
      </c>
      <c r="BE374" s="12"/>
      <c r="BF374" s="12"/>
      <c r="BG374" s="12"/>
      <c r="BH374" s="12"/>
      <c r="BI374" s="12"/>
      <c r="BJ374" s="12"/>
      <c r="BK374" s="13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>
        <v>256</v>
      </c>
      <c r="BV374" s="12"/>
      <c r="BW374" s="12"/>
      <c r="BX374" s="12"/>
      <c r="BY374" s="12"/>
      <c r="BZ374" s="12"/>
      <c r="CA374" s="12"/>
      <c r="CB374" s="12"/>
      <c r="CC374" s="12">
        <v>136.79</v>
      </c>
      <c r="CD374" s="12">
        <v>15.71</v>
      </c>
      <c r="CE374" s="12"/>
      <c r="CF374" s="12"/>
      <c r="CG374" s="12"/>
      <c r="CH374" s="12">
        <v>323.5</v>
      </c>
      <c r="CI374" s="12">
        <v>0.59</v>
      </c>
      <c r="CJ374" s="12"/>
      <c r="CK374" s="12">
        <v>97</v>
      </c>
      <c r="CL374" s="12"/>
      <c r="CM374" s="12">
        <v>43.87</v>
      </c>
      <c r="CN374" s="12"/>
      <c r="CO374" s="12"/>
      <c r="CP374" s="12">
        <v>187.55</v>
      </c>
      <c r="CQ374" s="12"/>
      <c r="CR374" s="12"/>
      <c r="CS374" s="12"/>
      <c r="CT374" s="12"/>
      <c r="CU374" s="12">
        <v>1.88</v>
      </c>
      <c r="CV374" s="12">
        <v>184.8</v>
      </c>
      <c r="CW374" s="12">
        <v>0.38</v>
      </c>
      <c r="CX374" s="12"/>
      <c r="CY374" s="12"/>
      <c r="CZ374" s="12"/>
      <c r="DA374" s="12"/>
      <c r="DB374" s="12"/>
      <c r="DC374" s="12"/>
      <c r="DD374" s="12"/>
      <c r="DE374" s="12"/>
      <c r="DF374" s="12"/>
      <c r="DG374" s="12">
        <v>52.79</v>
      </c>
      <c r="DH374" s="12"/>
      <c r="DI374" s="12"/>
      <c r="DJ374" s="12"/>
      <c r="DK374" s="12"/>
      <c r="DL374" s="12"/>
      <c r="DM374" s="12"/>
      <c r="DN374" s="12"/>
      <c r="DO374" s="12"/>
      <c r="DP374" s="12"/>
      <c r="DQ374" s="12">
        <v>2035.14</v>
      </c>
      <c r="DR374" s="12">
        <v>0</v>
      </c>
      <c r="DS374" s="12">
        <v>0</v>
      </c>
      <c r="DT374" s="12">
        <v>43.87</v>
      </c>
      <c r="DU374" s="12">
        <v>187.55</v>
      </c>
      <c r="DV374" s="12">
        <v>0</v>
      </c>
      <c r="DW374" s="12">
        <v>10.28</v>
      </c>
      <c r="DX374" s="13">
        <f t="shared" si="39"/>
        <v>241.70000000000002</v>
      </c>
      <c r="DY374" s="12"/>
      <c r="DZ374" s="12">
        <v>8</v>
      </c>
      <c r="EA374" s="12">
        <v>257.72000000000003</v>
      </c>
      <c r="EB374" s="12"/>
      <c r="EC374" s="12"/>
      <c r="ED374" s="12"/>
      <c r="EE374" s="12"/>
      <c r="EF374" s="12"/>
      <c r="EG374" s="12"/>
      <c r="EH374" s="12">
        <v>9.81</v>
      </c>
      <c r="EI374" s="12"/>
      <c r="EJ374" s="12">
        <v>1.06</v>
      </c>
      <c r="EK374" s="12"/>
      <c r="EL374" s="12">
        <v>1.6</v>
      </c>
      <c r="EM374" s="12">
        <v>10.54</v>
      </c>
      <c r="EN374" s="14">
        <f t="shared" si="40"/>
        <v>288.73000000000008</v>
      </c>
      <c r="EO374" s="14">
        <v>123.2</v>
      </c>
      <c r="EP374" s="13">
        <v>24.39</v>
      </c>
      <c r="EQ374" s="12">
        <v>0</v>
      </c>
      <c r="ER374" s="12">
        <v>53</v>
      </c>
      <c r="ES374" s="12"/>
      <c r="ET374" s="12"/>
      <c r="EU374" s="12"/>
      <c r="EV374" s="12"/>
      <c r="EW374" s="12"/>
      <c r="EX374" s="13">
        <f t="shared" si="41"/>
        <v>53</v>
      </c>
      <c r="EY374" s="13">
        <v>3811.02</v>
      </c>
    </row>
    <row r="375" spans="1:155" x14ac:dyDescent="0.3">
      <c r="A375" t="s">
        <v>669</v>
      </c>
      <c r="B375" t="s">
        <v>670</v>
      </c>
      <c r="C375" t="str">
        <f>VLOOKUP(A375,[1]Sheet1!$A$1:$F$234,4,FALSE)</f>
        <v>NYC</v>
      </c>
      <c r="D375" t="str">
        <f>VLOOKUP(A375,[1]Sheet1!$A$1:$F$234,3,FALSE)</f>
        <v>Clinical</v>
      </c>
      <c r="E375">
        <f>VLOOKUP(A375,[1]Sheet1!$A$1:$F$234,5,FALSE)</f>
        <v>140</v>
      </c>
      <c r="F375" t="s">
        <v>185</v>
      </c>
      <c r="G375" t="s">
        <v>176</v>
      </c>
      <c r="H375" t="s">
        <v>185</v>
      </c>
      <c r="I375" t="s">
        <v>159</v>
      </c>
      <c r="J375" t="s">
        <v>145</v>
      </c>
      <c r="K375" s="11">
        <v>44696</v>
      </c>
      <c r="L375" s="11">
        <v>44701</v>
      </c>
      <c r="M375" s="12">
        <v>2384</v>
      </c>
      <c r="N375" s="13">
        <f t="shared" si="35"/>
        <v>2384</v>
      </c>
      <c r="O375" s="13">
        <f t="shared" si="36"/>
        <v>0</v>
      </c>
      <c r="P375" s="13">
        <f t="shared" si="37"/>
        <v>0</v>
      </c>
      <c r="Q375" s="13">
        <f t="shared" si="38"/>
        <v>0</v>
      </c>
      <c r="R375" s="13"/>
      <c r="S375" s="14"/>
      <c r="T375" s="15">
        <v>80</v>
      </c>
      <c r="U375" s="12">
        <v>29.8</v>
      </c>
      <c r="V375" s="12">
        <v>2384</v>
      </c>
      <c r="W375" s="15">
        <v>0</v>
      </c>
      <c r="X375" s="12">
        <v>0</v>
      </c>
      <c r="Y375" s="12">
        <v>0</v>
      </c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3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>
        <v>127</v>
      </c>
      <c r="CC375" s="12">
        <v>94.01</v>
      </c>
      <c r="CD375" s="12">
        <v>12.16</v>
      </c>
      <c r="CE375" s="12"/>
      <c r="CF375" s="12"/>
      <c r="CG375" s="12"/>
      <c r="CH375" s="12">
        <v>174.74</v>
      </c>
      <c r="CI375" s="12">
        <v>0.59</v>
      </c>
      <c r="CJ375" s="12"/>
      <c r="CK375" s="12"/>
      <c r="CL375" s="12"/>
      <c r="CM375" s="12">
        <v>31.7</v>
      </c>
      <c r="CN375" s="12"/>
      <c r="CO375" s="12"/>
      <c r="CP375" s="12">
        <v>135.55000000000001</v>
      </c>
      <c r="CQ375" s="12"/>
      <c r="CR375" s="12"/>
      <c r="CS375" s="12"/>
      <c r="CT375" s="12"/>
      <c r="CU375" s="12">
        <v>1.88</v>
      </c>
      <c r="CV375" s="12">
        <v>119.2</v>
      </c>
      <c r="CW375" s="12">
        <v>1.84</v>
      </c>
      <c r="CX375" s="12"/>
      <c r="CY375" s="12"/>
      <c r="CZ375" s="12"/>
      <c r="DA375" s="12">
        <v>2.2599999999999998</v>
      </c>
      <c r="DB375" s="12"/>
      <c r="DC375" s="12"/>
      <c r="DD375" s="12"/>
      <c r="DE375" s="12"/>
      <c r="DF375" s="12">
        <v>2.08</v>
      </c>
      <c r="DG375" s="12">
        <v>66.98</v>
      </c>
      <c r="DH375" s="12"/>
      <c r="DI375" s="12"/>
      <c r="DJ375" s="12"/>
      <c r="DK375" s="12"/>
      <c r="DL375" s="12"/>
      <c r="DM375" s="12"/>
      <c r="DN375" s="12"/>
      <c r="DO375" s="12"/>
      <c r="DP375" s="12">
        <v>2.5</v>
      </c>
      <c r="DQ375" s="12">
        <v>1611.51</v>
      </c>
      <c r="DR375" s="12">
        <v>0</v>
      </c>
      <c r="DS375" s="12">
        <v>0</v>
      </c>
      <c r="DT375" s="12">
        <v>31.7</v>
      </c>
      <c r="DU375" s="12">
        <v>135.55000000000001</v>
      </c>
      <c r="DV375" s="12">
        <v>0</v>
      </c>
      <c r="DW375" s="12">
        <v>7.43</v>
      </c>
      <c r="DX375" s="13">
        <f t="shared" si="39"/>
        <v>174.68</v>
      </c>
      <c r="DY375" s="12"/>
      <c r="DZ375" s="12">
        <v>8</v>
      </c>
      <c r="EA375" s="12">
        <v>327.02</v>
      </c>
      <c r="EB375" s="12"/>
      <c r="EC375" s="12"/>
      <c r="ED375" s="12"/>
      <c r="EE375" s="12"/>
      <c r="EF375" s="12"/>
      <c r="EG375" s="12"/>
      <c r="EH375" s="12">
        <v>8.27</v>
      </c>
      <c r="EI375" s="12"/>
      <c r="EJ375" s="12">
        <v>1.06</v>
      </c>
      <c r="EK375" s="12"/>
      <c r="EL375" s="12">
        <v>2.34</v>
      </c>
      <c r="EM375" s="12">
        <v>8.9</v>
      </c>
      <c r="EN375" s="14">
        <f t="shared" si="40"/>
        <v>355.58999999999992</v>
      </c>
      <c r="EO375" s="14">
        <v>95.36</v>
      </c>
      <c r="EP375" s="13">
        <v>18.88</v>
      </c>
      <c r="EQ375" s="12">
        <v>0</v>
      </c>
      <c r="ER375" s="12">
        <v>53</v>
      </c>
      <c r="ES375" s="12"/>
      <c r="ET375" s="12"/>
      <c r="EU375" s="12"/>
      <c r="EV375" s="12"/>
      <c r="EW375" s="12"/>
      <c r="EX375" s="13">
        <f t="shared" si="41"/>
        <v>53</v>
      </c>
      <c r="EY375" s="13">
        <v>3081.51</v>
      </c>
    </row>
    <row r="376" spans="1:155" x14ac:dyDescent="0.3">
      <c r="A376" t="s">
        <v>669</v>
      </c>
      <c r="B376" t="s">
        <v>670</v>
      </c>
      <c r="C376" t="str">
        <f>VLOOKUP(A376,[1]Sheet1!$A$1:$F$234,4,FALSE)</f>
        <v>NYC</v>
      </c>
      <c r="D376" t="str">
        <f>VLOOKUP(A376,[1]Sheet1!$A$1:$F$234,3,FALSE)</f>
        <v>Clinical</v>
      </c>
      <c r="E376">
        <f>VLOOKUP(A376,[1]Sheet1!$A$1:$F$234,5,FALSE)</f>
        <v>140</v>
      </c>
      <c r="F376" t="s">
        <v>185</v>
      </c>
      <c r="G376" t="s">
        <v>176</v>
      </c>
      <c r="H376" t="s">
        <v>185</v>
      </c>
      <c r="I376" t="s">
        <v>159</v>
      </c>
      <c r="J376" t="s">
        <v>152</v>
      </c>
      <c r="K376" s="11">
        <v>44712</v>
      </c>
      <c r="L376" s="11">
        <v>44719</v>
      </c>
      <c r="M376" s="12">
        <v>2860.8</v>
      </c>
      <c r="N376" s="13">
        <f t="shared" si="35"/>
        <v>2860.8</v>
      </c>
      <c r="O376" s="13">
        <f t="shared" si="36"/>
        <v>0</v>
      </c>
      <c r="P376" s="13">
        <f t="shared" si="37"/>
        <v>0</v>
      </c>
      <c r="Q376" s="13">
        <f t="shared" si="38"/>
        <v>0</v>
      </c>
      <c r="R376" s="13"/>
      <c r="S376" s="14"/>
      <c r="T376" s="15">
        <v>88</v>
      </c>
      <c r="U376" s="12">
        <v>29.8</v>
      </c>
      <c r="V376" s="12">
        <v>2622.4</v>
      </c>
      <c r="W376" s="15">
        <v>0</v>
      </c>
      <c r="X376" s="12">
        <v>0</v>
      </c>
      <c r="Y376" s="12">
        <v>0</v>
      </c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>
        <v>8</v>
      </c>
      <c r="AP376" s="15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>
        <v>29.8</v>
      </c>
      <c r="BE376" s="12"/>
      <c r="BF376" s="12"/>
      <c r="BG376" s="12"/>
      <c r="BH376" s="12"/>
      <c r="BI376" s="12"/>
      <c r="BJ376" s="12"/>
      <c r="BK376" s="13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>
        <v>238.4</v>
      </c>
      <c r="BV376" s="12"/>
      <c r="BW376" s="12"/>
      <c r="BX376" s="12"/>
      <c r="BY376" s="12"/>
      <c r="BZ376" s="12"/>
      <c r="CA376" s="12"/>
      <c r="CB376" s="12"/>
      <c r="CC376" s="12">
        <v>127.93</v>
      </c>
      <c r="CD376" s="12">
        <v>14.59</v>
      </c>
      <c r="CE376" s="12"/>
      <c r="CF376" s="12"/>
      <c r="CG376" s="12"/>
      <c r="CH376" s="12">
        <v>281.02</v>
      </c>
      <c r="CI376" s="12">
        <v>0.59</v>
      </c>
      <c r="CJ376" s="12"/>
      <c r="CK376" s="12"/>
      <c r="CL376" s="12"/>
      <c r="CM376" s="12">
        <v>40.450000000000003</v>
      </c>
      <c r="CN376" s="12"/>
      <c r="CO376" s="12"/>
      <c r="CP376" s="12">
        <v>172.98</v>
      </c>
      <c r="CQ376" s="12"/>
      <c r="CR376" s="12"/>
      <c r="CS376" s="12"/>
      <c r="CT376" s="12"/>
      <c r="CU376" s="12">
        <v>1.88</v>
      </c>
      <c r="CV376" s="12">
        <v>143.04</v>
      </c>
      <c r="CW376" s="12">
        <v>1.84</v>
      </c>
      <c r="CX376" s="12"/>
      <c r="CY376" s="12"/>
      <c r="CZ376" s="12"/>
      <c r="DA376" s="12">
        <v>2.2599999999999998</v>
      </c>
      <c r="DB376" s="12"/>
      <c r="DC376" s="12"/>
      <c r="DD376" s="12"/>
      <c r="DE376" s="12"/>
      <c r="DF376" s="12">
        <v>2.08</v>
      </c>
      <c r="DG376" s="12">
        <v>66.98</v>
      </c>
      <c r="DH376" s="12"/>
      <c r="DI376" s="12"/>
      <c r="DJ376" s="12"/>
      <c r="DK376" s="12"/>
      <c r="DL376" s="12"/>
      <c r="DM376" s="12"/>
      <c r="DN376" s="12"/>
      <c r="DO376" s="12"/>
      <c r="DP376" s="12">
        <v>2.5</v>
      </c>
      <c r="DQ376" s="12">
        <v>2002.66</v>
      </c>
      <c r="DR376" s="12">
        <v>0</v>
      </c>
      <c r="DS376" s="12">
        <v>0</v>
      </c>
      <c r="DT376" s="12">
        <v>40.450000000000003</v>
      </c>
      <c r="DU376" s="12">
        <v>172.98</v>
      </c>
      <c r="DV376" s="12">
        <v>0</v>
      </c>
      <c r="DW376" s="12">
        <v>9.49</v>
      </c>
      <c r="DX376" s="13">
        <f t="shared" si="39"/>
        <v>222.92000000000002</v>
      </c>
      <c r="DY376" s="12"/>
      <c r="DZ376" s="12">
        <v>8</v>
      </c>
      <c r="EA376" s="12">
        <v>327.02</v>
      </c>
      <c r="EB376" s="12"/>
      <c r="EC376" s="12"/>
      <c r="ED376" s="12"/>
      <c r="EE376" s="12"/>
      <c r="EF376" s="12"/>
      <c r="EG376" s="12"/>
      <c r="EH376" s="12">
        <v>8.27</v>
      </c>
      <c r="EI376" s="12"/>
      <c r="EJ376" s="12">
        <v>1.06</v>
      </c>
      <c r="EK376" s="12"/>
      <c r="EL376" s="12">
        <v>2.34</v>
      </c>
      <c r="EM376" s="12">
        <v>8.9</v>
      </c>
      <c r="EN376" s="14">
        <f t="shared" si="40"/>
        <v>355.58999999999992</v>
      </c>
      <c r="EO376" s="14">
        <v>114.43</v>
      </c>
      <c r="EP376" s="13">
        <v>22.66</v>
      </c>
      <c r="EQ376" s="12">
        <v>0</v>
      </c>
      <c r="ER376" s="12">
        <v>53</v>
      </c>
      <c r="ES376" s="12"/>
      <c r="ET376" s="12"/>
      <c r="EU376" s="12"/>
      <c r="EV376" s="12"/>
      <c r="EW376" s="12"/>
      <c r="EX376" s="13">
        <f t="shared" si="41"/>
        <v>53</v>
      </c>
      <c r="EY376" s="13">
        <v>3629.4</v>
      </c>
    </row>
    <row r="377" spans="1:155" x14ac:dyDescent="0.3">
      <c r="A377" t="s">
        <v>671</v>
      </c>
      <c r="B377" t="s">
        <v>672</v>
      </c>
      <c r="C377" t="str">
        <f>VLOOKUP(A377,[1]Sheet1!$A$1:$F$234,4,FALSE)</f>
        <v>HQ</v>
      </c>
      <c r="D377" t="str">
        <f>VLOOKUP(A377,[1]Sheet1!$A$1:$F$234,3,FALSE)</f>
        <v>HQ</v>
      </c>
      <c r="E377">
        <f>VLOOKUP(A377,[1]Sheet1!$A$1:$F$234,5,FALSE)</f>
        <v>310</v>
      </c>
      <c r="F377" t="s">
        <v>326</v>
      </c>
      <c r="G377" t="s">
        <v>172</v>
      </c>
      <c r="H377" t="s">
        <v>673</v>
      </c>
      <c r="I377" t="s">
        <v>159</v>
      </c>
      <c r="J377" t="s">
        <v>145</v>
      </c>
      <c r="K377" s="11">
        <v>44696</v>
      </c>
      <c r="L377" s="11">
        <v>44701</v>
      </c>
      <c r="M377" s="12">
        <v>13864.58</v>
      </c>
      <c r="N377" s="13">
        <f t="shared" si="35"/>
        <v>13864.58</v>
      </c>
      <c r="O377" s="13">
        <f t="shared" si="36"/>
        <v>0</v>
      </c>
      <c r="P377" s="13">
        <f t="shared" si="37"/>
        <v>0</v>
      </c>
      <c r="Q377" s="13">
        <f t="shared" si="38"/>
        <v>0</v>
      </c>
      <c r="R377" s="13"/>
      <c r="S377" s="14"/>
      <c r="T377" s="15">
        <v>80</v>
      </c>
      <c r="U377" s="12">
        <v>159.97999999999999</v>
      </c>
      <c r="V377" s="12">
        <v>13864.58</v>
      </c>
      <c r="W377" s="15">
        <v>0</v>
      </c>
      <c r="X377" s="12">
        <v>0</v>
      </c>
      <c r="Y377" s="12">
        <v>0</v>
      </c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3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>
        <v>71.25</v>
      </c>
      <c r="BX377" s="12"/>
      <c r="BY377" s="12"/>
      <c r="BZ377" s="12"/>
      <c r="CA377" s="12"/>
      <c r="CB377" s="12"/>
      <c r="CC377" s="12">
        <v>1250.74</v>
      </c>
      <c r="CD377" s="12"/>
      <c r="CE377" s="12"/>
      <c r="CF377" s="12"/>
      <c r="CG377" s="12"/>
      <c r="CH377" s="12">
        <v>2544.39</v>
      </c>
      <c r="CI377" s="12"/>
      <c r="CJ377" s="12"/>
      <c r="CK377" s="12"/>
      <c r="CL377" s="12"/>
      <c r="CM377" s="12">
        <v>200.41</v>
      </c>
      <c r="CN377" s="12">
        <v>124.39</v>
      </c>
      <c r="CO377" s="12"/>
      <c r="CP377" s="12"/>
      <c r="CQ377" s="12"/>
      <c r="CR377" s="12"/>
      <c r="CS377" s="12"/>
      <c r="CT377" s="12"/>
      <c r="CU377" s="12"/>
      <c r="CV377" s="12">
        <v>0</v>
      </c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>
        <v>114.58</v>
      </c>
      <c r="DJ377" s="12"/>
      <c r="DK377" s="12"/>
      <c r="DL377" s="12"/>
      <c r="DM377" s="12"/>
      <c r="DN377" s="12"/>
      <c r="DO377" s="12"/>
      <c r="DP377" s="12"/>
      <c r="DQ377" s="12">
        <v>9630.07</v>
      </c>
      <c r="DR377" s="12">
        <v>0</v>
      </c>
      <c r="DS377" s="12">
        <v>0</v>
      </c>
      <c r="DT377" s="12">
        <v>200.41</v>
      </c>
      <c r="DU377" s="12">
        <v>0</v>
      </c>
      <c r="DV377" s="12">
        <v>0</v>
      </c>
      <c r="DW377" s="12"/>
      <c r="DX377" s="13">
        <f t="shared" si="39"/>
        <v>200.41</v>
      </c>
      <c r="DY377" s="12"/>
      <c r="DZ377" s="12"/>
      <c r="EA377" s="12"/>
      <c r="EB377" s="12">
        <v>877.5</v>
      </c>
      <c r="EC377" s="12">
        <v>17.45</v>
      </c>
      <c r="ED377" s="12"/>
      <c r="EE377" s="12"/>
      <c r="EF377" s="12"/>
      <c r="EG377" s="12">
        <v>44.55</v>
      </c>
      <c r="EH377" s="12">
        <v>33.14</v>
      </c>
      <c r="EI377" s="12"/>
      <c r="EJ377" s="12"/>
      <c r="EK377" s="12">
        <v>120.39</v>
      </c>
      <c r="EL377" s="12"/>
      <c r="EM377" s="12">
        <v>9.69</v>
      </c>
      <c r="EN377" s="14">
        <f t="shared" si="40"/>
        <v>1102.72</v>
      </c>
      <c r="EO377" s="14"/>
      <c r="EP377" s="13">
        <v>360.48</v>
      </c>
      <c r="EQ377" s="12">
        <v>0</v>
      </c>
      <c r="ER377" s="12">
        <v>53</v>
      </c>
      <c r="ES377" s="12"/>
      <c r="ET377" s="12"/>
      <c r="EU377" s="12"/>
      <c r="EV377" s="12"/>
      <c r="EW377" s="12"/>
      <c r="EX377" s="13">
        <f t="shared" si="41"/>
        <v>53</v>
      </c>
      <c r="EY377" s="13">
        <v>15581.19</v>
      </c>
    </row>
    <row r="378" spans="1:155" x14ac:dyDescent="0.3">
      <c r="A378" t="s">
        <v>671</v>
      </c>
      <c r="B378" t="s">
        <v>672</v>
      </c>
      <c r="C378" t="str">
        <f>VLOOKUP(A378,[1]Sheet1!$A$1:$F$234,4,FALSE)</f>
        <v>HQ</v>
      </c>
      <c r="D378" t="str">
        <f>VLOOKUP(A378,[1]Sheet1!$A$1:$F$234,3,FALSE)</f>
        <v>HQ</v>
      </c>
      <c r="E378">
        <f>VLOOKUP(A378,[1]Sheet1!$A$1:$F$234,5,FALSE)</f>
        <v>310</v>
      </c>
      <c r="F378" t="s">
        <v>326</v>
      </c>
      <c r="G378" t="s">
        <v>172</v>
      </c>
      <c r="H378" t="s">
        <v>673</v>
      </c>
      <c r="I378" t="s">
        <v>159</v>
      </c>
      <c r="J378" t="s">
        <v>152</v>
      </c>
      <c r="K378" s="11">
        <v>44712</v>
      </c>
      <c r="L378" s="11">
        <v>44719</v>
      </c>
      <c r="M378" s="12">
        <v>13864.58</v>
      </c>
      <c r="N378" s="13">
        <f t="shared" si="35"/>
        <v>13864.58</v>
      </c>
      <c r="O378" s="13">
        <f t="shared" si="36"/>
        <v>0</v>
      </c>
      <c r="P378" s="13">
        <f t="shared" si="37"/>
        <v>0</v>
      </c>
      <c r="Q378" s="13">
        <f t="shared" si="38"/>
        <v>0</v>
      </c>
      <c r="R378" s="13"/>
      <c r="S378" s="14"/>
      <c r="T378" s="15">
        <v>88</v>
      </c>
      <c r="U378" s="12">
        <v>159.97999999999999</v>
      </c>
      <c r="V378" s="12">
        <v>12584.77</v>
      </c>
      <c r="W378" s="15">
        <v>0</v>
      </c>
      <c r="X378" s="12">
        <v>0</v>
      </c>
      <c r="Y378" s="12">
        <v>0</v>
      </c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>
        <v>8</v>
      </c>
      <c r="AP378" s="15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>
        <v>159.97999999999999</v>
      </c>
      <c r="BE378" s="12"/>
      <c r="BF378" s="12"/>
      <c r="BG378" s="12"/>
      <c r="BH378" s="12"/>
      <c r="BI378" s="12"/>
      <c r="BJ378" s="12"/>
      <c r="BK378" s="13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>
        <v>1279.81</v>
      </c>
      <c r="BV378" s="12"/>
      <c r="BW378" s="12">
        <v>71.25</v>
      </c>
      <c r="BX378" s="12"/>
      <c r="BY378" s="12"/>
      <c r="BZ378" s="12"/>
      <c r="CA378" s="12"/>
      <c r="CB378" s="12"/>
      <c r="CC378" s="12">
        <v>1250.74</v>
      </c>
      <c r="CD378" s="12"/>
      <c r="CE378" s="12"/>
      <c r="CF378" s="12"/>
      <c r="CG378" s="12"/>
      <c r="CH378" s="12">
        <v>2544.39</v>
      </c>
      <c r="CI378" s="12"/>
      <c r="CJ378" s="12"/>
      <c r="CK378" s="12"/>
      <c r="CL378" s="12"/>
      <c r="CM378" s="12">
        <v>200.4</v>
      </c>
      <c r="CN378" s="12">
        <v>124.39</v>
      </c>
      <c r="CO378" s="12"/>
      <c r="CP378" s="12"/>
      <c r="CQ378" s="12"/>
      <c r="CR378" s="12"/>
      <c r="CS378" s="12"/>
      <c r="CT378" s="12"/>
      <c r="CU378" s="12"/>
      <c r="CV378" s="12">
        <v>0</v>
      </c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>
        <v>114.59</v>
      </c>
      <c r="DJ378" s="12"/>
      <c r="DK378" s="12"/>
      <c r="DL378" s="12"/>
      <c r="DM378" s="12"/>
      <c r="DN378" s="12"/>
      <c r="DO378" s="12"/>
      <c r="DP378" s="12"/>
      <c r="DQ378" s="12">
        <v>9630.07</v>
      </c>
      <c r="DR378" s="12">
        <v>0</v>
      </c>
      <c r="DS378" s="12">
        <v>0</v>
      </c>
      <c r="DT378" s="12">
        <v>200.4</v>
      </c>
      <c r="DU378" s="12">
        <v>0</v>
      </c>
      <c r="DV378" s="12">
        <v>0</v>
      </c>
      <c r="DW378" s="12"/>
      <c r="DX378" s="13">
        <f t="shared" si="39"/>
        <v>200.4</v>
      </c>
      <c r="DY378" s="12"/>
      <c r="DZ378" s="12"/>
      <c r="EA378" s="12"/>
      <c r="EB378" s="12">
        <v>877.5</v>
      </c>
      <c r="EC378" s="12">
        <v>17.45</v>
      </c>
      <c r="ED378" s="12"/>
      <c r="EE378" s="12"/>
      <c r="EF378" s="12"/>
      <c r="EG378" s="12">
        <v>44.55</v>
      </c>
      <c r="EH378" s="12">
        <v>33.14</v>
      </c>
      <c r="EI378" s="12"/>
      <c r="EJ378" s="12"/>
      <c r="EK378" s="12">
        <v>120.39</v>
      </c>
      <c r="EL378" s="12"/>
      <c r="EM378" s="12">
        <v>9.69</v>
      </c>
      <c r="EN378" s="14">
        <f t="shared" si="40"/>
        <v>1102.72</v>
      </c>
      <c r="EO378" s="14"/>
      <c r="EP378" s="13">
        <v>360.48</v>
      </c>
      <c r="EQ378" s="12">
        <v>0</v>
      </c>
      <c r="ER378" s="12">
        <v>53</v>
      </c>
      <c r="ES378" s="12"/>
      <c r="ET378" s="12"/>
      <c r="EU378" s="12"/>
      <c r="EV378" s="12"/>
      <c r="EW378" s="12"/>
      <c r="EX378" s="13">
        <f t="shared" si="41"/>
        <v>53</v>
      </c>
      <c r="EY378" s="13">
        <v>15581.18</v>
      </c>
    </row>
    <row r="379" spans="1:155" x14ac:dyDescent="0.3">
      <c r="A379" t="s">
        <v>674</v>
      </c>
      <c r="B379" t="s">
        <v>675</v>
      </c>
      <c r="C379" t="str">
        <f>VLOOKUP(A379,[1]Sheet1!$A$1:$F$234,4,FALSE)</f>
        <v>RWC</v>
      </c>
      <c r="D379" t="str">
        <f>VLOOKUP(A379,[1]Sheet1!$A$1:$F$234,3,FALSE)</f>
        <v>Clinical</v>
      </c>
      <c r="E379">
        <f>VLOOKUP(A379,[1]Sheet1!$A$1:$F$234,5,FALSE)</f>
        <v>170</v>
      </c>
      <c r="F379" t="s">
        <v>162</v>
      </c>
      <c r="G379" t="s">
        <v>400</v>
      </c>
      <c r="H379" t="s">
        <v>163</v>
      </c>
      <c r="I379" t="s">
        <v>159</v>
      </c>
      <c r="J379" t="s">
        <v>145</v>
      </c>
      <c r="K379" s="11">
        <v>44696</v>
      </c>
      <c r="L379" s="11">
        <v>44701</v>
      </c>
      <c r="M379" s="12">
        <v>2027.25</v>
      </c>
      <c r="N379" s="13">
        <f t="shared" si="35"/>
        <v>2027.25</v>
      </c>
      <c r="O379" s="13">
        <f t="shared" si="36"/>
        <v>0</v>
      </c>
      <c r="P379" s="13">
        <f t="shared" si="37"/>
        <v>0</v>
      </c>
      <c r="Q379" s="13">
        <f t="shared" si="38"/>
        <v>0</v>
      </c>
      <c r="R379" s="13"/>
      <c r="S379" s="14"/>
      <c r="T379" s="15">
        <v>79.5</v>
      </c>
      <c r="U379" s="12">
        <v>25.5</v>
      </c>
      <c r="V379" s="12">
        <v>2027.25</v>
      </c>
      <c r="W379" s="15">
        <v>0</v>
      </c>
      <c r="X379" s="12">
        <v>0</v>
      </c>
      <c r="Y379" s="12">
        <v>0</v>
      </c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3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>
        <v>58.5</v>
      </c>
      <c r="CD379" s="12"/>
      <c r="CE379" s="12"/>
      <c r="CF379" s="12"/>
      <c r="CG379" s="12"/>
      <c r="CH379" s="12">
        <v>159.83000000000001</v>
      </c>
      <c r="CI379" s="12">
        <v>21.37</v>
      </c>
      <c r="CJ379" s="12"/>
      <c r="CK379" s="12"/>
      <c r="CL379" s="12"/>
      <c r="CM379" s="12">
        <v>28.18</v>
      </c>
      <c r="CN379" s="12"/>
      <c r="CO379" s="12"/>
      <c r="CP379" s="12">
        <v>120.46</v>
      </c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>
        <v>84.38</v>
      </c>
      <c r="DK379" s="12"/>
      <c r="DL379" s="12"/>
      <c r="DM379" s="12"/>
      <c r="DN379" s="12"/>
      <c r="DO379" s="12"/>
      <c r="DP379" s="12"/>
      <c r="DQ379" s="12">
        <v>1554.53</v>
      </c>
      <c r="DR379" s="12">
        <v>0</v>
      </c>
      <c r="DS379" s="12">
        <v>0</v>
      </c>
      <c r="DT379" s="12">
        <v>28.18</v>
      </c>
      <c r="DU379" s="12">
        <v>120.46</v>
      </c>
      <c r="DV379" s="12">
        <v>0</v>
      </c>
      <c r="DW379" s="12"/>
      <c r="DX379" s="13">
        <f t="shared" si="39"/>
        <v>148.63999999999999</v>
      </c>
      <c r="DY379" s="12">
        <v>343.62</v>
      </c>
      <c r="DZ379" s="12"/>
      <c r="EA379" s="12"/>
      <c r="EB379" s="12"/>
      <c r="EC379" s="12"/>
      <c r="ED379" s="12"/>
      <c r="EE379" s="12"/>
      <c r="EF379" s="12"/>
      <c r="EG379" s="12"/>
      <c r="EH379" s="12">
        <v>7.81</v>
      </c>
      <c r="EI379" s="12"/>
      <c r="EJ379" s="12">
        <v>1.06</v>
      </c>
      <c r="EK379" s="12"/>
      <c r="EL379" s="12"/>
      <c r="EM379" s="12">
        <v>2.86</v>
      </c>
      <c r="EN379" s="14">
        <f t="shared" si="40"/>
        <v>355.35</v>
      </c>
      <c r="EO379" s="14"/>
      <c r="EP379" s="13">
        <v>52.71</v>
      </c>
      <c r="EQ379" s="12">
        <v>0</v>
      </c>
      <c r="ER379" s="12">
        <v>53</v>
      </c>
      <c r="ES379" s="12"/>
      <c r="ET379" s="12"/>
      <c r="EU379" s="12"/>
      <c r="EV379" s="12"/>
      <c r="EW379" s="12"/>
      <c r="EX379" s="13">
        <f t="shared" si="41"/>
        <v>53</v>
      </c>
      <c r="EY379" s="13">
        <v>2636.95</v>
      </c>
    </row>
    <row r="380" spans="1:155" x14ac:dyDescent="0.3">
      <c r="A380" t="s">
        <v>674</v>
      </c>
      <c r="B380" t="s">
        <v>675</v>
      </c>
      <c r="C380" t="str">
        <f>VLOOKUP(A380,[1]Sheet1!$A$1:$F$234,4,FALSE)</f>
        <v>RWC</v>
      </c>
      <c r="D380" t="str">
        <f>VLOOKUP(A380,[1]Sheet1!$A$1:$F$234,3,FALSE)</f>
        <v>Clinical</v>
      </c>
      <c r="E380">
        <f>VLOOKUP(A380,[1]Sheet1!$A$1:$F$234,5,FALSE)</f>
        <v>170</v>
      </c>
      <c r="F380" t="s">
        <v>162</v>
      </c>
      <c r="G380" t="s">
        <v>400</v>
      </c>
      <c r="H380" t="s">
        <v>163</v>
      </c>
      <c r="I380" t="s">
        <v>159</v>
      </c>
      <c r="J380" t="s">
        <v>152</v>
      </c>
      <c r="K380" s="11">
        <v>44712</v>
      </c>
      <c r="L380" s="11">
        <v>44719</v>
      </c>
      <c r="M380" s="12">
        <v>2448.4</v>
      </c>
      <c r="N380" s="13">
        <f t="shared" si="35"/>
        <v>2448.4</v>
      </c>
      <c r="O380" s="13">
        <f t="shared" si="36"/>
        <v>0</v>
      </c>
      <c r="P380" s="13">
        <f t="shared" si="37"/>
        <v>0</v>
      </c>
      <c r="Q380" s="13">
        <f t="shared" si="38"/>
        <v>0</v>
      </c>
      <c r="R380" s="13"/>
      <c r="S380" s="14"/>
      <c r="T380" s="15">
        <v>48</v>
      </c>
      <c r="U380" s="12">
        <v>25.5</v>
      </c>
      <c r="V380" s="12">
        <v>1224</v>
      </c>
      <c r="W380" s="15">
        <v>0</v>
      </c>
      <c r="X380" s="12">
        <v>0</v>
      </c>
      <c r="Y380" s="12">
        <v>0</v>
      </c>
      <c r="Z380" s="15"/>
      <c r="AA380" s="15"/>
      <c r="AB380" s="15"/>
      <c r="AC380" s="15">
        <v>40</v>
      </c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>
        <v>8</v>
      </c>
      <c r="AP380" s="15"/>
      <c r="AQ380" s="12"/>
      <c r="AR380" s="12"/>
      <c r="AS380" s="12"/>
      <c r="AT380" s="12"/>
      <c r="AU380" s="12"/>
      <c r="AV380" s="12"/>
      <c r="AW380" s="12"/>
      <c r="AX380" s="12"/>
      <c r="AY380" s="12">
        <v>25.51</v>
      </c>
      <c r="AZ380" s="12"/>
      <c r="BA380" s="12"/>
      <c r="BB380" s="12"/>
      <c r="BC380" s="12"/>
      <c r="BD380" s="12">
        <v>25.5</v>
      </c>
      <c r="BE380" s="12"/>
      <c r="BF380" s="12"/>
      <c r="BG380" s="12"/>
      <c r="BH380" s="12"/>
      <c r="BI380" s="12">
        <v>1020.4</v>
      </c>
      <c r="BJ380" s="12"/>
      <c r="BK380" s="13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>
        <v>204</v>
      </c>
      <c r="BV380" s="12"/>
      <c r="BW380" s="12"/>
      <c r="BX380" s="12"/>
      <c r="BY380" s="12"/>
      <c r="BZ380" s="12"/>
      <c r="CA380" s="12"/>
      <c r="CB380" s="12"/>
      <c r="CC380" s="12">
        <v>89.5</v>
      </c>
      <c r="CD380" s="12"/>
      <c r="CE380" s="12"/>
      <c r="CF380" s="12"/>
      <c r="CG380" s="12"/>
      <c r="CH380" s="12">
        <v>218.75</v>
      </c>
      <c r="CI380" s="12">
        <v>26.01</v>
      </c>
      <c r="CJ380" s="12"/>
      <c r="CK380" s="12"/>
      <c r="CL380" s="12"/>
      <c r="CM380" s="12">
        <v>34.270000000000003</v>
      </c>
      <c r="CN380" s="12"/>
      <c r="CO380" s="12"/>
      <c r="CP380" s="12">
        <v>146.57</v>
      </c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>
        <v>84.38</v>
      </c>
      <c r="DK380" s="12"/>
      <c r="DL380" s="12"/>
      <c r="DM380" s="12"/>
      <c r="DN380" s="12"/>
      <c r="DO380" s="12"/>
      <c r="DP380" s="12"/>
      <c r="DQ380" s="12">
        <v>1848.92</v>
      </c>
      <c r="DR380" s="12">
        <v>0</v>
      </c>
      <c r="DS380" s="12">
        <v>0</v>
      </c>
      <c r="DT380" s="12">
        <v>34.270000000000003</v>
      </c>
      <c r="DU380" s="12">
        <v>146.57</v>
      </c>
      <c r="DV380" s="12">
        <v>0</v>
      </c>
      <c r="DW380" s="12"/>
      <c r="DX380" s="13">
        <f t="shared" si="39"/>
        <v>180.84</v>
      </c>
      <c r="DY380" s="12">
        <v>343.62</v>
      </c>
      <c r="DZ380" s="12"/>
      <c r="EA380" s="12"/>
      <c r="EB380" s="12"/>
      <c r="EC380" s="12"/>
      <c r="ED380" s="12"/>
      <c r="EE380" s="12"/>
      <c r="EF380" s="12"/>
      <c r="EG380" s="12"/>
      <c r="EH380" s="12">
        <v>7.81</v>
      </c>
      <c r="EI380" s="12"/>
      <c r="EJ380" s="12">
        <v>1.06</v>
      </c>
      <c r="EK380" s="12"/>
      <c r="EL380" s="12"/>
      <c r="EM380" s="12">
        <v>2.86</v>
      </c>
      <c r="EN380" s="14">
        <f t="shared" si="40"/>
        <v>355.35</v>
      </c>
      <c r="EO380" s="14"/>
      <c r="EP380" s="13">
        <v>63.66</v>
      </c>
      <c r="EQ380" s="12">
        <v>0</v>
      </c>
      <c r="ER380" s="12">
        <v>53</v>
      </c>
      <c r="ES380" s="12"/>
      <c r="ET380" s="12"/>
      <c r="EU380" s="12"/>
      <c r="EV380" s="12"/>
      <c r="EW380" s="12"/>
      <c r="EX380" s="13">
        <f t="shared" si="41"/>
        <v>53</v>
      </c>
      <c r="EY380" s="13">
        <v>3101.25</v>
      </c>
    </row>
    <row r="381" spans="1:155" x14ac:dyDescent="0.3">
      <c r="A381" t="s">
        <v>676</v>
      </c>
      <c r="B381" t="s">
        <v>677</v>
      </c>
      <c r="C381" t="str">
        <f>VLOOKUP(A381,[1]Sheet1!$A$1:$F$234,4,FALSE)</f>
        <v>SF</v>
      </c>
      <c r="D381" t="str">
        <f>VLOOKUP(A381,[1]Sheet1!$A$1:$F$234,3,FALSE)</f>
        <v>Clinical</v>
      </c>
      <c r="E381">
        <f>VLOOKUP(A381,[1]Sheet1!$A$1:$F$234,5,FALSE)</f>
        <v>140</v>
      </c>
      <c r="F381" t="s">
        <v>185</v>
      </c>
      <c r="G381" t="s">
        <v>172</v>
      </c>
      <c r="H381" t="s">
        <v>185</v>
      </c>
      <c r="I381" t="s">
        <v>159</v>
      </c>
      <c r="J381" t="s">
        <v>145</v>
      </c>
      <c r="K381" s="11">
        <v>44696</v>
      </c>
      <c r="L381" s="11">
        <v>44701</v>
      </c>
      <c r="M381" s="12">
        <v>2840</v>
      </c>
      <c r="N381" s="13">
        <f t="shared" si="35"/>
        <v>2840</v>
      </c>
      <c r="O381" s="13">
        <f t="shared" si="36"/>
        <v>0</v>
      </c>
      <c r="P381" s="13">
        <f t="shared" si="37"/>
        <v>0</v>
      </c>
      <c r="Q381" s="13">
        <f t="shared" si="38"/>
        <v>0</v>
      </c>
      <c r="R381" s="13"/>
      <c r="S381" s="14"/>
      <c r="T381" s="15">
        <v>80</v>
      </c>
      <c r="U381" s="12">
        <v>35.5</v>
      </c>
      <c r="V381" s="12">
        <v>2840</v>
      </c>
      <c r="W381" s="15">
        <v>0</v>
      </c>
      <c r="X381" s="12">
        <v>0</v>
      </c>
      <c r="Y381" s="12">
        <v>0</v>
      </c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3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>
        <v>100.91</v>
      </c>
      <c r="CD381" s="12"/>
      <c r="CE381" s="12"/>
      <c r="CF381" s="12"/>
      <c r="CG381" s="12"/>
      <c r="CH381" s="12">
        <v>326.10000000000002</v>
      </c>
      <c r="CI381" s="12">
        <v>30.56</v>
      </c>
      <c r="CJ381" s="12"/>
      <c r="CK381" s="12"/>
      <c r="CL381" s="12"/>
      <c r="CM381" s="12">
        <v>40.28</v>
      </c>
      <c r="CN381" s="12"/>
      <c r="CO381" s="12"/>
      <c r="CP381" s="12">
        <v>172.21</v>
      </c>
      <c r="CQ381" s="12"/>
      <c r="CR381" s="12"/>
      <c r="CS381" s="12">
        <v>12.61</v>
      </c>
      <c r="CT381" s="12"/>
      <c r="CU381" s="12"/>
      <c r="CV381" s="12">
        <v>284</v>
      </c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>
        <v>0.55000000000000004</v>
      </c>
      <c r="DO381" s="12">
        <v>49.22</v>
      </c>
      <c r="DP381" s="12"/>
      <c r="DQ381" s="12">
        <v>1823.56</v>
      </c>
      <c r="DR381" s="12">
        <v>0</v>
      </c>
      <c r="DS381" s="12">
        <v>0</v>
      </c>
      <c r="DT381" s="12">
        <v>40.28</v>
      </c>
      <c r="DU381" s="12">
        <v>172.21</v>
      </c>
      <c r="DV381" s="12">
        <v>0</v>
      </c>
      <c r="DW381" s="12"/>
      <c r="DX381" s="13">
        <f t="shared" si="39"/>
        <v>212.49</v>
      </c>
      <c r="DY381" s="12"/>
      <c r="DZ381" s="12"/>
      <c r="EA381" s="12"/>
      <c r="EB381" s="12">
        <v>240.29</v>
      </c>
      <c r="EC381" s="12">
        <v>2.34</v>
      </c>
      <c r="ED381" s="12"/>
      <c r="EE381" s="12"/>
      <c r="EF381" s="12"/>
      <c r="EG381" s="12"/>
      <c r="EH381" s="12">
        <v>9.48</v>
      </c>
      <c r="EI381" s="12"/>
      <c r="EJ381" s="12">
        <v>1.06</v>
      </c>
      <c r="EK381" s="12">
        <v>16.22</v>
      </c>
      <c r="EL381" s="12"/>
      <c r="EM381" s="12">
        <v>3.47</v>
      </c>
      <c r="EN381" s="14">
        <f t="shared" si="40"/>
        <v>272.86</v>
      </c>
      <c r="EO381" s="14">
        <v>113.6</v>
      </c>
      <c r="EP381" s="13">
        <v>73.84</v>
      </c>
      <c r="EQ381" s="12">
        <v>0</v>
      </c>
      <c r="ER381" s="12">
        <v>53</v>
      </c>
      <c r="ES381" s="12"/>
      <c r="ET381" s="12"/>
      <c r="EU381" s="12"/>
      <c r="EV381" s="12"/>
      <c r="EW381" s="12"/>
      <c r="EX381" s="13">
        <f t="shared" si="41"/>
        <v>53</v>
      </c>
      <c r="EY381" s="13">
        <v>3565.79</v>
      </c>
    </row>
    <row r="382" spans="1:155" x14ac:dyDescent="0.3">
      <c r="A382" t="s">
        <v>676</v>
      </c>
      <c r="B382" t="s">
        <v>677</v>
      </c>
      <c r="C382" t="str">
        <f>VLOOKUP(A382,[1]Sheet1!$A$1:$F$234,4,FALSE)</f>
        <v>SF</v>
      </c>
      <c r="D382" t="str">
        <f>VLOOKUP(A382,[1]Sheet1!$A$1:$F$234,3,FALSE)</f>
        <v>Clinical</v>
      </c>
      <c r="E382">
        <f>VLOOKUP(A382,[1]Sheet1!$A$1:$F$234,5,FALSE)</f>
        <v>140</v>
      </c>
      <c r="F382" t="s">
        <v>185</v>
      </c>
      <c r="G382" t="s">
        <v>172</v>
      </c>
      <c r="H382" t="s">
        <v>185</v>
      </c>
      <c r="I382" t="s">
        <v>159</v>
      </c>
      <c r="J382" t="s">
        <v>152</v>
      </c>
      <c r="K382" s="11">
        <v>44712</v>
      </c>
      <c r="L382" s="11">
        <v>44719</v>
      </c>
      <c r="M382" s="12">
        <v>3461.25</v>
      </c>
      <c r="N382" s="13">
        <f t="shared" si="35"/>
        <v>3408</v>
      </c>
      <c r="O382" s="13">
        <f t="shared" si="36"/>
        <v>53.25</v>
      </c>
      <c r="P382" s="13">
        <f t="shared" si="37"/>
        <v>0</v>
      </c>
      <c r="Q382" s="13">
        <f t="shared" si="38"/>
        <v>0</v>
      </c>
      <c r="R382" s="13"/>
      <c r="S382" s="14"/>
      <c r="T382" s="15">
        <v>88</v>
      </c>
      <c r="U382" s="12">
        <v>35.5</v>
      </c>
      <c r="V382" s="12">
        <v>3124</v>
      </c>
      <c r="W382" s="15">
        <v>1</v>
      </c>
      <c r="X382" s="12">
        <v>53.25</v>
      </c>
      <c r="Y382" s="12">
        <v>53.25</v>
      </c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>
        <v>8</v>
      </c>
      <c r="AP382" s="15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>
        <v>35.5</v>
      </c>
      <c r="BE382" s="12"/>
      <c r="BF382" s="12"/>
      <c r="BG382" s="12"/>
      <c r="BH382" s="12"/>
      <c r="BI382" s="12"/>
      <c r="BJ382" s="12"/>
      <c r="BK382" s="13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>
        <v>284</v>
      </c>
      <c r="BV382" s="12"/>
      <c r="BW382" s="12"/>
      <c r="BX382" s="12"/>
      <c r="BY382" s="12"/>
      <c r="BZ382" s="12"/>
      <c r="CA382" s="12"/>
      <c r="CB382" s="12"/>
      <c r="CC382" s="12">
        <v>154.43</v>
      </c>
      <c r="CD382" s="12"/>
      <c r="CE382" s="12"/>
      <c r="CF382" s="12"/>
      <c r="CG382" s="12"/>
      <c r="CH382" s="12">
        <v>449.1</v>
      </c>
      <c r="CI382" s="12">
        <v>37.380000000000003</v>
      </c>
      <c r="CJ382" s="12"/>
      <c r="CK382" s="12"/>
      <c r="CL382" s="12"/>
      <c r="CM382" s="12">
        <v>49.28</v>
      </c>
      <c r="CN382" s="12"/>
      <c r="CO382" s="12"/>
      <c r="CP382" s="12">
        <v>210.73</v>
      </c>
      <c r="CQ382" s="12"/>
      <c r="CR382" s="12"/>
      <c r="CS382" s="12">
        <v>12.61</v>
      </c>
      <c r="CT382" s="12"/>
      <c r="CU382" s="12"/>
      <c r="CV382" s="12">
        <v>346.13</v>
      </c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>
        <v>0.55000000000000004</v>
      </c>
      <c r="DO382" s="12">
        <v>49.22</v>
      </c>
      <c r="DP382" s="12"/>
      <c r="DQ382" s="12">
        <v>2151.8200000000002</v>
      </c>
      <c r="DR382" s="12">
        <v>0</v>
      </c>
      <c r="DS382" s="12">
        <v>0</v>
      </c>
      <c r="DT382" s="12">
        <v>49.28</v>
      </c>
      <c r="DU382" s="12">
        <v>210.73</v>
      </c>
      <c r="DV382" s="12">
        <v>0</v>
      </c>
      <c r="DW382" s="12"/>
      <c r="DX382" s="13">
        <f t="shared" si="39"/>
        <v>260.01</v>
      </c>
      <c r="DY382" s="12"/>
      <c r="DZ382" s="12"/>
      <c r="EA382" s="12"/>
      <c r="EB382" s="12">
        <v>240.29</v>
      </c>
      <c r="EC382" s="12">
        <v>2.34</v>
      </c>
      <c r="ED382" s="12"/>
      <c r="EE382" s="12"/>
      <c r="EF382" s="12"/>
      <c r="EG382" s="12"/>
      <c r="EH382" s="12">
        <v>9.48</v>
      </c>
      <c r="EI382" s="12"/>
      <c r="EJ382" s="12">
        <v>1.06</v>
      </c>
      <c r="EK382" s="12">
        <v>16.22</v>
      </c>
      <c r="EL382" s="12"/>
      <c r="EM382" s="12">
        <v>3.47</v>
      </c>
      <c r="EN382" s="14">
        <f t="shared" si="40"/>
        <v>272.86</v>
      </c>
      <c r="EO382" s="14">
        <v>138.44999999999999</v>
      </c>
      <c r="EP382" s="13">
        <v>89.53</v>
      </c>
      <c r="EQ382" s="12">
        <v>0</v>
      </c>
      <c r="ER382" s="12">
        <v>53</v>
      </c>
      <c r="ES382" s="12"/>
      <c r="ET382" s="12"/>
      <c r="EU382" s="12"/>
      <c r="EV382" s="12"/>
      <c r="EW382" s="12"/>
      <c r="EX382" s="13">
        <f t="shared" si="41"/>
        <v>53</v>
      </c>
      <c r="EY382" s="13">
        <v>4275.1000000000004</v>
      </c>
    </row>
    <row r="383" spans="1:155" x14ac:dyDescent="0.3">
      <c r="A383" t="s">
        <v>678</v>
      </c>
      <c r="B383" t="s">
        <v>679</v>
      </c>
      <c r="C383" t="str">
        <f>VLOOKUP(A383,[1]Sheet1!$A$1:$F$234,4,FALSE)</f>
        <v>SF</v>
      </c>
      <c r="D383" t="str">
        <f>VLOOKUP(A383,[1]Sheet1!$A$1:$F$234,3,FALSE)</f>
        <v>NEST</v>
      </c>
      <c r="E383">
        <f>VLOOKUP(A383,[1]Sheet1!$A$1:$F$234,5,FALSE)</f>
        <v>350</v>
      </c>
      <c r="F383" t="s">
        <v>171</v>
      </c>
      <c r="G383" t="s">
        <v>172</v>
      </c>
      <c r="H383" t="s">
        <v>173</v>
      </c>
      <c r="I383" t="s">
        <v>159</v>
      </c>
      <c r="J383" t="s">
        <v>145</v>
      </c>
      <c r="K383" s="11">
        <v>44696</v>
      </c>
      <c r="L383" s="11">
        <v>44701</v>
      </c>
      <c r="M383" s="12">
        <v>2877.61</v>
      </c>
      <c r="N383" s="13">
        <f t="shared" si="35"/>
        <v>2586.84</v>
      </c>
      <c r="O383" s="13">
        <f t="shared" si="36"/>
        <v>13.25</v>
      </c>
      <c r="P383" s="13">
        <f t="shared" si="37"/>
        <v>0</v>
      </c>
      <c r="Q383" s="13">
        <f t="shared" si="38"/>
        <v>277.52</v>
      </c>
      <c r="R383" s="13"/>
      <c r="S383" s="14"/>
      <c r="T383" s="15">
        <v>64</v>
      </c>
      <c r="U383" s="12">
        <v>34.69</v>
      </c>
      <c r="V383" s="12">
        <v>2220.16</v>
      </c>
      <c r="W383" s="15">
        <v>0.25</v>
      </c>
      <c r="X383" s="12">
        <v>54.95</v>
      </c>
      <c r="Y383" s="12">
        <v>13.25</v>
      </c>
      <c r="Z383" s="15"/>
      <c r="AA383" s="15"/>
      <c r="AB383" s="15"/>
      <c r="AC383" s="15">
        <v>8</v>
      </c>
      <c r="AD383" s="15"/>
      <c r="AE383" s="15"/>
      <c r="AF383" s="15">
        <v>0</v>
      </c>
      <c r="AG383" s="15"/>
      <c r="AH383" s="15"/>
      <c r="AI383" s="15"/>
      <c r="AJ383" s="15"/>
      <c r="AK383" s="15">
        <v>8</v>
      </c>
      <c r="AL383" s="15"/>
      <c r="AM383" s="15"/>
      <c r="AN383" s="15"/>
      <c r="AO383" s="15"/>
      <c r="AP383" s="15"/>
      <c r="AQ383" s="12"/>
      <c r="AR383" s="12"/>
      <c r="AS383" s="12"/>
      <c r="AT383" s="12">
        <v>34.69</v>
      </c>
      <c r="AU383" s="12">
        <v>0</v>
      </c>
      <c r="AV383" s="12"/>
      <c r="AW383" s="12"/>
      <c r="AX383" s="12"/>
      <c r="AY383" s="12">
        <v>30.21</v>
      </c>
      <c r="AZ383" s="12"/>
      <c r="BA383" s="12"/>
      <c r="BB383" s="12"/>
      <c r="BC383" s="12"/>
      <c r="BD383" s="12"/>
      <c r="BE383" s="12"/>
      <c r="BF383" s="12"/>
      <c r="BG383" s="12"/>
      <c r="BH383" s="12"/>
      <c r="BI383" s="12">
        <v>241.68</v>
      </c>
      <c r="BJ383" s="12">
        <v>125</v>
      </c>
      <c r="BK383" s="13"/>
      <c r="BL383" s="12"/>
      <c r="BM383" s="12"/>
      <c r="BN383" s="12"/>
      <c r="BO383" s="12"/>
      <c r="BP383" s="12"/>
      <c r="BQ383" s="12">
        <v>277.52</v>
      </c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>
        <v>136.51</v>
      </c>
      <c r="CD383" s="12"/>
      <c r="CE383" s="12"/>
      <c r="CF383" s="12"/>
      <c r="CG383" s="12"/>
      <c r="CH383" s="12">
        <v>331.74</v>
      </c>
      <c r="CI383" s="12">
        <v>31.65</v>
      </c>
      <c r="CJ383" s="12"/>
      <c r="CK383" s="12"/>
      <c r="CL383" s="12"/>
      <c r="CM383" s="12">
        <v>41.73</v>
      </c>
      <c r="CN383" s="12"/>
      <c r="CO383" s="12"/>
      <c r="CP383" s="12">
        <v>178.41</v>
      </c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>
        <v>2157.5700000000002</v>
      </c>
      <c r="DR383" s="12">
        <v>0</v>
      </c>
      <c r="DS383" s="12">
        <v>0</v>
      </c>
      <c r="DT383" s="12">
        <v>41.73</v>
      </c>
      <c r="DU383" s="12">
        <v>178.41</v>
      </c>
      <c r="DV383" s="12">
        <v>0</v>
      </c>
      <c r="DW383" s="12"/>
      <c r="DX383" s="13">
        <f t="shared" si="39"/>
        <v>220.14</v>
      </c>
      <c r="DY383" s="12"/>
      <c r="DZ383" s="12"/>
      <c r="EA383" s="12"/>
      <c r="EB383" s="12"/>
      <c r="EC383" s="12"/>
      <c r="ED383" s="12"/>
      <c r="EE383" s="12"/>
      <c r="EF383" s="12"/>
      <c r="EG383" s="12"/>
      <c r="EH383" s="12">
        <v>7.36</v>
      </c>
      <c r="EI383" s="12"/>
      <c r="EJ383" s="12">
        <v>1.06</v>
      </c>
      <c r="EK383" s="12"/>
      <c r="EL383" s="12"/>
      <c r="EM383" s="12">
        <v>2.69</v>
      </c>
      <c r="EN383" s="14">
        <f t="shared" si="40"/>
        <v>11.11</v>
      </c>
      <c r="EO383" s="14"/>
      <c r="EP383" s="13">
        <v>74.7</v>
      </c>
      <c r="EQ383" s="12">
        <v>0</v>
      </c>
      <c r="ER383" s="12">
        <v>53</v>
      </c>
      <c r="ES383" s="12"/>
      <c r="ET383" s="12"/>
      <c r="EU383" s="12"/>
      <c r="EV383" s="12"/>
      <c r="EW383" s="12"/>
      <c r="EX383" s="13">
        <f t="shared" si="41"/>
        <v>53</v>
      </c>
      <c r="EY383" s="13">
        <v>3236.56</v>
      </c>
    </row>
    <row r="384" spans="1:155" x14ac:dyDescent="0.3">
      <c r="A384" t="s">
        <v>678</v>
      </c>
      <c r="B384" t="s">
        <v>679</v>
      </c>
      <c r="C384" t="str">
        <f>VLOOKUP(A384,[1]Sheet1!$A$1:$F$234,4,FALSE)</f>
        <v>SF</v>
      </c>
      <c r="D384" t="str">
        <f>VLOOKUP(A384,[1]Sheet1!$A$1:$F$234,3,FALSE)</f>
        <v>NEST</v>
      </c>
      <c r="E384">
        <f>VLOOKUP(A384,[1]Sheet1!$A$1:$F$234,5,FALSE)</f>
        <v>350</v>
      </c>
      <c r="F384" t="s">
        <v>171</v>
      </c>
      <c r="G384" t="s">
        <v>172</v>
      </c>
      <c r="H384" t="s">
        <v>173</v>
      </c>
      <c r="I384" t="s">
        <v>159</v>
      </c>
      <c r="J384" t="s">
        <v>152</v>
      </c>
      <c r="K384" s="11">
        <v>44712</v>
      </c>
      <c r="L384" s="11">
        <v>44719</v>
      </c>
      <c r="M384" s="12">
        <v>3451.09</v>
      </c>
      <c r="N384" s="13">
        <f t="shared" si="35"/>
        <v>3437.9</v>
      </c>
      <c r="O384" s="13">
        <f t="shared" si="36"/>
        <v>13.19</v>
      </c>
      <c r="P384" s="13">
        <f t="shared" si="37"/>
        <v>0</v>
      </c>
      <c r="Q384" s="13">
        <f t="shared" si="38"/>
        <v>0</v>
      </c>
      <c r="R384" s="13"/>
      <c r="S384" s="14"/>
      <c r="T384" s="15">
        <v>87.5</v>
      </c>
      <c r="U384" s="12">
        <v>34.69</v>
      </c>
      <c r="V384" s="12">
        <v>3035.38</v>
      </c>
      <c r="W384" s="15">
        <v>0.25</v>
      </c>
      <c r="X384" s="12">
        <v>54.17</v>
      </c>
      <c r="Y384" s="12">
        <v>13.19</v>
      </c>
      <c r="Z384" s="15"/>
      <c r="AA384" s="15"/>
      <c r="AB384" s="15"/>
      <c r="AC384" s="15"/>
      <c r="AD384" s="15"/>
      <c r="AE384" s="15"/>
      <c r="AF384" s="15">
        <v>0</v>
      </c>
      <c r="AG384" s="15"/>
      <c r="AH384" s="15"/>
      <c r="AI384" s="15"/>
      <c r="AJ384" s="15"/>
      <c r="AK384" s="15"/>
      <c r="AL384" s="15"/>
      <c r="AM384" s="15"/>
      <c r="AN384" s="15"/>
      <c r="AO384" s="15">
        <v>8</v>
      </c>
      <c r="AP384" s="15"/>
      <c r="AQ384" s="12"/>
      <c r="AR384" s="12"/>
      <c r="AS384" s="12"/>
      <c r="AT384" s="12"/>
      <c r="AU384" s="12">
        <v>0</v>
      </c>
      <c r="AV384" s="12"/>
      <c r="AW384" s="12"/>
      <c r="AX384" s="12"/>
      <c r="AY384" s="12"/>
      <c r="AZ384" s="12"/>
      <c r="BA384" s="12"/>
      <c r="BB384" s="12"/>
      <c r="BC384" s="12"/>
      <c r="BD384" s="12">
        <v>34.69</v>
      </c>
      <c r="BE384" s="12"/>
      <c r="BF384" s="12"/>
      <c r="BG384" s="12"/>
      <c r="BH384" s="12"/>
      <c r="BI384" s="12"/>
      <c r="BJ384" s="12">
        <v>125</v>
      </c>
      <c r="BK384" s="13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>
        <v>277.52</v>
      </c>
      <c r="BV384" s="12"/>
      <c r="BW384" s="12"/>
      <c r="BX384" s="12"/>
      <c r="BY384" s="12"/>
      <c r="BZ384" s="12"/>
      <c r="CA384" s="12"/>
      <c r="CB384" s="12"/>
      <c r="CC384" s="12">
        <v>195.18</v>
      </c>
      <c r="CD384" s="12"/>
      <c r="CE384" s="12"/>
      <c r="CF384" s="12"/>
      <c r="CG384" s="12"/>
      <c r="CH384" s="12">
        <v>457.91</v>
      </c>
      <c r="CI384" s="12">
        <v>37.96</v>
      </c>
      <c r="CJ384" s="12"/>
      <c r="CK384" s="12"/>
      <c r="CL384" s="12"/>
      <c r="CM384" s="12">
        <v>50.04</v>
      </c>
      <c r="CN384" s="12"/>
      <c r="CO384" s="12"/>
      <c r="CP384" s="12">
        <v>213.97</v>
      </c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>
        <v>2496.0300000000002</v>
      </c>
      <c r="DR384" s="12">
        <v>0</v>
      </c>
      <c r="DS384" s="12">
        <v>0</v>
      </c>
      <c r="DT384" s="12">
        <v>50.04</v>
      </c>
      <c r="DU384" s="12">
        <v>213.97</v>
      </c>
      <c r="DV384" s="12">
        <v>0</v>
      </c>
      <c r="DW384" s="12"/>
      <c r="DX384" s="13">
        <f t="shared" si="39"/>
        <v>264.01</v>
      </c>
      <c r="DY384" s="12"/>
      <c r="DZ384" s="12"/>
      <c r="EA384" s="12"/>
      <c r="EB384" s="12"/>
      <c r="EC384" s="12"/>
      <c r="ED384" s="12"/>
      <c r="EE384" s="12"/>
      <c r="EF384" s="12"/>
      <c r="EG384" s="12"/>
      <c r="EH384" s="12">
        <v>7.36</v>
      </c>
      <c r="EI384" s="12"/>
      <c r="EJ384" s="12">
        <v>1.06</v>
      </c>
      <c r="EK384" s="12"/>
      <c r="EL384" s="12"/>
      <c r="EM384" s="12">
        <v>2.69</v>
      </c>
      <c r="EN384" s="14">
        <f t="shared" si="40"/>
        <v>11.11</v>
      </c>
      <c r="EO384" s="14"/>
      <c r="EP384" s="13">
        <v>89.61</v>
      </c>
      <c r="EQ384" s="12">
        <v>0</v>
      </c>
      <c r="ER384" s="12">
        <v>53</v>
      </c>
      <c r="ES384" s="12"/>
      <c r="ET384" s="12"/>
      <c r="EU384" s="12"/>
      <c r="EV384" s="12"/>
      <c r="EW384" s="12"/>
      <c r="EX384" s="13">
        <f t="shared" si="41"/>
        <v>53</v>
      </c>
      <c r="EY384" s="13">
        <v>3868.82</v>
      </c>
    </row>
    <row r="385" spans="1:155" x14ac:dyDescent="0.3">
      <c r="A385" t="s">
        <v>680</v>
      </c>
      <c r="B385" t="s">
        <v>681</v>
      </c>
      <c r="C385" t="str">
        <f>VLOOKUP(A385,[1]Sheet1!$A$1:$F$234,4,FALSE)</f>
        <v>HQ</v>
      </c>
      <c r="D385" t="str">
        <f>VLOOKUP(A385,[1]Sheet1!$A$1:$F$234,3,FALSE)</f>
        <v>HQ</v>
      </c>
      <c r="E385">
        <f>VLOOKUP(A385,[1]Sheet1!$A$1:$F$234,5,FALSE)</f>
        <v>340</v>
      </c>
      <c r="F385" t="s">
        <v>309</v>
      </c>
      <c r="G385" t="s">
        <v>176</v>
      </c>
      <c r="H385" t="s">
        <v>682</v>
      </c>
      <c r="I385" t="s">
        <v>159</v>
      </c>
      <c r="J385" t="s">
        <v>145</v>
      </c>
      <c r="K385" s="11">
        <v>44696</v>
      </c>
      <c r="L385" s="11">
        <v>44701</v>
      </c>
      <c r="M385" s="12">
        <v>3750</v>
      </c>
      <c r="N385" s="13">
        <f t="shared" si="35"/>
        <v>3750</v>
      </c>
      <c r="O385" s="13">
        <f t="shared" si="36"/>
        <v>0</v>
      </c>
      <c r="P385" s="13">
        <f t="shared" si="37"/>
        <v>0</v>
      </c>
      <c r="Q385" s="13">
        <f t="shared" si="38"/>
        <v>0</v>
      </c>
      <c r="R385" s="13"/>
      <c r="S385" s="14"/>
      <c r="T385" s="15">
        <v>80</v>
      </c>
      <c r="U385" s="12">
        <v>43.27</v>
      </c>
      <c r="V385" s="12">
        <v>3750</v>
      </c>
      <c r="W385" s="15">
        <v>0</v>
      </c>
      <c r="X385" s="12">
        <v>0</v>
      </c>
      <c r="Y385" s="12">
        <v>0</v>
      </c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3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>
        <v>176.96</v>
      </c>
      <c r="CD385" s="12">
        <v>19.12</v>
      </c>
      <c r="CE385" s="12"/>
      <c r="CF385" s="12"/>
      <c r="CG385" s="12"/>
      <c r="CH385" s="12">
        <v>465.39</v>
      </c>
      <c r="CI385" s="12">
        <v>0.59</v>
      </c>
      <c r="CJ385" s="12"/>
      <c r="CK385" s="12"/>
      <c r="CL385" s="12"/>
      <c r="CM385" s="12">
        <v>52.71</v>
      </c>
      <c r="CN385" s="12"/>
      <c r="CO385" s="12"/>
      <c r="CP385" s="12">
        <v>225.38</v>
      </c>
      <c r="CQ385" s="12"/>
      <c r="CR385" s="12"/>
      <c r="CS385" s="12"/>
      <c r="CT385" s="12"/>
      <c r="CU385" s="12">
        <v>20.67</v>
      </c>
      <c r="CV385" s="12">
        <v>150</v>
      </c>
      <c r="CW385" s="12">
        <v>1.84</v>
      </c>
      <c r="CX385" s="12"/>
      <c r="CY385" s="12"/>
      <c r="CZ385" s="12"/>
      <c r="DA385" s="12"/>
      <c r="DB385" s="12"/>
      <c r="DC385" s="12"/>
      <c r="DD385" s="12"/>
      <c r="DE385" s="12"/>
      <c r="DF385" s="12"/>
      <c r="DG385" s="12">
        <v>92.38</v>
      </c>
      <c r="DH385" s="12"/>
      <c r="DI385" s="12"/>
      <c r="DJ385" s="12"/>
      <c r="DK385" s="12"/>
      <c r="DL385" s="12"/>
      <c r="DM385" s="12"/>
      <c r="DN385" s="12"/>
      <c r="DO385" s="12"/>
      <c r="DP385" s="12"/>
      <c r="DQ385" s="12">
        <v>2544.96</v>
      </c>
      <c r="DR385" s="12">
        <v>0</v>
      </c>
      <c r="DS385" s="12">
        <v>0</v>
      </c>
      <c r="DT385" s="12">
        <v>52.71</v>
      </c>
      <c r="DU385" s="12">
        <v>225.38</v>
      </c>
      <c r="DV385" s="12">
        <v>0</v>
      </c>
      <c r="DW385" s="12">
        <v>12.36</v>
      </c>
      <c r="DX385" s="13">
        <f t="shared" si="39"/>
        <v>290.45</v>
      </c>
      <c r="DY385" s="12"/>
      <c r="DZ385" s="12">
        <v>16.22</v>
      </c>
      <c r="EA385" s="12">
        <v>343.62</v>
      </c>
      <c r="EB385" s="12"/>
      <c r="EC385" s="12"/>
      <c r="ED385" s="12"/>
      <c r="EE385" s="12"/>
      <c r="EF385" s="12"/>
      <c r="EG385" s="12"/>
      <c r="EH385" s="12">
        <v>13.26</v>
      </c>
      <c r="EI385" s="12"/>
      <c r="EJ385" s="12">
        <v>1.06</v>
      </c>
      <c r="EK385" s="12"/>
      <c r="EL385" s="12">
        <v>2.34</v>
      </c>
      <c r="EM385" s="12">
        <v>14.26</v>
      </c>
      <c r="EN385" s="14">
        <f t="shared" si="40"/>
        <v>390.76</v>
      </c>
      <c r="EO385" s="14">
        <v>150</v>
      </c>
      <c r="EP385" s="13">
        <v>29.7</v>
      </c>
      <c r="EQ385" s="12">
        <v>0</v>
      </c>
      <c r="ER385" s="12">
        <v>53</v>
      </c>
      <c r="ES385" s="12"/>
      <c r="ET385" s="12"/>
      <c r="EU385" s="12"/>
      <c r="EV385" s="12"/>
      <c r="EW385" s="12"/>
      <c r="EX385" s="13">
        <f t="shared" si="41"/>
        <v>53</v>
      </c>
      <c r="EY385" s="13">
        <v>4663.91</v>
      </c>
    </row>
    <row r="386" spans="1:155" x14ac:dyDescent="0.3">
      <c r="A386" t="s">
        <v>680</v>
      </c>
      <c r="B386" t="s">
        <v>681</v>
      </c>
      <c r="C386" t="str">
        <f>VLOOKUP(A386,[1]Sheet1!$A$1:$F$234,4,FALSE)</f>
        <v>HQ</v>
      </c>
      <c r="D386" t="str">
        <f>VLOOKUP(A386,[1]Sheet1!$A$1:$F$234,3,FALSE)</f>
        <v>HQ</v>
      </c>
      <c r="E386">
        <f>VLOOKUP(A386,[1]Sheet1!$A$1:$F$234,5,FALSE)</f>
        <v>340</v>
      </c>
      <c r="F386" t="s">
        <v>309</v>
      </c>
      <c r="G386" t="s">
        <v>176</v>
      </c>
      <c r="H386" t="s">
        <v>682</v>
      </c>
      <c r="I386" t="s">
        <v>159</v>
      </c>
      <c r="J386" t="s">
        <v>152</v>
      </c>
      <c r="K386" s="11">
        <v>44712</v>
      </c>
      <c r="L386" s="11">
        <v>44719</v>
      </c>
      <c r="M386" s="12">
        <v>3750</v>
      </c>
      <c r="N386" s="13">
        <f t="shared" si="35"/>
        <v>3750</v>
      </c>
      <c r="O386" s="13">
        <f t="shared" si="36"/>
        <v>0</v>
      </c>
      <c r="P386" s="13">
        <f t="shared" si="37"/>
        <v>0</v>
      </c>
      <c r="Q386" s="13">
        <f t="shared" si="38"/>
        <v>0</v>
      </c>
      <c r="R386" s="13"/>
      <c r="S386" s="14"/>
      <c r="T386" s="15">
        <v>88</v>
      </c>
      <c r="U386" s="12">
        <v>43.27</v>
      </c>
      <c r="V386" s="12">
        <v>3403.85</v>
      </c>
      <c r="W386" s="15">
        <v>0</v>
      </c>
      <c r="X386" s="12">
        <v>0</v>
      </c>
      <c r="Y386" s="12">
        <v>0</v>
      </c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>
        <v>8</v>
      </c>
      <c r="AP386" s="15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>
        <v>43.27</v>
      </c>
      <c r="BE386" s="12"/>
      <c r="BF386" s="12"/>
      <c r="BG386" s="12"/>
      <c r="BH386" s="12"/>
      <c r="BI386" s="12"/>
      <c r="BJ386" s="12"/>
      <c r="BK386" s="13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>
        <v>346.15</v>
      </c>
      <c r="BV386" s="12"/>
      <c r="BW386" s="12"/>
      <c r="BX386" s="12"/>
      <c r="BY386" s="12"/>
      <c r="BZ386" s="12"/>
      <c r="CA386" s="12"/>
      <c r="CB386" s="12"/>
      <c r="CC386" s="12">
        <v>176.96</v>
      </c>
      <c r="CD386" s="12">
        <v>19.13</v>
      </c>
      <c r="CE386" s="12"/>
      <c r="CF386" s="12"/>
      <c r="CG386" s="12"/>
      <c r="CH386" s="12">
        <v>465.39</v>
      </c>
      <c r="CI386" s="12">
        <v>0.59</v>
      </c>
      <c r="CJ386" s="12"/>
      <c r="CK386" s="12"/>
      <c r="CL386" s="12"/>
      <c r="CM386" s="12">
        <v>52.71</v>
      </c>
      <c r="CN386" s="12"/>
      <c r="CO386" s="12"/>
      <c r="CP386" s="12">
        <v>225.37</v>
      </c>
      <c r="CQ386" s="12"/>
      <c r="CR386" s="12"/>
      <c r="CS386" s="12"/>
      <c r="CT386" s="12"/>
      <c r="CU386" s="12">
        <v>20.67</v>
      </c>
      <c r="CV386" s="12">
        <v>150</v>
      </c>
      <c r="CW386" s="12">
        <v>1.84</v>
      </c>
      <c r="CX386" s="12"/>
      <c r="CY386" s="12"/>
      <c r="CZ386" s="12"/>
      <c r="DA386" s="12"/>
      <c r="DB386" s="12"/>
      <c r="DC386" s="12"/>
      <c r="DD386" s="12"/>
      <c r="DE386" s="12"/>
      <c r="DF386" s="12"/>
      <c r="DG386" s="12">
        <v>92.38</v>
      </c>
      <c r="DH386" s="12"/>
      <c r="DI386" s="12"/>
      <c r="DJ386" s="12"/>
      <c r="DK386" s="12"/>
      <c r="DL386" s="12"/>
      <c r="DM386" s="12"/>
      <c r="DN386" s="12"/>
      <c r="DO386" s="12"/>
      <c r="DP386" s="12"/>
      <c r="DQ386" s="12">
        <v>2544.96</v>
      </c>
      <c r="DR386" s="12">
        <v>0</v>
      </c>
      <c r="DS386" s="12">
        <v>0</v>
      </c>
      <c r="DT386" s="12">
        <v>52.71</v>
      </c>
      <c r="DU386" s="12">
        <v>225.37</v>
      </c>
      <c r="DV386" s="12">
        <v>0</v>
      </c>
      <c r="DW386" s="12">
        <v>12.36</v>
      </c>
      <c r="DX386" s="13">
        <f t="shared" si="39"/>
        <v>290.44</v>
      </c>
      <c r="DY386" s="12"/>
      <c r="DZ386" s="12">
        <v>16.22</v>
      </c>
      <c r="EA386" s="12">
        <v>343.62</v>
      </c>
      <c r="EB386" s="12"/>
      <c r="EC386" s="12"/>
      <c r="ED386" s="12"/>
      <c r="EE386" s="12"/>
      <c r="EF386" s="12"/>
      <c r="EG386" s="12"/>
      <c r="EH386" s="12">
        <v>13.26</v>
      </c>
      <c r="EI386" s="12"/>
      <c r="EJ386" s="12">
        <v>1.06</v>
      </c>
      <c r="EK386" s="12"/>
      <c r="EL386" s="12">
        <v>2.34</v>
      </c>
      <c r="EM386" s="12">
        <v>14.26</v>
      </c>
      <c r="EN386" s="14">
        <f t="shared" si="40"/>
        <v>390.76</v>
      </c>
      <c r="EO386" s="14">
        <v>150</v>
      </c>
      <c r="EP386" s="13">
        <v>29.7</v>
      </c>
      <c r="EQ386" s="12">
        <v>0</v>
      </c>
      <c r="ER386" s="12">
        <v>53</v>
      </c>
      <c r="ES386" s="12"/>
      <c r="ET386" s="12"/>
      <c r="EU386" s="12"/>
      <c r="EV386" s="12"/>
      <c r="EW386" s="12"/>
      <c r="EX386" s="13">
        <f t="shared" si="41"/>
        <v>53</v>
      </c>
      <c r="EY386" s="13">
        <v>4663.8999999999996</v>
      </c>
    </row>
    <row r="387" spans="1:155" x14ac:dyDescent="0.3">
      <c r="A387" t="s">
        <v>683</v>
      </c>
      <c r="B387" t="s">
        <v>684</v>
      </c>
      <c r="C387" t="str">
        <f>VLOOKUP(A387,[1]Sheet1!$A$1:$F$234,4,FALSE)</f>
        <v>SF</v>
      </c>
      <c r="D387" t="str">
        <f>VLOOKUP(A387,[1]Sheet1!$A$1:$F$234,3,FALSE)</f>
        <v>Lab</v>
      </c>
      <c r="E387">
        <f>VLOOKUP(A387,[1]Sheet1!$A$1:$F$234,5,FALSE)</f>
        <v>130</v>
      </c>
      <c r="F387" t="s">
        <v>156</v>
      </c>
      <c r="G387" t="s">
        <v>172</v>
      </c>
      <c r="H387" t="s">
        <v>685</v>
      </c>
      <c r="I387" t="s">
        <v>159</v>
      </c>
      <c r="J387" t="s">
        <v>145</v>
      </c>
      <c r="K387" s="11">
        <v>44696</v>
      </c>
      <c r="L387" s="11">
        <v>44701</v>
      </c>
      <c r="M387" s="12">
        <v>10000</v>
      </c>
      <c r="N387" s="13">
        <f t="shared" ref="N387:N450" si="42">M387-O387-P387-Q387-R387-S387</f>
        <v>10000</v>
      </c>
      <c r="O387" s="13">
        <f t="shared" ref="O387:O450" si="43">Y387</f>
        <v>0</v>
      </c>
      <c r="P387" s="13">
        <f t="shared" ref="P387:P450" si="44">BK387</f>
        <v>0</v>
      </c>
      <c r="Q387" s="13">
        <f t="shared" ref="Q387:Q450" si="45">BQ387</f>
        <v>0</v>
      </c>
      <c r="R387" s="13"/>
      <c r="S387" s="14"/>
      <c r="T387" s="15">
        <v>80</v>
      </c>
      <c r="U387" s="12">
        <v>115.38</v>
      </c>
      <c r="V387" s="12">
        <v>10000</v>
      </c>
      <c r="W387" s="15">
        <v>0</v>
      </c>
      <c r="X387" s="12">
        <v>0</v>
      </c>
      <c r="Y387" s="12">
        <v>0</v>
      </c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3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>
        <v>240</v>
      </c>
      <c r="CC387" s="12">
        <v>633.29999999999995</v>
      </c>
      <c r="CD387" s="12"/>
      <c r="CE387" s="12"/>
      <c r="CF387" s="12"/>
      <c r="CG387" s="12"/>
      <c r="CH387" s="12">
        <v>1593.13</v>
      </c>
      <c r="CI387" s="12">
        <v>99.38</v>
      </c>
      <c r="CJ387" s="12"/>
      <c r="CK387" s="12"/>
      <c r="CL387" s="12"/>
      <c r="CM387" s="12">
        <v>130.99</v>
      </c>
      <c r="CN387" s="12"/>
      <c r="CO387" s="12"/>
      <c r="CP387" s="12">
        <v>560.1</v>
      </c>
      <c r="CQ387" s="12"/>
      <c r="CR387" s="12">
        <v>104.16</v>
      </c>
      <c r="CS387" s="12">
        <v>54.15</v>
      </c>
      <c r="CT387" s="12"/>
      <c r="CU387" s="12"/>
      <c r="CV387" s="12">
        <v>1300</v>
      </c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>
        <v>104.16</v>
      </c>
      <c r="DJ387" s="12">
        <v>461.52</v>
      </c>
      <c r="DK387" s="12"/>
      <c r="DL387" s="12"/>
      <c r="DM387" s="12"/>
      <c r="DN387" s="12">
        <v>2.2000000000000002</v>
      </c>
      <c r="DO387" s="12"/>
      <c r="DP387" s="12">
        <v>15</v>
      </c>
      <c r="DQ387" s="12">
        <v>4701.91</v>
      </c>
      <c r="DR387" s="12">
        <v>0</v>
      </c>
      <c r="DS387" s="12">
        <v>0</v>
      </c>
      <c r="DT387" s="12">
        <v>130.99</v>
      </c>
      <c r="DU387" s="12">
        <v>560.1</v>
      </c>
      <c r="DV387" s="12">
        <v>0</v>
      </c>
      <c r="DW387" s="12"/>
      <c r="DX387" s="13">
        <f t="shared" ref="DX387:DX450" si="46">SUM(DR387:DW387)</f>
        <v>691.09</v>
      </c>
      <c r="DY387" s="12">
        <v>567.48</v>
      </c>
      <c r="DZ387" s="12"/>
      <c r="EA387" s="12"/>
      <c r="EB387" s="12"/>
      <c r="EC387" s="12">
        <v>3.99</v>
      </c>
      <c r="ED387" s="12"/>
      <c r="EE387" s="12"/>
      <c r="EF387" s="12"/>
      <c r="EG387" s="12"/>
      <c r="EH387" s="12">
        <v>32.619999999999997</v>
      </c>
      <c r="EI387" s="12"/>
      <c r="EJ387" s="12">
        <v>1.06</v>
      </c>
      <c r="EK387" s="12">
        <v>26.74</v>
      </c>
      <c r="EL387" s="12"/>
      <c r="EM387" s="12">
        <v>9.69</v>
      </c>
      <c r="EN387" s="14">
        <f t="shared" ref="EN387:EN450" si="47">SUM(DY387:EM387)</f>
        <v>641.58000000000004</v>
      </c>
      <c r="EO387" s="14">
        <v>400</v>
      </c>
      <c r="EP387" s="13">
        <v>260</v>
      </c>
      <c r="EQ387" s="12">
        <v>0</v>
      </c>
      <c r="ER387" s="12">
        <v>53</v>
      </c>
      <c r="ES387" s="12"/>
      <c r="ET387" s="12"/>
      <c r="EU387" s="12"/>
      <c r="EV387" s="12"/>
      <c r="EW387" s="12"/>
      <c r="EX387" s="13">
        <f t="shared" ref="EX387:EX450" si="48">SUM(EQ387:EW387)</f>
        <v>53</v>
      </c>
      <c r="EY387" s="13">
        <v>12045.67</v>
      </c>
    </row>
    <row r="388" spans="1:155" x14ac:dyDescent="0.3">
      <c r="A388" t="s">
        <v>683</v>
      </c>
      <c r="B388" t="s">
        <v>684</v>
      </c>
      <c r="C388" t="str">
        <f>VLOOKUP(A388,[1]Sheet1!$A$1:$F$234,4,FALSE)</f>
        <v>SF</v>
      </c>
      <c r="D388" t="str">
        <f>VLOOKUP(A388,[1]Sheet1!$A$1:$F$234,3,FALSE)</f>
        <v>Lab</v>
      </c>
      <c r="E388">
        <f>VLOOKUP(A388,[1]Sheet1!$A$1:$F$234,5,FALSE)</f>
        <v>130</v>
      </c>
      <c r="F388" t="s">
        <v>156</v>
      </c>
      <c r="G388" t="s">
        <v>172</v>
      </c>
      <c r="H388" t="s">
        <v>685</v>
      </c>
      <c r="I388" t="s">
        <v>159</v>
      </c>
      <c r="J388" t="s">
        <v>152</v>
      </c>
      <c r="K388" s="11">
        <v>44712</v>
      </c>
      <c r="L388" s="11">
        <v>44719</v>
      </c>
      <c r="M388" s="12">
        <v>11784.43</v>
      </c>
      <c r="N388" s="13">
        <f t="shared" si="42"/>
        <v>6307.6900000000005</v>
      </c>
      <c r="O388" s="13">
        <f t="shared" si="43"/>
        <v>0</v>
      </c>
      <c r="P388" s="13">
        <f t="shared" si="44"/>
        <v>0</v>
      </c>
      <c r="Q388" s="13">
        <f t="shared" si="45"/>
        <v>3692.31</v>
      </c>
      <c r="R388" s="13">
        <v>1784.43</v>
      </c>
      <c r="S388" s="14"/>
      <c r="T388" s="15">
        <v>56</v>
      </c>
      <c r="U388" s="12">
        <v>115.38</v>
      </c>
      <c r="V388" s="12">
        <v>5384.61</v>
      </c>
      <c r="W388" s="15">
        <v>0</v>
      </c>
      <c r="X388" s="12">
        <v>0</v>
      </c>
      <c r="Y388" s="12">
        <v>0</v>
      </c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>
        <v>32</v>
      </c>
      <c r="AL388" s="15"/>
      <c r="AM388" s="15"/>
      <c r="AN388" s="15">
        <v>0</v>
      </c>
      <c r="AO388" s="15">
        <v>8</v>
      </c>
      <c r="AP388" s="15"/>
      <c r="AQ388" s="12"/>
      <c r="AR388" s="12"/>
      <c r="AS388" s="12"/>
      <c r="AT388" s="12">
        <v>115.38</v>
      </c>
      <c r="AU388" s="12"/>
      <c r="AV388" s="12"/>
      <c r="AW388" s="12"/>
      <c r="AX388" s="12"/>
      <c r="AY388" s="12"/>
      <c r="AZ388" s="12"/>
      <c r="BA388" s="12"/>
      <c r="BB388" s="12"/>
      <c r="BC388" s="12"/>
      <c r="BD388" s="12">
        <v>115.38</v>
      </c>
      <c r="BE388" s="12"/>
      <c r="BF388" s="12">
        <v>0</v>
      </c>
      <c r="BG388" s="12"/>
      <c r="BH388" s="12"/>
      <c r="BI388" s="12"/>
      <c r="BJ388" s="12"/>
      <c r="BK388" s="13"/>
      <c r="BL388" s="12"/>
      <c r="BM388" s="12"/>
      <c r="BN388" s="12"/>
      <c r="BO388" s="12"/>
      <c r="BP388" s="12"/>
      <c r="BQ388" s="12">
        <v>3692.31</v>
      </c>
      <c r="BR388" s="12"/>
      <c r="BS388" s="12"/>
      <c r="BT388" s="12"/>
      <c r="BU388" s="12">
        <v>923.08</v>
      </c>
      <c r="BV388" s="12"/>
      <c r="BW388" s="12"/>
      <c r="BX388" s="12"/>
      <c r="BY388" s="12"/>
      <c r="BZ388" s="12"/>
      <c r="CA388" s="12"/>
      <c r="CB388" s="12"/>
      <c r="CC388" s="12">
        <v>657.85</v>
      </c>
      <c r="CD388" s="12"/>
      <c r="CE388" s="12"/>
      <c r="CF388" s="12"/>
      <c r="CG388" s="12"/>
      <c r="CH388" s="12">
        <v>1669.93</v>
      </c>
      <c r="CI388" s="12">
        <v>102.01</v>
      </c>
      <c r="CJ388" s="12"/>
      <c r="CK388" s="12"/>
      <c r="CL388" s="12"/>
      <c r="CM388" s="12">
        <v>134.47</v>
      </c>
      <c r="CN388" s="12"/>
      <c r="CO388" s="12"/>
      <c r="CP388" s="12">
        <v>574.98</v>
      </c>
      <c r="CQ388" s="12"/>
      <c r="CR388" s="12">
        <v>104.17</v>
      </c>
      <c r="CS388" s="12">
        <v>54.15</v>
      </c>
      <c r="CT388" s="12"/>
      <c r="CU388" s="12"/>
      <c r="CV388" s="12">
        <v>1300</v>
      </c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>
        <v>104.17</v>
      </c>
      <c r="DJ388" s="12">
        <v>461.52</v>
      </c>
      <c r="DK388" s="12"/>
      <c r="DL388" s="12"/>
      <c r="DM388" s="12"/>
      <c r="DN388" s="12">
        <v>2.2000000000000002</v>
      </c>
      <c r="DO388" s="12"/>
      <c r="DP388" s="12">
        <v>15</v>
      </c>
      <c r="DQ388" s="12">
        <v>6603.98</v>
      </c>
      <c r="DR388" s="12">
        <v>0</v>
      </c>
      <c r="DS388" s="12">
        <v>0</v>
      </c>
      <c r="DT388" s="12">
        <v>134.47</v>
      </c>
      <c r="DU388" s="12">
        <v>574.98</v>
      </c>
      <c r="DV388" s="12">
        <v>0</v>
      </c>
      <c r="DW388" s="12"/>
      <c r="DX388" s="13">
        <f t="shared" si="46"/>
        <v>709.45</v>
      </c>
      <c r="DY388" s="12">
        <v>567.48</v>
      </c>
      <c r="DZ388" s="12"/>
      <c r="EA388" s="12"/>
      <c r="EB388" s="12"/>
      <c r="EC388" s="12">
        <v>3.99</v>
      </c>
      <c r="ED388" s="12"/>
      <c r="EE388" s="12"/>
      <c r="EF388" s="12"/>
      <c r="EG388" s="12"/>
      <c r="EH388" s="12">
        <v>32.619999999999997</v>
      </c>
      <c r="EI388" s="12"/>
      <c r="EJ388" s="12">
        <v>1.06</v>
      </c>
      <c r="EK388" s="12">
        <v>26.74</v>
      </c>
      <c r="EL388" s="12"/>
      <c r="EM388" s="12">
        <v>9.69</v>
      </c>
      <c r="EN388" s="14">
        <f t="shared" si="47"/>
        <v>641.58000000000004</v>
      </c>
      <c r="EO388" s="14">
        <v>400</v>
      </c>
      <c r="EP388" s="13">
        <v>260</v>
      </c>
      <c r="EQ388" s="12">
        <v>0</v>
      </c>
      <c r="ER388" s="12">
        <v>53</v>
      </c>
      <c r="ES388" s="12"/>
      <c r="ET388" s="12"/>
      <c r="EU388" s="12"/>
      <c r="EV388" s="12"/>
      <c r="EW388" s="12"/>
      <c r="EX388" s="13">
        <f t="shared" si="48"/>
        <v>53</v>
      </c>
      <c r="EY388" s="13">
        <v>13848.46</v>
      </c>
    </row>
    <row r="389" spans="1:155" x14ac:dyDescent="0.3">
      <c r="A389" t="s">
        <v>686</v>
      </c>
      <c r="B389" t="s">
        <v>687</v>
      </c>
      <c r="C389" t="s">
        <v>541</v>
      </c>
      <c r="D389" t="s">
        <v>688</v>
      </c>
      <c r="E389">
        <v>180</v>
      </c>
      <c r="F389" t="s">
        <v>198</v>
      </c>
      <c r="G389" t="s">
        <v>186</v>
      </c>
      <c r="H389" t="s">
        <v>199</v>
      </c>
      <c r="I389" t="s">
        <v>159</v>
      </c>
      <c r="J389" t="s">
        <v>152</v>
      </c>
      <c r="K389" s="11">
        <v>44712</v>
      </c>
      <c r="L389" s="11">
        <v>44719</v>
      </c>
      <c r="M389" s="12">
        <v>2196.5</v>
      </c>
      <c r="N389" s="13">
        <f t="shared" si="42"/>
        <v>2196.5</v>
      </c>
      <c r="O389" s="13">
        <f t="shared" si="43"/>
        <v>0</v>
      </c>
      <c r="P389" s="13">
        <f t="shared" si="44"/>
        <v>0</v>
      </c>
      <c r="Q389" s="13">
        <f t="shared" si="45"/>
        <v>0</v>
      </c>
      <c r="R389" s="13"/>
      <c r="S389" s="14"/>
      <c r="T389" s="15">
        <v>87.5</v>
      </c>
      <c r="U389" s="12">
        <v>23</v>
      </c>
      <c r="V389" s="12">
        <v>2012.5</v>
      </c>
      <c r="W389" s="15">
        <v>0</v>
      </c>
      <c r="X389" s="12">
        <v>0</v>
      </c>
      <c r="Y389" s="12">
        <v>0</v>
      </c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>
        <v>8</v>
      </c>
      <c r="AP389" s="15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>
        <v>23</v>
      </c>
      <c r="BE389" s="12"/>
      <c r="BF389" s="12"/>
      <c r="BG389" s="12"/>
      <c r="BH389" s="12"/>
      <c r="BI389" s="12"/>
      <c r="BJ389" s="12"/>
      <c r="BK389" s="13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>
        <v>184</v>
      </c>
      <c r="BV389" s="12"/>
      <c r="BW389" s="12"/>
      <c r="BX389" s="12"/>
      <c r="BY389" s="12"/>
      <c r="BZ389" s="12"/>
      <c r="CA389" s="12"/>
      <c r="CB389" s="12"/>
      <c r="CC389" s="12">
        <v>69.33</v>
      </c>
      <c r="CD389" s="12"/>
      <c r="CE389" s="12"/>
      <c r="CF389" s="12"/>
      <c r="CG389" s="12"/>
      <c r="CH389" s="12">
        <v>190.27</v>
      </c>
      <c r="CI389" s="12">
        <v>24.16</v>
      </c>
      <c r="CJ389" s="12"/>
      <c r="CK389" s="12"/>
      <c r="CL389" s="12"/>
      <c r="CM389" s="12">
        <v>31.85</v>
      </c>
      <c r="CN389" s="12"/>
      <c r="CO389" s="12"/>
      <c r="CP389" s="12">
        <v>136.18</v>
      </c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>
        <v>1744.71</v>
      </c>
      <c r="DR389" s="12">
        <v>70.290000000000006</v>
      </c>
      <c r="DS389" s="12">
        <v>13.18</v>
      </c>
      <c r="DT389" s="12">
        <v>31.85</v>
      </c>
      <c r="DU389" s="12">
        <v>136.18</v>
      </c>
      <c r="DV389" s="12">
        <v>6.59</v>
      </c>
      <c r="DW389" s="12"/>
      <c r="DX389" s="13">
        <f t="shared" si="46"/>
        <v>258.08999999999997</v>
      </c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4">
        <f t="shared" si="47"/>
        <v>0</v>
      </c>
      <c r="EO389" s="14"/>
      <c r="EP389" s="13">
        <v>57.11</v>
      </c>
      <c r="EQ389" s="12">
        <v>0</v>
      </c>
      <c r="ER389" s="12">
        <v>53</v>
      </c>
      <c r="ES389" s="12"/>
      <c r="ET389" s="12"/>
      <c r="EU389" s="12"/>
      <c r="EV389" s="12"/>
      <c r="EW389" s="12"/>
      <c r="EX389" s="13">
        <f t="shared" si="48"/>
        <v>53</v>
      </c>
      <c r="EY389" s="13">
        <v>2564.6999999999998</v>
      </c>
    </row>
    <row r="390" spans="1:155" x14ac:dyDescent="0.3">
      <c r="A390" t="s">
        <v>689</v>
      </c>
      <c r="B390" t="s">
        <v>690</v>
      </c>
      <c r="C390" t="str">
        <f>VLOOKUP(A390,[1]Sheet1!$A$1:$F$234,4,FALSE)</f>
        <v>HQ</v>
      </c>
      <c r="D390" t="str">
        <f>VLOOKUP(A390,[1]Sheet1!$A$1:$F$234,3,FALSE)</f>
        <v>HQ</v>
      </c>
      <c r="E390">
        <f>VLOOKUP(A390,[1]Sheet1!$A$1:$F$234,5,FALSE)</f>
        <v>220</v>
      </c>
      <c r="F390" t="s">
        <v>190</v>
      </c>
      <c r="G390" t="s">
        <v>186</v>
      </c>
      <c r="H390" t="s">
        <v>191</v>
      </c>
      <c r="I390" t="s">
        <v>159</v>
      </c>
      <c r="J390" t="s">
        <v>145</v>
      </c>
      <c r="K390" s="11">
        <v>44696</v>
      </c>
      <c r="L390" s="11">
        <v>44701</v>
      </c>
      <c r="M390" s="12">
        <v>3383.33</v>
      </c>
      <c r="N390" s="13">
        <f t="shared" si="42"/>
        <v>3333.33</v>
      </c>
      <c r="O390" s="13">
        <f t="shared" si="43"/>
        <v>0</v>
      </c>
      <c r="P390" s="13">
        <f t="shared" si="44"/>
        <v>0</v>
      </c>
      <c r="Q390" s="13">
        <f t="shared" si="45"/>
        <v>0</v>
      </c>
      <c r="R390" s="13"/>
      <c r="S390" s="14">
        <v>50</v>
      </c>
      <c r="T390" s="15">
        <v>80</v>
      </c>
      <c r="U390" s="12">
        <v>38.46</v>
      </c>
      <c r="V390" s="12">
        <v>3333.33</v>
      </c>
      <c r="W390" s="15">
        <v>0</v>
      </c>
      <c r="X390" s="12">
        <v>0</v>
      </c>
      <c r="Y390" s="12">
        <v>0</v>
      </c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>
        <v>0</v>
      </c>
      <c r="AN390" s="15"/>
      <c r="AO390" s="15"/>
      <c r="AP390" s="15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>
        <v>0</v>
      </c>
      <c r="BF390" s="12"/>
      <c r="BG390" s="12"/>
      <c r="BH390" s="12"/>
      <c r="BI390" s="12"/>
      <c r="BJ390" s="12"/>
      <c r="BK390" s="13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>
        <v>146.74</v>
      </c>
      <c r="CD390" s="12"/>
      <c r="CE390" s="12"/>
      <c r="CF390" s="12"/>
      <c r="CG390" s="12"/>
      <c r="CH390" s="12">
        <v>405.87</v>
      </c>
      <c r="CI390" s="12">
        <v>35.950000000000003</v>
      </c>
      <c r="CJ390" s="12"/>
      <c r="CK390" s="12"/>
      <c r="CL390" s="12"/>
      <c r="CM390" s="12">
        <v>47.4</v>
      </c>
      <c r="CN390" s="12"/>
      <c r="CO390" s="12"/>
      <c r="CP390" s="12">
        <v>202.66</v>
      </c>
      <c r="CQ390" s="12"/>
      <c r="CR390" s="12"/>
      <c r="CS390" s="12">
        <v>12.61</v>
      </c>
      <c r="CT390" s="12"/>
      <c r="CU390" s="12"/>
      <c r="CV390" s="12">
        <v>233.33</v>
      </c>
      <c r="CW390" s="12"/>
      <c r="CX390" s="12"/>
      <c r="CY390" s="12"/>
      <c r="CZ390" s="12"/>
      <c r="DA390" s="12">
        <v>1.85</v>
      </c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>
        <v>2.77</v>
      </c>
      <c r="DO390" s="12">
        <v>49.22</v>
      </c>
      <c r="DP390" s="12">
        <v>2.5</v>
      </c>
      <c r="DQ390" s="12">
        <v>2242.4299999999998</v>
      </c>
      <c r="DR390" s="12">
        <v>0</v>
      </c>
      <c r="DS390" s="12">
        <v>0</v>
      </c>
      <c r="DT390" s="12">
        <v>47.4</v>
      </c>
      <c r="DU390" s="12">
        <v>202.66</v>
      </c>
      <c r="DV390" s="12">
        <v>0</v>
      </c>
      <c r="DW390" s="12"/>
      <c r="DX390" s="13">
        <f t="shared" si="46"/>
        <v>250.06</v>
      </c>
      <c r="DY390" s="12"/>
      <c r="DZ390" s="12"/>
      <c r="EA390" s="12"/>
      <c r="EB390" s="12">
        <v>240.29</v>
      </c>
      <c r="EC390" s="12">
        <v>2.34</v>
      </c>
      <c r="ED390" s="12"/>
      <c r="EE390" s="12"/>
      <c r="EF390" s="12"/>
      <c r="EG390" s="12"/>
      <c r="EH390" s="12">
        <v>10.79</v>
      </c>
      <c r="EI390" s="12"/>
      <c r="EJ390" s="12">
        <v>1.06</v>
      </c>
      <c r="EK390" s="12">
        <v>16.22</v>
      </c>
      <c r="EL390" s="12"/>
      <c r="EM390" s="12">
        <v>3.95</v>
      </c>
      <c r="EN390" s="14">
        <f t="shared" si="47"/>
        <v>274.64999999999998</v>
      </c>
      <c r="EO390" s="14">
        <v>133.33000000000001</v>
      </c>
      <c r="EP390" s="13">
        <v>86.67</v>
      </c>
      <c r="EQ390" s="12">
        <v>0</v>
      </c>
      <c r="ER390" s="12">
        <v>53</v>
      </c>
      <c r="ES390" s="12"/>
      <c r="ET390" s="12"/>
      <c r="EU390" s="12"/>
      <c r="EV390" s="12"/>
      <c r="EW390" s="12"/>
      <c r="EX390" s="13">
        <f t="shared" si="48"/>
        <v>53</v>
      </c>
      <c r="EY390" s="13">
        <v>4181.04</v>
      </c>
    </row>
    <row r="391" spans="1:155" x14ac:dyDescent="0.3">
      <c r="A391" t="s">
        <v>689</v>
      </c>
      <c r="B391" t="s">
        <v>690</v>
      </c>
      <c r="C391" t="str">
        <f>VLOOKUP(A391,[1]Sheet1!$A$1:$F$234,4,FALSE)</f>
        <v>HQ</v>
      </c>
      <c r="D391" t="str">
        <f>VLOOKUP(A391,[1]Sheet1!$A$1:$F$234,3,FALSE)</f>
        <v>HQ</v>
      </c>
      <c r="E391">
        <f>VLOOKUP(A391,[1]Sheet1!$A$1:$F$234,5,FALSE)</f>
        <v>220</v>
      </c>
      <c r="F391" t="s">
        <v>190</v>
      </c>
      <c r="G391" t="s">
        <v>186</v>
      </c>
      <c r="H391" t="s">
        <v>191</v>
      </c>
      <c r="I391" t="s">
        <v>159</v>
      </c>
      <c r="J391" t="s">
        <v>152</v>
      </c>
      <c r="K391" s="11">
        <v>44712</v>
      </c>
      <c r="L391" s="11">
        <v>44719</v>
      </c>
      <c r="M391" s="12">
        <v>3383.33</v>
      </c>
      <c r="N391" s="13">
        <f t="shared" si="42"/>
        <v>3333.33</v>
      </c>
      <c r="O391" s="13">
        <f t="shared" si="43"/>
        <v>0</v>
      </c>
      <c r="P391" s="13">
        <f t="shared" si="44"/>
        <v>0</v>
      </c>
      <c r="Q391" s="13">
        <f t="shared" si="45"/>
        <v>0</v>
      </c>
      <c r="R391" s="13"/>
      <c r="S391" s="14">
        <v>50</v>
      </c>
      <c r="T391" s="15">
        <v>88</v>
      </c>
      <c r="U391" s="12">
        <v>38.46</v>
      </c>
      <c r="V391" s="12">
        <v>3025.64</v>
      </c>
      <c r="W391" s="15">
        <v>0</v>
      </c>
      <c r="X391" s="12">
        <v>0</v>
      </c>
      <c r="Y391" s="12">
        <v>0</v>
      </c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>
        <v>0</v>
      </c>
      <c r="AN391" s="15"/>
      <c r="AO391" s="15">
        <v>8</v>
      </c>
      <c r="AP391" s="15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>
        <v>38.46</v>
      </c>
      <c r="BE391" s="12">
        <v>0</v>
      </c>
      <c r="BF391" s="12"/>
      <c r="BG391" s="12"/>
      <c r="BH391" s="12"/>
      <c r="BI391" s="12"/>
      <c r="BJ391" s="12"/>
      <c r="BK391" s="13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>
        <v>307.69</v>
      </c>
      <c r="BV391" s="12"/>
      <c r="BW391" s="12"/>
      <c r="BX391" s="12"/>
      <c r="BY391" s="12"/>
      <c r="BZ391" s="12"/>
      <c r="CA391" s="12"/>
      <c r="CB391" s="12"/>
      <c r="CC391" s="12">
        <v>146.74</v>
      </c>
      <c r="CD391" s="12"/>
      <c r="CE391" s="12"/>
      <c r="CF391" s="12"/>
      <c r="CG391" s="12"/>
      <c r="CH391" s="12">
        <v>405.87</v>
      </c>
      <c r="CI391" s="12">
        <v>35.96</v>
      </c>
      <c r="CJ391" s="12"/>
      <c r="CK391" s="12"/>
      <c r="CL391" s="12"/>
      <c r="CM391" s="12">
        <v>47.4</v>
      </c>
      <c r="CN391" s="12"/>
      <c r="CO391" s="12"/>
      <c r="CP391" s="12">
        <v>202.67</v>
      </c>
      <c r="CQ391" s="12"/>
      <c r="CR391" s="12"/>
      <c r="CS391" s="12">
        <v>12.61</v>
      </c>
      <c r="CT391" s="12"/>
      <c r="CU391" s="12"/>
      <c r="CV391" s="12">
        <v>233.33</v>
      </c>
      <c r="CW391" s="12"/>
      <c r="CX391" s="12"/>
      <c r="CY391" s="12"/>
      <c r="CZ391" s="12"/>
      <c r="DA391" s="12">
        <v>1.85</v>
      </c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>
        <v>2.77</v>
      </c>
      <c r="DO391" s="12">
        <v>49.22</v>
      </c>
      <c r="DP391" s="12">
        <v>2.5</v>
      </c>
      <c r="DQ391" s="12">
        <v>2242.41</v>
      </c>
      <c r="DR391" s="12">
        <v>0</v>
      </c>
      <c r="DS391" s="12">
        <v>0</v>
      </c>
      <c r="DT391" s="12">
        <v>47.4</v>
      </c>
      <c r="DU391" s="12">
        <v>202.67</v>
      </c>
      <c r="DV391" s="12">
        <v>0</v>
      </c>
      <c r="DW391" s="12"/>
      <c r="DX391" s="13">
        <f t="shared" si="46"/>
        <v>250.07</v>
      </c>
      <c r="DY391" s="12"/>
      <c r="DZ391" s="12"/>
      <c r="EA391" s="12"/>
      <c r="EB391" s="12">
        <v>240.29</v>
      </c>
      <c r="EC391" s="12">
        <v>2.34</v>
      </c>
      <c r="ED391" s="12"/>
      <c r="EE391" s="12"/>
      <c r="EF391" s="12"/>
      <c r="EG391" s="12"/>
      <c r="EH391" s="12">
        <v>10.79</v>
      </c>
      <c r="EI391" s="12"/>
      <c r="EJ391" s="12">
        <v>1.06</v>
      </c>
      <c r="EK391" s="12">
        <v>16.22</v>
      </c>
      <c r="EL391" s="12"/>
      <c r="EM391" s="12">
        <v>3.95</v>
      </c>
      <c r="EN391" s="14">
        <f t="shared" si="47"/>
        <v>274.64999999999998</v>
      </c>
      <c r="EO391" s="14">
        <v>133.33000000000001</v>
      </c>
      <c r="EP391" s="13">
        <v>86.67</v>
      </c>
      <c r="EQ391" s="12">
        <v>0</v>
      </c>
      <c r="ER391" s="12">
        <v>53</v>
      </c>
      <c r="ES391" s="12"/>
      <c r="ET391" s="12"/>
      <c r="EU391" s="12"/>
      <c r="EV391" s="12"/>
      <c r="EW391" s="12"/>
      <c r="EX391" s="13">
        <f t="shared" si="48"/>
        <v>53</v>
      </c>
      <c r="EY391" s="13">
        <v>4181.05</v>
      </c>
    </row>
    <row r="392" spans="1:155" x14ac:dyDescent="0.3">
      <c r="A392" t="s">
        <v>691</v>
      </c>
      <c r="B392" t="s">
        <v>692</v>
      </c>
      <c r="C392" t="str">
        <f>VLOOKUP(A392,[1]Sheet1!$A$1:$F$234,4,FALSE)</f>
        <v>SF</v>
      </c>
      <c r="D392" t="str">
        <f>VLOOKUP(A392,[1]Sheet1!$A$1:$F$234,3,FALSE)</f>
        <v>Operating</v>
      </c>
      <c r="E392">
        <f>VLOOKUP(A392,[1]Sheet1!$A$1:$F$234,5,FALSE)</f>
        <v>160</v>
      </c>
      <c r="F392" t="s">
        <v>232</v>
      </c>
      <c r="G392" t="s">
        <v>172</v>
      </c>
      <c r="H392" t="s">
        <v>693</v>
      </c>
      <c r="I392" t="s">
        <v>159</v>
      </c>
      <c r="J392" t="s">
        <v>145</v>
      </c>
      <c r="K392" s="11">
        <v>44696</v>
      </c>
      <c r="L392" s="11">
        <v>44701</v>
      </c>
      <c r="M392" s="12">
        <v>3958.33</v>
      </c>
      <c r="N392" s="13">
        <f t="shared" si="42"/>
        <v>3958.33</v>
      </c>
      <c r="O392" s="13">
        <f t="shared" si="43"/>
        <v>0</v>
      </c>
      <c r="P392" s="13">
        <f t="shared" si="44"/>
        <v>0</v>
      </c>
      <c r="Q392" s="13">
        <f t="shared" si="45"/>
        <v>0</v>
      </c>
      <c r="R392" s="13"/>
      <c r="S392" s="14"/>
      <c r="T392" s="15">
        <v>80</v>
      </c>
      <c r="U392" s="12">
        <v>45.67</v>
      </c>
      <c r="V392" s="12">
        <v>3958.33</v>
      </c>
      <c r="W392" s="15">
        <v>0</v>
      </c>
      <c r="X392" s="12">
        <v>0</v>
      </c>
      <c r="Y392" s="12">
        <v>0</v>
      </c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3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>
        <v>218.28</v>
      </c>
      <c r="CD392" s="12"/>
      <c r="CE392" s="12"/>
      <c r="CF392" s="12"/>
      <c r="CG392" s="12"/>
      <c r="CH392" s="12">
        <v>586.41999999999996</v>
      </c>
      <c r="CI392" s="12">
        <v>42.63</v>
      </c>
      <c r="CJ392" s="12"/>
      <c r="CK392" s="12"/>
      <c r="CL392" s="12"/>
      <c r="CM392" s="12">
        <v>56.19</v>
      </c>
      <c r="CN392" s="12"/>
      <c r="CO392" s="12"/>
      <c r="CP392" s="12">
        <v>240.24</v>
      </c>
      <c r="CQ392" s="12"/>
      <c r="CR392" s="12"/>
      <c r="CS392" s="12">
        <v>21.41</v>
      </c>
      <c r="CT392" s="12"/>
      <c r="CU392" s="12"/>
      <c r="CV392" s="12">
        <v>197.92</v>
      </c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>
        <v>14.58</v>
      </c>
      <c r="DJ392" s="12"/>
      <c r="DK392" s="12"/>
      <c r="DL392" s="12"/>
      <c r="DM392" s="12"/>
      <c r="DN392" s="12"/>
      <c r="DO392" s="12">
        <v>47.52</v>
      </c>
      <c r="DP392" s="12"/>
      <c r="DQ392" s="12">
        <v>2533.14</v>
      </c>
      <c r="DR392" s="12">
        <v>0</v>
      </c>
      <c r="DS392" s="12">
        <v>0</v>
      </c>
      <c r="DT392" s="12">
        <v>56.19</v>
      </c>
      <c r="DU392" s="12">
        <v>240.24</v>
      </c>
      <c r="DV392" s="12">
        <v>0</v>
      </c>
      <c r="DW392" s="12"/>
      <c r="DX392" s="13">
        <f t="shared" si="46"/>
        <v>296.43</v>
      </c>
      <c r="DY392" s="12"/>
      <c r="DZ392" s="12"/>
      <c r="EA392" s="12"/>
      <c r="EB392" s="12">
        <v>231.99</v>
      </c>
      <c r="EC392" s="12"/>
      <c r="ED392" s="12"/>
      <c r="EE392" s="12"/>
      <c r="EF392" s="12"/>
      <c r="EG392" s="12"/>
      <c r="EH392" s="12">
        <v>12.82</v>
      </c>
      <c r="EI392" s="12"/>
      <c r="EJ392" s="12">
        <v>1.06</v>
      </c>
      <c r="EK392" s="12">
        <v>16.22</v>
      </c>
      <c r="EL392" s="12"/>
      <c r="EM392" s="12">
        <v>4.6900000000000004</v>
      </c>
      <c r="EN392" s="14">
        <f t="shared" si="47"/>
        <v>266.78000000000003</v>
      </c>
      <c r="EO392" s="14">
        <v>158.33000000000001</v>
      </c>
      <c r="EP392" s="13">
        <v>102.92</v>
      </c>
      <c r="EQ392" s="12">
        <v>0</v>
      </c>
      <c r="ER392" s="12">
        <v>53</v>
      </c>
      <c r="ES392" s="12"/>
      <c r="ET392" s="12"/>
      <c r="EU392" s="12"/>
      <c r="EV392" s="12"/>
      <c r="EW392" s="12"/>
      <c r="EX392" s="13">
        <f t="shared" si="48"/>
        <v>53</v>
      </c>
      <c r="EY392" s="13">
        <v>4835.79</v>
      </c>
    </row>
    <row r="393" spans="1:155" x14ac:dyDescent="0.3">
      <c r="A393" t="s">
        <v>691</v>
      </c>
      <c r="B393" t="s">
        <v>692</v>
      </c>
      <c r="C393" t="str">
        <f>VLOOKUP(A393,[1]Sheet1!$A$1:$F$234,4,FALSE)</f>
        <v>SF</v>
      </c>
      <c r="D393" t="str">
        <f>VLOOKUP(A393,[1]Sheet1!$A$1:$F$234,3,FALSE)</f>
        <v>Operating</v>
      </c>
      <c r="E393">
        <f>VLOOKUP(A393,[1]Sheet1!$A$1:$F$234,5,FALSE)</f>
        <v>160</v>
      </c>
      <c r="F393" t="s">
        <v>232</v>
      </c>
      <c r="G393" t="s">
        <v>172</v>
      </c>
      <c r="H393" t="s">
        <v>693</v>
      </c>
      <c r="I393" t="s">
        <v>159</v>
      </c>
      <c r="J393" t="s">
        <v>152</v>
      </c>
      <c r="K393" s="11">
        <v>44712</v>
      </c>
      <c r="L393" s="11">
        <v>44719</v>
      </c>
      <c r="M393" s="12">
        <v>3958.33</v>
      </c>
      <c r="N393" s="13">
        <f t="shared" si="42"/>
        <v>3958.33</v>
      </c>
      <c r="O393" s="13">
        <f t="shared" si="43"/>
        <v>0</v>
      </c>
      <c r="P393" s="13">
        <f t="shared" si="44"/>
        <v>0</v>
      </c>
      <c r="Q393" s="13">
        <f t="shared" si="45"/>
        <v>0</v>
      </c>
      <c r="R393" s="13"/>
      <c r="S393" s="14"/>
      <c r="T393" s="15">
        <v>88</v>
      </c>
      <c r="U393" s="12">
        <v>45.67</v>
      </c>
      <c r="V393" s="12">
        <v>3592.95</v>
      </c>
      <c r="W393" s="15">
        <v>0</v>
      </c>
      <c r="X393" s="12">
        <v>0</v>
      </c>
      <c r="Y393" s="12">
        <v>0</v>
      </c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>
        <v>8</v>
      </c>
      <c r="AP393" s="15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>
        <v>45.67</v>
      </c>
      <c r="BE393" s="12"/>
      <c r="BF393" s="12"/>
      <c r="BG393" s="12"/>
      <c r="BH393" s="12"/>
      <c r="BI393" s="12"/>
      <c r="BJ393" s="12"/>
      <c r="BK393" s="13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>
        <v>365.38</v>
      </c>
      <c r="BV393" s="12"/>
      <c r="BW393" s="12"/>
      <c r="BX393" s="12"/>
      <c r="BY393" s="12"/>
      <c r="BZ393" s="12"/>
      <c r="CA393" s="12"/>
      <c r="CB393" s="12"/>
      <c r="CC393" s="12">
        <v>218.28</v>
      </c>
      <c r="CD393" s="12"/>
      <c r="CE393" s="12"/>
      <c r="CF393" s="12"/>
      <c r="CG393" s="12"/>
      <c r="CH393" s="12">
        <v>586.41999999999996</v>
      </c>
      <c r="CI393" s="12">
        <v>42.62</v>
      </c>
      <c r="CJ393" s="12"/>
      <c r="CK393" s="12"/>
      <c r="CL393" s="12"/>
      <c r="CM393" s="12">
        <v>56.18</v>
      </c>
      <c r="CN393" s="12"/>
      <c r="CO393" s="12"/>
      <c r="CP393" s="12">
        <v>240.24</v>
      </c>
      <c r="CQ393" s="12"/>
      <c r="CR393" s="12"/>
      <c r="CS393" s="12">
        <v>21.41</v>
      </c>
      <c r="CT393" s="12"/>
      <c r="CU393" s="12"/>
      <c r="CV393" s="12">
        <v>197.92</v>
      </c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>
        <v>14.59</v>
      </c>
      <c r="DJ393" s="12"/>
      <c r="DK393" s="12"/>
      <c r="DL393" s="12"/>
      <c r="DM393" s="12"/>
      <c r="DN393" s="12"/>
      <c r="DO393" s="12">
        <v>47.52</v>
      </c>
      <c r="DP393" s="12"/>
      <c r="DQ393" s="12">
        <v>2533.15</v>
      </c>
      <c r="DR393" s="12">
        <v>0</v>
      </c>
      <c r="DS393" s="12">
        <v>0</v>
      </c>
      <c r="DT393" s="12">
        <v>56.18</v>
      </c>
      <c r="DU393" s="12">
        <v>240.24</v>
      </c>
      <c r="DV393" s="12">
        <v>0</v>
      </c>
      <c r="DW393" s="12"/>
      <c r="DX393" s="13">
        <f t="shared" si="46"/>
        <v>296.42</v>
      </c>
      <c r="DY393" s="12"/>
      <c r="DZ393" s="12"/>
      <c r="EA393" s="12"/>
      <c r="EB393" s="12">
        <v>231.99</v>
      </c>
      <c r="EC393" s="12"/>
      <c r="ED393" s="12"/>
      <c r="EE393" s="12"/>
      <c r="EF393" s="12"/>
      <c r="EG393" s="12"/>
      <c r="EH393" s="12">
        <v>12.82</v>
      </c>
      <c r="EI393" s="12"/>
      <c r="EJ393" s="12">
        <v>1.06</v>
      </c>
      <c r="EK393" s="12">
        <v>16.22</v>
      </c>
      <c r="EL393" s="12"/>
      <c r="EM393" s="12">
        <v>4.6900000000000004</v>
      </c>
      <c r="EN393" s="14">
        <f t="shared" si="47"/>
        <v>266.78000000000003</v>
      </c>
      <c r="EO393" s="14">
        <v>158.33000000000001</v>
      </c>
      <c r="EP393" s="13">
        <v>102.92</v>
      </c>
      <c r="EQ393" s="12">
        <v>0</v>
      </c>
      <c r="ER393" s="12">
        <v>53</v>
      </c>
      <c r="ES393" s="12"/>
      <c r="ET393" s="12"/>
      <c r="EU393" s="12"/>
      <c r="EV393" s="12"/>
      <c r="EW393" s="12"/>
      <c r="EX393" s="13">
        <f t="shared" si="48"/>
        <v>53</v>
      </c>
      <c r="EY393" s="13">
        <v>4835.78</v>
      </c>
    </row>
    <row r="394" spans="1:155" x14ac:dyDescent="0.3">
      <c r="A394" t="s">
        <v>694</v>
      </c>
      <c r="B394" t="s">
        <v>695</v>
      </c>
      <c r="C394" t="str">
        <f>VLOOKUP(A394,[1]Sheet1!$A$1:$F$234,4,FALSE)</f>
        <v>SV</v>
      </c>
      <c r="D394" t="str">
        <f>VLOOKUP(A394,[1]Sheet1!$A$1:$F$234,3,FALSE)</f>
        <v>Clinical</v>
      </c>
      <c r="E394">
        <f>VLOOKUP(A394,[1]Sheet1!$A$1:$F$234,5,FALSE)</f>
        <v>170</v>
      </c>
      <c r="F394" t="s">
        <v>162</v>
      </c>
      <c r="G394" t="s">
        <v>186</v>
      </c>
      <c r="H394" t="s">
        <v>229</v>
      </c>
      <c r="I394" t="s">
        <v>159</v>
      </c>
      <c r="J394" t="s">
        <v>145</v>
      </c>
      <c r="K394" s="11">
        <v>44696</v>
      </c>
      <c r="L394" s="11">
        <v>44701</v>
      </c>
      <c r="M394" s="12">
        <v>2105</v>
      </c>
      <c r="N394" s="13">
        <f t="shared" si="42"/>
        <v>1995</v>
      </c>
      <c r="O394" s="13">
        <f t="shared" si="43"/>
        <v>0</v>
      </c>
      <c r="P394" s="13">
        <f t="shared" si="44"/>
        <v>0</v>
      </c>
      <c r="Q394" s="13">
        <f t="shared" si="45"/>
        <v>110</v>
      </c>
      <c r="R394" s="13"/>
      <c r="S394" s="14"/>
      <c r="T394" s="15">
        <v>68</v>
      </c>
      <c r="U394" s="12">
        <v>27.5</v>
      </c>
      <c r="V394" s="12">
        <v>1870</v>
      </c>
      <c r="W394" s="15">
        <v>0</v>
      </c>
      <c r="X394" s="12">
        <v>0</v>
      </c>
      <c r="Y394" s="12">
        <v>0</v>
      </c>
      <c r="Z394" s="15"/>
      <c r="AA394" s="15"/>
      <c r="AB394" s="15"/>
      <c r="AC394" s="15"/>
      <c r="AD394" s="15"/>
      <c r="AE394" s="15"/>
      <c r="AF394" s="15">
        <v>0</v>
      </c>
      <c r="AG394" s="15"/>
      <c r="AH394" s="15"/>
      <c r="AI394" s="15"/>
      <c r="AJ394" s="15"/>
      <c r="AK394" s="15">
        <v>4</v>
      </c>
      <c r="AL394" s="15"/>
      <c r="AM394" s="15"/>
      <c r="AN394" s="15"/>
      <c r="AO394" s="15"/>
      <c r="AP394" s="15"/>
      <c r="AQ394" s="12"/>
      <c r="AR394" s="12"/>
      <c r="AS394" s="12"/>
      <c r="AT394" s="12">
        <v>27.5</v>
      </c>
      <c r="AU394" s="12">
        <v>0</v>
      </c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>
        <v>125</v>
      </c>
      <c r="BK394" s="13"/>
      <c r="BL394" s="12"/>
      <c r="BM394" s="12"/>
      <c r="BN394" s="12"/>
      <c r="BO394" s="12"/>
      <c r="BP394" s="12"/>
      <c r="BQ394" s="12">
        <v>110</v>
      </c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>
        <v>69.2</v>
      </c>
      <c r="CD394" s="12"/>
      <c r="CE394" s="12"/>
      <c r="CF394" s="12"/>
      <c r="CG394" s="12"/>
      <c r="CH394" s="12">
        <v>179.29</v>
      </c>
      <c r="CI394" s="12">
        <v>23.16</v>
      </c>
      <c r="CJ394" s="12"/>
      <c r="CK394" s="12"/>
      <c r="CL394" s="12"/>
      <c r="CM394" s="12">
        <v>30.52</v>
      </c>
      <c r="CN394" s="12"/>
      <c r="CO394" s="12"/>
      <c r="CP394" s="12">
        <v>130.51</v>
      </c>
      <c r="CQ394" s="12"/>
      <c r="CR394" s="12"/>
      <c r="CS394" s="12"/>
      <c r="CT394" s="12"/>
      <c r="CU394" s="12"/>
      <c r="CV394" s="12"/>
      <c r="CW394" s="12"/>
      <c r="CX394" s="12"/>
      <c r="CY394" s="12">
        <v>5.91</v>
      </c>
      <c r="CZ394" s="12"/>
      <c r="DA394" s="12"/>
      <c r="DB394" s="12"/>
      <c r="DC394" s="12"/>
      <c r="DD394" s="12"/>
      <c r="DE394" s="12"/>
      <c r="DF394" s="12">
        <v>2.92</v>
      </c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>
        <v>1663.49</v>
      </c>
      <c r="DR394" s="12">
        <v>0</v>
      </c>
      <c r="DS394" s="12">
        <v>0</v>
      </c>
      <c r="DT394" s="12">
        <v>30.52</v>
      </c>
      <c r="DU394" s="12">
        <v>130.51</v>
      </c>
      <c r="DV394" s="12">
        <v>0</v>
      </c>
      <c r="DW394" s="12"/>
      <c r="DX394" s="13">
        <f t="shared" si="46"/>
        <v>161.03</v>
      </c>
      <c r="DY394" s="12"/>
      <c r="DZ394" s="12"/>
      <c r="EA394" s="12"/>
      <c r="EB394" s="12"/>
      <c r="EC394" s="12"/>
      <c r="ED394" s="12"/>
      <c r="EE394" s="12"/>
      <c r="EF394" s="12"/>
      <c r="EG394" s="12"/>
      <c r="EH394" s="12">
        <v>6.44</v>
      </c>
      <c r="EI394" s="12"/>
      <c r="EJ394" s="12">
        <v>1.06</v>
      </c>
      <c r="EK394" s="12"/>
      <c r="EL394" s="12"/>
      <c r="EM394" s="12">
        <v>2.35</v>
      </c>
      <c r="EN394" s="14">
        <f t="shared" si="47"/>
        <v>9.85</v>
      </c>
      <c r="EO394" s="14"/>
      <c r="EP394" s="13">
        <v>54.73</v>
      </c>
      <c r="EQ394" s="12">
        <v>0</v>
      </c>
      <c r="ER394" s="12">
        <v>53</v>
      </c>
      <c r="ES394" s="12"/>
      <c r="ET394" s="12"/>
      <c r="EU394" s="12"/>
      <c r="EV394" s="12"/>
      <c r="EW394" s="12"/>
      <c r="EX394" s="13">
        <f t="shared" si="48"/>
        <v>53</v>
      </c>
      <c r="EY394" s="13">
        <v>2383.61</v>
      </c>
    </row>
    <row r="395" spans="1:155" x14ac:dyDescent="0.3">
      <c r="A395" t="s">
        <v>694</v>
      </c>
      <c r="B395" t="s">
        <v>695</v>
      </c>
      <c r="C395" t="str">
        <f>VLOOKUP(A395,[1]Sheet1!$A$1:$F$234,4,FALSE)</f>
        <v>SV</v>
      </c>
      <c r="D395" t="str">
        <f>VLOOKUP(A395,[1]Sheet1!$A$1:$F$234,3,FALSE)</f>
        <v>Clinical</v>
      </c>
      <c r="E395">
        <f>VLOOKUP(A395,[1]Sheet1!$A$1:$F$234,5,FALSE)</f>
        <v>170</v>
      </c>
      <c r="F395" t="s">
        <v>162</v>
      </c>
      <c r="G395" t="s">
        <v>186</v>
      </c>
      <c r="H395" t="s">
        <v>229</v>
      </c>
      <c r="I395" t="s">
        <v>159</v>
      </c>
      <c r="J395" t="s">
        <v>152</v>
      </c>
      <c r="K395" s="11">
        <v>44712</v>
      </c>
      <c r="L395" s="11">
        <v>44719</v>
      </c>
      <c r="M395" s="12">
        <v>2754.87</v>
      </c>
      <c r="N395" s="13">
        <f t="shared" si="42"/>
        <v>2744.38</v>
      </c>
      <c r="O395" s="13">
        <f t="shared" si="43"/>
        <v>10.49</v>
      </c>
      <c r="P395" s="13">
        <f t="shared" si="44"/>
        <v>0</v>
      </c>
      <c r="Q395" s="13">
        <f t="shared" si="45"/>
        <v>0</v>
      </c>
      <c r="R395" s="13"/>
      <c r="S395" s="14"/>
      <c r="T395" s="15">
        <v>87.25</v>
      </c>
      <c r="U395" s="12">
        <v>27.5</v>
      </c>
      <c r="V395" s="12">
        <v>2399.38</v>
      </c>
      <c r="W395" s="15">
        <v>0.25</v>
      </c>
      <c r="X395" s="12">
        <v>43.39</v>
      </c>
      <c r="Y395" s="12">
        <v>10.49</v>
      </c>
      <c r="Z395" s="15"/>
      <c r="AA395" s="15"/>
      <c r="AB395" s="15"/>
      <c r="AC395" s="15"/>
      <c r="AD395" s="15"/>
      <c r="AE395" s="15"/>
      <c r="AF395" s="15">
        <v>0</v>
      </c>
      <c r="AG395" s="15"/>
      <c r="AH395" s="15"/>
      <c r="AI395" s="15"/>
      <c r="AJ395" s="15"/>
      <c r="AK395" s="15"/>
      <c r="AL395" s="15"/>
      <c r="AM395" s="15"/>
      <c r="AN395" s="15"/>
      <c r="AO395" s="15">
        <v>8</v>
      </c>
      <c r="AP395" s="15"/>
      <c r="AQ395" s="12"/>
      <c r="AR395" s="12"/>
      <c r="AS395" s="12"/>
      <c r="AT395" s="12"/>
      <c r="AU395" s="12">
        <v>0</v>
      </c>
      <c r="AV395" s="12"/>
      <c r="AW395" s="12"/>
      <c r="AX395" s="12"/>
      <c r="AY395" s="12"/>
      <c r="AZ395" s="12"/>
      <c r="BA395" s="12"/>
      <c r="BB395" s="12"/>
      <c r="BC395" s="12"/>
      <c r="BD395" s="12">
        <v>27.5</v>
      </c>
      <c r="BE395" s="12"/>
      <c r="BF395" s="12"/>
      <c r="BG395" s="12"/>
      <c r="BH395" s="12"/>
      <c r="BI395" s="12"/>
      <c r="BJ395" s="12">
        <v>125</v>
      </c>
      <c r="BK395" s="13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>
        <v>220</v>
      </c>
      <c r="BV395" s="12"/>
      <c r="BW395" s="12"/>
      <c r="BX395" s="12"/>
      <c r="BY395" s="12"/>
      <c r="BZ395" s="12"/>
      <c r="CA395" s="12"/>
      <c r="CB395" s="12"/>
      <c r="CC395" s="12">
        <v>123.96</v>
      </c>
      <c r="CD395" s="12"/>
      <c r="CE395" s="12"/>
      <c r="CF395" s="12"/>
      <c r="CG395" s="12"/>
      <c r="CH395" s="12">
        <v>304.74</v>
      </c>
      <c r="CI395" s="12">
        <v>30.3</v>
      </c>
      <c r="CJ395" s="12"/>
      <c r="CK395" s="12"/>
      <c r="CL395" s="12"/>
      <c r="CM395" s="12">
        <v>39.950000000000003</v>
      </c>
      <c r="CN395" s="12"/>
      <c r="CO395" s="12"/>
      <c r="CP395" s="12">
        <v>170.8</v>
      </c>
      <c r="CQ395" s="12"/>
      <c r="CR395" s="12"/>
      <c r="CS395" s="12"/>
      <c r="CT395" s="12"/>
      <c r="CU395" s="12"/>
      <c r="CV395" s="12"/>
      <c r="CW395" s="12"/>
      <c r="CX395" s="12"/>
      <c r="CY395" s="12">
        <v>5.91</v>
      </c>
      <c r="CZ395" s="12"/>
      <c r="DA395" s="12"/>
      <c r="DB395" s="12"/>
      <c r="DC395" s="12"/>
      <c r="DD395" s="12"/>
      <c r="DE395" s="12"/>
      <c r="DF395" s="12">
        <v>2.92</v>
      </c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>
        <v>2076.29</v>
      </c>
      <c r="DR395" s="12">
        <v>0</v>
      </c>
      <c r="DS395" s="12">
        <v>0</v>
      </c>
      <c r="DT395" s="12">
        <v>39.950000000000003</v>
      </c>
      <c r="DU395" s="12">
        <v>170.8</v>
      </c>
      <c r="DV395" s="12">
        <v>0</v>
      </c>
      <c r="DW395" s="12"/>
      <c r="DX395" s="13">
        <f t="shared" si="46"/>
        <v>210.75</v>
      </c>
      <c r="DY395" s="12"/>
      <c r="DZ395" s="12"/>
      <c r="EA395" s="12"/>
      <c r="EB395" s="12"/>
      <c r="EC395" s="12"/>
      <c r="ED395" s="12"/>
      <c r="EE395" s="12"/>
      <c r="EF395" s="12"/>
      <c r="EG395" s="12"/>
      <c r="EH395" s="12">
        <v>6.44</v>
      </c>
      <c r="EI395" s="12"/>
      <c r="EJ395" s="12">
        <v>1.06</v>
      </c>
      <c r="EK395" s="12"/>
      <c r="EL395" s="12"/>
      <c r="EM395" s="12">
        <v>2.35</v>
      </c>
      <c r="EN395" s="14">
        <f t="shared" si="47"/>
        <v>9.85</v>
      </c>
      <c r="EO395" s="14"/>
      <c r="EP395" s="13">
        <v>71.540000000000006</v>
      </c>
      <c r="EQ395" s="12">
        <v>0</v>
      </c>
      <c r="ER395" s="12">
        <v>53</v>
      </c>
      <c r="ES395" s="12"/>
      <c r="ET395" s="12"/>
      <c r="EU395" s="12"/>
      <c r="EV395" s="12"/>
      <c r="EW395" s="12"/>
      <c r="EX395" s="13">
        <f t="shared" si="48"/>
        <v>53</v>
      </c>
      <c r="EY395" s="13">
        <v>3100.01</v>
      </c>
    </row>
    <row r="396" spans="1:155" x14ac:dyDescent="0.3">
      <c r="A396" t="s">
        <v>696</v>
      </c>
      <c r="B396" t="s">
        <v>697</v>
      </c>
      <c r="C396" t="str">
        <f>VLOOKUP(A396,[1]Sheet1!$A$1:$F$234,4,FALSE)</f>
        <v xml:space="preserve">OAK </v>
      </c>
      <c r="D396" t="str">
        <f>VLOOKUP(A396,[1]Sheet1!$A$1:$F$234,3,FALSE)</f>
        <v>Lab</v>
      </c>
      <c r="E396">
        <f>VLOOKUP(A396,[1]Sheet1!$A$1:$F$234,5,FALSE)</f>
        <v>130</v>
      </c>
      <c r="F396" t="s">
        <v>156</v>
      </c>
      <c r="G396" t="s">
        <v>157</v>
      </c>
      <c r="H396" t="s">
        <v>369</v>
      </c>
      <c r="I396" t="s">
        <v>159</v>
      </c>
      <c r="J396" t="s">
        <v>145</v>
      </c>
      <c r="K396" s="11">
        <v>44696</v>
      </c>
      <c r="L396" s="11">
        <v>44701</v>
      </c>
      <c r="M396" s="12">
        <v>5000</v>
      </c>
      <c r="N396" s="13">
        <f t="shared" si="42"/>
        <v>5000</v>
      </c>
      <c r="O396" s="13">
        <f t="shared" si="43"/>
        <v>0</v>
      </c>
      <c r="P396" s="13">
        <f t="shared" si="44"/>
        <v>0</v>
      </c>
      <c r="Q396" s="13">
        <f t="shared" si="45"/>
        <v>0</v>
      </c>
      <c r="R396" s="13"/>
      <c r="S396" s="14"/>
      <c r="T396" s="15">
        <v>80</v>
      </c>
      <c r="U396" s="12">
        <v>57.69</v>
      </c>
      <c r="V396" s="12">
        <v>5000</v>
      </c>
      <c r="W396" s="15">
        <v>0</v>
      </c>
      <c r="X396" s="12">
        <v>0</v>
      </c>
      <c r="Y396" s="12">
        <v>0</v>
      </c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3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>
        <v>490.12</v>
      </c>
      <c r="CB396" s="12"/>
      <c r="CC396" s="12">
        <v>174.12</v>
      </c>
      <c r="CD396" s="12"/>
      <c r="CE396" s="12"/>
      <c r="CF396" s="12"/>
      <c r="CG396" s="12"/>
      <c r="CH396" s="12">
        <v>499.52</v>
      </c>
      <c r="CI396" s="12">
        <v>50.29</v>
      </c>
      <c r="CJ396" s="12"/>
      <c r="CK396" s="12"/>
      <c r="CL396" s="12"/>
      <c r="CM396" s="12">
        <v>66.3</v>
      </c>
      <c r="CN396" s="12"/>
      <c r="CO396" s="12"/>
      <c r="CP396" s="12">
        <v>283.49</v>
      </c>
      <c r="CQ396" s="12"/>
      <c r="CR396" s="12"/>
      <c r="CS396" s="12"/>
      <c r="CT396" s="12"/>
      <c r="CU396" s="12">
        <v>48.22</v>
      </c>
      <c r="CV396" s="12">
        <v>100</v>
      </c>
      <c r="CW396" s="12">
        <v>2.44</v>
      </c>
      <c r="CX396" s="12"/>
      <c r="CY396" s="12"/>
      <c r="CZ396" s="12"/>
      <c r="DA396" s="12"/>
      <c r="DB396" s="12"/>
      <c r="DC396" s="12"/>
      <c r="DD396" s="12"/>
      <c r="DE396" s="12"/>
      <c r="DF396" s="12">
        <v>8.2899999999999991</v>
      </c>
      <c r="DG396" s="12"/>
      <c r="DH396" s="12"/>
      <c r="DI396" s="12">
        <v>45.45</v>
      </c>
      <c r="DJ396" s="12"/>
      <c r="DK396" s="12">
        <v>8.5</v>
      </c>
      <c r="DL396" s="12"/>
      <c r="DM396" s="12"/>
      <c r="DN396" s="12"/>
      <c r="DO396" s="12">
        <v>331.46</v>
      </c>
      <c r="DP396" s="12"/>
      <c r="DQ396" s="12">
        <v>2891.8</v>
      </c>
      <c r="DR396" s="12">
        <v>0</v>
      </c>
      <c r="DS396" s="12">
        <v>0</v>
      </c>
      <c r="DT396" s="12">
        <v>66.3</v>
      </c>
      <c r="DU396" s="12">
        <v>283.49</v>
      </c>
      <c r="DV396" s="12">
        <v>0</v>
      </c>
      <c r="DW396" s="12"/>
      <c r="DX396" s="13">
        <f t="shared" si="46"/>
        <v>349.79</v>
      </c>
      <c r="DY396" s="12"/>
      <c r="DZ396" s="12">
        <v>37.25</v>
      </c>
      <c r="EA396" s="12"/>
      <c r="EB396" s="12">
        <v>546.04999999999995</v>
      </c>
      <c r="EC396" s="12"/>
      <c r="ED396" s="12"/>
      <c r="EE396" s="12"/>
      <c r="EF396" s="12"/>
      <c r="EG396" s="12"/>
      <c r="EH396" s="12">
        <v>18.37</v>
      </c>
      <c r="EI396" s="12"/>
      <c r="EJ396" s="12">
        <v>1.06</v>
      </c>
      <c r="EK396" s="12"/>
      <c r="EL396" s="12">
        <v>3.67</v>
      </c>
      <c r="EM396" s="12">
        <v>6.71</v>
      </c>
      <c r="EN396" s="14">
        <f t="shared" si="47"/>
        <v>613.1099999999999</v>
      </c>
      <c r="EO396" s="14">
        <v>100</v>
      </c>
      <c r="EP396" s="13">
        <v>130</v>
      </c>
      <c r="EQ396" s="12">
        <v>-490.12</v>
      </c>
      <c r="ER396" s="12">
        <v>53</v>
      </c>
      <c r="ES396" s="12"/>
      <c r="ET396" s="12"/>
      <c r="EU396" s="12"/>
      <c r="EV396" s="12"/>
      <c r="EW396" s="12"/>
      <c r="EX396" s="13">
        <f t="shared" si="48"/>
        <v>-437.12</v>
      </c>
      <c r="EY396" s="13">
        <v>5755.78</v>
      </c>
    </row>
    <row r="397" spans="1:155" x14ac:dyDescent="0.3">
      <c r="A397" t="s">
        <v>696</v>
      </c>
      <c r="B397" t="s">
        <v>697</v>
      </c>
      <c r="C397" t="str">
        <f>VLOOKUP(A397,[1]Sheet1!$A$1:$F$234,4,FALSE)</f>
        <v xml:space="preserve">OAK </v>
      </c>
      <c r="D397" t="str">
        <f>VLOOKUP(A397,[1]Sheet1!$A$1:$F$234,3,FALSE)</f>
        <v>Lab</v>
      </c>
      <c r="E397">
        <f>VLOOKUP(A397,[1]Sheet1!$A$1:$F$234,5,FALSE)</f>
        <v>130</v>
      </c>
      <c r="F397" t="s">
        <v>156</v>
      </c>
      <c r="G397" t="s">
        <v>157</v>
      </c>
      <c r="H397" t="s">
        <v>369</v>
      </c>
      <c r="I397" t="s">
        <v>159</v>
      </c>
      <c r="J397" t="s">
        <v>152</v>
      </c>
      <c r="K397" s="11">
        <v>44712</v>
      </c>
      <c r="L397" s="11">
        <v>44719</v>
      </c>
      <c r="M397" s="12">
        <v>5000</v>
      </c>
      <c r="N397" s="13">
        <f t="shared" si="42"/>
        <v>5000</v>
      </c>
      <c r="O397" s="13">
        <f t="shared" si="43"/>
        <v>0</v>
      </c>
      <c r="P397" s="13">
        <f t="shared" si="44"/>
        <v>0</v>
      </c>
      <c r="Q397" s="13">
        <f t="shared" si="45"/>
        <v>0</v>
      </c>
      <c r="R397" s="13"/>
      <c r="S397" s="14"/>
      <c r="T397" s="15">
        <v>88</v>
      </c>
      <c r="U397" s="12">
        <v>57.69</v>
      </c>
      <c r="V397" s="12">
        <v>4538.46</v>
      </c>
      <c r="W397" s="15">
        <v>0</v>
      </c>
      <c r="X397" s="12">
        <v>0</v>
      </c>
      <c r="Y397" s="12">
        <v>0</v>
      </c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>
        <v>8</v>
      </c>
      <c r="AP397" s="15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>
        <v>57.69</v>
      </c>
      <c r="BE397" s="12"/>
      <c r="BF397" s="12"/>
      <c r="BG397" s="12"/>
      <c r="BH397" s="12"/>
      <c r="BI397" s="12"/>
      <c r="BJ397" s="12"/>
      <c r="BK397" s="13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>
        <v>461.54</v>
      </c>
      <c r="BV397" s="12"/>
      <c r="BW397" s="12"/>
      <c r="BX397" s="12"/>
      <c r="BY397" s="12"/>
      <c r="BZ397" s="12"/>
      <c r="CA397" s="12"/>
      <c r="CB397" s="12"/>
      <c r="CC397" s="12">
        <v>174.12</v>
      </c>
      <c r="CD397" s="12"/>
      <c r="CE397" s="12"/>
      <c r="CF397" s="12"/>
      <c r="CG397" s="12"/>
      <c r="CH397" s="12">
        <v>499.52</v>
      </c>
      <c r="CI397" s="12">
        <v>50.3</v>
      </c>
      <c r="CJ397" s="12"/>
      <c r="CK397" s="12"/>
      <c r="CL397" s="12"/>
      <c r="CM397" s="12">
        <v>66.3</v>
      </c>
      <c r="CN397" s="12"/>
      <c r="CO397" s="12"/>
      <c r="CP397" s="12">
        <v>283.49</v>
      </c>
      <c r="CQ397" s="12"/>
      <c r="CR397" s="12"/>
      <c r="CS397" s="12"/>
      <c r="CT397" s="12"/>
      <c r="CU397" s="12">
        <v>48.22</v>
      </c>
      <c r="CV397" s="12">
        <v>100</v>
      </c>
      <c r="CW397" s="12">
        <v>2.44</v>
      </c>
      <c r="CX397" s="12"/>
      <c r="CY397" s="12"/>
      <c r="CZ397" s="12"/>
      <c r="DA397" s="12"/>
      <c r="DB397" s="12"/>
      <c r="DC397" s="12"/>
      <c r="DD397" s="12"/>
      <c r="DE397" s="12"/>
      <c r="DF397" s="12">
        <v>8.2899999999999991</v>
      </c>
      <c r="DG397" s="12"/>
      <c r="DH397" s="12"/>
      <c r="DI397" s="12">
        <v>45.46</v>
      </c>
      <c r="DJ397" s="12"/>
      <c r="DK397" s="12">
        <v>8.5</v>
      </c>
      <c r="DL397" s="12"/>
      <c r="DM397" s="12"/>
      <c r="DN397" s="12"/>
      <c r="DO397" s="12">
        <v>331.46</v>
      </c>
      <c r="DP397" s="12"/>
      <c r="DQ397" s="12">
        <v>3381.9</v>
      </c>
      <c r="DR397" s="12">
        <v>0</v>
      </c>
      <c r="DS397" s="12">
        <v>0</v>
      </c>
      <c r="DT397" s="12">
        <v>66.3</v>
      </c>
      <c r="DU397" s="12">
        <v>283.49</v>
      </c>
      <c r="DV397" s="12">
        <v>0</v>
      </c>
      <c r="DW397" s="12"/>
      <c r="DX397" s="13">
        <f t="shared" si="46"/>
        <v>349.79</v>
      </c>
      <c r="DY397" s="12"/>
      <c r="DZ397" s="12">
        <v>37.25</v>
      </c>
      <c r="EA397" s="12"/>
      <c r="EB397" s="12">
        <v>546.04999999999995</v>
      </c>
      <c r="EC397" s="12"/>
      <c r="ED397" s="12"/>
      <c r="EE397" s="12"/>
      <c r="EF397" s="12"/>
      <c r="EG397" s="12"/>
      <c r="EH397" s="12">
        <v>18.37</v>
      </c>
      <c r="EI397" s="12"/>
      <c r="EJ397" s="12">
        <v>1.06</v>
      </c>
      <c r="EK397" s="12"/>
      <c r="EL397" s="12">
        <v>3.67</v>
      </c>
      <c r="EM397" s="12">
        <v>6.71</v>
      </c>
      <c r="EN397" s="14">
        <f t="shared" si="47"/>
        <v>613.1099999999999</v>
      </c>
      <c r="EO397" s="14">
        <v>100</v>
      </c>
      <c r="EP397" s="13">
        <v>130</v>
      </c>
      <c r="EQ397" s="12">
        <v>0</v>
      </c>
      <c r="ER397" s="12">
        <v>53</v>
      </c>
      <c r="ES397" s="12"/>
      <c r="ET397" s="12"/>
      <c r="EU397" s="12"/>
      <c r="EV397" s="12"/>
      <c r="EW397" s="12"/>
      <c r="EX397" s="13">
        <f t="shared" si="48"/>
        <v>53</v>
      </c>
      <c r="EY397" s="13">
        <v>6245.9</v>
      </c>
    </row>
    <row r="398" spans="1:155" x14ac:dyDescent="0.3">
      <c r="A398" t="s">
        <v>698</v>
      </c>
      <c r="B398" t="s">
        <v>699</v>
      </c>
      <c r="C398" t="str">
        <f>VLOOKUP(A398,[1]Sheet1!$A$1:$F$234,4,FALSE)</f>
        <v>SF</v>
      </c>
      <c r="D398" t="str">
        <f>VLOOKUP(A398,[1]Sheet1!$A$1:$F$234,3,FALSE)</f>
        <v>HQ</v>
      </c>
      <c r="E398">
        <f>VLOOKUP(A398,[1]Sheet1!$A$1:$F$234,5,FALSE)</f>
        <v>220</v>
      </c>
      <c r="F398" t="s">
        <v>190</v>
      </c>
      <c r="G398" t="s">
        <v>258</v>
      </c>
      <c r="H398" t="s">
        <v>191</v>
      </c>
      <c r="I398" t="s">
        <v>159</v>
      </c>
      <c r="J398" t="s">
        <v>145</v>
      </c>
      <c r="K398" s="11">
        <v>44696</v>
      </c>
      <c r="L398" s="11">
        <v>44701</v>
      </c>
      <c r="M398" s="12">
        <v>3800</v>
      </c>
      <c r="N398" s="13">
        <f t="shared" si="42"/>
        <v>3403.85</v>
      </c>
      <c r="O398" s="13">
        <f t="shared" si="43"/>
        <v>0</v>
      </c>
      <c r="P398" s="13">
        <f t="shared" si="44"/>
        <v>0</v>
      </c>
      <c r="Q398" s="13">
        <f t="shared" si="45"/>
        <v>346.15</v>
      </c>
      <c r="R398" s="13"/>
      <c r="S398" s="14">
        <v>50</v>
      </c>
      <c r="T398" s="15">
        <v>72</v>
      </c>
      <c r="U398" s="12">
        <v>43.27</v>
      </c>
      <c r="V398" s="12">
        <v>3403.85</v>
      </c>
      <c r="W398" s="15">
        <v>0</v>
      </c>
      <c r="X398" s="12">
        <v>0</v>
      </c>
      <c r="Y398" s="12">
        <v>0</v>
      </c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>
        <v>8</v>
      </c>
      <c r="AL398" s="15"/>
      <c r="AM398" s="15">
        <v>0</v>
      </c>
      <c r="AN398" s="15"/>
      <c r="AO398" s="15"/>
      <c r="AP398" s="15"/>
      <c r="AQ398" s="12"/>
      <c r="AR398" s="12"/>
      <c r="AS398" s="12"/>
      <c r="AT398" s="12">
        <v>43.27</v>
      </c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>
        <v>0</v>
      </c>
      <c r="BF398" s="12"/>
      <c r="BG398" s="12"/>
      <c r="BH398" s="12"/>
      <c r="BI398" s="12"/>
      <c r="BJ398" s="12"/>
      <c r="BK398" s="13"/>
      <c r="BL398" s="12"/>
      <c r="BM398" s="12"/>
      <c r="BN398" s="12"/>
      <c r="BO398" s="12"/>
      <c r="BP398" s="12"/>
      <c r="BQ398" s="12">
        <v>346.15</v>
      </c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>
        <v>192.51</v>
      </c>
      <c r="CD398" s="12"/>
      <c r="CE398" s="12"/>
      <c r="CF398" s="12"/>
      <c r="CG398" s="12"/>
      <c r="CH398" s="12">
        <v>452.17</v>
      </c>
      <c r="CI398" s="12">
        <v>40.56</v>
      </c>
      <c r="CJ398" s="12"/>
      <c r="CK398" s="12"/>
      <c r="CL398" s="12"/>
      <c r="CM398" s="12">
        <v>53.46</v>
      </c>
      <c r="CN398" s="12"/>
      <c r="CO398" s="12"/>
      <c r="CP398" s="12">
        <v>228.62</v>
      </c>
      <c r="CQ398" s="12"/>
      <c r="CR398" s="12"/>
      <c r="CS398" s="12"/>
      <c r="CT398" s="12"/>
      <c r="CU398" s="12">
        <v>3.27</v>
      </c>
      <c r="CV398" s="12">
        <v>262.5</v>
      </c>
      <c r="CW398" s="12">
        <v>1.84</v>
      </c>
      <c r="CX398" s="12"/>
      <c r="CY398" s="12"/>
      <c r="CZ398" s="12"/>
      <c r="DA398" s="12"/>
      <c r="DB398" s="12"/>
      <c r="DC398" s="12"/>
      <c r="DD398" s="12"/>
      <c r="DE398" s="12"/>
      <c r="DF398" s="12">
        <v>3.42</v>
      </c>
      <c r="DG398" s="12"/>
      <c r="DH398" s="12"/>
      <c r="DI398" s="12">
        <v>8.15</v>
      </c>
      <c r="DJ398" s="12"/>
      <c r="DK398" s="12"/>
      <c r="DL398" s="12"/>
      <c r="DM398" s="12"/>
      <c r="DN398" s="12"/>
      <c r="DO398" s="12">
        <v>49.22</v>
      </c>
      <c r="DP398" s="12">
        <v>1</v>
      </c>
      <c r="DQ398" s="12">
        <v>2503.2800000000002</v>
      </c>
      <c r="DR398" s="12">
        <v>0</v>
      </c>
      <c r="DS398" s="12">
        <v>0</v>
      </c>
      <c r="DT398" s="12">
        <v>53.46</v>
      </c>
      <c r="DU398" s="12">
        <v>228.62</v>
      </c>
      <c r="DV398" s="12">
        <v>0</v>
      </c>
      <c r="DW398" s="12"/>
      <c r="DX398" s="13">
        <f t="shared" si="46"/>
        <v>282.08</v>
      </c>
      <c r="DY398" s="12"/>
      <c r="DZ398" s="12">
        <v>13.92</v>
      </c>
      <c r="EA398" s="12"/>
      <c r="EB398" s="12">
        <v>240.29</v>
      </c>
      <c r="EC398" s="12"/>
      <c r="ED398" s="12"/>
      <c r="EE398" s="12"/>
      <c r="EF398" s="12"/>
      <c r="EG398" s="12"/>
      <c r="EH398" s="12">
        <v>12.79</v>
      </c>
      <c r="EI398" s="12"/>
      <c r="EJ398" s="12">
        <v>1.06</v>
      </c>
      <c r="EK398" s="12"/>
      <c r="EL398" s="12">
        <v>2.34</v>
      </c>
      <c r="EM398" s="12">
        <v>4.68</v>
      </c>
      <c r="EN398" s="14">
        <f t="shared" si="47"/>
        <v>275.08</v>
      </c>
      <c r="EO398" s="14">
        <v>150</v>
      </c>
      <c r="EP398" s="13">
        <v>97.5</v>
      </c>
      <c r="EQ398" s="12">
        <v>0</v>
      </c>
      <c r="ER398" s="12">
        <v>53</v>
      </c>
      <c r="ES398" s="12"/>
      <c r="ET398" s="12"/>
      <c r="EU398" s="12"/>
      <c r="EV398" s="12"/>
      <c r="EW398" s="12"/>
      <c r="EX398" s="13">
        <f t="shared" si="48"/>
        <v>53</v>
      </c>
      <c r="EY398" s="13">
        <v>4657.66</v>
      </c>
    </row>
    <row r="399" spans="1:155" x14ac:dyDescent="0.3">
      <c r="A399" t="s">
        <v>698</v>
      </c>
      <c r="B399" t="s">
        <v>699</v>
      </c>
      <c r="C399" t="str">
        <f>VLOOKUP(A399,[1]Sheet1!$A$1:$F$234,4,FALSE)</f>
        <v>SF</v>
      </c>
      <c r="D399" t="str">
        <f>VLOOKUP(A399,[1]Sheet1!$A$1:$F$234,3,FALSE)</f>
        <v>HQ</v>
      </c>
      <c r="E399">
        <f>VLOOKUP(A399,[1]Sheet1!$A$1:$F$234,5,FALSE)</f>
        <v>220</v>
      </c>
      <c r="F399" t="s">
        <v>190</v>
      </c>
      <c r="G399" t="s">
        <v>258</v>
      </c>
      <c r="H399" t="s">
        <v>191</v>
      </c>
      <c r="I399" t="s">
        <v>159</v>
      </c>
      <c r="J399" t="s">
        <v>152</v>
      </c>
      <c r="K399" s="11">
        <v>44712</v>
      </c>
      <c r="L399" s="11">
        <v>44719</v>
      </c>
      <c r="M399" s="12">
        <v>3800</v>
      </c>
      <c r="N399" s="13">
        <f t="shared" si="42"/>
        <v>3750</v>
      </c>
      <c r="O399" s="13">
        <f t="shared" si="43"/>
        <v>0</v>
      </c>
      <c r="P399" s="13">
        <f t="shared" si="44"/>
        <v>0</v>
      </c>
      <c r="Q399" s="13">
        <f t="shared" si="45"/>
        <v>0</v>
      </c>
      <c r="R399" s="13"/>
      <c r="S399" s="14">
        <v>50</v>
      </c>
      <c r="T399" s="15">
        <v>88</v>
      </c>
      <c r="U399" s="12">
        <v>43.27</v>
      </c>
      <c r="V399" s="12">
        <v>3403.85</v>
      </c>
      <c r="W399" s="15">
        <v>0</v>
      </c>
      <c r="X399" s="12">
        <v>0</v>
      </c>
      <c r="Y399" s="12">
        <v>0</v>
      </c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>
        <v>0</v>
      </c>
      <c r="AN399" s="15"/>
      <c r="AO399" s="15">
        <v>8</v>
      </c>
      <c r="AP399" s="15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>
        <v>43.27</v>
      </c>
      <c r="BE399" s="12">
        <v>0</v>
      </c>
      <c r="BF399" s="12"/>
      <c r="BG399" s="12"/>
      <c r="BH399" s="12"/>
      <c r="BI399" s="12"/>
      <c r="BJ399" s="12"/>
      <c r="BK399" s="13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>
        <v>346.15</v>
      </c>
      <c r="BV399" s="12"/>
      <c r="BW399" s="12"/>
      <c r="BX399" s="12"/>
      <c r="BY399" s="12"/>
      <c r="BZ399" s="12"/>
      <c r="CA399" s="12"/>
      <c r="CB399" s="12"/>
      <c r="CC399" s="12">
        <v>192.51</v>
      </c>
      <c r="CD399" s="12"/>
      <c r="CE399" s="12"/>
      <c r="CF399" s="12"/>
      <c r="CG399" s="12"/>
      <c r="CH399" s="12">
        <v>452.17</v>
      </c>
      <c r="CI399" s="12">
        <v>40.56</v>
      </c>
      <c r="CJ399" s="12"/>
      <c r="CK399" s="12"/>
      <c r="CL399" s="12"/>
      <c r="CM399" s="12">
        <v>53.47</v>
      </c>
      <c r="CN399" s="12"/>
      <c r="CO399" s="12"/>
      <c r="CP399" s="12">
        <v>228.63</v>
      </c>
      <c r="CQ399" s="12"/>
      <c r="CR399" s="12"/>
      <c r="CS399" s="12"/>
      <c r="CT399" s="12"/>
      <c r="CU399" s="12">
        <v>3.27</v>
      </c>
      <c r="CV399" s="12">
        <v>262.5</v>
      </c>
      <c r="CW399" s="12">
        <v>1.84</v>
      </c>
      <c r="CX399" s="12"/>
      <c r="CY399" s="12"/>
      <c r="CZ399" s="12"/>
      <c r="DA399" s="12"/>
      <c r="DB399" s="12"/>
      <c r="DC399" s="12"/>
      <c r="DD399" s="12"/>
      <c r="DE399" s="12"/>
      <c r="DF399" s="12">
        <v>3.42</v>
      </c>
      <c r="DG399" s="12"/>
      <c r="DH399" s="12"/>
      <c r="DI399" s="12">
        <v>8.15</v>
      </c>
      <c r="DJ399" s="12"/>
      <c r="DK399" s="12"/>
      <c r="DL399" s="12"/>
      <c r="DM399" s="12"/>
      <c r="DN399" s="12"/>
      <c r="DO399" s="12">
        <v>49.22</v>
      </c>
      <c r="DP399" s="12">
        <v>1</v>
      </c>
      <c r="DQ399" s="12">
        <v>2503.2600000000002</v>
      </c>
      <c r="DR399" s="12">
        <v>0</v>
      </c>
      <c r="DS399" s="12">
        <v>0</v>
      </c>
      <c r="DT399" s="12">
        <v>53.47</v>
      </c>
      <c r="DU399" s="12">
        <v>228.63</v>
      </c>
      <c r="DV399" s="12">
        <v>0</v>
      </c>
      <c r="DW399" s="12"/>
      <c r="DX399" s="13">
        <f t="shared" si="46"/>
        <v>282.10000000000002</v>
      </c>
      <c r="DY399" s="12"/>
      <c r="DZ399" s="12">
        <v>13.92</v>
      </c>
      <c r="EA399" s="12"/>
      <c r="EB399" s="12">
        <v>240.29</v>
      </c>
      <c r="EC399" s="12"/>
      <c r="ED399" s="12"/>
      <c r="EE399" s="12"/>
      <c r="EF399" s="12"/>
      <c r="EG399" s="12"/>
      <c r="EH399" s="12">
        <v>12.79</v>
      </c>
      <c r="EI399" s="12"/>
      <c r="EJ399" s="12">
        <v>1.06</v>
      </c>
      <c r="EK399" s="12"/>
      <c r="EL399" s="12">
        <v>2.34</v>
      </c>
      <c r="EM399" s="12">
        <v>4.68</v>
      </c>
      <c r="EN399" s="14">
        <f t="shared" si="47"/>
        <v>275.08</v>
      </c>
      <c r="EO399" s="14">
        <v>150</v>
      </c>
      <c r="EP399" s="13">
        <v>97.5</v>
      </c>
      <c r="EQ399" s="12">
        <v>0</v>
      </c>
      <c r="ER399" s="12">
        <v>53</v>
      </c>
      <c r="ES399" s="12"/>
      <c r="ET399" s="12"/>
      <c r="EU399" s="12"/>
      <c r="EV399" s="12"/>
      <c r="EW399" s="12"/>
      <c r="EX399" s="13">
        <f t="shared" si="48"/>
        <v>53</v>
      </c>
      <c r="EY399" s="13">
        <v>4657.68</v>
      </c>
    </row>
    <row r="400" spans="1:155" x14ac:dyDescent="0.3">
      <c r="A400" t="s">
        <v>700</v>
      </c>
      <c r="B400" t="s">
        <v>701</v>
      </c>
      <c r="C400" t="str">
        <f>VLOOKUP(A400,[1]Sheet1!$A$1:$F$234,4,FALSE)</f>
        <v>NYC</v>
      </c>
      <c r="D400" t="str">
        <f>VLOOKUP(A400,[1]Sheet1!$A$1:$F$234,3,FALSE)</f>
        <v>Operating</v>
      </c>
      <c r="E400">
        <f>VLOOKUP(A400,[1]Sheet1!$A$1:$F$234,5,FALSE)</f>
        <v>350</v>
      </c>
      <c r="F400" t="s">
        <v>285</v>
      </c>
      <c r="G400" t="s">
        <v>176</v>
      </c>
      <c r="H400" t="s">
        <v>654</v>
      </c>
      <c r="I400" t="s">
        <v>159</v>
      </c>
      <c r="J400" t="s">
        <v>145</v>
      </c>
      <c r="K400" s="11">
        <v>44696</v>
      </c>
      <c r="L400" s="11">
        <v>44701</v>
      </c>
      <c r="M400" s="12">
        <v>2685</v>
      </c>
      <c r="N400" s="13">
        <f t="shared" si="42"/>
        <v>2429</v>
      </c>
      <c r="O400" s="13">
        <f t="shared" si="43"/>
        <v>0</v>
      </c>
      <c r="P400" s="13">
        <f t="shared" si="44"/>
        <v>0</v>
      </c>
      <c r="Q400" s="13">
        <f t="shared" si="45"/>
        <v>256</v>
      </c>
      <c r="R400" s="13"/>
      <c r="S400" s="14"/>
      <c r="T400" s="15">
        <v>72</v>
      </c>
      <c r="U400" s="12">
        <v>32</v>
      </c>
      <c r="V400" s="12">
        <v>2304</v>
      </c>
      <c r="W400" s="15">
        <v>0</v>
      </c>
      <c r="X400" s="12">
        <v>0</v>
      </c>
      <c r="Y400" s="12">
        <v>0</v>
      </c>
      <c r="Z400" s="15"/>
      <c r="AA400" s="15"/>
      <c r="AB400" s="15"/>
      <c r="AC400" s="15"/>
      <c r="AD400" s="15"/>
      <c r="AE400" s="15"/>
      <c r="AF400" s="15">
        <v>0</v>
      </c>
      <c r="AG400" s="15"/>
      <c r="AH400" s="15"/>
      <c r="AI400" s="15"/>
      <c r="AJ400" s="15"/>
      <c r="AK400" s="15">
        <v>8</v>
      </c>
      <c r="AL400" s="15"/>
      <c r="AM400" s="15"/>
      <c r="AN400" s="15"/>
      <c r="AO400" s="15"/>
      <c r="AP400" s="15"/>
      <c r="AQ400" s="12"/>
      <c r="AR400" s="12"/>
      <c r="AS400" s="12"/>
      <c r="AT400" s="12">
        <v>32</v>
      </c>
      <c r="AU400" s="12">
        <v>0</v>
      </c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>
        <v>125</v>
      </c>
      <c r="BK400" s="13"/>
      <c r="BL400" s="12"/>
      <c r="BM400" s="12"/>
      <c r="BN400" s="12"/>
      <c r="BO400" s="12"/>
      <c r="BP400" s="12"/>
      <c r="BQ400" s="12">
        <v>256</v>
      </c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>
        <v>130.15</v>
      </c>
      <c r="CD400" s="12">
        <v>13.69</v>
      </c>
      <c r="CE400" s="12"/>
      <c r="CF400" s="12"/>
      <c r="CG400" s="12"/>
      <c r="CH400" s="12">
        <v>289.37</v>
      </c>
      <c r="CI400" s="12">
        <v>0.59</v>
      </c>
      <c r="CJ400" s="12"/>
      <c r="CK400" s="12"/>
      <c r="CL400" s="12"/>
      <c r="CM400" s="12">
        <v>38.93</v>
      </c>
      <c r="CN400" s="12"/>
      <c r="CO400" s="12"/>
      <c r="CP400" s="12">
        <v>166.47</v>
      </c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>
        <v>10</v>
      </c>
      <c r="DQ400" s="12">
        <v>2035.8</v>
      </c>
      <c r="DR400" s="12">
        <v>0</v>
      </c>
      <c r="DS400" s="12">
        <v>0</v>
      </c>
      <c r="DT400" s="12">
        <v>38.93</v>
      </c>
      <c r="DU400" s="12">
        <v>166.47</v>
      </c>
      <c r="DV400" s="12">
        <v>0</v>
      </c>
      <c r="DW400" s="12">
        <v>9.1300000000000008</v>
      </c>
      <c r="DX400" s="13">
        <f t="shared" si="46"/>
        <v>214.53</v>
      </c>
      <c r="DY400" s="12"/>
      <c r="DZ400" s="12"/>
      <c r="EA400" s="12"/>
      <c r="EB400" s="12"/>
      <c r="EC400" s="12"/>
      <c r="ED400" s="12"/>
      <c r="EE400" s="12"/>
      <c r="EF400" s="12"/>
      <c r="EG400" s="12"/>
      <c r="EH400" s="12">
        <v>7.66</v>
      </c>
      <c r="EI400" s="12"/>
      <c r="EJ400" s="12">
        <v>1.06</v>
      </c>
      <c r="EK400" s="12"/>
      <c r="EL400" s="12"/>
      <c r="EM400" s="12">
        <v>8.24</v>
      </c>
      <c r="EN400" s="14">
        <f t="shared" si="47"/>
        <v>16.96</v>
      </c>
      <c r="EO400" s="14"/>
      <c r="EP400" s="13">
        <v>21.27</v>
      </c>
      <c r="EQ400" s="12">
        <v>0</v>
      </c>
      <c r="ER400" s="12">
        <v>53</v>
      </c>
      <c r="ES400" s="12"/>
      <c r="ET400" s="12"/>
      <c r="EU400" s="12"/>
      <c r="EV400" s="12"/>
      <c r="EW400" s="12"/>
      <c r="EX400" s="13">
        <f t="shared" si="48"/>
        <v>53</v>
      </c>
      <c r="EY400" s="13">
        <v>2990.76</v>
      </c>
    </row>
    <row r="401" spans="1:155" x14ac:dyDescent="0.3">
      <c r="A401" t="s">
        <v>700</v>
      </c>
      <c r="B401" t="s">
        <v>701</v>
      </c>
      <c r="C401" t="str">
        <f>VLOOKUP(A401,[1]Sheet1!$A$1:$F$234,4,FALSE)</f>
        <v>NYC</v>
      </c>
      <c r="D401" t="str">
        <f>VLOOKUP(A401,[1]Sheet1!$A$1:$F$234,3,FALSE)</f>
        <v>Operating</v>
      </c>
      <c r="E401">
        <f>VLOOKUP(A401,[1]Sheet1!$A$1:$F$234,5,FALSE)</f>
        <v>350</v>
      </c>
      <c r="F401" t="s">
        <v>285</v>
      </c>
      <c r="G401" t="s">
        <v>176</v>
      </c>
      <c r="H401" t="s">
        <v>654</v>
      </c>
      <c r="I401" t="s">
        <v>159</v>
      </c>
      <c r="J401" t="s">
        <v>152</v>
      </c>
      <c r="K401" s="11">
        <v>44712</v>
      </c>
      <c r="L401" s="11">
        <v>44719</v>
      </c>
      <c r="M401" s="12">
        <v>3197</v>
      </c>
      <c r="N401" s="13">
        <f t="shared" si="42"/>
        <v>3141</v>
      </c>
      <c r="O401" s="13">
        <f t="shared" si="43"/>
        <v>0</v>
      </c>
      <c r="P401" s="13">
        <f t="shared" si="44"/>
        <v>0</v>
      </c>
      <c r="Q401" s="13">
        <f t="shared" si="45"/>
        <v>56</v>
      </c>
      <c r="R401" s="13"/>
      <c r="S401" s="14"/>
      <c r="T401" s="15">
        <v>86.25</v>
      </c>
      <c r="U401" s="12">
        <v>32</v>
      </c>
      <c r="V401" s="12">
        <v>2760</v>
      </c>
      <c r="W401" s="15">
        <v>0</v>
      </c>
      <c r="X401" s="12">
        <v>0</v>
      </c>
      <c r="Y401" s="12">
        <v>0</v>
      </c>
      <c r="Z401" s="15"/>
      <c r="AA401" s="15"/>
      <c r="AB401" s="15"/>
      <c r="AC401" s="15"/>
      <c r="AD401" s="15"/>
      <c r="AE401" s="15"/>
      <c r="AF401" s="15">
        <v>0</v>
      </c>
      <c r="AG401" s="15"/>
      <c r="AH401" s="15"/>
      <c r="AI401" s="15"/>
      <c r="AJ401" s="15"/>
      <c r="AK401" s="15">
        <v>1.75</v>
      </c>
      <c r="AL401" s="15"/>
      <c r="AM401" s="15"/>
      <c r="AN401" s="15"/>
      <c r="AO401" s="15">
        <v>8</v>
      </c>
      <c r="AP401" s="15"/>
      <c r="AQ401" s="12"/>
      <c r="AR401" s="12"/>
      <c r="AS401" s="12"/>
      <c r="AT401" s="12">
        <v>32</v>
      </c>
      <c r="AU401" s="12">
        <v>0</v>
      </c>
      <c r="AV401" s="12"/>
      <c r="AW401" s="12"/>
      <c r="AX401" s="12"/>
      <c r="AY401" s="12"/>
      <c r="AZ401" s="12"/>
      <c r="BA401" s="12"/>
      <c r="BB401" s="12"/>
      <c r="BC401" s="12"/>
      <c r="BD401" s="12">
        <v>32</v>
      </c>
      <c r="BE401" s="12"/>
      <c r="BF401" s="12"/>
      <c r="BG401" s="12"/>
      <c r="BH401" s="12"/>
      <c r="BI401" s="12"/>
      <c r="BJ401" s="12">
        <v>125</v>
      </c>
      <c r="BK401" s="13"/>
      <c r="BL401" s="12"/>
      <c r="BM401" s="12"/>
      <c r="BN401" s="12"/>
      <c r="BO401" s="12"/>
      <c r="BP401" s="12"/>
      <c r="BQ401" s="12">
        <v>56</v>
      </c>
      <c r="BR401" s="12"/>
      <c r="BS401" s="12"/>
      <c r="BT401" s="12"/>
      <c r="BU401" s="12">
        <v>256</v>
      </c>
      <c r="BV401" s="12"/>
      <c r="BW401" s="12"/>
      <c r="BX401" s="12"/>
      <c r="BY401" s="12"/>
      <c r="BZ401" s="12"/>
      <c r="CA401" s="12"/>
      <c r="CB401" s="12"/>
      <c r="CC401" s="12">
        <v>160.11000000000001</v>
      </c>
      <c r="CD401" s="12">
        <v>16.309999999999999</v>
      </c>
      <c r="CE401" s="12"/>
      <c r="CF401" s="12"/>
      <c r="CG401" s="12"/>
      <c r="CH401" s="12">
        <v>402.01</v>
      </c>
      <c r="CI401" s="12">
        <v>0.59</v>
      </c>
      <c r="CJ401" s="12"/>
      <c r="CK401" s="12"/>
      <c r="CL401" s="12"/>
      <c r="CM401" s="12">
        <v>46.36</v>
      </c>
      <c r="CN401" s="12"/>
      <c r="CO401" s="12"/>
      <c r="CP401" s="12">
        <v>198.22</v>
      </c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>
        <v>10</v>
      </c>
      <c r="DQ401" s="12">
        <v>2363.4</v>
      </c>
      <c r="DR401" s="12">
        <v>0</v>
      </c>
      <c r="DS401" s="12">
        <v>0</v>
      </c>
      <c r="DT401" s="12">
        <v>46.36</v>
      </c>
      <c r="DU401" s="12">
        <v>198.22</v>
      </c>
      <c r="DV401" s="12">
        <v>0</v>
      </c>
      <c r="DW401" s="12">
        <v>10.87</v>
      </c>
      <c r="DX401" s="13">
        <f t="shared" si="46"/>
        <v>255.45</v>
      </c>
      <c r="DY401" s="12"/>
      <c r="DZ401" s="12"/>
      <c r="EA401" s="12"/>
      <c r="EB401" s="12"/>
      <c r="EC401" s="12"/>
      <c r="ED401" s="12"/>
      <c r="EE401" s="12"/>
      <c r="EF401" s="12"/>
      <c r="EG401" s="12"/>
      <c r="EH401" s="12">
        <v>7.66</v>
      </c>
      <c r="EI401" s="12"/>
      <c r="EJ401" s="12">
        <v>1.06</v>
      </c>
      <c r="EK401" s="12"/>
      <c r="EL401" s="12"/>
      <c r="EM401" s="12">
        <v>8.24</v>
      </c>
      <c r="EN401" s="14">
        <f t="shared" si="47"/>
        <v>16.96</v>
      </c>
      <c r="EO401" s="14"/>
      <c r="EP401" s="13">
        <v>25.32</v>
      </c>
      <c r="EQ401" s="12">
        <v>0</v>
      </c>
      <c r="ER401" s="12">
        <v>53</v>
      </c>
      <c r="ES401" s="12"/>
      <c r="ET401" s="12"/>
      <c r="EU401" s="12"/>
      <c r="EV401" s="12"/>
      <c r="EW401" s="12"/>
      <c r="EX401" s="13">
        <f t="shared" si="48"/>
        <v>53</v>
      </c>
      <c r="EY401" s="13">
        <v>3547.73</v>
      </c>
    </row>
    <row r="402" spans="1:155" x14ac:dyDescent="0.3">
      <c r="A402" t="s">
        <v>702</v>
      </c>
      <c r="B402" t="s">
        <v>703</v>
      </c>
      <c r="C402" t="str">
        <f>VLOOKUP(A402,[1]Sheet1!$A$1:$F$234,4,FALSE)</f>
        <v>SF</v>
      </c>
      <c r="D402" t="str">
        <f>VLOOKUP(A402,[1]Sheet1!$A$1:$F$234,3,FALSE)</f>
        <v>Lab</v>
      </c>
      <c r="E402">
        <f>VLOOKUP(A402,[1]Sheet1!$A$1:$F$234,5,FALSE)</f>
        <v>130</v>
      </c>
      <c r="F402" t="s">
        <v>156</v>
      </c>
      <c r="G402" t="s">
        <v>172</v>
      </c>
      <c r="H402" t="s">
        <v>704</v>
      </c>
      <c r="I402" t="s">
        <v>159</v>
      </c>
      <c r="J402" t="s">
        <v>145</v>
      </c>
      <c r="K402" s="11">
        <v>44696</v>
      </c>
      <c r="L402" s="11">
        <v>44701</v>
      </c>
      <c r="M402" s="12">
        <v>27854.27</v>
      </c>
      <c r="N402" s="13">
        <f t="shared" si="42"/>
        <v>25833.33</v>
      </c>
      <c r="O402" s="13">
        <f t="shared" si="43"/>
        <v>0</v>
      </c>
      <c r="P402" s="13">
        <f t="shared" si="44"/>
        <v>0</v>
      </c>
      <c r="Q402" s="13">
        <f t="shared" si="45"/>
        <v>0</v>
      </c>
      <c r="R402" s="13">
        <v>2020.94</v>
      </c>
      <c r="S402" s="14"/>
      <c r="T402" s="15">
        <v>80</v>
      </c>
      <c r="U402" s="12">
        <v>298.08</v>
      </c>
      <c r="V402" s="12">
        <v>25833.33</v>
      </c>
      <c r="W402" s="15">
        <v>0</v>
      </c>
      <c r="X402" s="12">
        <v>0</v>
      </c>
      <c r="Y402" s="12">
        <v>0</v>
      </c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>
        <v>0</v>
      </c>
      <c r="AO402" s="15"/>
      <c r="AP402" s="15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>
        <v>0</v>
      </c>
      <c r="BG402" s="12"/>
      <c r="BH402" s="12"/>
      <c r="BI402" s="12"/>
      <c r="BJ402" s="12"/>
      <c r="BK402" s="13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>
        <v>240</v>
      </c>
      <c r="CC402" s="12">
        <v>2359.58</v>
      </c>
      <c r="CD402" s="12"/>
      <c r="CE402" s="12"/>
      <c r="CF402" s="12"/>
      <c r="CG402" s="12"/>
      <c r="CH402" s="12">
        <v>6834.62</v>
      </c>
      <c r="CI402" s="12"/>
      <c r="CJ402" s="12"/>
      <c r="CK402" s="12"/>
      <c r="CL402" s="12"/>
      <c r="CM402" s="12">
        <v>368.42</v>
      </c>
      <c r="CN402" s="12">
        <v>228.67</v>
      </c>
      <c r="CO402" s="12"/>
      <c r="CP402" s="12"/>
      <c r="CQ402" s="12"/>
      <c r="CR402" s="12"/>
      <c r="CS402" s="12">
        <v>21.41</v>
      </c>
      <c r="CT402" s="12"/>
      <c r="CU402" s="12"/>
      <c r="CV402" s="12">
        <v>2583.33</v>
      </c>
      <c r="CW402" s="12"/>
      <c r="CX402" s="12"/>
      <c r="CY402" s="12"/>
      <c r="CZ402" s="12"/>
      <c r="DA402" s="12">
        <v>18</v>
      </c>
      <c r="DB402" s="12"/>
      <c r="DC402" s="12"/>
      <c r="DD402" s="12"/>
      <c r="DE402" s="12"/>
      <c r="DF402" s="12"/>
      <c r="DG402" s="12"/>
      <c r="DH402" s="12"/>
      <c r="DI402" s="12"/>
      <c r="DJ402" s="12">
        <v>160.88</v>
      </c>
      <c r="DK402" s="12"/>
      <c r="DL402" s="12"/>
      <c r="DM402" s="12"/>
      <c r="DN402" s="12">
        <v>2.77</v>
      </c>
      <c r="DO402" s="12"/>
      <c r="DP402" s="12">
        <v>7.5</v>
      </c>
      <c r="DQ402" s="12">
        <v>15029.09</v>
      </c>
      <c r="DR402" s="12">
        <v>0</v>
      </c>
      <c r="DS402" s="12">
        <v>0</v>
      </c>
      <c r="DT402" s="12">
        <v>368.42</v>
      </c>
      <c r="DU402" s="12">
        <v>0</v>
      </c>
      <c r="DV402" s="12">
        <v>0</v>
      </c>
      <c r="DW402" s="12"/>
      <c r="DX402" s="13">
        <f t="shared" si="46"/>
        <v>368.42</v>
      </c>
      <c r="DY402" s="12">
        <v>343.62</v>
      </c>
      <c r="DZ402" s="12"/>
      <c r="EA402" s="12"/>
      <c r="EB402" s="12"/>
      <c r="EC402" s="12">
        <v>2.34</v>
      </c>
      <c r="ED402" s="12"/>
      <c r="EE402" s="12"/>
      <c r="EF402" s="12"/>
      <c r="EG402" s="12"/>
      <c r="EH402" s="12">
        <v>33.14</v>
      </c>
      <c r="EI402" s="12"/>
      <c r="EJ402" s="12">
        <v>1.06</v>
      </c>
      <c r="EK402" s="12">
        <v>16.22</v>
      </c>
      <c r="EL402" s="12"/>
      <c r="EM402" s="12">
        <v>9.69</v>
      </c>
      <c r="EN402" s="14">
        <f t="shared" si="47"/>
        <v>406.07</v>
      </c>
      <c r="EO402" s="14">
        <v>1033.33</v>
      </c>
      <c r="EP402" s="13">
        <v>671.67</v>
      </c>
      <c r="EQ402" s="12">
        <v>0</v>
      </c>
      <c r="ER402" s="12">
        <v>53</v>
      </c>
      <c r="ES402" s="12"/>
      <c r="ET402" s="12"/>
      <c r="EU402" s="12"/>
      <c r="EV402" s="12"/>
      <c r="EW402" s="12"/>
      <c r="EX402" s="13">
        <f t="shared" si="48"/>
        <v>53</v>
      </c>
      <c r="EY402" s="13">
        <v>30386.76</v>
      </c>
    </row>
    <row r="403" spans="1:155" x14ac:dyDescent="0.3">
      <c r="A403" t="s">
        <v>702</v>
      </c>
      <c r="B403" t="s">
        <v>703</v>
      </c>
      <c r="C403" t="str">
        <f>VLOOKUP(A403,[1]Sheet1!$A$1:$F$234,4,FALSE)</f>
        <v>SF</v>
      </c>
      <c r="D403" t="str">
        <f>VLOOKUP(A403,[1]Sheet1!$A$1:$F$234,3,FALSE)</f>
        <v>Lab</v>
      </c>
      <c r="E403">
        <f>VLOOKUP(A403,[1]Sheet1!$A$1:$F$234,5,FALSE)</f>
        <v>130</v>
      </c>
      <c r="F403" t="s">
        <v>156</v>
      </c>
      <c r="G403" t="s">
        <v>172</v>
      </c>
      <c r="H403" t="s">
        <v>704</v>
      </c>
      <c r="I403" t="s">
        <v>159</v>
      </c>
      <c r="J403" t="s">
        <v>152</v>
      </c>
      <c r="K403" s="11">
        <v>44712</v>
      </c>
      <c r="L403" s="11">
        <v>44719</v>
      </c>
      <c r="M403" s="12">
        <v>25833.33</v>
      </c>
      <c r="N403" s="13">
        <f t="shared" si="42"/>
        <v>13910.250000000002</v>
      </c>
      <c r="O403" s="13">
        <f t="shared" si="43"/>
        <v>0</v>
      </c>
      <c r="P403" s="13">
        <f t="shared" si="44"/>
        <v>0</v>
      </c>
      <c r="Q403" s="13">
        <f t="shared" si="45"/>
        <v>11923.08</v>
      </c>
      <c r="R403" s="13"/>
      <c r="S403" s="14"/>
      <c r="T403" s="15">
        <v>48</v>
      </c>
      <c r="U403" s="12">
        <v>298.08</v>
      </c>
      <c r="V403" s="12">
        <v>11525.63</v>
      </c>
      <c r="W403" s="15">
        <v>0</v>
      </c>
      <c r="X403" s="12">
        <v>0</v>
      </c>
      <c r="Y403" s="12">
        <v>0</v>
      </c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>
        <v>40</v>
      </c>
      <c r="AL403" s="15"/>
      <c r="AM403" s="15"/>
      <c r="AN403" s="15"/>
      <c r="AO403" s="15">
        <v>8</v>
      </c>
      <c r="AP403" s="15"/>
      <c r="AQ403" s="12"/>
      <c r="AR403" s="12"/>
      <c r="AS403" s="12"/>
      <c r="AT403" s="12">
        <v>298.08</v>
      </c>
      <c r="AU403" s="12"/>
      <c r="AV403" s="12"/>
      <c r="AW403" s="12"/>
      <c r="AX403" s="12"/>
      <c r="AY403" s="12"/>
      <c r="AZ403" s="12"/>
      <c r="BA403" s="12"/>
      <c r="BB403" s="12"/>
      <c r="BC403" s="12"/>
      <c r="BD403" s="12">
        <v>298.08</v>
      </c>
      <c r="BE403" s="12"/>
      <c r="BF403" s="12"/>
      <c r="BG403" s="12"/>
      <c r="BH403" s="12"/>
      <c r="BI403" s="12"/>
      <c r="BJ403" s="12"/>
      <c r="BK403" s="13"/>
      <c r="BL403" s="12"/>
      <c r="BM403" s="12"/>
      <c r="BN403" s="12"/>
      <c r="BO403" s="12"/>
      <c r="BP403" s="12"/>
      <c r="BQ403" s="12">
        <v>11923.08</v>
      </c>
      <c r="BR403" s="12"/>
      <c r="BS403" s="12"/>
      <c r="BT403" s="12"/>
      <c r="BU403" s="12">
        <v>2384.62</v>
      </c>
      <c r="BV403" s="12"/>
      <c r="BW403" s="12"/>
      <c r="BX403" s="12"/>
      <c r="BY403" s="12"/>
      <c r="BZ403" s="12"/>
      <c r="CA403" s="12"/>
      <c r="CB403" s="12"/>
      <c r="CC403" s="12">
        <v>2703.34</v>
      </c>
      <c r="CD403" s="12"/>
      <c r="CE403" s="12"/>
      <c r="CF403" s="12"/>
      <c r="CG403" s="12"/>
      <c r="CH403" s="12">
        <v>7857.9</v>
      </c>
      <c r="CI403" s="12"/>
      <c r="CJ403" s="12"/>
      <c r="CK403" s="12"/>
      <c r="CL403" s="12"/>
      <c r="CM403" s="12">
        <v>371.9</v>
      </c>
      <c r="CN403" s="12">
        <v>230.83</v>
      </c>
      <c r="CO403" s="12"/>
      <c r="CP403" s="12"/>
      <c r="CQ403" s="12"/>
      <c r="CR403" s="12"/>
      <c r="CS403" s="12">
        <v>21.41</v>
      </c>
      <c r="CT403" s="12"/>
      <c r="CU403" s="12"/>
      <c r="CV403" s="12">
        <v>57.72</v>
      </c>
      <c r="CW403" s="12"/>
      <c r="CX403" s="12"/>
      <c r="CY403" s="12"/>
      <c r="CZ403" s="12"/>
      <c r="DA403" s="12">
        <v>18</v>
      </c>
      <c r="DB403" s="12"/>
      <c r="DC403" s="12"/>
      <c r="DD403" s="12"/>
      <c r="DE403" s="12"/>
      <c r="DF403" s="12"/>
      <c r="DG403" s="12"/>
      <c r="DH403" s="12"/>
      <c r="DI403" s="12"/>
      <c r="DJ403" s="12">
        <v>160.88</v>
      </c>
      <c r="DK403" s="12"/>
      <c r="DL403" s="12"/>
      <c r="DM403" s="12"/>
      <c r="DN403" s="12">
        <v>2.77</v>
      </c>
      <c r="DO403" s="12"/>
      <c r="DP403" s="12">
        <v>7.5</v>
      </c>
      <c r="DQ403" s="12">
        <v>14401.08</v>
      </c>
      <c r="DR403" s="12">
        <v>0</v>
      </c>
      <c r="DS403" s="12">
        <v>0</v>
      </c>
      <c r="DT403" s="12">
        <v>371.9</v>
      </c>
      <c r="DU403" s="12">
        <v>0</v>
      </c>
      <c r="DV403" s="12">
        <v>0</v>
      </c>
      <c r="DW403" s="12"/>
      <c r="DX403" s="13">
        <f t="shared" si="46"/>
        <v>371.9</v>
      </c>
      <c r="DY403" s="12">
        <v>343.62</v>
      </c>
      <c r="DZ403" s="12"/>
      <c r="EA403" s="12"/>
      <c r="EB403" s="12"/>
      <c r="EC403" s="12">
        <v>2.34</v>
      </c>
      <c r="ED403" s="12"/>
      <c r="EE403" s="12"/>
      <c r="EF403" s="12"/>
      <c r="EG403" s="12"/>
      <c r="EH403" s="12">
        <v>33.14</v>
      </c>
      <c r="EI403" s="12"/>
      <c r="EJ403" s="12">
        <v>1.06</v>
      </c>
      <c r="EK403" s="12">
        <v>16.22</v>
      </c>
      <c r="EL403" s="12"/>
      <c r="EM403" s="12">
        <v>9.69</v>
      </c>
      <c r="EN403" s="14">
        <f t="shared" si="47"/>
        <v>406.07</v>
      </c>
      <c r="EO403" s="14">
        <v>57.72</v>
      </c>
      <c r="EP403" s="13">
        <v>671.67</v>
      </c>
      <c r="EQ403" s="12">
        <v>0</v>
      </c>
      <c r="ER403" s="12">
        <v>53</v>
      </c>
      <c r="ES403" s="12"/>
      <c r="ET403" s="12"/>
      <c r="EU403" s="12"/>
      <c r="EV403" s="12"/>
      <c r="EW403" s="12"/>
      <c r="EX403" s="13">
        <f t="shared" si="48"/>
        <v>53</v>
      </c>
      <c r="EY403" s="13">
        <v>27393.69</v>
      </c>
    </row>
    <row r="404" spans="1:155" x14ac:dyDescent="0.3">
      <c r="A404" t="s">
        <v>705</v>
      </c>
      <c r="B404" t="s">
        <v>706</v>
      </c>
      <c r="C404" t="str">
        <f>VLOOKUP(A404,[1]Sheet1!$A$1:$F$234,4,FALSE)</f>
        <v>HQ</v>
      </c>
      <c r="D404" t="str">
        <f>VLOOKUP(A404,[1]Sheet1!$A$1:$F$234,3,FALSE)</f>
        <v>HQ</v>
      </c>
      <c r="E404">
        <f>VLOOKUP(A404,[1]Sheet1!$A$1:$F$234,5,FALSE)</f>
        <v>210</v>
      </c>
      <c r="F404" t="s">
        <v>224</v>
      </c>
      <c r="G404" t="s">
        <v>707</v>
      </c>
      <c r="H404" t="s">
        <v>708</v>
      </c>
      <c r="I404" t="s">
        <v>159</v>
      </c>
      <c r="J404" t="s">
        <v>145</v>
      </c>
      <c r="K404" s="11">
        <v>44696</v>
      </c>
      <c r="L404" s="11">
        <v>44701</v>
      </c>
      <c r="M404" s="12">
        <v>1393</v>
      </c>
      <c r="N404" s="13">
        <f t="shared" si="42"/>
        <v>1207</v>
      </c>
      <c r="O404" s="13">
        <f t="shared" si="43"/>
        <v>0</v>
      </c>
      <c r="P404" s="13">
        <f t="shared" si="44"/>
        <v>0</v>
      </c>
      <c r="Q404" s="13">
        <f t="shared" si="45"/>
        <v>136</v>
      </c>
      <c r="R404" s="13"/>
      <c r="S404" s="14">
        <v>50</v>
      </c>
      <c r="T404" s="15">
        <v>71</v>
      </c>
      <c r="U404" s="12">
        <v>17</v>
      </c>
      <c r="V404" s="12">
        <v>1207</v>
      </c>
      <c r="W404" s="15">
        <v>0</v>
      </c>
      <c r="X404" s="12">
        <v>0</v>
      </c>
      <c r="Y404" s="12">
        <v>0</v>
      </c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>
        <v>8</v>
      </c>
      <c r="AL404" s="15"/>
      <c r="AM404" s="15">
        <v>0</v>
      </c>
      <c r="AN404" s="15"/>
      <c r="AO404" s="15"/>
      <c r="AP404" s="15"/>
      <c r="AQ404" s="12"/>
      <c r="AR404" s="12"/>
      <c r="AS404" s="12"/>
      <c r="AT404" s="12">
        <v>17</v>
      </c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>
        <v>0</v>
      </c>
      <c r="BF404" s="12"/>
      <c r="BG404" s="12"/>
      <c r="BH404" s="12"/>
      <c r="BI404" s="12"/>
      <c r="BJ404" s="12"/>
      <c r="BK404" s="13"/>
      <c r="BL404" s="12"/>
      <c r="BM404" s="12"/>
      <c r="BN404" s="12"/>
      <c r="BO404" s="12"/>
      <c r="BP404" s="12"/>
      <c r="BQ404" s="12">
        <v>136</v>
      </c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>
        <v>38.64</v>
      </c>
      <c r="CD404" s="12"/>
      <c r="CE404" s="12"/>
      <c r="CF404" s="12">
        <v>0.8</v>
      </c>
      <c r="CG404" s="12"/>
      <c r="CH404" s="12">
        <v>77.7</v>
      </c>
      <c r="CI404" s="12"/>
      <c r="CJ404" s="12"/>
      <c r="CK404" s="12"/>
      <c r="CL404" s="12">
        <v>51.57</v>
      </c>
      <c r="CM404" s="12">
        <v>18.25</v>
      </c>
      <c r="CN404" s="12"/>
      <c r="CO404" s="12"/>
      <c r="CP404" s="12">
        <v>78.03</v>
      </c>
      <c r="CQ404" s="12"/>
      <c r="CR404" s="12"/>
      <c r="CS404" s="12"/>
      <c r="CT404" s="12"/>
      <c r="CU404" s="12">
        <v>3.27</v>
      </c>
      <c r="CV404" s="12"/>
      <c r="CW404" s="12">
        <v>0.38</v>
      </c>
      <c r="CX404" s="12"/>
      <c r="CY404" s="12"/>
      <c r="CZ404" s="12"/>
      <c r="DA404" s="12"/>
      <c r="DB404" s="12"/>
      <c r="DC404" s="12"/>
      <c r="DD404" s="12"/>
      <c r="DE404" s="12"/>
      <c r="DF404" s="12"/>
      <c r="DG404" s="12">
        <v>80.88</v>
      </c>
      <c r="DH404" s="12"/>
      <c r="DI404" s="12"/>
      <c r="DJ404" s="12"/>
      <c r="DK404" s="12"/>
      <c r="DL404" s="12"/>
      <c r="DM404" s="12"/>
      <c r="DN404" s="12"/>
      <c r="DO404" s="12"/>
      <c r="DP404" s="12"/>
      <c r="DQ404" s="12">
        <v>1043.48</v>
      </c>
      <c r="DR404" s="12">
        <v>56.26</v>
      </c>
      <c r="DS404" s="12">
        <v>7.55</v>
      </c>
      <c r="DT404" s="12">
        <v>18.25</v>
      </c>
      <c r="DU404" s="12">
        <v>78.03</v>
      </c>
      <c r="DV404" s="12">
        <v>3.77</v>
      </c>
      <c r="DW404" s="12"/>
      <c r="DX404" s="13">
        <f t="shared" si="46"/>
        <v>163.86</v>
      </c>
      <c r="DY404" s="12"/>
      <c r="DZ404" s="12">
        <v>13.92</v>
      </c>
      <c r="EA404" s="12">
        <v>343.62</v>
      </c>
      <c r="EB404" s="12"/>
      <c r="EC404" s="12"/>
      <c r="ED404" s="12"/>
      <c r="EE404" s="12"/>
      <c r="EF404" s="12"/>
      <c r="EG404" s="12"/>
      <c r="EH404" s="12">
        <v>5.21</v>
      </c>
      <c r="EI404" s="12"/>
      <c r="EJ404" s="12">
        <v>1.06</v>
      </c>
      <c r="EK404" s="12"/>
      <c r="EL404" s="12">
        <v>1.6</v>
      </c>
      <c r="EM404" s="12">
        <v>5.6</v>
      </c>
      <c r="EN404" s="14">
        <f t="shared" si="47"/>
        <v>371.01000000000005</v>
      </c>
      <c r="EO404" s="14"/>
      <c r="EP404" s="13">
        <v>8.9600000000000009</v>
      </c>
      <c r="EQ404" s="12">
        <v>0</v>
      </c>
      <c r="ER404" s="12">
        <v>53</v>
      </c>
      <c r="ES404" s="12"/>
      <c r="ET404" s="12"/>
      <c r="EU404" s="12"/>
      <c r="EV404" s="12"/>
      <c r="EW404" s="12"/>
      <c r="EX404" s="13">
        <f t="shared" si="48"/>
        <v>53</v>
      </c>
      <c r="EY404" s="13">
        <v>1989.83</v>
      </c>
    </row>
    <row r="405" spans="1:155" x14ac:dyDescent="0.3">
      <c r="A405" t="s">
        <v>705</v>
      </c>
      <c r="B405" t="s">
        <v>706</v>
      </c>
      <c r="C405" t="str">
        <f>VLOOKUP(A405,[1]Sheet1!$A$1:$F$234,4,FALSE)</f>
        <v>HQ</v>
      </c>
      <c r="D405" t="str">
        <f>VLOOKUP(A405,[1]Sheet1!$A$1:$F$234,3,FALSE)</f>
        <v>HQ</v>
      </c>
      <c r="E405">
        <f>VLOOKUP(A405,[1]Sheet1!$A$1:$F$234,5,FALSE)</f>
        <v>210</v>
      </c>
      <c r="F405" t="s">
        <v>224</v>
      </c>
      <c r="G405" t="s">
        <v>707</v>
      </c>
      <c r="H405" t="s">
        <v>708</v>
      </c>
      <c r="I405" t="s">
        <v>159</v>
      </c>
      <c r="J405" t="s">
        <v>152</v>
      </c>
      <c r="K405" s="11">
        <v>44712</v>
      </c>
      <c r="L405" s="11">
        <v>44719</v>
      </c>
      <c r="M405" s="12">
        <v>1688.38</v>
      </c>
      <c r="N405" s="13">
        <f t="shared" si="42"/>
        <v>1632</v>
      </c>
      <c r="O405" s="13">
        <f t="shared" si="43"/>
        <v>6.38</v>
      </c>
      <c r="P405" s="13">
        <f t="shared" si="44"/>
        <v>0</v>
      </c>
      <c r="Q405" s="13">
        <f t="shared" si="45"/>
        <v>0</v>
      </c>
      <c r="R405" s="13"/>
      <c r="S405" s="14">
        <v>50</v>
      </c>
      <c r="T405" s="15">
        <v>88</v>
      </c>
      <c r="U405" s="12">
        <v>17</v>
      </c>
      <c r="V405" s="12">
        <v>1496</v>
      </c>
      <c r="W405" s="15">
        <v>0.25</v>
      </c>
      <c r="X405" s="12">
        <v>25.5</v>
      </c>
      <c r="Y405" s="12">
        <v>6.38</v>
      </c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>
        <v>0</v>
      </c>
      <c r="AN405" s="15"/>
      <c r="AO405" s="15">
        <v>8</v>
      </c>
      <c r="AP405" s="15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>
        <v>17</v>
      </c>
      <c r="BE405" s="12">
        <v>0</v>
      </c>
      <c r="BF405" s="12"/>
      <c r="BG405" s="12"/>
      <c r="BH405" s="12"/>
      <c r="BI405" s="12"/>
      <c r="BJ405" s="12"/>
      <c r="BK405" s="13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>
        <v>136</v>
      </c>
      <c r="BV405" s="12"/>
      <c r="BW405" s="12"/>
      <c r="BX405" s="12"/>
      <c r="BY405" s="12"/>
      <c r="BZ405" s="12"/>
      <c r="CA405" s="12"/>
      <c r="CB405" s="12"/>
      <c r="CC405" s="12">
        <v>47.7</v>
      </c>
      <c r="CD405" s="12"/>
      <c r="CE405" s="12"/>
      <c r="CF405" s="12">
        <v>0.99</v>
      </c>
      <c r="CG405" s="12"/>
      <c r="CH405" s="12">
        <v>113.15</v>
      </c>
      <c r="CI405" s="12"/>
      <c r="CJ405" s="12"/>
      <c r="CK405" s="12"/>
      <c r="CL405" s="12">
        <v>62.91</v>
      </c>
      <c r="CM405" s="12">
        <v>22.53</v>
      </c>
      <c r="CN405" s="12"/>
      <c r="CO405" s="12"/>
      <c r="CP405" s="12">
        <v>96.34</v>
      </c>
      <c r="CQ405" s="12"/>
      <c r="CR405" s="12"/>
      <c r="CS405" s="12"/>
      <c r="CT405" s="12"/>
      <c r="CU405" s="12">
        <v>3.27</v>
      </c>
      <c r="CV405" s="12"/>
      <c r="CW405" s="12">
        <v>0.38</v>
      </c>
      <c r="CX405" s="12"/>
      <c r="CY405" s="12"/>
      <c r="CZ405" s="12"/>
      <c r="DA405" s="12"/>
      <c r="DB405" s="12"/>
      <c r="DC405" s="12"/>
      <c r="DD405" s="12"/>
      <c r="DE405" s="12"/>
      <c r="DF405" s="12"/>
      <c r="DG405" s="12">
        <v>80.88</v>
      </c>
      <c r="DH405" s="12"/>
      <c r="DI405" s="12"/>
      <c r="DJ405" s="12"/>
      <c r="DK405" s="12"/>
      <c r="DL405" s="12"/>
      <c r="DM405" s="12"/>
      <c r="DN405" s="12"/>
      <c r="DO405" s="12"/>
      <c r="DP405" s="12"/>
      <c r="DQ405" s="12">
        <v>1260.23</v>
      </c>
      <c r="DR405" s="12">
        <v>68.63</v>
      </c>
      <c r="DS405" s="12">
        <v>2.64</v>
      </c>
      <c r="DT405" s="12">
        <v>22.53</v>
      </c>
      <c r="DU405" s="12">
        <v>96.34</v>
      </c>
      <c r="DV405" s="12">
        <v>1.32</v>
      </c>
      <c r="DW405" s="12"/>
      <c r="DX405" s="13">
        <f t="shared" si="46"/>
        <v>191.45999999999998</v>
      </c>
      <c r="DY405" s="12"/>
      <c r="DZ405" s="12">
        <v>13.92</v>
      </c>
      <c r="EA405" s="12">
        <v>343.62</v>
      </c>
      <c r="EB405" s="12"/>
      <c r="EC405" s="12"/>
      <c r="ED405" s="12"/>
      <c r="EE405" s="12"/>
      <c r="EF405" s="12"/>
      <c r="EG405" s="12"/>
      <c r="EH405" s="12">
        <v>5.21</v>
      </c>
      <c r="EI405" s="12"/>
      <c r="EJ405" s="12">
        <v>1.06</v>
      </c>
      <c r="EK405" s="12"/>
      <c r="EL405" s="12">
        <v>1.6</v>
      </c>
      <c r="EM405" s="12">
        <v>5.6</v>
      </c>
      <c r="EN405" s="14">
        <f t="shared" si="47"/>
        <v>371.01000000000005</v>
      </c>
      <c r="EO405" s="14"/>
      <c r="EP405" s="13">
        <v>10.93</v>
      </c>
      <c r="EQ405" s="12">
        <v>0</v>
      </c>
      <c r="ER405" s="12">
        <v>53</v>
      </c>
      <c r="ES405" s="12"/>
      <c r="ET405" s="12"/>
      <c r="EU405" s="12"/>
      <c r="EV405" s="12"/>
      <c r="EW405" s="12"/>
      <c r="EX405" s="13">
        <f t="shared" si="48"/>
        <v>53</v>
      </c>
      <c r="EY405" s="13">
        <v>2314.7800000000002</v>
      </c>
    </row>
    <row r="406" spans="1:155" x14ac:dyDescent="0.3">
      <c r="A406" t="s">
        <v>709</v>
      </c>
      <c r="B406" t="s">
        <v>710</v>
      </c>
      <c r="C406" t="str">
        <f>VLOOKUP(A406,[1]Sheet1!$A$1:$F$234,4,FALSE)</f>
        <v xml:space="preserve">DAN </v>
      </c>
      <c r="D406" t="str">
        <f>VLOOKUP(A406,[1]Sheet1!$A$1:$F$234,3,FALSE)</f>
        <v>Clinical</v>
      </c>
      <c r="E406">
        <f>VLOOKUP(A406,[1]Sheet1!$A$1:$F$234,5,FALSE)</f>
        <v>170</v>
      </c>
      <c r="F406" t="s">
        <v>162</v>
      </c>
      <c r="G406" t="s">
        <v>250</v>
      </c>
      <c r="H406" t="s">
        <v>163</v>
      </c>
      <c r="I406" t="s">
        <v>159</v>
      </c>
      <c r="J406" t="s">
        <v>145</v>
      </c>
      <c r="K406" s="11">
        <v>44696</v>
      </c>
      <c r="L406" s="11">
        <v>44701</v>
      </c>
      <c r="M406" s="12">
        <v>1638</v>
      </c>
      <c r="N406" s="13">
        <f t="shared" si="42"/>
        <v>1430</v>
      </c>
      <c r="O406" s="13">
        <f t="shared" si="43"/>
        <v>0</v>
      </c>
      <c r="P406" s="13">
        <f t="shared" si="44"/>
        <v>0</v>
      </c>
      <c r="Q406" s="13">
        <f t="shared" si="45"/>
        <v>208</v>
      </c>
      <c r="R406" s="13"/>
      <c r="S406" s="14"/>
      <c r="T406" s="15">
        <v>55</v>
      </c>
      <c r="U406" s="12">
        <v>26</v>
      </c>
      <c r="V406" s="12">
        <v>1430</v>
      </c>
      <c r="W406" s="15">
        <v>0</v>
      </c>
      <c r="X406" s="12">
        <v>0</v>
      </c>
      <c r="Y406" s="12">
        <v>0</v>
      </c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>
        <v>8</v>
      </c>
      <c r="AL406" s="15"/>
      <c r="AM406" s="15"/>
      <c r="AN406" s="15"/>
      <c r="AO406" s="15"/>
      <c r="AP406" s="15"/>
      <c r="AQ406" s="12"/>
      <c r="AR406" s="12"/>
      <c r="AS406" s="12"/>
      <c r="AT406" s="12">
        <v>26</v>
      </c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3"/>
      <c r="BL406" s="12"/>
      <c r="BM406" s="12"/>
      <c r="BN406" s="12"/>
      <c r="BO406" s="12"/>
      <c r="BP406" s="12"/>
      <c r="BQ406" s="12">
        <v>208</v>
      </c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>
        <v>36.47</v>
      </c>
      <c r="CD406" s="12"/>
      <c r="CE406" s="12"/>
      <c r="CF406" s="12"/>
      <c r="CG406" s="12"/>
      <c r="CH406" s="12">
        <v>160.09</v>
      </c>
      <c r="CI406" s="12">
        <v>17.46</v>
      </c>
      <c r="CJ406" s="12"/>
      <c r="CK406" s="12"/>
      <c r="CL406" s="12"/>
      <c r="CM406" s="12">
        <v>23.01</v>
      </c>
      <c r="CN406" s="12"/>
      <c r="CO406" s="12"/>
      <c r="CP406" s="12">
        <v>98.38</v>
      </c>
      <c r="CQ406" s="12"/>
      <c r="CR406" s="12"/>
      <c r="CS406" s="12">
        <v>3.81</v>
      </c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>
        <v>47.52</v>
      </c>
      <c r="DP406" s="12"/>
      <c r="DQ406" s="12">
        <v>1251.26</v>
      </c>
      <c r="DR406" s="12">
        <v>0</v>
      </c>
      <c r="DS406" s="12">
        <v>0</v>
      </c>
      <c r="DT406" s="12">
        <v>23.01</v>
      </c>
      <c r="DU406" s="12">
        <v>98.38</v>
      </c>
      <c r="DV406" s="12">
        <v>0</v>
      </c>
      <c r="DW406" s="12"/>
      <c r="DX406" s="13">
        <f t="shared" si="46"/>
        <v>121.39</v>
      </c>
      <c r="DY406" s="12"/>
      <c r="DZ406" s="12"/>
      <c r="EA406" s="12"/>
      <c r="EB406" s="12">
        <v>231.99</v>
      </c>
      <c r="EC406" s="12"/>
      <c r="ED406" s="12"/>
      <c r="EE406" s="12"/>
      <c r="EF406" s="12"/>
      <c r="EG406" s="12"/>
      <c r="EH406" s="12">
        <v>7.65</v>
      </c>
      <c r="EI406" s="12"/>
      <c r="EJ406" s="12">
        <v>1.06</v>
      </c>
      <c r="EK406" s="12">
        <v>16.22</v>
      </c>
      <c r="EL406" s="12"/>
      <c r="EM406" s="12">
        <v>2.8</v>
      </c>
      <c r="EN406" s="14">
        <f t="shared" si="47"/>
        <v>259.72000000000003</v>
      </c>
      <c r="EO406" s="14"/>
      <c r="EP406" s="13">
        <v>42.59</v>
      </c>
      <c r="EQ406" s="12">
        <v>0</v>
      </c>
      <c r="ER406" s="12">
        <v>53</v>
      </c>
      <c r="ES406" s="12"/>
      <c r="ET406" s="12"/>
      <c r="EU406" s="12"/>
      <c r="EV406" s="12"/>
      <c r="EW406" s="12"/>
      <c r="EX406" s="13">
        <f t="shared" si="48"/>
        <v>53</v>
      </c>
      <c r="EY406" s="13">
        <v>2114.6999999999998</v>
      </c>
    </row>
    <row r="407" spans="1:155" x14ac:dyDescent="0.3">
      <c r="A407" t="s">
        <v>709</v>
      </c>
      <c r="B407" t="s">
        <v>710</v>
      </c>
      <c r="C407" t="str">
        <f>VLOOKUP(A407,[1]Sheet1!$A$1:$F$234,4,FALSE)</f>
        <v xml:space="preserve">DAN </v>
      </c>
      <c r="D407" t="str">
        <f>VLOOKUP(A407,[1]Sheet1!$A$1:$F$234,3,FALSE)</f>
        <v>Clinical</v>
      </c>
      <c r="E407">
        <f>VLOOKUP(A407,[1]Sheet1!$A$1:$F$234,5,FALSE)</f>
        <v>170</v>
      </c>
      <c r="F407" t="s">
        <v>162</v>
      </c>
      <c r="G407" t="s">
        <v>250</v>
      </c>
      <c r="H407" t="s">
        <v>163</v>
      </c>
      <c r="I407" t="s">
        <v>159</v>
      </c>
      <c r="J407" t="s">
        <v>152</v>
      </c>
      <c r="K407" s="11">
        <v>44712</v>
      </c>
      <c r="L407" s="11">
        <v>44719</v>
      </c>
      <c r="M407" s="12">
        <v>1436.5</v>
      </c>
      <c r="N407" s="13">
        <f t="shared" si="42"/>
        <v>1436.5</v>
      </c>
      <c r="O407" s="13">
        <f t="shared" si="43"/>
        <v>0</v>
      </c>
      <c r="P407" s="13">
        <f t="shared" si="44"/>
        <v>0</v>
      </c>
      <c r="Q407" s="13">
        <f t="shared" si="45"/>
        <v>0</v>
      </c>
      <c r="R407" s="13"/>
      <c r="S407" s="14"/>
      <c r="T407" s="15">
        <v>47.25</v>
      </c>
      <c r="U407" s="12">
        <v>26</v>
      </c>
      <c r="V407" s="12">
        <v>1228.5</v>
      </c>
      <c r="W407" s="15">
        <v>0</v>
      </c>
      <c r="X407" s="12">
        <v>0</v>
      </c>
      <c r="Y407" s="12">
        <v>0</v>
      </c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>
        <v>8</v>
      </c>
      <c r="AP407" s="15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>
        <v>26</v>
      </c>
      <c r="BE407" s="12"/>
      <c r="BF407" s="12"/>
      <c r="BG407" s="12"/>
      <c r="BH407" s="12"/>
      <c r="BI407" s="12"/>
      <c r="BJ407" s="12"/>
      <c r="BK407" s="13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>
        <v>208</v>
      </c>
      <c r="BV407" s="12"/>
      <c r="BW407" s="12"/>
      <c r="BX407" s="12"/>
      <c r="BY407" s="12"/>
      <c r="BZ407" s="12"/>
      <c r="CA407" s="12"/>
      <c r="CB407" s="12"/>
      <c r="CC407" s="12">
        <v>27.6</v>
      </c>
      <c r="CD407" s="12"/>
      <c r="CE407" s="12"/>
      <c r="CF407" s="12"/>
      <c r="CG407" s="12"/>
      <c r="CH407" s="12">
        <v>135.91</v>
      </c>
      <c r="CI407" s="12">
        <v>15.23</v>
      </c>
      <c r="CJ407" s="12"/>
      <c r="CK407" s="12"/>
      <c r="CL407" s="12"/>
      <c r="CM407" s="12">
        <v>20.09</v>
      </c>
      <c r="CN407" s="12"/>
      <c r="CO407" s="12"/>
      <c r="CP407" s="12">
        <v>85.88</v>
      </c>
      <c r="CQ407" s="12"/>
      <c r="CR407" s="12"/>
      <c r="CS407" s="12">
        <v>3.81</v>
      </c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>
        <v>47.52</v>
      </c>
      <c r="DP407" s="12"/>
      <c r="DQ407" s="12">
        <v>1100.46</v>
      </c>
      <c r="DR407" s="12">
        <v>0</v>
      </c>
      <c r="DS407" s="12">
        <v>0</v>
      </c>
      <c r="DT407" s="12">
        <v>20.09</v>
      </c>
      <c r="DU407" s="12">
        <v>85.88</v>
      </c>
      <c r="DV407" s="12">
        <v>0</v>
      </c>
      <c r="DW407" s="12"/>
      <c r="DX407" s="13">
        <f t="shared" si="46"/>
        <v>105.97</v>
      </c>
      <c r="DY407" s="12"/>
      <c r="DZ407" s="12"/>
      <c r="EA407" s="12"/>
      <c r="EB407" s="12">
        <v>231.99</v>
      </c>
      <c r="EC407" s="12"/>
      <c r="ED407" s="12"/>
      <c r="EE407" s="12"/>
      <c r="EF407" s="12"/>
      <c r="EG407" s="12"/>
      <c r="EH407" s="12">
        <v>7.65</v>
      </c>
      <c r="EI407" s="12"/>
      <c r="EJ407" s="12">
        <v>1.06</v>
      </c>
      <c r="EK407" s="12">
        <v>16.22</v>
      </c>
      <c r="EL407" s="12"/>
      <c r="EM407" s="12">
        <v>2.8</v>
      </c>
      <c r="EN407" s="14">
        <f t="shared" si="47"/>
        <v>259.72000000000003</v>
      </c>
      <c r="EO407" s="14"/>
      <c r="EP407" s="13">
        <v>37.35</v>
      </c>
      <c r="EQ407" s="12">
        <v>0</v>
      </c>
      <c r="ER407" s="12">
        <v>53</v>
      </c>
      <c r="ES407" s="12"/>
      <c r="ET407" s="12"/>
      <c r="EU407" s="12"/>
      <c r="EV407" s="12"/>
      <c r="EW407" s="12"/>
      <c r="EX407" s="13">
        <f t="shared" si="48"/>
        <v>53</v>
      </c>
      <c r="EY407" s="13">
        <v>1892.54</v>
      </c>
    </row>
    <row r="408" spans="1:155" x14ac:dyDescent="0.3">
      <c r="A408" t="s">
        <v>711</v>
      </c>
      <c r="B408" t="s">
        <v>712</v>
      </c>
      <c r="C408" t="str">
        <f>VLOOKUP(A408,[1]Sheet1!$A$1:$F$234,4,FALSE)</f>
        <v>HQ</v>
      </c>
      <c r="D408" t="str">
        <f>VLOOKUP(A408,[1]Sheet1!$A$1:$F$234,3,FALSE)</f>
        <v>HQ</v>
      </c>
      <c r="E408">
        <f>VLOOKUP(A408,[1]Sheet1!$A$1:$F$234,5,FALSE)</f>
        <v>320</v>
      </c>
      <c r="F408" t="s">
        <v>180</v>
      </c>
      <c r="G408" t="s">
        <v>713</v>
      </c>
      <c r="H408" t="s">
        <v>714</v>
      </c>
      <c r="I408" t="s">
        <v>159</v>
      </c>
      <c r="J408" t="s">
        <v>145</v>
      </c>
      <c r="K408" s="11">
        <v>44696</v>
      </c>
      <c r="L408" s="11">
        <v>44701</v>
      </c>
      <c r="M408" s="12">
        <v>7341.67</v>
      </c>
      <c r="N408" s="13">
        <f t="shared" si="42"/>
        <v>7291.67</v>
      </c>
      <c r="O408" s="13">
        <f t="shared" si="43"/>
        <v>0</v>
      </c>
      <c r="P408" s="13">
        <f t="shared" si="44"/>
        <v>0</v>
      </c>
      <c r="Q408" s="13">
        <f t="shared" si="45"/>
        <v>0</v>
      </c>
      <c r="R408" s="13"/>
      <c r="S408" s="14">
        <v>50</v>
      </c>
      <c r="T408" s="15">
        <v>80</v>
      </c>
      <c r="U408" s="12">
        <v>84.13</v>
      </c>
      <c r="V408" s="12">
        <v>7291.67</v>
      </c>
      <c r="W408" s="15">
        <v>0</v>
      </c>
      <c r="X408" s="12">
        <v>0</v>
      </c>
      <c r="Y408" s="12">
        <v>0</v>
      </c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>
        <v>0</v>
      </c>
      <c r="AN408" s="15"/>
      <c r="AO408" s="15"/>
      <c r="AP408" s="15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>
        <v>0</v>
      </c>
      <c r="BF408" s="12"/>
      <c r="BG408" s="12"/>
      <c r="BH408" s="12"/>
      <c r="BI408" s="12"/>
      <c r="BJ408" s="12"/>
      <c r="BK408" s="13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>
        <v>447.36</v>
      </c>
      <c r="CD408" s="12"/>
      <c r="CE408" s="12"/>
      <c r="CF408" s="12"/>
      <c r="CG408" s="12"/>
      <c r="CH408" s="12">
        <v>1098.1600000000001</v>
      </c>
      <c r="CI408" s="12">
        <v>78.819999999999993</v>
      </c>
      <c r="CJ408" s="12"/>
      <c r="CK408" s="12"/>
      <c r="CL408" s="12"/>
      <c r="CM408" s="12">
        <v>103.9</v>
      </c>
      <c r="CN408" s="12"/>
      <c r="CO408" s="12"/>
      <c r="CP408" s="12">
        <v>444.29</v>
      </c>
      <c r="CQ408" s="12"/>
      <c r="CR408" s="12"/>
      <c r="CS408" s="12">
        <v>12.61</v>
      </c>
      <c r="CT408" s="12"/>
      <c r="CU408" s="12"/>
      <c r="CV408" s="12">
        <v>364.58</v>
      </c>
      <c r="CW408" s="12"/>
      <c r="CX408" s="12"/>
      <c r="CY408" s="12">
        <v>5.91</v>
      </c>
      <c r="CZ408" s="12"/>
      <c r="DA408" s="12">
        <v>10.5</v>
      </c>
      <c r="DB408" s="12"/>
      <c r="DC408" s="12"/>
      <c r="DD408" s="12"/>
      <c r="DE408" s="12"/>
      <c r="DF408" s="12">
        <v>4.41</v>
      </c>
      <c r="DG408" s="12"/>
      <c r="DH408" s="12"/>
      <c r="DI408" s="12">
        <v>48.81</v>
      </c>
      <c r="DJ408" s="12">
        <v>61.54</v>
      </c>
      <c r="DK408" s="12">
        <v>8.5</v>
      </c>
      <c r="DL408" s="12"/>
      <c r="DM408" s="12"/>
      <c r="DN408" s="12">
        <v>2.77</v>
      </c>
      <c r="DO408" s="12"/>
      <c r="DP408" s="12">
        <v>2.5</v>
      </c>
      <c r="DQ408" s="12">
        <v>4647.01</v>
      </c>
      <c r="DR408" s="12">
        <v>0</v>
      </c>
      <c r="DS408" s="12">
        <v>0</v>
      </c>
      <c r="DT408" s="12">
        <v>103.9</v>
      </c>
      <c r="DU408" s="12">
        <v>444.29</v>
      </c>
      <c r="DV408" s="12">
        <v>0</v>
      </c>
      <c r="DW408" s="12"/>
      <c r="DX408" s="13">
        <f t="shared" si="46"/>
        <v>548.19000000000005</v>
      </c>
      <c r="DY408" s="12">
        <v>300.45999999999998</v>
      </c>
      <c r="DZ408" s="12"/>
      <c r="EA408" s="12"/>
      <c r="EB408" s="12"/>
      <c r="EC408" s="12">
        <v>2.34</v>
      </c>
      <c r="ED408" s="12"/>
      <c r="EE408" s="12"/>
      <c r="EF408" s="12"/>
      <c r="EG408" s="12"/>
      <c r="EH408" s="12">
        <v>25.78</v>
      </c>
      <c r="EI408" s="12"/>
      <c r="EJ408" s="12">
        <v>1.06</v>
      </c>
      <c r="EK408" s="12">
        <v>16.22</v>
      </c>
      <c r="EL408" s="12"/>
      <c r="EM408" s="12">
        <v>9.42</v>
      </c>
      <c r="EN408" s="14">
        <f t="shared" si="47"/>
        <v>355.27999999999992</v>
      </c>
      <c r="EO408" s="14">
        <v>291.67</v>
      </c>
      <c r="EP408" s="13">
        <v>189.58</v>
      </c>
      <c r="EQ408" s="12">
        <v>0</v>
      </c>
      <c r="ER408" s="12">
        <v>53</v>
      </c>
      <c r="ES408" s="12"/>
      <c r="ET408" s="12"/>
      <c r="EU408" s="12"/>
      <c r="EV408" s="12"/>
      <c r="EW408" s="12"/>
      <c r="EX408" s="13">
        <f t="shared" si="48"/>
        <v>53</v>
      </c>
      <c r="EY408" s="13">
        <v>8779.39</v>
      </c>
    </row>
    <row r="409" spans="1:155" x14ac:dyDescent="0.3">
      <c r="A409" t="s">
        <v>711</v>
      </c>
      <c r="B409" t="s">
        <v>712</v>
      </c>
      <c r="C409" t="str">
        <f>VLOOKUP(A409,[1]Sheet1!$A$1:$F$234,4,FALSE)</f>
        <v>HQ</v>
      </c>
      <c r="D409" t="str">
        <f>VLOOKUP(A409,[1]Sheet1!$A$1:$F$234,3,FALSE)</f>
        <v>HQ</v>
      </c>
      <c r="E409">
        <f>VLOOKUP(A409,[1]Sheet1!$A$1:$F$234,5,FALSE)</f>
        <v>320</v>
      </c>
      <c r="F409" t="s">
        <v>180</v>
      </c>
      <c r="G409" t="s">
        <v>713</v>
      </c>
      <c r="H409" t="s">
        <v>714</v>
      </c>
      <c r="I409" t="s">
        <v>159</v>
      </c>
      <c r="J409" t="s">
        <v>152</v>
      </c>
      <c r="K409" s="11">
        <v>44712</v>
      </c>
      <c r="L409" s="11">
        <v>44719</v>
      </c>
      <c r="M409" s="12">
        <v>7341.67</v>
      </c>
      <c r="N409" s="13">
        <f t="shared" si="42"/>
        <v>7291.67</v>
      </c>
      <c r="O409" s="13">
        <f t="shared" si="43"/>
        <v>0</v>
      </c>
      <c r="P409" s="13">
        <f t="shared" si="44"/>
        <v>0</v>
      </c>
      <c r="Q409" s="13">
        <f t="shared" si="45"/>
        <v>0</v>
      </c>
      <c r="R409" s="13"/>
      <c r="S409" s="14">
        <v>50</v>
      </c>
      <c r="T409" s="15">
        <v>88</v>
      </c>
      <c r="U409" s="12">
        <v>84.13</v>
      </c>
      <c r="V409" s="12">
        <v>6618.59</v>
      </c>
      <c r="W409" s="15">
        <v>0</v>
      </c>
      <c r="X409" s="12">
        <v>0</v>
      </c>
      <c r="Y409" s="12">
        <v>0</v>
      </c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>
        <v>0</v>
      </c>
      <c r="AN409" s="15"/>
      <c r="AO409" s="15">
        <v>8</v>
      </c>
      <c r="AP409" s="15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>
        <v>84.13</v>
      </c>
      <c r="BE409" s="12">
        <v>0</v>
      </c>
      <c r="BF409" s="12"/>
      <c r="BG409" s="12"/>
      <c r="BH409" s="12"/>
      <c r="BI409" s="12"/>
      <c r="BJ409" s="12"/>
      <c r="BK409" s="13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>
        <v>673.08</v>
      </c>
      <c r="BV409" s="12"/>
      <c r="BW409" s="12"/>
      <c r="BX409" s="12"/>
      <c r="BY409" s="12"/>
      <c r="BZ409" s="12"/>
      <c r="CA409" s="12"/>
      <c r="CB409" s="12"/>
      <c r="CC409" s="12">
        <v>447.36</v>
      </c>
      <c r="CD409" s="12"/>
      <c r="CE409" s="12"/>
      <c r="CF409" s="12"/>
      <c r="CG409" s="12"/>
      <c r="CH409" s="12">
        <v>1098.1600000000001</v>
      </c>
      <c r="CI409" s="12">
        <v>78.83</v>
      </c>
      <c r="CJ409" s="12"/>
      <c r="CK409" s="12"/>
      <c r="CL409" s="12"/>
      <c r="CM409" s="12">
        <v>103.91</v>
      </c>
      <c r="CN409" s="12"/>
      <c r="CO409" s="12"/>
      <c r="CP409" s="12">
        <v>444.29</v>
      </c>
      <c r="CQ409" s="12"/>
      <c r="CR409" s="12"/>
      <c r="CS409" s="12">
        <v>12.61</v>
      </c>
      <c r="CT409" s="12"/>
      <c r="CU409" s="12"/>
      <c r="CV409" s="12">
        <v>364.58</v>
      </c>
      <c r="CW409" s="12"/>
      <c r="CX409" s="12"/>
      <c r="CY409" s="12">
        <v>5.91</v>
      </c>
      <c r="CZ409" s="12"/>
      <c r="DA409" s="12">
        <v>10.5</v>
      </c>
      <c r="DB409" s="12"/>
      <c r="DC409" s="12"/>
      <c r="DD409" s="12"/>
      <c r="DE409" s="12"/>
      <c r="DF409" s="12">
        <v>4.41</v>
      </c>
      <c r="DG409" s="12"/>
      <c r="DH409" s="12"/>
      <c r="DI409" s="12">
        <v>48.81</v>
      </c>
      <c r="DJ409" s="12">
        <v>61.54</v>
      </c>
      <c r="DK409" s="12">
        <v>8.5</v>
      </c>
      <c r="DL409" s="12"/>
      <c r="DM409" s="12"/>
      <c r="DN409" s="12">
        <v>2.77</v>
      </c>
      <c r="DO409" s="12"/>
      <c r="DP409" s="12">
        <v>2.5</v>
      </c>
      <c r="DQ409" s="12">
        <v>4646.99</v>
      </c>
      <c r="DR409" s="12">
        <v>0</v>
      </c>
      <c r="DS409" s="12">
        <v>0</v>
      </c>
      <c r="DT409" s="12">
        <v>103.91</v>
      </c>
      <c r="DU409" s="12">
        <v>444.29</v>
      </c>
      <c r="DV409" s="12">
        <v>0</v>
      </c>
      <c r="DW409" s="12"/>
      <c r="DX409" s="13">
        <f t="shared" si="46"/>
        <v>548.20000000000005</v>
      </c>
      <c r="DY409" s="12">
        <v>300.45999999999998</v>
      </c>
      <c r="DZ409" s="12"/>
      <c r="EA409" s="12"/>
      <c r="EB409" s="12"/>
      <c r="EC409" s="12">
        <v>2.34</v>
      </c>
      <c r="ED409" s="12"/>
      <c r="EE409" s="12"/>
      <c r="EF409" s="12"/>
      <c r="EG409" s="12"/>
      <c r="EH409" s="12">
        <v>25.78</v>
      </c>
      <c r="EI409" s="12"/>
      <c r="EJ409" s="12">
        <v>1.06</v>
      </c>
      <c r="EK409" s="12">
        <v>16.22</v>
      </c>
      <c r="EL409" s="12"/>
      <c r="EM409" s="12">
        <v>9.42</v>
      </c>
      <c r="EN409" s="14">
        <f t="shared" si="47"/>
        <v>355.27999999999992</v>
      </c>
      <c r="EO409" s="14">
        <v>291.67</v>
      </c>
      <c r="EP409" s="13">
        <v>189.58</v>
      </c>
      <c r="EQ409" s="12">
        <v>0</v>
      </c>
      <c r="ER409" s="12">
        <v>53</v>
      </c>
      <c r="ES409" s="12"/>
      <c r="ET409" s="12"/>
      <c r="EU409" s="12"/>
      <c r="EV409" s="12"/>
      <c r="EW409" s="12"/>
      <c r="EX409" s="13">
        <f t="shared" si="48"/>
        <v>53</v>
      </c>
      <c r="EY409" s="13">
        <v>8779.4</v>
      </c>
    </row>
    <row r="410" spans="1:155" x14ac:dyDescent="0.3">
      <c r="A410" t="s">
        <v>715</v>
      </c>
      <c r="B410" t="s">
        <v>716</v>
      </c>
      <c r="C410" t="str">
        <f>VLOOKUP(A410,[1]Sheet1!$A$1:$F$234,4,FALSE)</f>
        <v>HQ</v>
      </c>
      <c r="D410" t="str">
        <f>VLOOKUP(A410,[1]Sheet1!$A$1:$F$234,3,FALSE)</f>
        <v>Operating</v>
      </c>
      <c r="E410">
        <f>VLOOKUP(A410,[1]Sheet1!$A$1:$F$234,5,FALSE)</f>
        <v>210</v>
      </c>
      <c r="F410" t="s">
        <v>224</v>
      </c>
      <c r="G410" t="s">
        <v>717</v>
      </c>
      <c r="H410" t="s">
        <v>226</v>
      </c>
      <c r="I410" t="s">
        <v>159</v>
      </c>
      <c r="J410" t="s">
        <v>145</v>
      </c>
      <c r="K410" s="11">
        <v>44696</v>
      </c>
      <c r="L410" s="11">
        <v>44701</v>
      </c>
      <c r="M410" s="12">
        <v>2358</v>
      </c>
      <c r="N410" s="13">
        <f t="shared" si="42"/>
        <v>2308</v>
      </c>
      <c r="O410" s="13">
        <f t="shared" si="43"/>
        <v>0</v>
      </c>
      <c r="P410" s="13">
        <f t="shared" si="44"/>
        <v>0</v>
      </c>
      <c r="Q410" s="13">
        <f t="shared" si="45"/>
        <v>0</v>
      </c>
      <c r="R410" s="13"/>
      <c r="S410" s="14">
        <v>50</v>
      </c>
      <c r="T410" s="15">
        <v>80</v>
      </c>
      <c r="U410" s="12">
        <v>28.85</v>
      </c>
      <c r="V410" s="12">
        <v>2308</v>
      </c>
      <c r="W410" s="15">
        <v>0</v>
      </c>
      <c r="X410" s="12">
        <v>0</v>
      </c>
      <c r="Y410" s="12">
        <v>0</v>
      </c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>
        <v>0</v>
      </c>
      <c r="AN410" s="15"/>
      <c r="AO410" s="15"/>
      <c r="AP410" s="15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>
        <v>0</v>
      </c>
      <c r="BF410" s="12"/>
      <c r="BG410" s="12"/>
      <c r="BH410" s="12"/>
      <c r="BI410" s="12"/>
      <c r="BJ410" s="12"/>
      <c r="BK410" s="13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>
        <v>69.52</v>
      </c>
      <c r="CD410" s="12"/>
      <c r="CE410" s="12"/>
      <c r="CF410" s="12"/>
      <c r="CG410" s="12"/>
      <c r="CH410" s="12">
        <v>190.62</v>
      </c>
      <c r="CI410" s="12">
        <v>24.19</v>
      </c>
      <c r="CJ410" s="12"/>
      <c r="CK410" s="12"/>
      <c r="CL410" s="12"/>
      <c r="CM410" s="12">
        <v>31.89</v>
      </c>
      <c r="CN410" s="12"/>
      <c r="CO410" s="12"/>
      <c r="CP410" s="12">
        <v>136.37</v>
      </c>
      <c r="CQ410" s="12"/>
      <c r="CR410" s="12"/>
      <c r="CS410" s="12">
        <v>21.41</v>
      </c>
      <c r="CT410" s="12"/>
      <c r="CU410" s="12"/>
      <c r="CV410" s="12">
        <v>92.32</v>
      </c>
      <c r="CW410" s="12"/>
      <c r="CX410" s="12"/>
      <c r="CY410" s="12"/>
      <c r="CZ410" s="12"/>
      <c r="DA410" s="12">
        <v>1.59</v>
      </c>
      <c r="DB410" s="12"/>
      <c r="DC410" s="12"/>
      <c r="DD410" s="12"/>
      <c r="DE410" s="12"/>
      <c r="DF410" s="12"/>
      <c r="DG410" s="12"/>
      <c r="DH410" s="12"/>
      <c r="DI410" s="12"/>
      <c r="DJ410" s="12">
        <v>84.38</v>
      </c>
      <c r="DK410" s="12"/>
      <c r="DL410" s="12"/>
      <c r="DM410" s="12"/>
      <c r="DN410" s="12">
        <v>2.77</v>
      </c>
      <c r="DO410" s="12"/>
      <c r="DP410" s="12">
        <v>2.5</v>
      </c>
      <c r="DQ410" s="12">
        <v>1700.44</v>
      </c>
      <c r="DR410" s="12">
        <v>0</v>
      </c>
      <c r="DS410" s="12">
        <v>0</v>
      </c>
      <c r="DT410" s="12">
        <v>31.89</v>
      </c>
      <c r="DU410" s="12">
        <v>136.37</v>
      </c>
      <c r="DV410" s="12">
        <v>0</v>
      </c>
      <c r="DW410" s="12"/>
      <c r="DX410" s="13">
        <f t="shared" si="46"/>
        <v>168.26</v>
      </c>
      <c r="DY410" s="12">
        <v>343.62</v>
      </c>
      <c r="DZ410" s="12"/>
      <c r="EA410" s="12"/>
      <c r="EB410" s="12"/>
      <c r="EC410" s="12">
        <v>2.34</v>
      </c>
      <c r="ED410" s="12"/>
      <c r="EE410" s="12"/>
      <c r="EF410" s="12"/>
      <c r="EG410" s="12"/>
      <c r="EH410" s="12">
        <v>7.77</v>
      </c>
      <c r="EI410" s="12"/>
      <c r="EJ410" s="12">
        <v>1.06</v>
      </c>
      <c r="EK410" s="12">
        <v>16.22</v>
      </c>
      <c r="EL410" s="12"/>
      <c r="EM410" s="12">
        <v>2.84</v>
      </c>
      <c r="EN410" s="14">
        <f t="shared" si="47"/>
        <v>373.84999999999997</v>
      </c>
      <c r="EO410" s="14">
        <v>92.32</v>
      </c>
      <c r="EP410" s="13">
        <v>60.01</v>
      </c>
      <c r="EQ410" s="12">
        <v>0</v>
      </c>
      <c r="ER410" s="12">
        <v>53</v>
      </c>
      <c r="ES410" s="12"/>
      <c r="ET410" s="12"/>
      <c r="EU410" s="12"/>
      <c r="EV410" s="12"/>
      <c r="EW410" s="12"/>
      <c r="EX410" s="13">
        <f t="shared" si="48"/>
        <v>53</v>
      </c>
      <c r="EY410" s="13">
        <v>3105.44</v>
      </c>
    </row>
    <row r="411" spans="1:155" x14ac:dyDescent="0.3">
      <c r="A411" t="s">
        <v>715</v>
      </c>
      <c r="B411" t="s">
        <v>716</v>
      </c>
      <c r="C411" t="str">
        <f>VLOOKUP(A411,[1]Sheet1!$A$1:$F$234,4,FALSE)</f>
        <v>HQ</v>
      </c>
      <c r="D411" t="str">
        <f>VLOOKUP(A411,[1]Sheet1!$A$1:$F$234,3,FALSE)</f>
        <v>Operating</v>
      </c>
      <c r="E411">
        <f>VLOOKUP(A411,[1]Sheet1!$A$1:$F$234,5,FALSE)</f>
        <v>210</v>
      </c>
      <c r="F411" t="s">
        <v>224</v>
      </c>
      <c r="G411" t="s">
        <v>717</v>
      </c>
      <c r="H411" t="s">
        <v>226</v>
      </c>
      <c r="I411" t="s">
        <v>159</v>
      </c>
      <c r="J411" t="s">
        <v>152</v>
      </c>
      <c r="K411" s="11">
        <v>44712</v>
      </c>
      <c r="L411" s="11">
        <v>44719</v>
      </c>
      <c r="M411" s="12">
        <v>2819.6</v>
      </c>
      <c r="N411" s="13">
        <f t="shared" si="42"/>
        <v>2683.0499999999997</v>
      </c>
      <c r="O411" s="13">
        <f t="shared" si="43"/>
        <v>0</v>
      </c>
      <c r="P411" s="13">
        <f t="shared" si="44"/>
        <v>0</v>
      </c>
      <c r="Q411" s="13">
        <f t="shared" si="45"/>
        <v>86.55</v>
      </c>
      <c r="R411" s="13"/>
      <c r="S411" s="14">
        <v>50</v>
      </c>
      <c r="T411" s="15">
        <v>85</v>
      </c>
      <c r="U411" s="12">
        <v>28.85</v>
      </c>
      <c r="V411" s="12">
        <v>2452.25</v>
      </c>
      <c r="W411" s="15">
        <v>0</v>
      </c>
      <c r="X411" s="12">
        <v>0</v>
      </c>
      <c r="Y411" s="12">
        <v>0</v>
      </c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>
        <v>3</v>
      </c>
      <c r="AL411" s="15"/>
      <c r="AM411" s="15">
        <v>0</v>
      </c>
      <c r="AN411" s="15"/>
      <c r="AO411" s="15">
        <v>8</v>
      </c>
      <c r="AP411" s="15"/>
      <c r="AQ411" s="12"/>
      <c r="AR411" s="12"/>
      <c r="AS411" s="12"/>
      <c r="AT411" s="12">
        <v>28.85</v>
      </c>
      <c r="AU411" s="12"/>
      <c r="AV411" s="12"/>
      <c r="AW411" s="12"/>
      <c r="AX411" s="12"/>
      <c r="AY411" s="12"/>
      <c r="AZ411" s="12"/>
      <c r="BA411" s="12"/>
      <c r="BB411" s="12"/>
      <c r="BC411" s="12"/>
      <c r="BD411" s="12">
        <v>28.85</v>
      </c>
      <c r="BE411" s="12">
        <v>0</v>
      </c>
      <c r="BF411" s="12"/>
      <c r="BG411" s="12"/>
      <c r="BH411" s="12"/>
      <c r="BI411" s="12"/>
      <c r="BJ411" s="12"/>
      <c r="BK411" s="13"/>
      <c r="BL411" s="12"/>
      <c r="BM411" s="12"/>
      <c r="BN411" s="12"/>
      <c r="BO411" s="12"/>
      <c r="BP411" s="12"/>
      <c r="BQ411" s="12">
        <v>86.55</v>
      </c>
      <c r="BR411" s="12"/>
      <c r="BS411" s="12"/>
      <c r="BT411" s="12"/>
      <c r="BU411" s="12">
        <v>230.8</v>
      </c>
      <c r="BV411" s="12"/>
      <c r="BW411" s="12"/>
      <c r="BX411" s="12"/>
      <c r="BY411" s="12"/>
      <c r="BZ411" s="12"/>
      <c r="CA411" s="12"/>
      <c r="CB411" s="12"/>
      <c r="CC411" s="12">
        <v>109.73</v>
      </c>
      <c r="CD411" s="12"/>
      <c r="CE411" s="12"/>
      <c r="CF411" s="12"/>
      <c r="CG411" s="12"/>
      <c r="CH411" s="12">
        <v>284.10000000000002</v>
      </c>
      <c r="CI411" s="12">
        <v>29.27</v>
      </c>
      <c r="CJ411" s="12"/>
      <c r="CK411" s="12"/>
      <c r="CL411" s="12"/>
      <c r="CM411" s="12">
        <v>38.58</v>
      </c>
      <c r="CN411" s="12"/>
      <c r="CO411" s="12"/>
      <c r="CP411" s="12">
        <v>164.98</v>
      </c>
      <c r="CQ411" s="12"/>
      <c r="CR411" s="12"/>
      <c r="CS411" s="12">
        <v>21.41</v>
      </c>
      <c r="CT411" s="12"/>
      <c r="CU411" s="12"/>
      <c r="CV411" s="12">
        <v>110.78</v>
      </c>
      <c r="CW411" s="12"/>
      <c r="CX411" s="12"/>
      <c r="CY411" s="12"/>
      <c r="CZ411" s="12"/>
      <c r="DA411" s="12">
        <v>1.59</v>
      </c>
      <c r="DB411" s="12"/>
      <c r="DC411" s="12"/>
      <c r="DD411" s="12"/>
      <c r="DE411" s="12"/>
      <c r="DF411" s="12"/>
      <c r="DG411" s="12"/>
      <c r="DH411" s="12"/>
      <c r="DI411" s="12"/>
      <c r="DJ411" s="12">
        <v>84.38</v>
      </c>
      <c r="DK411" s="12"/>
      <c r="DL411" s="12"/>
      <c r="DM411" s="12"/>
      <c r="DN411" s="12">
        <v>2.77</v>
      </c>
      <c r="DO411" s="12"/>
      <c r="DP411" s="12">
        <v>2.5</v>
      </c>
      <c r="DQ411" s="12">
        <v>1969.51</v>
      </c>
      <c r="DR411" s="12">
        <v>0</v>
      </c>
      <c r="DS411" s="12">
        <v>0</v>
      </c>
      <c r="DT411" s="12">
        <v>38.58</v>
      </c>
      <c r="DU411" s="12">
        <v>164.98</v>
      </c>
      <c r="DV411" s="12">
        <v>0</v>
      </c>
      <c r="DW411" s="12"/>
      <c r="DX411" s="13">
        <f t="shared" si="46"/>
        <v>203.56</v>
      </c>
      <c r="DY411" s="12">
        <v>343.62</v>
      </c>
      <c r="DZ411" s="12"/>
      <c r="EA411" s="12"/>
      <c r="EB411" s="12"/>
      <c r="EC411" s="12">
        <v>2.34</v>
      </c>
      <c r="ED411" s="12"/>
      <c r="EE411" s="12"/>
      <c r="EF411" s="12"/>
      <c r="EG411" s="12"/>
      <c r="EH411" s="12">
        <v>7.77</v>
      </c>
      <c r="EI411" s="12"/>
      <c r="EJ411" s="12">
        <v>1.06</v>
      </c>
      <c r="EK411" s="12">
        <v>16.22</v>
      </c>
      <c r="EL411" s="12"/>
      <c r="EM411" s="12">
        <v>2.84</v>
      </c>
      <c r="EN411" s="14">
        <f t="shared" si="47"/>
        <v>373.84999999999997</v>
      </c>
      <c r="EO411" s="14">
        <v>110.78</v>
      </c>
      <c r="EP411" s="13">
        <v>72.010000000000005</v>
      </c>
      <c r="EQ411" s="12">
        <v>0</v>
      </c>
      <c r="ER411" s="12">
        <v>53</v>
      </c>
      <c r="ES411" s="12"/>
      <c r="ET411" s="12"/>
      <c r="EU411" s="12"/>
      <c r="EV411" s="12"/>
      <c r="EW411" s="12"/>
      <c r="EX411" s="13">
        <f t="shared" si="48"/>
        <v>53</v>
      </c>
      <c r="EY411" s="13">
        <v>3632.8</v>
      </c>
    </row>
    <row r="412" spans="1:155" x14ac:dyDescent="0.3">
      <c r="A412" t="s">
        <v>718</v>
      </c>
      <c r="B412" t="s">
        <v>719</v>
      </c>
      <c r="C412" t="str">
        <f>VLOOKUP(A412,[1]Sheet1!$A$1:$F$234,4,FALSE)</f>
        <v>HQ</v>
      </c>
      <c r="D412" t="str">
        <f>VLOOKUP(A412,[1]Sheet1!$A$1:$F$234,3,FALSE)</f>
        <v>HQ</v>
      </c>
      <c r="E412">
        <f>VLOOKUP(A412,[1]Sheet1!$A$1:$F$234,5,FALSE)</f>
        <v>210</v>
      </c>
      <c r="F412" t="s">
        <v>224</v>
      </c>
      <c r="G412" t="s">
        <v>720</v>
      </c>
      <c r="H412" t="s">
        <v>708</v>
      </c>
      <c r="I412" t="s">
        <v>159</v>
      </c>
      <c r="J412" t="s">
        <v>145</v>
      </c>
      <c r="K412" s="11">
        <v>44696</v>
      </c>
      <c r="L412" s="11">
        <v>44701</v>
      </c>
      <c r="M412" s="12">
        <v>1650</v>
      </c>
      <c r="N412" s="13">
        <f t="shared" si="42"/>
        <v>1600</v>
      </c>
      <c r="O412" s="13">
        <f t="shared" si="43"/>
        <v>0</v>
      </c>
      <c r="P412" s="13">
        <f t="shared" si="44"/>
        <v>0</v>
      </c>
      <c r="Q412" s="13">
        <f t="shared" si="45"/>
        <v>0</v>
      </c>
      <c r="R412" s="13"/>
      <c r="S412" s="14">
        <v>50</v>
      </c>
      <c r="T412" s="15">
        <v>80</v>
      </c>
      <c r="U412" s="12">
        <v>20</v>
      </c>
      <c r="V412" s="12">
        <v>1600</v>
      </c>
      <c r="W412" s="15">
        <v>0</v>
      </c>
      <c r="X412" s="12">
        <v>0</v>
      </c>
      <c r="Y412" s="12">
        <v>0</v>
      </c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>
        <v>0</v>
      </c>
      <c r="AN412" s="15"/>
      <c r="AO412" s="15"/>
      <c r="AP412" s="15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>
        <v>0</v>
      </c>
      <c r="BF412" s="12"/>
      <c r="BG412" s="12"/>
      <c r="BH412" s="12"/>
      <c r="BI412" s="12"/>
      <c r="BJ412" s="12"/>
      <c r="BK412" s="13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>
        <v>33.76</v>
      </c>
      <c r="CD412" s="12"/>
      <c r="CE412" s="12"/>
      <c r="CF412" s="12"/>
      <c r="CG412" s="12"/>
      <c r="CH412" s="12">
        <v>244.7</v>
      </c>
      <c r="CI412" s="12">
        <v>16.78</v>
      </c>
      <c r="CJ412" s="12"/>
      <c r="CK412" s="12"/>
      <c r="CL412" s="12"/>
      <c r="CM412" s="12">
        <v>22.11</v>
      </c>
      <c r="CN412" s="12"/>
      <c r="CO412" s="12"/>
      <c r="CP412" s="12">
        <v>94.55</v>
      </c>
      <c r="CQ412" s="12"/>
      <c r="CR412" s="12"/>
      <c r="CS412" s="12"/>
      <c r="CT412" s="12"/>
      <c r="CU412" s="12">
        <v>11.35</v>
      </c>
      <c r="CV412" s="12"/>
      <c r="CW412" s="12">
        <v>1.84</v>
      </c>
      <c r="CX412" s="12"/>
      <c r="CY412" s="12">
        <v>4.16</v>
      </c>
      <c r="CZ412" s="12"/>
      <c r="DA412" s="12"/>
      <c r="DB412" s="12"/>
      <c r="DC412" s="12"/>
      <c r="DD412" s="12"/>
      <c r="DE412" s="12"/>
      <c r="DF412" s="12">
        <v>2.08</v>
      </c>
      <c r="DG412" s="12"/>
      <c r="DH412" s="12"/>
      <c r="DI412" s="12">
        <v>12.5</v>
      </c>
      <c r="DJ412" s="12"/>
      <c r="DK412" s="12"/>
      <c r="DL412" s="12"/>
      <c r="DM412" s="12"/>
      <c r="DN412" s="12"/>
      <c r="DO412" s="12">
        <v>49.22</v>
      </c>
      <c r="DP412" s="12"/>
      <c r="DQ412" s="12">
        <v>1156.95</v>
      </c>
      <c r="DR412" s="12">
        <v>48.8</v>
      </c>
      <c r="DS412" s="12">
        <v>9.15</v>
      </c>
      <c r="DT412" s="12">
        <v>22.11</v>
      </c>
      <c r="DU412" s="12">
        <v>94.55</v>
      </c>
      <c r="DV412" s="12">
        <v>4.57</v>
      </c>
      <c r="DW412" s="12"/>
      <c r="DX412" s="13">
        <f t="shared" si="46"/>
        <v>179.18</v>
      </c>
      <c r="DY412" s="12"/>
      <c r="DZ412" s="12">
        <v>16.22</v>
      </c>
      <c r="EA412" s="12"/>
      <c r="EB412" s="12">
        <v>240.29</v>
      </c>
      <c r="EC412" s="12"/>
      <c r="ED412" s="12"/>
      <c r="EE412" s="12"/>
      <c r="EF412" s="12"/>
      <c r="EG412" s="12"/>
      <c r="EH412" s="12">
        <v>6.13</v>
      </c>
      <c r="EI412" s="12"/>
      <c r="EJ412" s="12">
        <v>1.06</v>
      </c>
      <c r="EK412" s="12"/>
      <c r="EL412" s="12">
        <v>2.34</v>
      </c>
      <c r="EM412" s="12">
        <v>2.2400000000000002</v>
      </c>
      <c r="EN412" s="14">
        <f t="shared" si="47"/>
        <v>268.27999999999997</v>
      </c>
      <c r="EO412" s="14"/>
      <c r="EP412" s="13">
        <v>41.6</v>
      </c>
      <c r="EQ412" s="12">
        <v>0</v>
      </c>
      <c r="ER412" s="12">
        <v>53</v>
      </c>
      <c r="ES412" s="12"/>
      <c r="ET412" s="12"/>
      <c r="EU412" s="12"/>
      <c r="EV412" s="12"/>
      <c r="EW412" s="12"/>
      <c r="EX412" s="13">
        <f t="shared" si="48"/>
        <v>53</v>
      </c>
      <c r="EY412" s="13">
        <v>2192.06</v>
      </c>
    </row>
    <row r="413" spans="1:155" x14ac:dyDescent="0.3">
      <c r="A413" t="s">
        <v>718</v>
      </c>
      <c r="B413" t="s">
        <v>719</v>
      </c>
      <c r="C413" t="str">
        <f>VLOOKUP(A413,[1]Sheet1!$A$1:$F$234,4,FALSE)</f>
        <v>HQ</v>
      </c>
      <c r="D413" t="str">
        <f>VLOOKUP(A413,[1]Sheet1!$A$1:$F$234,3,FALSE)</f>
        <v>HQ</v>
      </c>
      <c r="E413">
        <f>VLOOKUP(A413,[1]Sheet1!$A$1:$F$234,5,FALSE)</f>
        <v>210</v>
      </c>
      <c r="F413" t="s">
        <v>224</v>
      </c>
      <c r="G413" t="s">
        <v>720</v>
      </c>
      <c r="H413" t="s">
        <v>708</v>
      </c>
      <c r="I413" t="s">
        <v>159</v>
      </c>
      <c r="J413" t="s">
        <v>152</v>
      </c>
      <c r="K413" s="11">
        <v>44712</v>
      </c>
      <c r="L413" s="11">
        <v>44719</v>
      </c>
      <c r="M413" s="12">
        <v>1970</v>
      </c>
      <c r="N413" s="13">
        <f t="shared" si="42"/>
        <v>1920</v>
      </c>
      <c r="O413" s="13">
        <f t="shared" si="43"/>
        <v>0</v>
      </c>
      <c r="P413" s="13">
        <f t="shared" si="44"/>
        <v>0</v>
      </c>
      <c r="Q413" s="13">
        <f t="shared" si="45"/>
        <v>0</v>
      </c>
      <c r="R413" s="13"/>
      <c r="S413" s="14">
        <v>50</v>
      </c>
      <c r="T413" s="15">
        <v>88</v>
      </c>
      <c r="U413" s="12">
        <v>20</v>
      </c>
      <c r="V413" s="12">
        <v>1760</v>
      </c>
      <c r="W413" s="15">
        <v>0</v>
      </c>
      <c r="X413" s="12">
        <v>0</v>
      </c>
      <c r="Y413" s="12">
        <v>0</v>
      </c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>
        <v>0</v>
      </c>
      <c r="AN413" s="15"/>
      <c r="AO413" s="15">
        <v>8</v>
      </c>
      <c r="AP413" s="15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>
        <v>20</v>
      </c>
      <c r="BE413" s="12">
        <v>0</v>
      </c>
      <c r="BF413" s="12"/>
      <c r="BG413" s="12"/>
      <c r="BH413" s="12"/>
      <c r="BI413" s="12"/>
      <c r="BJ413" s="12"/>
      <c r="BK413" s="13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>
        <v>160</v>
      </c>
      <c r="BV413" s="12"/>
      <c r="BW413" s="12"/>
      <c r="BX413" s="12"/>
      <c r="BY413" s="12"/>
      <c r="BZ413" s="12"/>
      <c r="CA413" s="12"/>
      <c r="CB413" s="12"/>
      <c r="CC413" s="12">
        <v>52.04</v>
      </c>
      <c r="CD413" s="12"/>
      <c r="CE413" s="12"/>
      <c r="CF413" s="12"/>
      <c r="CG413" s="12"/>
      <c r="CH413" s="12">
        <v>283.10000000000002</v>
      </c>
      <c r="CI413" s="12">
        <v>20.29</v>
      </c>
      <c r="CJ413" s="12"/>
      <c r="CK413" s="12"/>
      <c r="CL413" s="12"/>
      <c r="CM413" s="12">
        <v>26.76</v>
      </c>
      <c r="CN413" s="12"/>
      <c r="CO413" s="12"/>
      <c r="CP413" s="12">
        <v>114.4</v>
      </c>
      <c r="CQ413" s="12"/>
      <c r="CR413" s="12"/>
      <c r="CS413" s="12"/>
      <c r="CT413" s="12"/>
      <c r="CU413" s="12">
        <v>11.35</v>
      </c>
      <c r="CV413" s="12"/>
      <c r="CW413" s="12">
        <v>1.84</v>
      </c>
      <c r="CX413" s="12"/>
      <c r="CY413" s="12">
        <v>4.16</v>
      </c>
      <c r="CZ413" s="12"/>
      <c r="DA413" s="12"/>
      <c r="DB413" s="12"/>
      <c r="DC413" s="12"/>
      <c r="DD413" s="12"/>
      <c r="DE413" s="12"/>
      <c r="DF413" s="12">
        <v>2.08</v>
      </c>
      <c r="DG413" s="12"/>
      <c r="DH413" s="12"/>
      <c r="DI413" s="12">
        <v>12.5</v>
      </c>
      <c r="DJ413" s="12"/>
      <c r="DK413" s="12"/>
      <c r="DL413" s="12"/>
      <c r="DM413" s="12"/>
      <c r="DN413" s="12"/>
      <c r="DO413" s="12">
        <v>49.22</v>
      </c>
      <c r="DP413" s="12"/>
      <c r="DQ413" s="12">
        <v>1392.26</v>
      </c>
      <c r="DR413" s="12">
        <v>51.59</v>
      </c>
      <c r="DS413" s="12">
        <v>9.67</v>
      </c>
      <c r="DT413" s="12">
        <v>26.76</v>
      </c>
      <c r="DU413" s="12">
        <v>114.4</v>
      </c>
      <c r="DV413" s="12">
        <v>4.84</v>
      </c>
      <c r="DW413" s="12"/>
      <c r="DX413" s="13">
        <f t="shared" si="46"/>
        <v>207.26000000000002</v>
      </c>
      <c r="DY413" s="12"/>
      <c r="DZ413" s="12">
        <v>16.22</v>
      </c>
      <c r="EA413" s="12"/>
      <c r="EB413" s="12">
        <v>240.29</v>
      </c>
      <c r="EC413" s="12"/>
      <c r="ED413" s="12"/>
      <c r="EE413" s="12"/>
      <c r="EF413" s="12"/>
      <c r="EG413" s="12"/>
      <c r="EH413" s="12">
        <v>6.13</v>
      </c>
      <c r="EI413" s="12"/>
      <c r="EJ413" s="12">
        <v>1.06</v>
      </c>
      <c r="EK413" s="12"/>
      <c r="EL413" s="12">
        <v>2.34</v>
      </c>
      <c r="EM413" s="12">
        <v>2.2400000000000002</v>
      </c>
      <c r="EN413" s="14">
        <f t="shared" si="47"/>
        <v>268.27999999999997</v>
      </c>
      <c r="EO413" s="14"/>
      <c r="EP413" s="13">
        <v>49.92</v>
      </c>
      <c r="EQ413" s="12">
        <v>0</v>
      </c>
      <c r="ER413" s="12">
        <v>53</v>
      </c>
      <c r="ES413" s="12"/>
      <c r="ET413" s="12"/>
      <c r="EU413" s="12"/>
      <c r="EV413" s="12"/>
      <c r="EW413" s="12"/>
      <c r="EX413" s="13">
        <f t="shared" si="48"/>
        <v>53</v>
      </c>
      <c r="EY413" s="13">
        <v>2548.46</v>
      </c>
    </row>
    <row r="414" spans="1:155" x14ac:dyDescent="0.3">
      <c r="A414" t="s">
        <v>721</v>
      </c>
      <c r="B414" t="s">
        <v>722</v>
      </c>
      <c r="C414" t="str">
        <f>VLOOKUP(A414,[1]Sheet1!$A$1:$F$234,4,FALSE)</f>
        <v>NYC</v>
      </c>
      <c r="D414" t="str">
        <f>VLOOKUP(A414,[1]Sheet1!$A$1:$F$234,3,FALSE)</f>
        <v>Clinical</v>
      </c>
      <c r="E414">
        <f>VLOOKUP(A414,[1]Sheet1!$A$1:$F$234,5,FALSE)</f>
        <v>170</v>
      </c>
      <c r="F414" t="s">
        <v>162</v>
      </c>
      <c r="G414" t="s">
        <v>176</v>
      </c>
      <c r="H414" t="s">
        <v>163</v>
      </c>
      <c r="I414" t="s">
        <v>159</v>
      </c>
      <c r="J414" t="s">
        <v>145</v>
      </c>
      <c r="K414" s="11">
        <v>44696</v>
      </c>
      <c r="L414" s="11">
        <v>44701</v>
      </c>
      <c r="M414" s="12">
        <v>1616.8</v>
      </c>
      <c r="N414" s="13">
        <f t="shared" si="42"/>
        <v>1616.8</v>
      </c>
      <c r="O414" s="13">
        <f t="shared" si="43"/>
        <v>0</v>
      </c>
      <c r="P414" s="13">
        <f t="shared" si="44"/>
        <v>0</v>
      </c>
      <c r="Q414" s="13">
        <f t="shared" si="45"/>
        <v>0</v>
      </c>
      <c r="R414" s="13"/>
      <c r="S414" s="14"/>
      <c r="T414" s="15">
        <v>80</v>
      </c>
      <c r="U414" s="12">
        <v>20.21</v>
      </c>
      <c r="V414" s="12">
        <v>1616.8</v>
      </c>
      <c r="W414" s="15">
        <v>0</v>
      </c>
      <c r="X414" s="12">
        <v>0</v>
      </c>
      <c r="Y414" s="12">
        <v>0</v>
      </c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3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>
        <v>63.19</v>
      </c>
      <c r="CD414" s="12">
        <v>8.25</v>
      </c>
      <c r="CE414" s="12"/>
      <c r="CF414" s="12"/>
      <c r="CG414" s="12"/>
      <c r="CH414" s="12">
        <v>111.52</v>
      </c>
      <c r="CI414" s="12">
        <v>0.59</v>
      </c>
      <c r="CJ414" s="12"/>
      <c r="CK414" s="12">
        <v>44.67</v>
      </c>
      <c r="CL414" s="12"/>
      <c r="CM414" s="12">
        <v>22.34</v>
      </c>
      <c r="CN414" s="12"/>
      <c r="CO414" s="12"/>
      <c r="CP414" s="12">
        <v>95.5</v>
      </c>
      <c r="CQ414" s="12"/>
      <c r="CR414" s="12"/>
      <c r="CS414" s="12"/>
      <c r="CT414" s="12"/>
      <c r="CU414" s="12">
        <v>3.27</v>
      </c>
      <c r="CV414" s="12"/>
      <c r="CW414" s="12">
        <v>0.38</v>
      </c>
      <c r="CX414" s="12"/>
      <c r="CY414" s="12"/>
      <c r="CZ414" s="12"/>
      <c r="DA414" s="12"/>
      <c r="DB414" s="12"/>
      <c r="DC414" s="12"/>
      <c r="DD414" s="12"/>
      <c r="DE414" s="12"/>
      <c r="DF414" s="12"/>
      <c r="DG414" s="12">
        <v>72.88</v>
      </c>
      <c r="DH414" s="12"/>
      <c r="DI414" s="12"/>
      <c r="DJ414" s="12"/>
      <c r="DK414" s="12"/>
      <c r="DL414" s="12"/>
      <c r="DM414" s="12"/>
      <c r="DN414" s="12"/>
      <c r="DO414" s="12"/>
      <c r="DP414" s="12"/>
      <c r="DQ414" s="12">
        <v>1194.21</v>
      </c>
      <c r="DR414" s="12">
        <v>0</v>
      </c>
      <c r="DS414" s="12">
        <v>0</v>
      </c>
      <c r="DT414" s="12">
        <v>22.34</v>
      </c>
      <c r="DU414" s="12">
        <v>95.5</v>
      </c>
      <c r="DV414" s="12">
        <v>0</v>
      </c>
      <c r="DW414" s="12">
        <v>5.24</v>
      </c>
      <c r="DX414" s="13">
        <f t="shared" si="46"/>
        <v>123.08</v>
      </c>
      <c r="DY414" s="12"/>
      <c r="DZ414" s="12">
        <v>13.92</v>
      </c>
      <c r="EA414" s="12">
        <v>343.62</v>
      </c>
      <c r="EB414" s="12"/>
      <c r="EC414" s="12"/>
      <c r="ED414" s="12"/>
      <c r="EE414" s="12"/>
      <c r="EF414" s="12"/>
      <c r="EG414" s="12"/>
      <c r="EH414" s="12">
        <v>6.13</v>
      </c>
      <c r="EI414" s="12"/>
      <c r="EJ414" s="12">
        <v>1.06</v>
      </c>
      <c r="EK414" s="12"/>
      <c r="EL414" s="12">
        <v>1.6</v>
      </c>
      <c r="EM414" s="12">
        <v>6.59</v>
      </c>
      <c r="EN414" s="14">
        <f t="shared" si="47"/>
        <v>372.92</v>
      </c>
      <c r="EO414" s="14"/>
      <c r="EP414" s="13">
        <v>12.81</v>
      </c>
      <c r="EQ414" s="12">
        <v>0</v>
      </c>
      <c r="ER414" s="12">
        <v>53</v>
      </c>
      <c r="ES414" s="12"/>
      <c r="ET414" s="12"/>
      <c r="EU414" s="12"/>
      <c r="EV414" s="12"/>
      <c r="EW414" s="12"/>
      <c r="EX414" s="13">
        <f t="shared" si="48"/>
        <v>53</v>
      </c>
      <c r="EY414" s="13">
        <v>2178.61</v>
      </c>
    </row>
    <row r="415" spans="1:155" x14ac:dyDescent="0.3">
      <c r="A415" t="s">
        <v>721</v>
      </c>
      <c r="B415" t="s">
        <v>722</v>
      </c>
      <c r="C415" t="str">
        <f>VLOOKUP(A415,[1]Sheet1!$A$1:$F$234,4,FALSE)</f>
        <v>NYC</v>
      </c>
      <c r="D415" t="str">
        <f>VLOOKUP(A415,[1]Sheet1!$A$1:$F$234,3,FALSE)</f>
        <v>Clinical</v>
      </c>
      <c r="E415">
        <f>VLOOKUP(A415,[1]Sheet1!$A$1:$F$234,5,FALSE)</f>
        <v>170</v>
      </c>
      <c r="F415" t="s">
        <v>162</v>
      </c>
      <c r="G415" t="s">
        <v>176</v>
      </c>
      <c r="H415" t="s">
        <v>163</v>
      </c>
      <c r="I415" t="s">
        <v>159</v>
      </c>
      <c r="J415" t="s">
        <v>152</v>
      </c>
      <c r="K415" s="11">
        <v>44712</v>
      </c>
      <c r="L415" s="11">
        <v>44719</v>
      </c>
      <c r="M415" s="12">
        <v>1930.06</v>
      </c>
      <c r="N415" s="13">
        <f t="shared" si="42"/>
        <v>1930.06</v>
      </c>
      <c r="O415" s="13">
        <f t="shared" si="43"/>
        <v>0</v>
      </c>
      <c r="P415" s="13">
        <f t="shared" si="44"/>
        <v>0</v>
      </c>
      <c r="Q415" s="13">
        <f t="shared" si="45"/>
        <v>0</v>
      </c>
      <c r="R415" s="13"/>
      <c r="S415" s="14"/>
      <c r="T415" s="15">
        <v>87.5</v>
      </c>
      <c r="U415" s="12">
        <v>20.21</v>
      </c>
      <c r="V415" s="12">
        <v>1768.38</v>
      </c>
      <c r="W415" s="15">
        <v>0</v>
      </c>
      <c r="X415" s="12">
        <v>0</v>
      </c>
      <c r="Y415" s="12">
        <v>0</v>
      </c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>
        <v>8</v>
      </c>
      <c r="AP415" s="15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>
        <v>20.21</v>
      </c>
      <c r="BE415" s="12"/>
      <c r="BF415" s="12"/>
      <c r="BG415" s="12"/>
      <c r="BH415" s="12"/>
      <c r="BI415" s="12"/>
      <c r="BJ415" s="12"/>
      <c r="BK415" s="13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>
        <v>161.68</v>
      </c>
      <c r="BV415" s="12"/>
      <c r="BW415" s="12"/>
      <c r="BX415" s="12"/>
      <c r="BY415" s="12"/>
      <c r="BZ415" s="12"/>
      <c r="CA415" s="12"/>
      <c r="CB415" s="12"/>
      <c r="CC415" s="12">
        <v>81.510000000000005</v>
      </c>
      <c r="CD415" s="12">
        <v>9.84</v>
      </c>
      <c r="CE415" s="12"/>
      <c r="CF415" s="12"/>
      <c r="CG415" s="12"/>
      <c r="CH415" s="12">
        <v>149.11000000000001</v>
      </c>
      <c r="CI415" s="12">
        <v>0.59</v>
      </c>
      <c r="CJ415" s="12"/>
      <c r="CK415" s="12">
        <v>57.67</v>
      </c>
      <c r="CL415" s="12"/>
      <c r="CM415" s="12">
        <v>26.87</v>
      </c>
      <c r="CN415" s="12"/>
      <c r="CO415" s="12"/>
      <c r="CP415" s="12">
        <v>114.92</v>
      </c>
      <c r="CQ415" s="12"/>
      <c r="CR415" s="12"/>
      <c r="CS415" s="12"/>
      <c r="CT415" s="12"/>
      <c r="CU415" s="12">
        <v>3.27</v>
      </c>
      <c r="CV415" s="12"/>
      <c r="CW415" s="12">
        <v>0.38</v>
      </c>
      <c r="CX415" s="12"/>
      <c r="CY415" s="12"/>
      <c r="CZ415" s="12"/>
      <c r="DA415" s="12"/>
      <c r="DB415" s="12"/>
      <c r="DC415" s="12"/>
      <c r="DD415" s="12"/>
      <c r="DE415" s="12"/>
      <c r="DF415" s="12"/>
      <c r="DG415" s="12">
        <v>72.88</v>
      </c>
      <c r="DH415" s="12"/>
      <c r="DI415" s="12"/>
      <c r="DJ415" s="12"/>
      <c r="DK415" s="12"/>
      <c r="DL415" s="12"/>
      <c r="DM415" s="12"/>
      <c r="DN415" s="12"/>
      <c r="DO415" s="12"/>
      <c r="DP415" s="12"/>
      <c r="DQ415" s="12">
        <v>1413.02</v>
      </c>
      <c r="DR415" s="12">
        <v>0</v>
      </c>
      <c r="DS415" s="12">
        <v>0</v>
      </c>
      <c r="DT415" s="12">
        <v>26.87</v>
      </c>
      <c r="DU415" s="12">
        <v>114.92</v>
      </c>
      <c r="DV415" s="12">
        <v>0</v>
      </c>
      <c r="DW415" s="12">
        <v>6.3</v>
      </c>
      <c r="DX415" s="13">
        <f t="shared" si="46"/>
        <v>148.09</v>
      </c>
      <c r="DY415" s="12"/>
      <c r="DZ415" s="12">
        <v>13.92</v>
      </c>
      <c r="EA415" s="12">
        <v>343.62</v>
      </c>
      <c r="EB415" s="12"/>
      <c r="EC415" s="12"/>
      <c r="ED415" s="12"/>
      <c r="EE415" s="12"/>
      <c r="EF415" s="12"/>
      <c r="EG415" s="12"/>
      <c r="EH415" s="12">
        <v>6.13</v>
      </c>
      <c r="EI415" s="12"/>
      <c r="EJ415" s="12">
        <v>1.06</v>
      </c>
      <c r="EK415" s="12"/>
      <c r="EL415" s="12">
        <v>1.6</v>
      </c>
      <c r="EM415" s="12">
        <v>6.59</v>
      </c>
      <c r="EN415" s="14">
        <f t="shared" si="47"/>
        <v>372.92</v>
      </c>
      <c r="EO415" s="14"/>
      <c r="EP415" s="13">
        <v>15.29</v>
      </c>
      <c r="EQ415" s="12">
        <v>0</v>
      </c>
      <c r="ER415" s="12">
        <v>53</v>
      </c>
      <c r="ES415" s="12"/>
      <c r="ET415" s="12"/>
      <c r="EU415" s="12"/>
      <c r="EV415" s="12"/>
      <c r="EW415" s="12"/>
      <c r="EX415" s="13">
        <f t="shared" si="48"/>
        <v>53</v>
      </c>
      <c r="EY415" s="13">
        <v>2519.36</v>
      </c>
    </row>
    <row r="416" spans="1:155" x14ac:dyDescent="0.3">
      <c r="A416" t="s">
        <v>723</v>
      </c>
      <c r="B416" t="s">
        <v>724</v>
      </c>
      <c r="C416" t="str">
        <f>VLOOKUP(A416,[1]Sheet1!$A$1:$F$234,4,FALSE)</f>
        <v>SF</v>
      </c>
      <c r="D416" t="str">
        <f>VLOOKUP(A416,[1]Sheet1!$A$1:$F$234,3,FALSE)</f>
        <v>Operating</v>
      </c>
      <c r="E416">
        <f>VLOOKUP(A416,[1]Sheet1!$A$1:$F$234,5,FALSE)</f>
        <v>180</v>
      </c>
      <c r="F416" t="s">
        <v>198</v>
      </c>
      <c r="G416" t="s">
        <v>172</v>
      </c>
      <c r="H416" t="s">
        <v>725</v>
      </c>
      <c r="I416" t="s">
        <v>159</v>
      </c>
      <c r="J416" t="s">
        <v>145</v>
      </c>
      <c r="K416" s="11">
        <v>44696</v>
      </c>
      <c r="L416" s="11">
        <v>44701</v>
      </c>
      <c r="M416" s="12">
        <v>1616.8</v>
      </c>
      <c r="N416" s="13">
        <f t="shared" si="42"/>
        <v>1616.8</v>
      </c>
      <c r="O416" s="13">
        <f t="shared" si="43"/>
        <v>0</v>
      </c>
      <c r="P416" s="13">
        <f t="shared" si="44"/>
        <v>0</v>
      </c>
      <c r="Q416" s="13">
        <f t="shared" si="45"/>
        <v>0</v>
      </c>
      <c r="R416" s="13"/>
      <c r="S416" s="14"/>
      <c r="T416" s="15">
        <v>80</v>
      </c>
      <c r="U416" s="12">
        <v>20.21</v>
      </c>
      <c r="V416" s="12">
        <v>1616.8</v>
      </c>
      <c r="W416" s="15">
        <v>0</v>
      </c>
      <c r="X416" s="12">
        <v>0</v>
      </c>
      <c r="Y416" s="12">
        <v>0</v>
      </c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3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>
        <v>30.61</v>
      </c>
      <c r="CD416" s="12"/>
      <c r="CE416" s="12"/>
      <c r="CF416" s="12"/>
      <c r="CG416" s="12"/>
      <c r="CH416" s="12">
        <v>101.1</v>
      </c>
      <c r="CI416" s="12">
        <v>17.09</v>
      </c>
      <c r="CJ416" s="12"/>
      <c r="CK416" s="12"/>
      <c r="CL416" s="12"/>
      <c r="CM416" s="12">
        <v>22.53</v>
      </c>
      <c r="CN416" s="12"/>
      <c r="CO416" s="12"/>
      <c r="CP416" s="12">
        <v>96.32</v>
      </c>
      <c r="CQ416" s="12"/>
      <c r="CR416" s="12"/>
      <c r="CS416" s="12"/>
      <c r="CT416" s="12"/>
      <c r="CU416" s="12">
        <v>11.35</v>
      </c>
      <c r="CV416" s="12">
        <v>100</v>
      </c>
      <c r="CW416" s="12"/>
      <c r="CX416" s="12"/>
      <c r="CY416" s="12"/>
      <c r="CZ416" s="12"/>
      <c r="DA416" s="12">
        <v>3.75</v>
      </c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>
        <v>2.77</v>
      </c>
      <c r="DO416" s="12">
        <v>49.22</v>
      </c>
      <c r="DP416" s="12">
        <v>7.5</v>
      </c>
      <c r="DQ416" s="12">
        <v>1174.56</v>
      </c>
      <c r="DR416" s="12">
        <v>0</v>
      </c>
      <c r="DS416" s="12">
        <v>0</v>
      </c>
      <c r="DT416" s="12">
        <v>22.53</v>
      </c>
      <c r="DU416" s="12">
        <v>96.32</v>
      </c>
      <c r="DV416" s="12">
        <v>0</v>
      </c>
      <c r="DW416" s="12"/>
      <c r="DX416" s="13">
        <f t="shared" si="46"/>
        <v>118.85</v>
      </c>
      <c r="DY416" s="12"/>
      <c r="DZ416" s="12">
        <v>16.22</v>
      </c>
      <c r="EA416" s="12"/>
      <c r="EB416" s="12">
        <v>240.29</v>
      </c>
      <c r="EC416" s="12">
        <v>2.34</v>
      </c>
      <c r="ED416" s="12"/>
      <c r="EE416" s="12"/>
      <c r="EF416" s="12"/>
      <c r="EG416" s="12"/>
      <c r="EH416" s="12">
        <v>6.13</v>
      </c>
      <c r="EI416" s="12"/>
      <c r="EJ416" s="12">
        <v>1.06</v>
      </c>
      <c r="EK416" s="12"/>
      <c r="EL416" s="12"/>
      <c r="EM416" s="12">
        <v>2.2400000000000002</v>
      </c>
      <c r="EN416" s="14">
        <f t="shared" si="47"/>
        <v>268.27999999999997</v>
      </c>
      <c r="EO416" s="14">
        <v>64.67</v>
      </c>
      <c r="EP416" s="13">
        <v>42.04</v>
      </c>
      <c r="EQ416" s="12">
        <v>0</v>
      </c>
      <c r="ER416" s="12">
        <v>53</v>
      </c>
      <c r="ES416" s="12"/>
      <c r="ET416" s="12"/>
      <c r="EU416" s="12"/>
      <c r="EV416" s="12"/>
      <c r="EW416" s="12"/>
      <c r="EX416" s="13">
        <f t="shared" si="48"/>
        <v>53</v>
      </c>
      <c r="EY416" s="13">
        <v>2163.64</v>
      </c>
    </row>
    <row r="417" spans="1:155" x14ac:dyDescent="0.3">
      <c r="A417" t="s">
        <v>723</v>
      </c>
      <c r="B417" t="s">
        <v>724</v>
      </c>
      <c r="C417" t="str">
        <f>VLOOKUP(A417,[1]Sheet1!$A$1:$F$234,4,FALSE)</f>
        <v>SF</v>
      </c>
      <c r="D417" t="str">
        <f>VLOOKUP(A417,[1]Sheet1!$A$1:$F$234,3,FALSE)</f>
        <v>Operating</v>
      </c>
      <c r="E417">
        <f>VLOOKUP(A417,[1]Sheet1!$A$1:$F$234,5,FALSE)</f>
        <v>180</v>
      </c>
      <c r="F417" t="s">
        <v>198</v>
      </c>
      <c r="G417" t="s">
        <v>172</v>
      </c>
      <c r="H417" t="s">
        <v>725</v>
      </c>
      <c r="I417" t="s">
        <v>159</v>
      </c>
      <c r="J417" t="s">
        <v>152</v>
      </c>
      <c r="K417" s="11">
        <v>44712</v>
      </c>
      <c r="L417" s="11">
        <v>44719</v>
      </c>
      <c r="M417" s="12">
        <v>1940.16</v>
      </c>
      <c r="N417" s="13">
        <f t="shared" si="42"/>
        <v>1707.74</v>
      </c>
      <c r="O417" s="13">
        <f t="shared" si="43"/>
        <v>0</v>
      </c>
      <c r="P417" s="13">
        <f t="shared" si="44"/>
        <v>0</v>
      </c>
      <c r="Q417" s="13">
        <f t="shared" si="45"/>
        <v>232.42</v>
      </c>
      <c r="R417" s="13"/>
      <c r="S417" s="14"/>
      <c r="T417" s="15">
        <v>76.5</v>
      </c>
      <c r="U417" s="12">
        <v>20.21</v>
      </c>
      <c r="V417" s="12">
        <v>1546.06</v>
      </c>
      <c r="W417" s="15">
        <v>0</v>
      </c>
      <c r="X417" s="12">
        <v>0</v>
      </c>
      <c r="Y417" s="12">
        <v>0</v>
      </c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>
        <v>11.5</v>
      </c>
      <c r="AL417" s="15"/>
      <c r="AM417" s="15"/>
      <c r="AN417" s="15"/>
      <c r="AO417" s="15">
        <v>8</v>
      </c>
      <c r="AP417" s="15"/>
      <c r="AQ417" s="12"/>
      <c r="AR417" s="12"/>
      <c r="AS417" s="12"/>
      <c r="AT417" s="12">
        <v>20.21</v>
      </c>
      <c r="AU417" s="12"/>
      <c r="AV417" s="12"/>
      <c r="AW417" s="12"/>
      <c r="AX417" s="12"/>
      <c r="AY417" s="12"/>
      <c r="AZ417" s="12"/>
      <c r="BA417" s="12"/>
      <c r="BB417" s="12"/>
      <c r="BC417" s="12"/>
      <c r="BD417" s="12">
        <v>20.21</v>
      </c>
      <c r="BE417" s="12"/>
      <c r="BF417" s="12"/>
      <c r="BG417" s="12"/>
      <c r="BH417" s="12"/>
      <c r="BI417" s="12"/>
      <c r="BJ417" s="12"/>
      <c r="BK417" s="13"/>
      <c r="BL417" s="12"/>
      <c r="BM417" s="12"/>
      <c r="BN417" s="12"/>
      <c r="BO417" s="12"/>
      <c r="BP417" s="12"/>
      <c r="BQ417" s="12">
        <v>232.42</v>
      </c>
      <c r="BR417" s="12"/>
      <c r="BS417" s="12"/>
      <c r="BT417" s="12"/>
      <c r="BU417" s="12">
        <v>161.68</v>
      </c>
      <c r="BV417" s="12"/>
      <c r="BW417" s="12"/>
      <c r="BX417" s="12"/>
      <c r="BY417" s="12"/>
      <c r="BZ417" s="12"/>
      <c r="CA417" s="12"/>
      <c r="CB417" s="12"/>
      <c r="CC417" s="12">
        <v>47.54</v>
      </c>
      <c r="CD417" s="12"/>
      <c r="CE417" s="12"/>
      <c r="CF417" s="12"/>
      <c r="CG417" s="12"/>
      <c r="CH417" s="12">
        <v>139.91</v>
      </c>
      <c r="CI417" s="12">
        <v>20.65</v>
      </c>
      <c r="CJ417" s="12"/>
      <c r="CK417" s="12"/>
      <c r="CL417" s="12"/>
      <c r="CM417" s="12">
        <v>27.21</v>
      </c>
      <c r="CN417" s="12"/>
      <c r="CO417" s="12"/>
      <c r="CP417" s="12">
        <v>116.36</v>
      </c>
      <c r="CQ417" s="12"/>
      <c r="CR417" s="12"/>
      <c r="CS417" s="12"/>
      <c r="CT417" s="12"/>
      <c r="CU417" s="12">
        <v>11.35</v>
      </c>
      <c r="CV417" s="12">
        <v>100</v>
      </c>
      <c r="CW417" s="12"/>
      <c r="CX417" s="12"/>
      <c r="CY417" s="12"/>
      <c r="CZ417" s="12"/>
      <c r="DA417" s="12">
        <v>3.75</v>
      </c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>
        <v>2.77</v>
      </c>
      <c r="DO417" s="12">
        <v>49.22</v>
      </c>
      <c r="DP417" s="12">
        <v>7.5</v>
      </c>
      <c r="DQ417" s="12">
        <v>1413.9</v>
      </c>
      <c r="DR417" s="12">
        <v>0</v>
      </c>
      <c r="DS417" s="12">
        <v>0</v>
      </c>
      <c r="DT417" s="12">
        <v>27.21</v>
      </c>
      <c r="DU417" s="12">
        <v>116.36</v>
      </c>
      <c r="DV417" s="12">
        <v>0</v>
      </c>
      <c r="DW417" s="12"/>
      <c r="DX417" s="13">
        <f t="shared" si="46"/>
        <v>143.57</v>
      </c>
      <c r="DY417" s="12"/>
      <c r="DZ417" s="12">
        <v>16.22</v>
      </c>
      <c r="EA417" s="12"/>
      <c r="EB417" s="12">
        <v>240.29</v>
      </c>
      <c r="EC417" s="12">
        <v>2.34</v>
      </c>
      <c r="ED417" s="12"/>
      <c r="EE417" s="12"/>
      <c r="EF417" s="12"/>
      <c r="EG417" s="12"/>
      <c r="EH417" s="12">
        <v>6.13</v>
      </c>
      <c r="EI417" s="12"/>
      <c r="EJ417" s="12">
        <v>1.06</v>
      </c>
      <c r="EK417" s="12"/>
      <c r="EL417" s="12"/>
      <c r="EM417" s="12">
        <v>2.2400000000000002</v>
      </c>
      <c r="EN417" s="14">
        <f t="shared" si="47"/>
        <v>268.27999999999997</v>
      </c>
      <c r="EO417" s="14">
        <v>77.61</v>
      </c>
      <c r="EP417" s="13">
        <v>50.44</v>
      </c>
      <c r="EQ417" s="12">
        <v>0</v>
      </c>
      <c r="ER417" s="12">
        <v>53</v>
      </c>
      <c r="ES417" s="12"/>
      <c r="ET417" s="12"/>
      <c r="EU417" s="12"/>
      <c r="EV417" s="12"/>
      <c r="EW417" s="12"/>
      <c r="EX417" s="13">
        <f t="shared" si="48"/>
        <v>53</v>
      </c>
      <c r="EY417" s="13">
        <v>2533.06</v>
      </c>
    </row>
    <row r="418" spans="1:155" x14ac:dyDescent="0.3">
      <c r="A418" t="s">
        <v>726</v>
      </c>
      <c r="B418" t="s">
        <v>727</v>
      </c>
      <c r="C418" t="str">
        <f>VLOOKUP(A418,[1]Sheet1!$A$1:$F$234,4,FALSE)</f>
        <v>SF</v>
      </c>
      <c r="D418" t="str">
        <f>VLOOKUP(A418,[1]Sheet1!$A$1:$F$234,3,FALSE)</f>
        <v>Clinical</v>
      </c>
      <c r="E418">
        <f>VLOOKUP(A418,[1]Sheet1!$A$1:$F$234,5,FALSE)</f>
        <v>170</v>
      </c>
      <c r="F418" t="s">
        <v>162</v>
      </c>
      <c r="G418" t="s">
        <v>172</v>
      </c>
      <c r="H418" t="s">
        <v>163</v>
      </c>
      <c r="I418" t="s">
        <v>159</v>
      </c>
      <c r="J418" t="s">
        <v>145</v>
      </c>
      <c r="K418" s="11">
        <v>44696</v>
      </c>
      <c r="L418" s="11">
        <v>44701</v>
      </c>
      <c r="M418" s="12">
        <v>2205</v>
      </c>
      <c r="N418" s="13">
        <f t="shared" si="42"/>
        <v>2205</v>
      </c>
      <c r="O418" s="13">
        <f t="shared" si="43"/>
        <v>0</v>
      </c>
      <c r="P418" s="13">
        <f t="shared" si="44"/>
        <v>0</v>
      </c>
      <c r="Q418" s="13">
        <f t="shared" si="45"/>
        <v>0</v>
      </c>
      <c r="R418" s="13"/>
      <c r="S418" s="14"/>
      <c r="T418" s="15">
        <v>80</v>
      </c>
      <c r="U418" s="12">
        <v>26</v>
      </c>
      <c r="V418" s="12">
        <v>2080</v>
      </c>
      <c r="W418" s="15">
        <v>0</v>
      </c>
      <c r="X418" s="12">
        <v>0</v>
      </c>
      <c r="Y418" s="12">
        <v>0</v>
      </c>
      <c r="Z418" s="15"/>
      <c r="AA418" s="15"/>
      <c r="AB418" s="15"/>
      <c r="AC418" s="15"/>
      <c r="AD418" s="15"/>
      <c r="AE418" s="15"/>
      <c r="AF418" s="15">
        <v>0</v>
      </c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2"/>
      <c r="AR418" s="12"/>
      <c r="AS418" s="12"/>
      <c r="AT418" s="12"/>
      <c r="AU418" s="12">
        <v>0</v>
      </c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>
        <v>125</v>
      </c>
      <c r="BK418" s="13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>
        <v>75.8</v>
      </c>
      <c r="CD418" s="12"/>
      <c r="CE418" s="12"/>
      <c r="CF418" s="12"/>
      <c r="CG418" s="12"/>
      <c r="CH418" s="12">
        <v>191.29</v>
      </c>
      <c r="CI418" s="12">
        <v>24.25</v>
      </c>
      <c r="CJ418" s="12"/>
      <c r="CK418" s="12"/>
      <c r="CL418" s="12"/>
      <c r="CM418" s="12">
        <v>31.97</v>
      </c>
      <c r="CN418" s="12"/>
      <c r="CO418" s="12"/>
      <c r="CP418" s="12">
        <v>136.71</v>
      </c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>
        <v>1744.98</v>
      </c>
      <c r="DR418" s="12">
        <v>0</v>
      </c>
      <c r="DS418" s="12">
        <v>0</v>
      </c>
      <c r="DT418" s="12">
        <v>31.97</v>
      </c>
      <c r="DU418" s="12">
        <v>136.71</v>
      </c>
      <c r="DV418" s="12">
        <v>0</v>
      </c>
      <c r="DW418" s="12"/>
      <c r="DX418" s="13">
        <f t="shared" si="46"/>
        <v>168.68</v>
      </c>
      <c r="DY418" s="12"/>
      <c r="DZ418" s="12"/>
      <c r="EA418" s="12"/>
      <c r="EB418" s="12"/>
      <c r="EC418" s="12"/>
      <c r="ED418" s="12"/>
      <c r="EE418" s="12"/>
      <c r="EF418" s="12"/>
      <c r="EG418" s="12"/>
      <c r="EH418" s="12">
        <v>6.74</v>
      </c>
      <c r="EI418" s="12"/>
      <c r="EJ418" s="12">
        <v>1.06</v>
      </c>
      <c r="EK418" s="12"/>
      <c r="EL418" s="12"/>
      <c r="EM418" s="12">
        <v>2.4700000000000002</v>
      </c>
      <c r="EN418" s="14">
        <f t="shared" si="47"/>
        <v>10.270000000000001</v>
      </c>
      <c r="EO418" s="14"/>
      <c r="EP418" s="13">
        <v>57.33</v>
      </c>
      <c r="EQ418" s="12">
        <v>0</v>
      </c>
      <c r="ER418" s="12">
        <v>53</v>
      </c>
      <c r="ES418" s="12"/>
      <c r="ET418" s="12"/>
      <c r="EU418" s="12"/>
      <c r="EV418" s="12"/>
      <c r="EW418" s="12"/>
      <c r="EX418" s="13">
        <f t="shared" si="48"/>
        <v>53</v>
      </c>
      <c r="EY418" s="13">
        <v>2494.2800000000002</v>
      </c>
    </row>
    <row r="419" spans="1:155" x14ac:dyDescent="0.3">
      <c r="A419" t="s">
        <v>726</v>
      </c>
      <c r="B419" t="s">
        <v>727</v>
      </c>
      <c r="C419" t="str">
        <f>VLOOKUP(A419,[1]Sheet1!$A$1:$F$234,4,FALSE)</f>
        <v>SF</v>
      </c>
      <c r="D419" t="str">
        <f>VLOOKUP(A419,[1]Sheet1!$A$1:$F$234,3,FALSE)</f>
        <v>Clinical</v>
      </c>
      <c r="E419">
        <f>VLOOKUP(A419,[1]Sheet1!$A$1:$F$234,5,FALSE)</f>
        <v>170</v>
      </c>
      <c r="F419" t="s">
        <v>162</v>
      </c>
      <c r="G419" t="s">
        <v>172</v>
      </c>
      <c r="H419" t="s">
        <v>163</v>
      </c>
      <c r="I419" t="s">
        <v>159</v>
      </c>
      <c r="J419" t="s">
        <v>152</v>
      </c>
      <c r="K419" s="11">
        <v>44712</v>
      </c>
      <c r="L419" s="11">
        <v>44719</v>
      </c>
      <c r="M419" s="12">
        <v>2663.88</v>
      </c>
      <c r="N419" s="13">
        <f t="shared" si="42"/>
        <v>2455.88</v>
      </c>
      <c r="O419" s="13">
        <f t="shared" si="43"/>
        <v>0</v>
      </c>
      <c r="P419" s="13">
        <f t="shared" si="44"/>
        <v>0</v>
      </c>
      <c r="Q419" s="13">
        <f t="shared" si="45"/>
        <v>208</v>
      </c>
      <c r="R419" s="13"/>
      <c r="S419" s="14"/>
      <c r="T419" s="15">
        <v>48</v>
      </c>
      <c r="U419" s="12">
        <v>26</v>
      </c>
      <c r="V419" s="12">
        <v>1248</v>
      </c>
      <c r="W419" s="15">
        <v>0</v>
      </c>
      <c r="X419" s="12">
        <v>0</v>
      </c>
      <c r="Y419" s="12">
        <v>0</v>
      </c>
      <c r="Z419" s="15"/>
      <c r="AA419" s="15"/>
      <c r="AB419" s="15"/>
      <c r="AC419" s="15">
        <v>32</v>
      </c>
      <c r="AD419" s="15"/>
      <c r="AE419" s="15"/>
      <c r="AF419" s="15">
        <v>0</v>
      </c>
      <c r="AG419" s="15"/>
      <c r="AH419" s="15"/>
      <c r="AI419" s="15"/>
      <c r="AJ419" s="15"/>
      <c r="AK419" s="15">
        <v>8</v>
      </c>
      <c r="AL419" s="15"/>
      <c r="AM419" s="15"/>
      <c r="AN419" s="15"/>
      <c r="AO419" s="15">
        <v>8</v>
      </c>
      <c r="AP419" s="15"/>
      <c r="AQ419" s="12"/>
      <c r="AR419" s="12"/>
      <c r="AS419" s="12"/>
      <c r="AT419" s="12">
        <v>26</v>
      </c>
      <c r="AU419" s="12">
        <v>0</v>
      </c>
      <c r="AV419" s="12"/>
      <c r="AW419" s="12"/>
      <c r="AX419" s="12"/>
      <c r="AY419" s="12">
        <v>27.34</v>
      </c>
      <c r="AZ419" s="12"/>
      <c r="BA419" s="12"/>
      <c r="BB419" s="12"/>
      <c r="BC419" s="12"/>
      <c r="BD419" s="12">
        <v>26</v>
      </c>
      <c r="BE419" s="12"/>
      <c r="BF419" s="12"/>
      <c r="BG419" s="12"/>
      <c r="BH419" s="12"/>
      <c r="BI419" s="12">
        <v>874.88</v>
      </c>
      <c r="BJ419" s="12">
        <v>125</v>
      </c>
      <c r="BK419" s="13"/>
      <c r="BL419" s="12"/>
      <c r="BM419" s="12"/>
      <c r="BN419" s="12"/>
      <c r="BO419" s="12"/>
      <c r="BP419" s="12"/>
      <c r="BQ419" s="12">
        <v>208</v>
      </c>
      <c r="BR419" s="12"/>
      <c r="BS419" s="12"/>
      <c r="BT419" s="12"/>
      <c r="BU419" s="12">
        <v>208</v>
      </c>
      <c r="BV419" s="12"/>
      <c r="BW419" s="12"/>
      <c r="BX419" s="12"/>
      <c r="BY419" s="12"/>
      <c r="BZ419" s="12"/>
      <c r="CA419" s="12"/>
      <c r="CB419" s="12"/>
      <c r="CC419" s="12">
        <v>115.89</v>
      </c>
      <c r="CD419" s="12"/>
      <c r="CE419" s="12"/>
      <c r="CF419" s="12"/>
      <c r="CG419" s="12"/>
      <c r="CH419" s="12">
        <v>284.72000000000003</v>
      </c>
      <c r="CI419" s="12">
        <v>29.31</v>
      </c>
      <c r="CJ419" s="12"/>
      <c r="CK419" s="12"/>
      <c r="CL419" s="12"/>
      <c r="CM419" s="12">
        <v>38.619999999999997</v>
      </c>
      <c r="CN419" s="12"/>
      <c r="CO419" s="12"/>
      <c r="CP419" s="12">
        <v>165.16</v>
      </c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>
        <v>2030.18</v>
      </c>
      <c r="DR419" s="12">
        <v>0</v>
      </c>
      <c r="DS419" s="12">
        <v>0</v>
      </c>
      <c r="DT419" s="12">
        <v>38.619999999999997</v>
      </c>
      <c r="DU419" s="12">
        <v>165.16</v>
      </c>
      <c r="DV419" s="12">
        <v>0</v>
      </c>
      <c r="DW419" s="12"/>
      <c r="DX419" s="13">
        <f t="shared" si="46"/>
        <v>203.78</v>
      </c>
      <c r="DY419" s="12"/>
      <c r="DZ419" s="12"/>
      <c r="EA419" s="12"/>
      <c r="EB419" s="12"/>
      <c r="EC419" s="12"/>
      <c r="ED419" s="12"/>
      <c r="EE419" s="12"/>
      <c r="EF419" s="12"/>
      <c r="EG419" s="12"/>
      <c r="EH419" s="12">
        <v>6.74</v>
      </c>
      <c r="EI419" s="12"/>
      <c r="EJ419" s="12">
        <v>1.06</v>
      </c>
      <c r="EK419" s="12"/>
      <c r="EL419" s="12"/>
      <c r="EM419" s="12">
        <v>2.4700000000000002</v>
      </c>
      <c r="EN419" s="14">
        <f t="shared" si="47"/>
        <v>10.270000000000001</v>
      </c>
      <c r="EO419" s="14"/>
      <c r="EP419" s="13">
        <v>69.260000000000005</v>
      </c>
      <c r="EQ419" s="12">
        <v>0</v>
      </c>
      <c r="ER419" s="12">
        <v>53</v>
      </c>
      <c r="ES419" s="12"/>
      <c r="ET419" s="12"/>
      <c r="EU419" s="12"/>
      <c r="EV419" s="12"/>
      <c r="EW419" s="12"/>
      <c r="EX419" s="13">
        <f t="shared" si="48"/>
        <v>53</v>
      </c>
      <c r="EY419" s="13">
        <v>3000.19</v>
      </c>
    </row>
    <row r="420" spans="1:155" x14ac:dyDescent="0.3">
      <c r="A420" t="s">
        <v>728</v>
      </c>
      <c r="B420" t="s">
        <v>729</v>
      </c>
      <c r="C420" t="str">
        <f>VLOOKUP(A420,[1]Sheet1!$A$1:$F$234,4,FALSE)</f>
        <v>HQ</v>
      </c>
      <c r="D420" t="str">
        <f>VLOOKUP(A420,[1]Sheet1!$A$1:$F$234,3,FALSE)</f>
        <v>Operating</v>
      </c>
      <c r="E420">
        <f>VLOOKUP(A420,[1]Sheet1!$A$1:$F$234,5,FALSE)</f>
        <v>210</v>
      </c>
      <c r="F420" t="s">
        <v>224</v>
      </c>
      <c r="G420" t="s">
        <v>730</v>
      </c>
      <c r="H420" t="s">
        <v>226</v>
      </c>
      <c r="I420" t="s">
        <v>159</v>
      </c>
      <c r="J420" t="s">
        <v>145</v>
      </c>
      <c r="K420" s="11">
        <v>44696</v>
      </c>
      <c r="L420" s="11">
        <v>44701</v>
      </c>
      <c r="M420" s="12">
        <v>1767.2</v>
      </c>
      <c r="N420" s="13">
        <f t="shared" si="42"/>
        <v>763.2</v>
      </c>
      <c r="O420" s="13">
        <f t="shared" si="43"/>
        <v>0</v>
      </c>
      <c r="P420" s="13">
        <f t="shared" si="44"/>
        <v>0</v>
      </c>
      <c r="Q420" s="13">
        <f t="shared" si="45"/>
        <v>954</v>
      </c>
      <c r="R420" s="13"/>
      <c r="S420" s="14">
        <v>50</v>
      </c>
      <c r="T420" s="15">
        <v>32</v>
      </c>
      <c r="U420" s="12">
        <v>23.85</v>
      </c>
      <c r="V420" s="12">
        <v>763.2</v>
      </c>
      <c r="W420" s="15">
        <v>0</v>
      </c>
      <c r="X420" s="12">
        <v>0</v>
      </c>
      <c r="Y420" s="12">
        <v>0</v>
      </c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>
        <v>40</v>
      </c>
      <c r="AL420" s="15"/>
      <c r="AM420" s="15">
        <v>0</v>
      </c>
      <c r="AN420" s="15"/>
      <c r="AO420" s="15"/>
      <c r="AP420" s="15"/>
      <c r="AQ420" s="12"/>
      <c r="AR420" s="12"/>
      <c r="AS420" s="12"/>
      <c r="AT420" s="12">
        <v>23.85</v>
      </c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>
        <v>0</v>
      </c>
      <c r="BF420" s="12"/>
      <c r="BG420" s="12"/>
      <c r="BH420" s="12"/>
      <c r="BI420" s="12"/>
      <c r="BJ420" s="12"/>
      <c r="BK420" s="13"/>
      <c r="BL420" s="12"/>
      <c r="BM420" s="12"/>
      <c r="BN420" s="12"/>
      <c r="BO420" s="12"/>
      <c r="BP420" s="12"/>
      <c r="BQ420" s="12">
        <v>954</v>
      </c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>
        <v>18.559999999999999</v>
      </c>
      <c r="CN420" s="12"/>
      <c r="CO420" s="12"/>
      <c r="CP420" s="12">
        <v>79.36</v>
      </c>
      <c r="CQ420" s="12"/>
      <c r="CR420" s="12"/>
      <c r="CS420" s="12"/>
      <c r="CT420" s="12"/>
      <c r="CU420" s="12">
        <v>21.31</v>
      </c>
      <c r="CV420" s="12"/>
      <c r="CW420" s="12"/>
      <c r="CX420" s="12"/>
      <c r="CY420" s="12">
        <v>11.57</v>
      </c>
      <c r="CZ420" s="12"/>
      <c r="DA420" s="12">
        <v>5</v>
      </c>
      <c r="DB420" s="12"/>
      <c r="DC420" s="12">
        <v>25.03</v>
      </c>
      <c r="DD420" s="12"/>
      <c r="DE420" s="12">
        <v>0.9</v>
      </c>
      <c r="DF420" s="12"/>
      <c r="DG420" s="12">
        <v>411.84</v>
      </c>
      <c r="DH420" s="12"/>
      <c r="DI420" s="12"/>
      <c r="DJ420" s="12"/>
      <c r="DK420" s="12"/>
      <c r="DL420" s="12">
        <v>0.8</v>
      </c>
      <c r="DM420" s="12"/>
      <c r="DN420" s="12">
        <v>4.04</v>
      </c>
      <c r="DO420" s="12"/>
      <c r="DP420" s="12">
        <v>5</v>
      </c>
      <c r="DQ420" s="12">
        <v>1183.79</v>
      </c>
      <c r="DR420" s="12">
        <v>0</v>
      </c>
      <c r="DS420" s="12">
        <v>0</v>
      </c>
      <c r="DT420" s="12">
        <v>18.559999999999999</v>
      </c>
      <c r="DU420" s="12">
        <v>79.36</v>
      </c>
      <c r="DV420" s="12">
        <v>0</v>
      </c>
      <c r="DW420" s="12"/>
      <c r="DX420" s="13">
        <f t="shared" si="46"/>
        <v>97.92</v>
      </c>
      <c r="DY420" s="12"/>
      <c r="DZ420" s="12">
        <v>31.97</v>
      </c>
      <c r="EA420" s="12">
        <v>678.66</v>
      </c>
      <c r="EB420" s="12"/>
      <c r="EC420" s="12">
        <v>5.83</v>
      </c>
      <c r="ED420" s="12"/>
      <c r="EE420" s="12"/>
      <c r="EF420" s="12"/>
      <c r="EG420" s="12"/>
      <c r="EH420" s="12">
        <v>6.13</v>
      </c>
      <c r="EI420" s="12"/>
      <c r="EJ420" s="12">
        <v>1.06</v>
      </c>
      <c r="EK420" s="12"/>
      <c r="EL420" s="12"/>
      <c r="EM420" s="12">
        <v>6.59</v>
      </c>
      <c r="EN420" s="14">
        <f t="shared" si="47"/>
        <v>730.24</v>
      </c>
      <c r="EO420" s="14"/>
      <c r="EP420" s="13">
        <v>7.56</v>
      </c>
      <c r="EQ420" s="12">
        <v>0</v>
      </c>
      <c r="ER420" s="12">
        <v>53</v>
      </c>
      <c r="ES420" s="12"/>
      <c r="ET420" s="12"/>
      <c r="EU420" s="12"/>
      <c r="EV420" s="12"/>
      <c r="EW420" s="12"/>
      <c r="EX420" s="13">
        <f t="shared" si="48"/>
        <v>53</v>
      </c>
      <c r="EY420" s="13">
        <v>2655.92</v>
      </c>
    </row>
    <row r="421" spans="1:155" x14ac:dyDescent="0.3">
      <c r="A421" t="s">
        <v>728</v>
      </c>
      <c r="B421" t="s">
        <v>729</v>
      </c>
      <c r="C421" t="str">
        <f>VLOOKUP(A421,[1]Sheet1!$A$1:$F$234,4,FALSE)</f>
        <v>HQ</v>
      </c>
      <c r="D421" t="str">
        <f>VLOOKUP(A421,[1]Sheet1!$A$1:$F$234,3,FALSE)</f>
        <v>Operating</v>
      </c>
      <c r="E421">
        <f>VLOOKUP(A421,[1]Sheet1!$A$1:$F$234,5,FALSE)</f>
        <v>210</v>
      </c>
      <c r="F421" t="s">
        <v>224</v>
      </c>
      <c r="G421" t="s">
        <v>730</v>
      </c>
      <c r="H421" t="s">
        <v>226</v>
      </c>
      <c r="I421" t="s">
        <v>159</v>
      </c>
      <c r="J421" t="s">
        <v>152</v>
      </c>
      <c r="K421" s="11">
        <v>44712</v>
      </c>
      <c r="L421" s="11">
        <v>44719</v>
      </c>
      <c r="M421" s="12">
        <v>489.49</v>
      </c>
      <c r="N421" s="13">
        <f t="shared" si="42"/>
        <v>489.49</v>
      </c>
      <c r="O421" s="13">
        <f t="shared" si="43"/>
        <v>0</v>
      </c>
      <c r="P421" s="13">
        <f t="shared" si="44"/>
        <v>0</v>
      </c>
      <c r="Q421" s="13">
        <f t="shared" si="45"/>
        <v>0</v>
      </c>
      <c r="R421" s="13"/>
      <c r="S421" s="14"/>
      <c r="T421" s="15">
        <v>0</v>
      </c>
      <c r="U421" s="12">
        <v>23.85</v>
      </c>
      <c r="V421" s="12">
        <v>0</v>
      </c>
      <c r="W421" s="15">
        <v>0</v>
      </c>
      <c r="X421" s="12">
        <v>0</v>
      </c>
      <c r="Y421" s="12">
        <v>0</v>
      </c>
      <c r="Z421" s="15"/>
      <c r="AA421" s="15"/>
      <c r="AB421" s="15">
        <v>0</v>
      </c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>
        <v>0</v>
      </c>
      <c r="BC421" s="12"/>
      <c r="BD421" s="12"/>
      <c r="BE421" s="12"/>
      <c r="BF421" s="12"/>
      <c r="BG421" s="12"/>
      <c r="BH421" s="12"/>
      <c r="BI421" s="12"/>
      <c r="BJ421" s="12"/>
      <c r="BK421" s="13"/>
      <c r="BL421" s="12"/>
      <c r="BM421" s="12">
        <v>489.49</v>
      </c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>
        <v>0.76</v>
      </c>
      <c r="CN421" s="12"/>
      <c r="CO421" s="12"/>
      <c r="CP421" s="12">
        <v>3.24</v>
      </c>
      <c r="CQ421" s="12"/>
      <c r="CR421" s="12"/>
      <c r="CS421" s="12"/>
      <c r="CT421" s="12"/>
      <c r="CU421" s="12">
        <v>21.31</v>
      </c>
      <c r="CV421" s="12"/>
      <c r="CW421" s="12"/>
      <c r="CX421" s="12"/>
      <c r="CY421" s="12">
        <v>11.57</v>
      </c>
      <c r="CZ421" s="12"/>
      <c r="DA421" s="12">
        <v>5</v>
      </c>
      <c r="DB421" s="12"/>
      <c r="DC421" s="12">
        <v>25.03</v>
      </c>
      <c r="DD421" s="12"/>
      <c r="DE421" s="12">
        <v>0.9</v>
      </c>
      <c r="DF421" s="12"/>
      <c r="DG421" s="12">
        <v>411.84</v>
      </c>
      <c r="DH421" s="12"/>
      <c r="DI421" s="12"/>
      <c r="DJ421" s="12"/>
      <c r="DK421" s="12"/>
      <c r="DL421" s="12">
        <v>0.8</v>
      </c>
      <c r="DM421" s="12"/>
      <c r="DN421" s="12">
        <v>4.04</v>
      </c>
      <c r="DO421" s="12"/>
      <c r="DP421" s="12">
        <v>5</v>
      </c>
      <c r="DQ421" s="12">
        <v>0</v>
      </c>
      <c r="DR421" s="12">
        <v>0</v>
      </c>
      <c r="DS421" s="12">
        <v>0</v>
      </c>
      <c r="DT421" s="12">
        <v>0.76</v>
      </c>
      <c r="DU421" s="12">
        <v>3.24</v>
      </c>
      <c r="DV421" s="12">
        <v>0</v>
      </c>
      <c r="DW421" s="12"/>
      <c r="DX421" s="13">
        <f t="shared" si="46"/>
        <v>4</v>
      </c>
      <c r="DY421" s="12"/>
      <c r="DZ421" s="12">
        <v>31.97</v>
      </c>
      <c r="EA421" s="12">
        <v>678.66</v>
      </c>
      <c r="EB421" s="12"/>
      <c r="EC421" s="12">
        <v>5.83</v>
      </c>
      <c r="ED421" s="12"/>
      <c r="EE421" s="12"/>
      <c r="EF421" s="12"/>
      <c r="EG421" s="12"/>
      <c r="EH421" s="12">
        <v>6.13</v>
      </c>
      <c r="EI421" s="12"/>
      <c r="EJ421" s="12">
        <v>1.06</v>
      </c>
      <c r="EK421" s="12"/>
      <c r="EL421" s="12"/>
      <c r="EM421" s="12">
        <v>6.59</v>
      </c>
      <c r="EN421" s="14">
        <f t="shared" si="47"/>
        <v>730.24</v>
      </c>
      <c r="EO421" s="14"/>
      <c r="EP421" s="13">
        <v>2.15</v>
      </c>
      <c r="EQ421" s="12">
        <v>0</v>
      </c>
      <c r="ER421" s="12">
        <v>53</v>
      </c>
      <c r="ES421" s="12"/>
      <c r="ET421" s="12"/>
      <c r="EU421" s="12"/>
      <c r="EV421" s="12"/>
      <c r="EW421" s="12"/>
      <c r="EX421" s="13">
        <f t="shared" si="48"/>
        <v>53</v>
      </c>
      <c r="EY421" s="13">
        <v>1278.8800000000001</v>
      </c>
    </row>
    <row r="422" spans="1:155" x14ac:dyDescent="0.3">
      <c r="A422" t="s">
        <v>731</v>
      </c>
      <c r="B422" t="s">
        <v>732</v>
      </c>
      <c r="C422" t="str">
        <f>VLOOKUP(A422,[1]Sheet1!$A$1:$F$234,4,FALSE)</f>
        <v>HQ</v>
      </c>
      <c r="D422" t="str">
        <f>VLOOKUP(A422,[1]Sheet1!$A$1:$F$234,3,FALSE)</f>
        <v>HQ</v>
      </c>
      <c r="E422">
        <f>VLOOKUP(A422,[1]Sheet1!$A$1:$F$234,5,FALSE)</f>
        <v>360</v>
      </c>
      <c r="F422" t="s">
        <v>733</v>
      </c>
      <c r="G422" t="s">
        <v>172</v>
      </c>
      <c r="H422" t="s">
        <v>734</v>
      </c>
      <c r="I422" t="s">
        <v>159</v>
      </c>
      <c r="J422" t="s">
        <v>145</v>
      </c>
      <c r="K422" s="11">
        <v>44696</v>
      </c>
      <c r="L422" s="11">
        <v>44701</v>
      </c>
      <c r="M422" s="12">
        <v>11458.33</v>
      </c>
      <c r="N422" s="13">
        <f t="shared" si="42"/>
        <v>11458.33</v>
      </c>
      <c r="O422" s="13">
        <f t="shared" si="43"/>
        <v>0</v>
      </c>
      <c r="P422" s="13">
        <f t="shared" si="44"/>
        <v>0</v>
      </c>
      <c r="Q422" s="13">
        <f t="shared" si="45"/>
        <v>0</v>
      </c>
      <c r="R422" s="13"/>
      <c r="S422" s="14"/>
      <c r="T422" s="15">
        <v>80</v>
      </c>
      <c r="U422" s="12">
        <v>132.21</v>
      </c>
      <c r="V422" s="12">
        <v>11458.33</v>
      </c>
      <c r="W422" s="15">
        <v>0</v>
      </c>
      <c r="X422" s="12">
        <v>0</v>
      </c>
      <c r="Y422" s="12">
        <v>0</v>
      </c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3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>
        <v>58.13</v>
      </c>
      <c r="BX422" s="12"/>
      <c r="BY422" s="12"/>
      <c r="BZ422" s="12"/>
      <c r="CA422" s="12"/>
      <c r="CB422" s="12"/>
      <c r="CC422" s="12">
        <v>895.69</v>
      </c>
      <c r="CD422" s="12"/>
      <c r="CE422" s="12"/>
      <c r="CF422" s="12"/>
      <c r="CG422" s="12"/>
      <c r="CH422" s="12">
        <v>2342.29</v>
      </c>
      <c r="CI422" s="12">
        <v>125.95</v>
      </c>
      <c r="CJ422" s="12"/>
      <c r="CK422" s="12"/>
      <c r="CL422" s="12"/>
      <c r="CM422" s="12">
        <v>166.87</v>
      </c>
      <c r="CN422" s="12"/>
      <c r="CO422" s="12"/>
      <c r="CP422" s="12">
        <v>713.5</v>
      </c>
      <c r="CQ422" s="12"/>
      <c r="CR422" s="12"/>
      <c r="CS422" s="12"/>
      <c r="CT422" s="12"/>
      <c r="CU422" s="12"/>
      <c r="CV422" s="12">
        <v>1151.6500000000001</v>
      </c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>
        <v>8.33</v>
      </c>
      <c r="DJ422" s="12"/>
      <c r="DK422" s="12">
        <v>8.5</v>
      </c>
      <c r="DL422" s="12"/>
      <c r="DM422" s="12"/>
      <c r="DN422" s="12"/>
      <c r="DO422" s="12"/>
      <c r="DP422" s="12"/>
      <c r="DQ422" s="12">
        <v>6045.55</v>
      </c>
      <c r="DR422" s="12">
        <v>0</v>
      </c>
      <c r="DS422" s="12">
        <v>0</v>
      </c>
      <c r="DT422" s="12">
        <v>166.87</v>
      </c>
      <c r="DU422" s="12">
        <v>713.5</v>
      </c>
      <c r="DV422" s="12">
        <v>0</v>
      </c>
      <c r="DW422" s="12"/>
      <c r="DX422" s="13">
        <f t="shared" si="46"/>
        <v>880.37</v>
      </c>
      <c r="DY422" s="12">
        <v>461.5</v>
      </c>
      <c r="DZ422" s="12">
        <v>36.89</v>
      </c>
      <c r="EA422" s="12"/>
      <c r="EB422" s="12"/>
      <c r="EC422" s="12">
        <v>5.0999999999999996</v>
      </c>
      <c r="ED422" s="12"/>
      <c r="EE422" s="12"/>
      <c r="EF422" s="12"/>
      <c r="EG422" s="12">
        <v>36.76</v>
      </c>
      <c r="EH422" s="12">
        <v>33.14</v>
      </c>
      <c r="EI422" s="12"/>
      <c r="EJ422" s="12"/>
      <c r="EK422" s="12"/>
      <c r="EL422" s="12"/>
      <c r="EM422" s="12">
        <v>9.69</v>
      </c>
      <c r="EN422" s="14">
        <f t="shared" si="47"/>
        <v>583.08000000000004</v>
      </c>
      <c r="EO422" s="14">
        <v>460.66</v>
      </c>
      <c r="EP422" s="13">
        <v>297.92</v>
      </c>
      <c r="EQ422" s="12">
        <v>0</v>
      </c>
      <c r="ER422" s="12">
        <v>53</v>
      </c>
      <c r="ES422" s="12"/>
      <c r="ET422" s="12"/>
      <c r="EU422" s="12"/>
      <c r="EV422" s="12"/>
      <c r="EW422" s="12"/>
      <c r="EX422" s="13">
        <f t="shared" si="48"/>
        <v>53</v>
      </c>
      <c r="EY422" s="13">
        <v>13733.36</v>
      </c>
    </row>
    <row r="423" spans="1:155" x14ac:dyDescent="0.3">
      <c r="A423" t="s">
        <v>731</v>
      </c>
      <c r="B423" t="s">
        <v>732</v>
      </c>
      <c r="C423" t="str">
        <f>VLOOKUP(A423,[1]Sheet1!$A$1:$F$234,4,FALSE)</f>
        <v>HQ</v>
      </c>
      <c r="D423" t="str">
        <f>VLOOKUP(A423,[1]Sheet1!$A$1:$F$234,3,FALSE)</f>
        <v>HQ</v>
      </c>
      <c r="E423">
        <f>VLOOKUP(A423,[1]Sheet1!$A$1:$F$234,5,FALSE)</f>
        <v>360</v>
      </c>
      <c r="F423" t="s">
        <v>733</v>
      </c>
      <c r="G423" t="s">
        <v>172</v>
      </c>
      <c r="H423" t="s">
        <v>734</v>
      </c>
      <c r="I423" t="s">
        <v>159</v>
      </c>
      <c r="J423" t="s">
        <v>152</v>
      </c>
      <c r="K423" s="11">
        <v>44712</v>
      </c>
      <c r="L423" s="11">
        <v>44719</v>
      </c>
      <c r="M423" s="12">
        <v>11458.33</v>
      </c>
      <c r="N423" s="13">
        <f t="shared" si="42"/>
        <v>11458.33</v>
      </c>
      <c r="O423" s="13">
        <f t="shared" si="43"/>
        <v>0</v>
      </c>
      <c r="P423" s="13">
        <f t="shared" si="44"/>
        <v>0</v>
      </c>
      <c r="Q423" s="13">
        <f t="shared" si="45"/>
        <v>0</v>
      </c>
      <c r="R423" s="13"/>
      <c r="S423" s="14"/>
      <c r="T423" s="15">
        <v>88</v>
      </c>
      <c r="U423" s="12">
        <v>132.21</v>
      </c>
      <c r="V423" s="12">
        <v>10400.64</v>
      </c>
      <c r="W423" s="15">
        <v>0</v>
      </c>
      <c r="X423" s="12">
        <v>0</v>
      </c>
      <c r="Y423" s="12">
        <v>0</v>
      </c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>
        <v>8</v>
      </c>
      <c r="AP423" s="15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>
        <v>132.21</v>
      </c>
      <c r="BE423" s="12"/>
      <c r="BF423" s="12"/>
      <c r="BG423" s="12"/>
      <c r="BH423" s="12"/>
      <c r="BI423" s="12"/>
      <c r="BJ423" s="12"/>
      <c r="BK423" s="13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>
        <v>1057.69</v>
      </c>
      <c r="BV423" s="12"/>
      <c r="BW423" s="12">
        <v>58.13</v>
      </c>
      <c r="BX423" s="12"/>
      <c r="BY423" s="12"/>
      <c r="BZ423" s="12"/>
      <c r="CA423" s="12"/>
      <c r="CB423" s="12"/>
      <c r="CC423" s="12">
        <v>895.69</v>
      </c>
      <c r="CD423" s="12"/>
      <c r="CE423" s="12"/>
      <c r="CF423" s="12"/>
      <c r="CG423" s="12"/>
      <c r="CH423" s="12">
        <v>2342.29</v>
      </c>
      <c r="CI423" s="12">
        <v>125.95</v>
      </c>
      <c r="CJ423" s="12"/>
      <c r="CK423" s="12"/>
      <c r="CL423" s="12"/>
      <c r="CM423" s="12">
        <v>166.87</v>
      </c>
      <c r="CN423" s="12"/>
      <c r="CO423" s="12"/>
      <c r="CP423" s="12">
        <v>713.5</v>
      </c>
      <c r="CQ423" s="12"/>
      <c r="CR423" s="12"/>
      <c r="CS423" s="12"/>
      <c r="CT423" s="12"/>
      <c r="CU423" s="12"/>
      <c r="CV423" s="12">
        <v>1151.6500000000001</v>
      </c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>
        <v>8.34</v>
      </c>
      <c r="DJ423" s="12"/>
      <c r="DK423" s="12">
        <v>8.5</v>
      </c>
      <c r="DL423" s="12"/>
      <c r="DM423" s="12"/>
      <c r="DN423" s="12"/>
      <c r="DO423" s="12"/>
      <c r="DP423" s="12"/>
      <c r="DQ423" s="12">
        <v>6045.54</v>
      </c>
      <c r="DR423" s="12">
        <v>0</v>
      </c>
      <c r="DS423" s="12">
        <v>0</v>
      </c>
      <c r="DT423" s="12">
        <v>166.87</v>
      </c>
      <c r="DU423" s="12">
        <v>713.5</v>
      </c>
      <c r="DV423" s="12">
        <v>0</v>
      </c>
      <c r="DW423" s="12"/>
      <c r="DX423" s="13">
        <f t="shared" si="46"/>
        <v>880.37</v>
      </c>
      <c r="DY423" s="12">
        <v>461.5</v>
      </c>
      <c r="DZ423" s="12">
        <v>36.89</v>
      </c>
      <c r="EA423" s="12"/>
      <c r="EB423" s="12"/>
      <c r="EC423" s="12">
        <v>5.0999999999999996</v>
      </c>
      <c r="ED423" s="12"/>
      <c r="EE423" s="12"/>
      <c r="EF423" s="12"/>
      <c r="EG423" s="12">
        <v>36.76</v>
      </c>
      <c r="EH423" s="12">
        <v>33.14</v>
      </c>
      <c r="EI423" s="12"/>
      <c r="EJ423" s="12"/>
      <c r="EK423" s="12"/>
      <c r="EL423" s="12"/>
      <c r="EM423" s="12">
        <v>9.69</v>
      </c>
      <c r="EN423" s="14">
        <f t="shared" si="47"/>
        <v>583.08000000000004</v>
      </c>
      <c r="EO423" s="14">
        <v>460.66</v>
      </c>
      <c r="EP423" s="13">
        <v>297.92</v>
      </c>
      <c r="EQ423" s="12">
        <v>0</v>
      </c>
      <c r="ER423" s="12">
        <v>53</v>
      </c>
      <c r="ES423" s="12"/>
      <c r="ET423" s="12"/>
      <c r="EU423" s="12"/>
      <c r="EV423" s="12"/>
      <c r="EW423" s="12"/>
      <c r="EX423" s="13">
        <f t="shared" si="48"/>
        <v>53</v>
      </c>
      <c r="EY423" s="13">
        <v>13733.36</v>
      </c>
    </row>
    <row r="424" spans="1:155" x14ac:dyDescent="0.3">
      <c r="A424" t="s">
        <v>735</v>
      </c>
      <c r="B424" t="s">
        <v>736</v>
      </c>
      <c r="C424" t="str">
        <f>VLOOKUP(A424,[1]Sheet1!$A$1:$F$234,4,FALSE)</f>
        <v>NYC</v>
      </c>
      <c r="D424" t="str">
        <f>VLOOKUP(A424,[1]Sheet1!$A$1:$F$234,3,FALSE)</f>
        <v>Operating</v>
      </c>
      <c r="E424">
        <f>VLOOKUP(A424,[1]Sheet1!$A$1:$F$234,5,FALSE)</f>
        <v>350</v>
      </c>
      <c r="F424" t="s">
        <v>285</v>
      </c>
      <c r="G424" t="s">
        <v>176</v>
      </c>
      <c r="H424" t="s">
        <v>737</v>
      </c>
      <c r="I424" t="s">
        <v>159</v>
      </c>
      <c r="J424" t="s">
        <v>145</v>
      </c>
      <c r="K424" s="11">
        <v>44696</v>
      </c>
      <c r="L424" s="11">
        <v>44701</v>
      </c>
      <c r="M424" s="12">
        <v>7341.67</v>
      </c>
      <c r="N424" s="13">
        <f t="shared" si="42"/>
        <v>7291.67</v>
      </c>
      <c r="O424" s="13">
        <f t="shared" si="43"/>
        <v>0</v>
      </c>
      <c r="P424" s="13">
        <f t="shared" si="44"/>
        <v>0</v>
      </c>
      <c r="Q424" s="13">
        <f t="shared" si="45"/>
        <v>0</v>
      </c>
      <c r="R424" s="13"/>
      <c r="S424" s="14">
        <v>50</v>
      </c>
      <c r="T424" s="15">
        <v>80</v>
      </c>
      <c r="U424" s="12">
        <v>84.13</v>
      </c>
      <c r="V424" s="12">
        <v>7291.67</v>
      </c>
      <c r="W424" s="15">
        <v>0</v>
      </c>
      <c r="X424" s="12">
        <v>0</v>
      </c>
      <c r="Y424" s="12">
        <v>0</v>
      </c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>
        <v>0</v>
      </c>
      <c r="AN424" s="15"/>
      <c r="AO424" s="15"/>
      <c r="AP424" s="15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>
        <v>0</v>
      </c>
      <c r="BF424" s="12"/>
      <c r="BG424" s="12"/>
      <c r="BH424" s="12"/>
      <c r="BI424" s="12"/>
      <c r="BJ424" s="12"/>
      <c r="BK424" s="13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>
        <v>403.52</v>
      </c>
      <c r="CD424" s="12">
        <v>37.19</v>
      </c>
      <c r="CE424" s="12"/>
      <c r="CF424" s="12"/>
      <c r="CG424" s="12"/>
      <c r="CH424" s="12">
        <v>1195.92</v>
      </c>
      <c r="CI424" s="12">
        <v>0.59</v>
      </c>
      <c r="CJ424" s="12"/>
      <c r="CK424" s="12">
        <v>258.26</v>
      </c>
      <c r="CL424" s="12"/>
      <c r="CM424" s="12">
        <v>104.05</v>
      </c>
      <c r="CN424" s="12"/>
      <c r="CO424" s="12"/>
      <c r="CP424" s="12">
        <v>444.92</v>
      </c>
      <c r="CQ424" s="12"/>
      <c r="CR424" s="12"/>
      <c r="CS424" s="12"/>
      <c r="CT424" s="12"/>
      <c r="CU424" s="12">
        <v>3.27</v>
      </c>
      <c r="CV424" s="12">
        <v>583.33000000000004</v>
      </c>
      <c r="CW424" s="12">
        <v>0.38</v>
      </c>
      <c r="CX424" s="12"/>
      <c r="CY424" s="12"/>
      <c r="CZ424" s="12"/>
      <c r="DA424" s="12"/>
      <c r="DB424" s="12"/>
      <c r="DC424" s="12"/>
      <c r="DD424" s="12"/>
      <c r="DE424" s="12"/>
      <c r="DF424" s="12"/>
      <c r="DG424" s="12">
        <v>111.88</v>
      </c>
      <c r="DH424" s="12"/>
      <c r="DI424" s="12"/>
      <c r="DJ424" s="12"/>
      <c r="DK424" s="12"/>
      <c r="DL424" s="12"/>
      <c r="DM424" s="12"/>
      <c r="DN424" s="12"/>
      <c r="DO424" s="12"/>
      <c r="DP424" s="12"/>
      <c r="DQ424" s="12">
        <v>4198.3599999999997</v>
      </c>
      <c r="DR424" s="12">
        <v>0</v>
      </c>
      <c r="DS424" s="12">
        <v>0</v>
      </c>
      <c r="DT424" s="12">
        <v>104.05</v>
      </c>
      <c r="DU424" s="12">
        <v>444.92</v>
      </c>
      <c r="DV424" s="12">
        <v>0</v>
      </c>
      <c r="DW424" s="12">
        <v>24.4</v>
      </c>
      <c r="DX424" s="13">
        <f t="shared" si="46"/>
        <v>573.37</v>
      </c>
      <c r="DY424" s="12"/>
      <c r="DZ424" s="12">
        <v>13.92</v>
      </c>
      <c r="EA424" s="12">
        <v>343.62</v>
      </c>
      <c r="EB424" s="12"/>
      <c r="EC424" s="12"/>
      <c r="ED424" s="12"/>
      <c r="EE424" s="12"/>
      <c r="EF424" s="12"/>
      <c r="EG424" s="12"/>
      <c r="EH424" s="12">
        <v>25.78</v>
      </c>
      <c r="EI424" s="12"/>
      <c r="EJ424" s="12">
        <v>1.06</v>
      </c>
      <c r="EK424" s="12"/>
      <c r="EL424" s="12">
        <v>1.6</v>
      </c>
      <c r="EM424" s="12">
        <v>27.72</v>
      </c>
      <c r="EN424" s="14">
        <f t="shared" si="47"/>
        <v>413.70000000000005</v>
      </c>
      <c r="EO424" s="14">
        <v>291.67</v>
      </c>
      <c r="EP424" s="13">
        <v>57.75</v>
      </c>
      <c r="EQ424" s="12">
        <v>0</v>
      </c>
      <c r="ER424" s="12">
        <v>53</v>
      </c>
      <c r="ES424" s="12"/>
      <c r="ET424" s="12"/>
      <c r="EU424" s="12"/>
      <c r="EV424" s="12"/>
      <c r="EW424" s="12"/>
      <c r="EX424" s="13">
        <f t="shared" si="48"/>
        <v>53</v>
      </c>
      <c r="EY424" s="13">
        <v>8731.16</v>
      </c>
    </row>
    <row r="425" spans="1:155" x14ac:dyDescent="0.3">
      <c r="A425" t="s">
        <v>735</v>
      </c>
      <c r="B425" t="s">
        <v>736</v>
      </c>
      <c r="C425" t="str">
        <f>VLOOKUP(A425,[1]Sheet1!$A$1:$F$234,4,FALSE)</f>
        <v>NYC</v>
      </c>
      <c r="D425" t="str">
        <f>VLOOKUP(A425,[1]Sheet1!$A$1:$F$234,3,FALSE)</f>
        <v>Operating</v>
      </c>
      <c r="E425">
        <f>VLOOKUP(A425,[1]Sheet1!$A$1:$F$234,5,FALSE)</f>
        <v>350</v>
      </c>
      <c r="F425" t="s">
        <v>285</v>
      </c>
      <c r="G425" t="s">
        <v>176</v>
      </c>
      <c r="H425" t="s">
        <v>737</v>
      </c>
      <c r="I425" t="s">
        <v>159</v>
      </c>
      <c r="J425" t="s">
        <v>152</v>
      </c>
      <c r="K425" s="11">
        <v>44712</v>
      </c>
      <c r="L425" s="11">
        <v>44719</v>
      </c>
      <c r="M425" s="12">
        <v>7341.67</v>
      </c>
      <c r="N425" s="13">
        <f t="shared" si="42"/>
        <v>7291.67</v>
      </c>
      <c r="O425" s="13">
        <f t="shared" si="43"/>
        <v>0</v>
      </c>
      <c r="P425" s="13">
        <f t="shared" si="44"/>
        <v>0</v>
      </c>
      <c r="Q425" s="13">
        <f t="shared" si="45"/>
        <v>0</v>
      </c>
      <c r="R425" s="13"/>
      <c r="S425" s="14">
        <v>50</v>
      </c>
      <c r="T425" s="15">
        <v>88</v>
      </c>
      <c r="U425" s="12">
        <v>84.13</v>
      </c>
      <c r="V425" s="12">
        <v>6618.59</v>
      </c>
      <c r="W425" s="15">
        <v>0</v>
      </c>
      <c r="X425" s="12">
        <v>0</v>
      </c>
      <c r="Y425" s="12">
        <v>0</v>
      </c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>
        <v>0</v>
      </c>
      <c r="AN425" s="15"/>
      <c r="AO425" s="15">
        <v>8</v>
      </c>
      <c r="AP425" s="15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>
        <v>84.13</v>
      </c>
      <c r="BE425" s="12">
        <v>0</v>
      </c>
      <c r="BF425" s="12"/>
      <c r="BG425" s="12"/>
      <c r="BH425" s="12"/>
      <c r="BI425" s="12"/>
      <c r="BJ425" s="12"/>
      <c r="BK425" s="13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>
        <v>673.08</v>
      </c>
      <c r="BV425" s="12"/>
      <c r="BW425" s="12"/>
      <c r="BX425" s="12"/>
      <c r="BY425" s="12"/>
      <c r="BZ425" s="12"/>
      <c r="CA425" s="12"/>
      <c r="CB425" s="12"/>
      <c r="CC425" s="12">
        <v>403.52</v>
      </c>
      <c r="CD425" s="12">
        <v>0.83</v>
      </c>
      <c r="CE425" s="12"/>
      <c r="CF425" s="12"/>
      <c r="CG425" s="12"/>
      <c r="CH425" s="12">
        <v>1195.92</v>
      </c>
      <c r="CI425" s="12">
        <v>0.59</v>
      </c>
      <c r="CJ425" s="12"/>
      <c r="CK425" s="12">
        <v>258.26</v>
      </c>
      <c r="CL425" s="12"/>
      <c r="CM425" s="12">
        <v>104.06</v>
      </c>
      <c r="CN425" s="12"/>
      <c r="CO425" s="12"/>
      <c r="CP425" s="12">
        <v>444.92</v>
      </c>
      <c r="CQ425" s="12"/>
      <c r="CR425" s="12"/>
      <c r="CS425" s="12"/>
      <c r="CT425" s="12"/>
      <c r="CU425" s="12">
        <v>3.27</v>
      </c>
      <c r="CV425" s="12">
        <v>583.33000000000004</v>
      </c>
      <c r="CW425" s="12">
        <v>0.38</v>
      </c>
      <c r="CX425" s="12"/>
      <c r="CY425" s="12"/>
      <c r="CZ425" s="12"/>
      <c r="DA425" s="12"/>
      <c r="DB425" s="12"/>
      <c r="DC425" s="12"/>
      <c r="DD425" s="12"/>
      <c r="DE425" s="12"/>
      <c r="DF425" s="12"/>
      <c r="DG425" s="12">
        <v>111.88</v>
      </c>
      <c r="DH425" s="12"/>
      <c r="DI425" s="12"/>
      <c r="DJ425" s="12"/>
      <c r="DK425" s="12"/>
      <c r="DL425" s="12"/>
      <c r="DM425" s="12"/>
      <c r="DN425" s="12"/>
      <c r="DO425" s="12"/>
      <c r="DP425" s="12"/>
      <c r="DQ425" s="12">
        <v>4234.71</v>
      </c>
      <c r="DR425" s="12">
        <v>0</v>
      </c>
      <c r="DS425" s="12">
        <v>0</v>
      </c>
      <c r="DT425" s="12">
        <v>104.06</v>
      </c>
      <c r="DU425" s="12">
        <v>444.92</v>
      </c>
      <c r="DV425" s="12">
        <v>0</v>
      </c>
      <c r="DW425" s="12">
        <v>24.39</v>
      </c>
      <c r="DX425" s="13">
        <f t="shared" si="46"/>
        <v>573.37</v>
      </c>
      <c r="DY425" s="12"/>
      <c r="DZ425" s="12">
        <v>13.92</v>
      </c>
      <c r="EA425" s="12">
        <v>343.62</v>
      </c>
      <c r="EB425" s="12"/>
      <c r="EC425" s="12"/>
      <c r="ED425" s="12"/>
      <c r="EE425" s="12"/>
      <c r="EF425" s="12"/>
      <c r="EG425" s="12"/>
      <c r="EH425" s="12">
        <v>25.78</v>
      </c>
      <c r="EI425" s="12"/>
      <c r="EJ425" s="12">
        <v>1.06</v>
      </c>
      <c r="EK425" s="12"/>
      <c r="EL425" s="12">
        <v>1.6</v>
      </c>
      <c r="EM425" s="12">
        <v>27.72</v>
      </c>
      <c r="EN425" s="14">
        <f t="shared" si="47"/>
        <v>413.70000000000005</v>
      </c>
      <c r="EO425" s="14">
        <v>291.67</v>
      </c>
      <c r="EP425" s="13">
        <v>57.75</v>
      </c>
      <c r="EQ425" s="12">
        <v>0</v>
      </c>
      <c r="ER425" s="12">
        <v>53</v>
      </c>
      <c r="ES425" s="12"/>
      <c r="ET425" s="12"/>
      <c r="EU425" s="12"/>
      <c r="EV425" s="12"/>
      <c r="EW425" s="12"/>
      <c r="EX425" s="13">
        <f t="shared" si="48"/>
        <v>53</v>
      </c>
      <c r="EY425" s="13">
        <v>8731.16</v>
      </c>
    </row>
    <row r="426" spans="1:155" x14ac:dyDescent="0.3">
      <c r="A426" t="s">
        <v>738</v>
      </c>
      <c r="B426" t="s">
        <v>739</v>
      </c>
      <c r="C426" t="str">
        <f>VLOOKUP(A426,[1]Sheet1!$A$1:$F$234,4,FALSE)</f>
        <v>SF</v>
      </c>
      <c r="D426" t="str">
        <f>VLOOKUP(A426,[1]Sheet1!$A$1:$F$234,3,FALSE)</f>
        <v>HQ</v>
      </c>
      <c r="E426">
        <f>VLOOKUP(A426,[1]Sheet1!$A$1:$F$234,5,FALSE)</f>
        <v>350</v>
      </c>
      <c r="F426" t="s">
        <v>285</v>
      </c>
      <c r="G426" t="s">
        <v>172</v>
      </c>
      <c r="H426" t="s">
        <v>342</v>
      </c>
      <c r="I426" t="s">
        <v>159</v>
      </c>
      <c r="J426" t="s">
        <v>145</v>
      </c>
      <c r="K426" s="11">
        <v>44696</v>
      </c>
      <c r="L426" s="11">
        <v>44701</v>
      </c>
      <c r="M426" s="12">
        <v>3872.17</v>
      </c>
      <c r="N426" s="13">
        <f t="shared" si="42"/>
        <v>3854.17</v>
      </c>
      <c r="O426" s="13">
        <f t="shared" si="43"/>
        <v>0</v>
      </c>
      <c r="P426" s="13">
        <f t="shared" si="44"/>
        <v>0</v>
      </c>
      <c r="Q426" s="13">
        <f t="shared" si="45"/>
        <v>0</v>
      </c>
      <c r="R426" s="13"/>
      <c r="S426" s="14">
        <v>18</v>
      </c>
      <c r="T426" s="15">
        <v>80</v>
      </c>
      <c r="U426" s="12">
        <v>44.47</v>
      </c>
      <c r="V426" s="12">
        <v>3854.17</v>
      </c>
      <c r="W426" s="15">
        <v>0</v>
      </c>
      <c r="X426" s="12">
        <v>0</v>
      </c>
      <c r="Y426" s="12">
        <v>0</v>
      </c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>
        <v>0</v>
      </c>
      <c r="AN426" s="15"/>
      <c r="AO426" s="15"/>
      <c r="AP426" s="15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>
        <v>0</v>
      </c>
      <c r="BF426" s="12"/>
      <c r="BG426" s="12"/>
      <c r="BH426" s="12"/>
      <c r="BI426" s="12"/>
      <c r="BJ426" s="12"/>
      <c r="BK426" s="13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>
        <v>240</v>
      </c>
      <c r="CC426" s="12">
        <v>183</v>
      </c>
      <c r="CD426" s="12"/>
      <c r="CE426" s="12"/>
      <c r="CF426" s="12"/>
      <c r="CG426" s="12"/>
      <c r="CH426" s="12">
        <v>444.43</v>
      </c>
      <c r="CI426" s="12">
        <v>38.979999999999997</v>
      </c>
      <c r="CJ426" s="12"/>
      <c r="CK426" s="12"/>
      <c r="CL426" s="12"/>
      <c r="CM426" s="12">
        <v>51.39</v>
      </c>
      <c r="CN426" s="12"/>
      <c r="CO426" s="12"/>
      <c r="CP426" s="12">
        <v>219.72</v>
      </c>
      <c r="CQ426" s="12"/>
      <c r="CR426" s="12"/>
      <c r="CS426" s="12">
        <v>12.61</v>
      </c>
      <c r="CT426" s="12"/>
      <c r="CU426" s="12"/>
      <c r="CV426" s="12">
        <v>154.16999999999999</v>
      </c>
      <c r="CW426" s="12"/>
      <c r="CX426" s="12"/>
      <c r="CY426" s="12"/>
      <c r="CZ426" s="12"/>
      <c r="DA426" s="12">
        <v>2.5299999999999998</v>
      </c>
      <c r="DB426" s="12"/>
      <c r="DC426" s="12"/>
      <c r="DD426" s="12"/>
      <c r="DE426" s="12"/>
      <c r="DF426" s="12"/>
      <c r="DG426" s="12"/>
      <c r="DH426" s="12"/>
      <c r="DI426" s="12">
        <v>8.33</v>
      </c>
      <c r="DJ426" s="12"/>
      <c r="DK426" s="12"/>
      <c r="DL426" s="12"/>
      <c r="DM426" s="12"/>
      <c r="DN426" s="12"/>
      <c r="DO426" s="12">
        <v>49.22</v>
      </c>
      <c r="DP426" s="12">
        <v>0.5</v>
      </c>
      <c r="DQ426" s="12">
        <v>2467.29</v>
      </c>
      <c r="DR426" s="12">
        <v>0</v>
      </c>
      <c r="DS426" s="12">
        <v>0</v>
      </c>
      <c r="DT426" s="12">
        <v>51.39</v>
      </c>
      <c r="DU426" s="12">
        <v>219.72</v>
      </c>
      <c r="DV426" s="12">
        <v>0</v>
      </c>
      <c r="DW426" s="12"/>
      <c r="DX426" s="13">
        <f t="shared" si="46"/>
        <v>271.11</v>
      </c>
      <c r="DY426" s="12"/>
      <c r="DZ426" s="12"/>
      <c r="EA426" s="12"/>
      <c r="EB426" s="12">
        <v>240.29</v>
      </c>
      <c r="EC426" s="12"/>
      <c r="ED426" s="12"/>
      <c r="EE426" s="12"/>
      <c r="EF426" s="12"/>
      <c r="EG426" s="12"/>
      <c r="EH426" s="12">
        <v>14.81</v>
      </c>
      <c r="EI426" s="12"/>
      <c r="EJ426" s="12">
        <v>1.06</v>
      </c>
      <c r="EK426" s="12">
        <v>16.22</v>
      </c>
      <c r="EL426" s="12"/>
      <c r="EM426" s="12">
        <v>5.41</v>
      </c>
      <c r="EN426" s="14">
        <f t="shared" si="47"/>
        <v>277.79000000000002</v>
      </c>
      <c r="EO426" s="14">
        <v>154.16999999999999</v>
      </c>
      <c r="EP426" s="13">
        <v>100.21</v>
      </c>
      <c r="EQ426" s="12">
        <v>0</v>
      </c>
      <c r="ER426" s="12">
        <v>53</v>
      </c>
      <c r="ES426" s="12"/>
      <c r="ET426" s="12"/>
      <c r="EU426" s="12"/>
      <c r="EV426" s="12"/>
      <c r="EW426" s="12"/>
      <c r="EX426" s="13">
        <f t="shared" si="48"/>
        <v>53</v>
      </c>
      <c r="EY426" s="13">
        <v>4728.45</v>
      </c>
    </row>
    <row r="427" spans="1:155" x14ac:dyDescent="0.3">
      <c r="A427" t="s">
        <v>738</v>
      </c>
      <c r="B427" t="s">
        <v>739</v>
      </c>
      <c r="C427" t="str">
        <f>VLOOKUP(A427,[1]Sheet1!$A$1:$F$234,4,FALSE)</f>
        <v>SF</v>
      </c>
      <c r="D427" t="str">
        <f>VLOOKUP(A427,[1]Sheet1!$A$1:$F$234,3,FALSE)</f>
        <v>HQ</v>
      </c>
      <c r="E427">
        <f>VLOOKUP(A427,[1]Sheet1!$A$1:$F$234,5,FALSE)</f>
        <v>350</v>
      </c>
      <c r="F427" t="s">
        <v>285</v>
      </c>
      <c r="G427" t="s">
        <v>172</v>
      </c>
      <c r="H427" t="s">
        <v>342</v>
      </c>
      <c r="I427" t="s">
        <v>159</v>
      </c>
      <c r="J427" t="s">
        <v>152</v>
      </c>
      <c r="K427" s="11">
        <v>44712</v>
      </c>
      <c r="L427" s="11">
        <v>44719</v>
      </c>
      <c r="M427" s="12">
        <v>3872.17</v>
      </c>
      <c r="N427" s="13">
        <f t="shared" si="42"/>
        <v>3854.17</v>
      </c>
      <c r="O427" s="13">
        <f t="shared" si="43"/>
        <v>0</v>
      </c>
      <c r="P427" s="13">
        <f t="shared" si="44"/>
        <v>0</v>
      </c>
      <c r="Q427" s="13">
        <f t="shared" si="45"/>
        <v>0</v>
      </c>
      <c r="R427" s="13"/>
      <c r="S427" s="14">
        <v>18</v>
      </c>
      <c r="T427" s="15">
        <v>88</v>
      </c>
      <c r="U427" s="12">
        <v>44.47</v>
      </c>
      <c r="V427" s="12">
        <v>3498.4</v>
      </c>
      <c r="W427" s="15">
        <v>0</v>
      </c>
      <c r="X427" s="12">
        <v>0</v>
      </c>
      <c r="Y427" s="12">
        <v>0</v>
      </c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>
        <v>0</v>
      </c>
      <c r="AN427" s="15"/>
      <c r="AO427" s="15">
        <v>8</v>
      </c>
      <c r="AP427" s="15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>
        <v>44.47</v>
      </c>
      <c r="BE427" s="12">
        <v>0</v>
      </c>
      <c r="BF427" s="12"/>
      <c r="BG427" s="12"/>
      <c r="BH427" s="12"/>
      <c r="BI427" s="12"/>
      <c r="BJ427" s="12"/>
      <c r="BK427" s="13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>
        <v>355.77</v>
      </c>
      <c r="BV427" s="12"/>
      <c r="BW427" s="12"/>
      <c r="BX427" s="12"/>
      <c r="BY427" s="12"/>
      <c r="BZ427" s="12"/>
      <c r="CA427" s="12"/>
      <c r="CB427" s="12"/>
      <c r="CC427" s="12">
        <v>207.55</v>
      </c>
      <c r="CD427" s="12"/>
      <c r="CE427" s="12"/>
      <c r="CF427" s="12"/>
      <c r="CG427" s="12"/>
      <c r="CH427" s="12">
        <v>497.23</v>
      </c>
      <c r="CI427" s="12">
        <v>41.62</v>
      </c>
      <c r="CJ427" s="12"/>
      <c r="CK427" s="12"/>
      <c r="CL427" s="12"/>
      <c r="CM427" s="12">
        <v>54.87</v>
      </c>
      <c r="CN427" s="12"/>
      <c r="CO427" s="12"/>
      <c r="CP427" s="12">
        <v>234.61</v>
      </c>
      <c r="CQ427" s="12"/>
      <c r="CR427" s="12"/>
      <c r="CS427" s="12">
        <v>12.61</v>
      </c>
      <c r="CT427" s="12"/>
      <c r="CU427" s="12"/>
      <c r="CV427" s="12">
        <v>154.16999999999999</v>
      </c>
      <c r="CW427" s="12"/>
      <c r="CX427" s="12"/>
      <c r="CY427" s="12"/>
      <c r="CZ427" s="12"/>
      <c r="DA427" s="12">
        <v>2.5299999999999998</v>
      </c>
      <c r="DB427" s="12"/>
      <c r="DC427" s="12"/>
      <c r="DD427" s="12"/>
      <c r="DE427" s="12"/>
      <c r="DF427" s="12"/>
      <c r="DG427" s="12"/>
      <c r="DH427" s="12"/>
      <c r="DI427" s="12">
        <v>8.34</v>
      </c>
      <c r="DJ427" s="12"/>
      <c r="DK427" s="12"/>
      <c r="DL427" s="12"/>
      <c r="DM427" s="12"/>
      <c r="DN427" s="12"/>
      <c r="DO427" s="12">
        <v>49.22</v>
      </c>
      <c r="DP427" s="12">
        <v>0.5</v>
      </c>
      <c r="DQ427" s="12">
        <v>2608.92</v>
      </c>
      <c r="DR427" s="12">
        <v>0</v>
      </c>
      <c r="DS427" s="12">
        <v>0</v>
      </c>
      <c r="DT427" s="12">
        <v>54.87</v>
      </c>
      <c r="DU427" s="12">
        <v>234.61</v>
      </c>
      <c r="DV427" s="12">
        <v>0</v>
      </c>
      <c r="DW427" s="12"/>
      <c r="DX427" s="13">
        <f t="shared" si="46"/>
        <v>289.48</v>
      </c>
      <c r="DY427" s="12"/>
      <c r="DZ427" s="12"/>
      <c r="EA427" s="12"/>
      <c r="EB427" s="12">
        <v>240.29</v>
      </c>
      <c r="EC427" s="12"/>
      <c r="ED427" s="12"/>
      <c r="EE427" s="12"/>
      <c r="EF427" s="12"/>
      <c r="EG427" s="12"/>
      <c r="EH427" s="12">
        <v>14.81</v>
      </c>
      <c r="EI427" s="12"/>
      <c r="EJ427" s="12">
        <v>1.06</v>
      </c>
      <c r="EK427" s="12">
        <v>16.22</v>
      </c>
      <c r="EL427" s="12"/>
      <c r="EM427" s="12">
        <v>5.41</v>
      </c>
      <c r="EN427" s="14">
        <f t="shared" si="47"/>
        <v>277.79000000000002</v>
      </c>
      <c r="EO427" s="14">
        <v>154.16999999999999</v>
      </c>
      <c r="EP427" s="13">
        <v>100.21</v>
      </c>
      <c r="EQ427" s="12">
        <v>0</v>
      </c>
      <c r="ER427" s="12">
        <v>53</v>
      </c>
      <c r="ES427" s="12"/>
      <c r="ET427" s="12"/>
      <c r="EU427" s="12"/>
      <c r="EV427" s="12"/>
      <c r="EW427" s="12"/>
      <c r="EX427" s="13">
        <f t="shared" si="48"/>
        <v>53</v>
      </c>
      <c r="EY427" s="13">
        <v>4746.82</v>
      </c>
    </row>
    <row r="428" spans="1:155" x14ac:dyDescent="0.3">
      <c r="A428" t="s">
        <v>740</v>
      </c>
      <c r="B428" t="s">
        <v>741</v>
      </c>
      <c r="C428" t="str">
        <f>VLOOKUP(A428,[1]Sheet1!$A$1:$F$234,4,FALSE)</f>
        <v>SF</v>
      </c>
      <c r="D428" t="str">
        <f>VLOOKUP(A428,[1]Sheet1!$A$1:$F$234,3,FALSE)</f>
        <v>Clinical</v>
      </c>
      <c r="E428">
        <f>VLOOKUP(A428,[1]Sheet1!$A$1:$F$234,5,FALSE)</f>
        <v>170</v>
      </c>
      <c r="F428" t="s">
        <v>162</v>
      </c>
      <c r="G428" t="s">
        <v>172</v>
      </c>
      <c r="H428" t="s">
        <v>163</v>
      </c>
      <c r="I428" t="s">
        <v>159</v>
      </c>
      <c r="J428" t="s">
        <v>145</v>
      </c>
      <c r="K428" s="11">
        <v>44696</v>
      </c>
      <c r="L428" s="11">
        <v>44701</v>
      </c>
      <c r="M428" s="12">
        <v>2205</v>
      </c>
      <c r="N428" s="13">
        <f t="shared" si="42"/>
        <v>2205</v>
      </c>
      <c r="O428" s="13">
        <f t="shared" si="43"/>
        <v>0</v>
      </c>
      <c r="P428" s="13">
        <f t="shared" si="44"/>
        <v>0</v>
      </c>
      <c r="Q428" s="13">
        <f t="shared" si="45"/>
        <v>0</v>
      </c>
      <c r="R428" s="13"/>
      <c r="S428" s="14"/>
      <c r="T428" s="15">
        <v>80</v>
      </c>
      <c r="U428" s="12">
        <v>26</v>
      </c>
      <c r="V428" s="12">
        <v>2080</v>
      </c>
      <c r="W428" s="15">
        <v>0</v>
      </c>
      <c r="X428" s="12">
        <v>0</v>
      </c>
      <c r="Y428" s="12">
        <v>0</v>
      </c>
      <c r="Z428" s="15"/>
      <c r="AA428" s="15"/>
      <c r="AB428" s="15"/>
      <c r="AC428" s="15"/>
      <c r="AD428" s="15"/>
      <c r="AE428" s="15"/>
      <c r="AF428" s="15">
        <v>0</v>
      </c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2"/>
      <c r="AR428" s="12"/>
      <c r="AS428" s="12"/>
      <c r="AT428" s="12"/>
      <c r="AU428" s="12">
        <v>0</v>
      </c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>
        <v>125</v>
      </c>
      <c r="BK428" s="13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>
        <v>75.8</v>
      </c>
      <c r="CD428" s="12"/>
      <c r="CE428" s="12"/>
      <c r="CF428" s="12"/>
      <c r="CG428" s="12"/>
      <c r="CH428" s="12">
        <v>191.29</v>
      </c>
      <c r="CI428" s="12">
        <v>24.25</v>
      </c>
      <c r="CJ428" s="12"/>
      <c r="CK428" s="12"/>
      <c r="CL428" s="12"/>
      <c r="CM428" s="12">
        <v>31.97</v>
      </c>
      <c r="CN428" s="12"/>
      <c r="CO428" s="12"/>
      <c r="CP428" s="12">
        <v>136.71</v>
      </c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>
        <v>1744.98</v>
      </c>
      <c r="DR428" s="12">
        <v>0</v>
      </c>
      <c r="DS428" s="12">
        <v>0</v>
      </c>
      <c r="DT428" s="12">
        <v>31.97</v>
      </c>
      <c r="DU428" s="12">
        <v>136.71</v>
      </c>
      <c r="DV428" s="12">
        <v>0</v>
      </c>
      <c r="DW428" s="12"/>
      <c r="DX428" s="13">
        <f t="shared" si="46"/>
        <v>168.68</v>
      </c>
      <c r="DY428" s="12"/>
      <c r="DZ428" s="12"/>
      <c r="EA428" s="12"/>
      <c r="EB428" s="12"/>
      <c r="EC428" s="12"/>
      <c r="ED428" s="12"/>
      <c r="EE428" s="12"/>
      <c r="EF428" s="12"/>
      <c r="EG428" s="12"/>
      <c r="EH428" s="12">
        <v>6.44</v>
      </c>
      <c r="EI428" s="12"/>
      <c r="EJ428" s="12">
        <v>1.06</v>
      </c>
      <c r="EK428" s="12"/>
      <c r="EL428" s="12"/>
      <c r="EM428" s="12">
        <v>2.35</v>
      </c>
      <c r="EN428" s="14">
        <f t="shared" si="47"/>
        <v>9.85</v>
      </c>
      <c r="EO428" s="14"/>
      <c r="EP428" s="13">
        <v>57.33</v>
      </c>
      <c r="EQ428" s="12">
        <v>0</v>
      </c>
      <c r="ER428" s="12">
        <v>53</v>
      </c>
      <c r="ES428" s="12"/>
      <c r="ET428" s="12"/>
      <c r="EU428" s="12"/>
      <c r="EV428" s="12"/>
      <c r="EW428" s="12"/>
      <c r="EX428" s="13">
        <f t="shared" si="48"/>
        <v>53</v>
      </c>
      <c r="EY428" s="13">
        <v>2493.86</v>
      </c>
    </row>
    <row r="429" spans="1:155" x14ac:dyDescent="0.3">
      <c r="A429" t="s">
        <v>740</v>
      </c>
      <c r="B429" t="s">
        <v>741</v>
      </c>
      <c r="C429" t="str">
        <f>VLOOKUP(A429,[1]Sheet1!$A$1:$F$234,4,FALSE)</f>
        <v>SF</v>
      </c>
      <c r="D429" t="str">
        <f>VLOOKUP(A429,[1]Sheet1!$A$1:$F$234,3,FALSE)</f>
        <v>Clinical</v>
      </c>
      <c r="E429">
        <f>VLOOKUP(A429,[1]Sheet1!$A$1:$F$234,5,FALSE)</f>
        <v>170</v>
      </c>
      <c r="F429" t="s">
        <v>162</v>
      </c>
      <c r="G429" t="s">
        <v>172</v>
      </c>
      <c r="H429" t="s">
        <v>163</v>
      </c>
      <c r="I429" t="s">
        <v>159</v>
      </c>
      <c r="J429" t="s">
        <v>152</v>
      </c>
      <c r="K429" s="11">
        <v>44712</v>
      </c>
      <c r="L429" s="11">
        <v>44719</v>
      </c>
      <c r="M429" s="12">
        <v>2549.5</v>
      </c>
      <c r="N429" s="13">
        <f t="shared" si="42"/>
        <v>2341.5</v>
      </c>
      <c r="O429" s="13">
        <f t="shared" si="43"/>
        <v>0</v>
      </c>
      <c r="P429" s="13">
        <f t="shared" si="44"/>
        <v>0</v>
      </c>
      <c r="Q429" s="13">
        <f t="shared" si="45"/>
        <v>208</v>
      </c>
      <c r="R429" s="13"/>
      <c r="S429" s="14"/>
      <c r="T429" s="15">
        <v>77.25</v>
      </c>
      <c r="U429" s="12">
        <v>26</v>
      </c>
      <c r="V429" s="12">
        <v>2008.5</v>
      </c>
      <c r="W429" s="15">
        <v>0</v>
      </c>
      <c r="X429" s="12">
        <v>0</v>
      </c>
      <c r="Y429" s="12">
        <v>0</v>
      </c>
      <c r="Z429" s="15"/>
      <c r="AA429" s="15"/>
      <c r="AB429" s="15"/>
      <c r="AC429" s="15"/>
      <c r="AD429" s="15"/>
      <c r="AE429" s="15"/>
      <c r="AF429" s="15">
        <v>0</v>
      </c>
      <c r="AG429" s="15"/>
      <c r="AH429" s="15"/>
      <c r="AI429" s="15"/>
      <c r="AJ429" s="15"/>
      <c r="AK429" s="15">
        <v>8</v>
      </c>
      <c r="AL429" s="15"/>
      <c r="AM429" s="15"/>
      <c r="AN429" s="15"/>
      <c r="AO429" s="15">
        <v>8</v>
      </c>
      <c r="AP429" s="15"/>
      <c r="AQ429" s="12"/>
      <c r="AR429" s="12"/>
      <c r="AS429" s="12"/>
      <c r="AT429" s="12">
        <v>26</v>
      </c>
      <c r="AU429" s="12">
        <v>0</v>
      </c>
      <c r="AV429" s="12"/>
      <c r="AW429" s="12"/>
      <c r="AX429" s="12"/>
      <c r="AY429" s="12"/>
      <c r="AZ429" s="12"/>
      <c r="BA429" s="12"/>
      <c r="BB429" s="12"/>
      <c r="BC429" s="12"/>
      <c r="BD429" s="12">
        <v>26</v>
      </c>
      <c r="BE429" s="12"/>
      <c r="BF429" s="12"/>
      <c r="BG429" s="12"/>
      <c r="BH429" s="12"/>
      <c r="BI429" s="12"/>
      <c r="BJ429" s="12">
        <v>125</v>
      </c>
      <c r="BK429" s="13"/>
      <c r="BL429" s="12"/>
      <c r="BM429" s="12"/>
      <c r="BN429" s="12"/>
      <c r="BO429" s="12"/>
      <c r="BP429" s="12"/>
      <c r="BQ429" s="12">
        <v>208</v>
      </c>
      <c r="BR429" s="12"/>
      <c r="BS429" s="12"/>
      <c r="BT429" s="12"/>
      <c r="BU429" s="12">
        <v>208</v>
      </c>
      <c r="BV429" s="12"/>
      <c r="BW429" s="12"/>
      <c r="BX429" s="12"/>
      <c r="BY429" s="12"/>
      <c r="BZ429" s="12"/>
      <c r="CA429" s="12"/>
      <c r="CB429" s="12"/>
      <c r="CC429" s="12">
        <v>105.82</v>
      </c>
      <c r="CD429" s="12"/>
      <c r="CE429" s="12"/>
      <c r="CF429" s="12"/>
      <c r="CG429" s="12"/>
      <c r="CH429" s="12">
        <v>259.56</v>
      </c>
      <c r="CI429" s="12">
        <v>28.05</v>
      </c>
      <c r="CJ429" s="12"/>
      <c r="CK429" s="12"/>
      <c r="CL429" s="12"/>
      <c r="CM429" s="12">
        <v>36.97</v>
      </c>
      <c r="CN429" s="12"/>
      <c r="CO429" s="12"/>
      <c r="CP429" s="12">
        <v>158.07</v>
      </c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>
        <v>1961.03</v>
      </c>
      <c r="DR429" s="12">
        <v>0</v>
      </c>
      <c r="DS429" s="12">
        <v>0</v>
      </c>
      <c r="DT429" s="12">
        <v>36.97</v>
      </c>
      <c r="DU429" s="12">
        <v>158.07</v>
      </c>
      <c r="DV429" s="12">
        <v>0</v>
      </c>
      <c r="DW429" s="12"/>
      <c r="DX429" s="13">
        <f t="shared" si="46"/>
        <v>195.04</v>
      </c>
      <c r="DY429" s="12"/>
      <c r="DZ429" s="12"/>
      <c r="EA429" s="12"/>
      <c r="EB429" s="12"/>
      <c r="EC429" s="12"/>
      <c r="ED429" s="12"/>
      <c r="EE429" s="12"/>
      <c r="EF429" s="12"/>
      <c r="EG429" s="12"/>
      <c r="EH429" s="12">
        <v>6.44</v>
      </c>
      <c r="EI429" s="12"/>
      <c r="EJ429" s="12">
        <v>1.06</v>
      </c>
      <c r="EK429" s="12"/>
      <c r="EL429" s="12"/>
      <c r="EM429" s="12">
        <v>2.35</v>
      </c>
      <c r="EN429" s="14">
        <f t="shared" si="47"/>
        <v>9.85</v>
      </c>
      <c r="EO429" s="14"/>
      <c r="EP429" s="13">
        <v>66.290000000000006</v>
      </c>
      <c r="EQ429" s="12">
        <v>0</v>
      </c>
      <c r="ER429" s="12">
        <v>53</v>
      </c>
      <c r="ES429" s="12"/>
      <c r="ET429" s="12"/>
      <c r="EU429" s="12"/>
      <c r="EV429" s="12"/>
      <c r="EW429" s="12"/>
      <c r="EX429" s="13">
        <f t="shared" si="48"/>
        <v>53</v>
      </c>
      <c r="EY429" s="13">
        <v>2873.68</v>
      </c>
    </row>
    <row r="430" spans="1:155" x14ac:dyDescent="0.3">
      <c r="A430" t="s">
        <v>742</v>
      </c>
      <c r="B430" t="s">
        <v>743</v>
      </c>
      <c r="C430" t="str">
        <f>VLOOKUP(A430,[1]Sheet1!$A$1:$F$234,4,FALSE)</f>
        <v>SF</v>
      </c>
      <c r="D430" t="str">
        <f>VLOOKUP(A430,[1]Sheet1!$A$1:$F$234,3,FALSE)</f>
        <v>Operating</v>
      </c>
      <c r="E430">
        <f>VLOOKUP(A430,[1]Sheet1!$A$1:$F$234,5,FALSE)</f>
        <v>350</v>
      </c>
      <c r="F430" t="s">
        <v>285</v>
      </c>
      <c r="G430" t="s">
        <v>172</v>
      </c>
      <c r="H430" t="s">
        <v>431</v>
      </c>
      <c r="I430" t="s">
        <v>159</v>
      </c>
      <c r="J430" t="s">
        <v>145</v>
      </c>
      <c r="K430" s="11">
        <v>44696</v>
      </c>
      <c r="L430" s="11">
        <v>44701</v>
      </c>
      <c r="M430" s="12">
        <v>3862.5</v>
      </c>
      <c r="N430" s="13">
        <f t="shared" si="42"/>
        <v>3862.5</v>
      </c>
      <c r="O430" s="13">
        <f t="shared" si="43"/>
        <v>0</v>
      </c>
      <c r="P430" s="13">
        <f t="shared" si="44"/>
        <v>0</v>
      </c>
      <c r="Q430" s="13">
        <f t="shared" si="45"/>
        <v>0</v>
      </c>
      <c r="R430" s="13"/>
      <c r="S430" s="14"/>
      <c r="T430" s="15">
        <v>80</v>
      </c>
      <c r="U430" s="12">
        <v>44.57</v>
      </c>
      <c r="V430" s="12">
        <v>3862.5</v>
      </c>
      <c r="W430" s="15">
        <v>0</v>
      </c>
      <c r="X430" s="12">
        <v>0</v>
      </c>
      <c r="Y430" s="12">
        <v>0</v>
      </c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3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>
        <v>190.58</v>
      </c>
      <c r="CD430" s="12"/>
      <c r="CE430" s="12"/>
      <c r="CF430" s="12"/>
      <c r="CG430" s="12"/>
      <c r="CH430" s="12">
        <v>526.84</v>
      </c>
      <c r="CI430" s="12">
        <v>41.72</v>
      </c>
      <c r="CJ430" s="12"/>
      <c r="CK430" s="12"/>
      <c r="CL430" s="12"/>
      <c r="CM430" s="12">
        <v>54.98</v>
      </c>
      <c r="CN430" s="12"/>
      <c r="CO430" s="12"/>
      <c r="CP430" s="12">
        <v>235.13</v>
      </c>
      <c r="CQ430" s="12"/>
      <c r="CR430" s="12"/>
      <c r="CS430" s="12">
        <v>3.81</v>
      </c>
      <c r="CT430" s="12"/>
      <c r="CU430" s="12"/>
      <c r="CV430" s="12">
        <v>386.25</v>
      </c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>
        <v>65.790000000000006</v>
      </c>
      <c r="DK430" s="12"/>
      <c r="DL430" s="12"/>
      <c r="DM430" s="12"/>
      <c r="DN430" s="12">
        <v>0.55000000000000004</v>
      </c>
      <c r="DO430" s="12"/>
      <c r="DP430" s="12"/>
      <c r="DQ430" s="12">
        <v>2356.85</v>
      </c>
      <c r="DR430" s="12">
        <v>0</v>
      </c>
      <c r="DS430" s="12">
        <v>0</v>
      </c>
      <c r="DT430" s="12">
        <v>54.98</v>
      </c>
      <c r="DU430" s="12">
        <v>235.13</v>
      </c>
      <c r="DV430" s="12">
        <v>0</v>
      </c>
      <c r="DW430" s="12"/>
      <c r="DX430" s="13">
        <f t="shared" si="46"/>
        <v>290.11</v>
      </c>
      <c r="DY430" s="12">
        <v>321.20999999999998</v>
      </c>
      <c r="DZ430" s="12"/>
      <c r="EA430" s="12"/>
      <c r="EB430" s="12"/>
      <c r="EC430" s="12">
        <v>2.34</v>
      </c>
      <c r="ED430" s="12"/>
      <c r="EE430" s="12"/>
      <c r="EF430" s="12"/>
      <c r="EG430" s="12"/>
      <c r="EH430" s="12">
        <v>10.68</v>
      </c>
      <c r="EI430" s="12"/>
      <c r="EJ430" s="12">
        <v>1.06</v>
      </c>
      <c r="EK430" s="12">
        <v>16.22</v>
      </c>
      <c r="EL430" s="12"/>
      <c r="EM430" s="12">
        <v>3.91</v>
      </c>
      <c r="EN430" s="14">
        <f t="shared" si="47"/>
        <v>355.42</v>
      </c>
      <c r="EO430" s="14">
        <v>154.5</v>
      </c>
      <c r="EP430" s="13">
        <v>100.43</v>
      </c>
      <c r="EQ430" s="12">
        <v>0</v>
      </c>
      <c r="ER430" s="12">
        <v>53</v>
      </c>
      <c r="ES430" s="12"/>
      <c r="ET430" s="12"/>
      <c r="EU430" s="12"/>
      <c r="EV430" s="12"/>
      <c r="EW430" s="12"/>
      <c r="EX430" s="13">
        <f t="shared" si="48"/>
        <v>53</v>
      </c>
      <c r="EY430" s="13">
        <v>4815.96</v>
      </c>
    </row>
    <row r="431" spans="1:155" x14ac:dyDescent="0.3">
      <c r="A431" t="s">
        <v>742</v>
      </c>
      <c r="B431" t="s">
        <v>743</v>
      </c>
      <c r="C431" t="str">
        <f>VLOOKUP(A431,[1]Sheet1!$A$1:$F$234,4,FALSE)</f>
        <v>SF</v>
      </c>
      <c r="D431" t="str">
        <f>VLOOKUP(A431,[1]Sheet1!$A$1:$F$234,3,FALSE)</f>
        <v>Operating</v>
      </c>
      <c r="E431">
        <f>VLOOKUP(A431,[1]Sheet1!$A$1:$F$234,5,FALSE)</f>
        <v>350</v>
      </c>
      <c r="F431" t="s">
        <v>285</v>
      </c>
      <c r="G431" t="s">
        <v>172</v>
      </c>
      <c r="H431" t="s">
        <v>431</v>
      </c>
      <c r="I431" t="s">
        <v>159</v>
      </c>
      <c r="J431" t="s">
        <v>152</v>
      </c>
      <c r="K431" s="11">
        <v>44712</v>
      </c>
      <c r="L431" s="11">
        <v>44719</v>
      </c>
      <c r="M431" s="12">
        <v>3862.5</v>
      </c>
      <c r="N431" s="13">
        <f t="shared" si="42"/>
        <v>3862.5</v>
      </c>
      <c r="O431" s="13">
        <f t="shared" si="43"/>
        <v>0</v>
      </c>
      <c r="P431" s="13">
        <f t="shared" si="44"/>
        <v>0</v>
      </c>
      <c r="Q431" s="13">
        <f t="shared" si="45"/>
        <v>0</v>
      </c>
      <c r="R431" s="13"/>
      <c r="S431" s="14"/>
      <c r="T431" s="15">
        <v>88</v>
      </c>
      <c r="U431" s="12">
        <v>44.57</v>
      </c>
      <c r="V431" s="12">
        <v>3505.96</v>
      </c>
      <c r="W431" s="15">
        <v>0</v>
      </c>
      <c r="X431" s="12">
        <v>0</v>
      </c>
      <c r="Y431" s="12">
        <v>0</v>
      </c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>
        <v>8</v>
      </c>
      <c r="AP431" s="15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>
        <v>44.57</v>
      </c>
      <c r="BE431" s="12"/>
      <c r="BF431" s="12"/>
      <c r="BG431" s="12"/>
      <c r="BH431" s="12"/>
      <c r="BI431" s="12"/>
      <c r="BJ431" s="12"/>
      <c r="BK431" s="13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>
        <v>356.54</v>
      </c>
      <c r="BV431" s="12"/>
      <c r="BW431" s="12"/>
      <c r="BX431" s="12"/>
      <c r="BY431" s="12"/>
      <c r="BZ431" s="12"/>
      <c r="CA431" s="12"/>
      <c r="CB431" s="12"/>
      <c r="CC431" s="12">
        <v>190.58</v>
      </c>
      <c r="CD431" s="12"/>
      <c r="CE431" s="12"/>
      <c r="CF431" s="12"/>
      <c r="CG431" s="12"/>
      <c r="CH431" s="12">
        <v>526.84</v>
      </c>
      <c r="CI431" s="12">
        <v>41.71</v>
      </c>
      <c r="CJ431" s="12"/>
      <c r="CK431" s="12"/>
      <c r="CL431" s="12"/>
      <c r="CM431" s="12">
        <v>54.99</v>
      </c>
      <c r="CN431" s="12"/>
      <c r="CO431" s="12"/>
      <c r="CP431" s="12">
        <v>235.12</v>
      </c>
      <c r="CQ431" s="12"/>
      <c r="CR431" s="12"/>
      <c r="CS431" s="12">
        <v>3.81</v>
      </c>
      <c r="CT431" s="12"/>
      <c r="CU431" s="12"/>
      <c r="CV431" s="12">
        <v>386.25</v>
      </c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>
        <v>65.790000000000006</v>
      </c>
      <c r="DK431" s="12"/>
      <c r="DL431" s="12"/>
      <c r="DM431" s="12"/>
      <c r="DN431" s="12">
        <v>0.55000000000000004</v>
      </c>
      <c r="DO431" s="12"/>
      <c r="DP431" s="12"/>
      <c r="DQ431" s="12">
        <v>2356.86</v>
      </c>
      <c r="DR431" s="12">
        <v>0</v>
      </c>
      <c r="DS431" s="12">
        <v>0</v>
      </c>
      <c r="DT431" s="12">
        <v>54.99</v>
      </c>
      <c r="DU431" s="12">
        <v>235.12</v>
      </c>
      <c r="DV431" s="12">
        <v>0</v>
      </c>
      <c r="DW431" s="12"/>
      <c r="DX431" s="13">
        <f t="shared" si="46"/>
        <v>290.11</v>
      </c>
      <c r="DY431" s="12">
        <v>321.20999999999998</v>
      </c>
      <c r="DZ431" s="12"/>
      <c r="EA431" s="12"/>
      <c r="EB431" s="12"/>
      <c r="EC431" s="12">
        <v>2.34</v>
      </c>
      <c r="ED431" s="12"/>
      <c r="EE431" s="12"/>
      <c r="EF431" s="12"/>
      <c r="EG431" s="12"/>
      <c r="EH431" s="12">
        <v>10.68</v>
      </c>
      <c r="EI431" s="12"/>
      <c r="EJ431" s="12">
        <v>1.06</v>
      </c>
      <c r="EK431" s="12">
        <v>16.22</v>
      </c>
      <c r="EL431" s="12"/>
      <c r="EM431" s="12">
        <v>3.91</v>
      </c>
      <c r="EN431" s="14">
        <f t="shared" si="47"/>
        <v>355.42</v>
      </c>
      <c r="EO431" s="14">
        <v>154.5</v>
      </c>
      <c r="EP431" s="13">
        <v>100.43</v>
      </c>
      <c r="EQ431" s="12">
        <v>0</v>
      </c>
      <c r="ER431" s="12">
        <v>53</v>
      </c>
      <c r="ES431" s="12"/>
      <c r="ET431" s="12"/>
      <c r="EU431" s="12"/>
      <c r="EV431" s="12"/>
      <c r="EW431" s="12"/>
      <c r="EX431" s="13">
        <f t="shared" si="48"/>
        <v>53</v>
      </c>
      <c r="EY431" s="13">
        <v>4815.96</v>
      </c>
    </row>
    <row r="432" spans="1:155" x14ac:dyDescent="0.3">
      <c r="A432" t="s">
        <v>744</v>
      </c>
      <c r="B432" t="s">
        <v>745</v>
      </c>
      <c r="C432" t="str">
        <f>VLOOKUP(A432,[1]Sheet1!$A$1:$F$234,4,FALSE)</f>
        <v>SV</v>
      </c>
      <c r="D432" t="str">
        <f>VLOOKUP(A432,[1]Sheet1!$A$1:$F$234,3,FALSE)</f>
        <v>Lab</v>
      </c>
      <c r="E432">
        <f>VLOOKUP(A432,[1]Sheet1!$A$1:$F$234,5,FALSE)</f>
        <v>130</v>
      </c>
      <c r="F432" t="s">
        <v>156</v>
      </c>
      <c r="G432" t="s">
        <v>186</v>
      </c>
      <c r="H432" t="s">
        <v>209</v>
      </c>
      <c r="I432" t="s">
        <v>159</v>
      </c>
      <c r="J432" t="s">
        <v>145</v>
      </c>
      <c r="K432" s="11">
        <v>44696</v>
      </c>
      <c r="L432" s="11">
        <v>44701</v>
      </c>
      <c r="M432" s="12">
        <v>6866.67</v>
      </c>
      <c r="N432" s="13">
        <f t="shared" si="42"/>
        <v>5598.98</v>
      </c>
      <c r="O432" s="13">
        <f t="shared" si="43"/>
        <v>0</v>
      </c>
      <c r="P432" s="13">
        <f t="shared" si="44"/>
        <v>0</v>
      </c>
      <c r="Q432" s="13">
        <f t="shared" si="45"/>
        <v>1267.69</v>
      </c>
      <c r="R432" s="13"/>
      <c r="S432" s="14"/>
      <c r="T432" s="15">
        <v>64</v>
      </c>
      <c r="U432" s="12">
        <v>79.23</v>
      </c>
      <c r="V432" s="12">
        <v>5598.98</v>
      </c>
      <c r="W432" s="15">
        <v>0</v>
      </c>
      <c r="X432" s="12">
        <v>0</v>
      </c>
      <c r="Y432" s="12">
        <v>0</v>
      </c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>
        <v>16</v>
      </c>
      <c r="AL432" s="15"/>
      <c r="AM432" s="15"/>
      <c r="AN432" s="15"/>
      <c r="AO432" s="15"/>
      <c r="AP432" s="15"/>
      <c r="AQ432" s="12"/>
      <c r="AR432" s="12"/>
      <c r="AS432" s="12"/>
      <c r="AT432" s="12">
        <v>79.23</v>
      </c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3"/>
      <c r="BL432" s="12"/>
      <c r="BM432" s="12"/>
      <c r="BN432" s="12"/>
      <c r="BO432" s="12"/>
      <c r="BP432" s="12"/>
      <c r="BQ432" s="12">
        <v>1267.69</v>
      </c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>
        <v>452.67</v>
      </c>
      <c r="CD432" s="12"/>
      <c r="CE432" s="12"/>
      <c r="CF432" s="12"/>
      <c r="CG432" s="12"/>
      <c r="CH432" s="12">
        <v>1046</v>
      </c>
      <c r="CI432" s="12">
        <v>74.45</v>
      </c>
      <c r="CJ432" s="12"/>
      <c r="CK432" s="12"/>
      <c r="CL432" s="12"/>
      <c r="CM432" s="12">
        <v>98.14</v>
      </c>
      <c r="CN432" s="12"/>
      <c r="CO432" s="12"/>
      <c r="CP432" s="12">
        <v>419.62</v>
      </c>
      <c r="CQ432" s="12"/>
      <c r="CR432" s="12"/>
      <c r="CS432" s="12"/>
      <c r="CT432" s="12"/>
      <c r="CU432" s="12">
        <v>3.27</v>
      </c>
      <c r="CV432" s="12">
        <v>800</v>
      </c>
      <c r="CW432" s="12">
        <v>0.38</v>
      </c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>
        <v>94.88</v>
      </c>
      <c r="DK432" s="12"/>
      <c r="DL432" s="12"/>
      <c r="DM432" s="12"/>
      <c r="DN432" s="12"/>
      <c r="DO432" s="12"/>
      <c r="DP432" s="12"/>
      <c r="DQ432" s="12">
        <v>3877.26</v>
      </c>
      <c r="DR432" s="12">
        <v>0</v>
      </c>
      <c r="DS432" s="12">
        <v>0</v>
      </c>
      <c r="DT432" s="12">
        <v>98.14</v>
      </c>
      <c r="DU432" s="12">
        <v>419.62</v>
      </c>
      <c r="DV432" s="12">
        <v>0</v>
      </c>
      <c r="DW432" s="12"/>
      <c r="DX432" s="13">
        <f t="shared" si="46"/>
        <v>517.76</v>
      </c>
      <c r="DY432" s="12">
        <v>343.62</v>
      </c>
      <c r="DZ432" s="12">
        <v>13.92</v>
      </c>
      <c r="EA432" s="12"/>
      <c r="EB432" s="12"/>
      <c r="EC432" s="12"/>
      <c r="ED432" s="12"/>
      <c r="EE432" s="12"/>
      <c r="EF432" s="12"/>
      <c r="EG432" s="12"/>
      <c r="EH432" s="12">
        <v>24.03</v>
      </c>
      <c r="EI432" s="12"/>
      <c r="EJ432" s="12">
        <v>1.06</v>
      </c>
      <c r="EK432" s="12"/>
      <c r="EL432" s="12">
        <v>1.6</v>
      </c>
      <c r="EM432" s="12">
        <v>8.7799999999999994</v>
      </c>
      <c r="EN432" s="14">
        <f t="shared" si="47"/>
        <v>393.01000000000005</v>
      </c>
      <c r="EO432" s="14">
        <v>274.67</v>
      </c>
      <c r="EP432" s="13">
        <v>178.53</v>
      </c>
      <c r="EQ432" s="12">
        <v>0</v>
      </c>
      <c r="ER432" s="12">
        <v>53</v>
      </c>
      <c r="ES432" s="12"/>
      <c r="ET432" s="12"/>
      <c r="EU432" s="12"/>
      <c r="EV432" s="12"/>
      <c r="EW432" s="12"/>
      <c r="EX432" s="13">
        <f t="shared" si="48"/>
        <v>53</v>
      </c>
      <c r="EY432" s="13">
        <v>8283.64</v>
      </c>
    </row>
    <row r="433" spans="1:155" x14ac:dyDescent="0.3">
      <c r="A433" t="s">
        <v>744</v>
      </c>
      <c r="B433" t="s">
        <v>745</v>
      </c>
      <c r="C433" t="str">
        <f>VLOOKUP(A433,[1]Sheet1!$A$1:$F$234,4,FALSE)</f>
        <v>SV</v>
      </c>
      <c r="D433" t="str">
        <f>VLOOKUP(A433,[1]Sheet1!$A$1:$F$234,3,FALSE)</f>
        <v>Lab</v>
      </c>
      <c r="E433">
        <f>VLOOKUP(A433,[1]Sheet1!$A$1:$F$234,5,FALSE)</f>
        <v>130</v>
      </c>
      <c r="F433" t="s">
        <v>156</v>
      </c>
      <c r="G433" t="s">
        <v>186</v>
      </c>
      <c r="H433" t="s">
        <v>209</v>
      </c>
      <c r="I433" t="s">
        <v>159</v>
      </c>
      <c r="J433" t="s">
        <v>152</v>
      </c>
      <c r="K433" s="11">
        <v>44712</v>
      </c>
      <c r="L433" s="11">
        <v>44719</v>
      </c>
      <c r="M433" s="12">
        <v>6866.67</v>
      </c>
      <c r="N433" s="13">
        <f t="shared" si="42"/>
        <v>6866.67</v>
      </c>
      <c r="O433" s="13">
        <f t="shared" si="43"/>
        <v>0</v>
      </c>
      <c r="P433" s="13">
        <f t="shared" si="44"/>
        <v>0</v>
      </c>
      <c r="Q433" s="13">
        <f t="shared" si="45"/>
        <v>0</v>
      </c>
      <c r="R433" s="13"/>
      <c r="S433" s="14"/>
      <c r="T433" s="15">
        <v>88</v>
      </c>
      <c r="U433" s="12">
        <v>79.23</v>
      </c>
      <c r="V433" s="12">
        <v>6232.82</v>
      </c>
      <c r="W433" s="15">
        <v>0</v>
      </c>
      <c r="X433" s="12">
        <v>0</v>
      </c>
      <c r="Y433" s="12">
        <v>0</v>
      </c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>
        <v>8</v>
      </c>
      <c r="AP433" s="15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>
        <v>79.23</v>
      </c>
      <c r="BE433" s="12"/>
      <c r="BF433" s="12"/>
      <c r="BG433" s="12"/>
      <c r="BH433" s="12"/>
      <c r="BI433" s="12"/>
      <c r="BJ433" s="12"/>
      <c r="BK433" s="13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>
        <v>633.85</v>
      </c>
      <c r="BV433" s="12"/>
      <c r="BW433" s="12"/>
      <c r="BX433" s="12"/>
      <c r="BY433" s="12"/>
      <c r="BZ433" s="12"/>
      <c r="CA433" s="12"/>
      <c r="CB433" s="12"/>
      <c r="CC433" s="12">
        <v>452.67</v>
      </c>
      <c r="CD433" s="12"/>
      <c r="CE433" s="12"/>
      <c r="CF433" s="12"/>
      <c r="CG433" s="12"/>
      <c r="CH433" s="12">
        <v>1046</v>
      </c>
      <c r="CI433" s="12">
        <v>74.45</v>
      </c>
      <c r="CJ433" s="12"/>
      <c r="CK433" s="12"/>
      <c r="CL433" s="12"/>
      <c r="CM433" s="12">
        <v>98.13</v>
      </c>
      <c r="CN433" s="12"/>
      <c r="CO433" s="12"/>
      <c r="CP433" s="12">
        <v>419.63</v>
      </c>
      <c r="CQ433" s="12"/>
      <c r="CR433" s="12"/>
      <c r="CS433" s="12"/>
      <c r="CT433" s="12"/>
      <c r="CU433" s="12">
        <v>3.27</v>
      </c>
      <c r="CV433" s="12">
        <v>800</v>
      </c>
      <c r="CW433" s="12">
        <v>0.38</v>
      </c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>
        <v>94.88</v>
      </c>
      <c r="DK433" s="12"/>
      <c r="DL433" s="12"/>
      <c r="DM433" s="12"/>
      <c r="DN433" s="12"/>
      <c r="DO433" s="12"/>
      <c r="DP433" s="12"/>
      <c r="DQ433" s="12">
        <v>3877.26</v>
      </c>
      <c r="DR433" s="12">
        <v>0</v>
      </c>
      <c r="DS433" s="12">
        <v>0</v>
      </c>
      <c r="DT433" s="12">
        <v>98.13</v>
      </c>
      <c r="DU433" s="12">
        <v>419.63</v>
      </c>
      <c r="DV433" s="12">
        <v>0</v>
      </c>
      <c r="DW433" s="12"/>
      <c r="DX433" s="13">
        <f t="shared" si="46"/>
        <v>517.76</v>
      </c>
      <c r="DY433" s="12">
        <v>343.62</v>
      </c>
      <c r="DZ433" s="12">
        <v>13.92</v>
      </c>
      <c r="EA433" s="12"/>
      <c r="EB433" s="12"/>
      <c r="EC433" s="12"/>
      <c r="ED433" s="12"/>
      <c r="EE433" s="12"/>
      <c r="EF433" s="12"/>
      <c r="EG433" s="12"/>
      <c r="EH433" s="12">
        <v>24.03</v>
      </c>
      <c r="EI433" s="12"/>
      <c r="EJ433" s="12">
        <v>1.06</v>
      </c>
      <c r="EK433" s="12"/>
      <c r="EL433" s="12">
        <v>1.6</v>
      </c>
      <c r="EM433" s="12">
        <v>8.7799999999999994</v>
      </c>
      <c r="EN433" s="14">
        <f t="shared" si="47"/>
        <v>393.01000000000005</v>
      </c>
      <c r="EO433" s="14">
        <v>274.67</v>
      </c>
      <c r="EP433" s="13">
        <v>178.53</v>
      </c>
      <c r="EQ433" s="12">
        <v>0</v>
      </c>
      <c r="ER433" s="12">
        <v>53</v>
      </c>
      <c r="ES433" s="12"/>
      <c r="ET433" s="12"/>
      <c r="EU433" s="12"/>
      <c r="EV433" s="12"/>
      <c r="EW433" s="12"/>
      <c r="EX433" s="13">
        <f t="shared" si="48"/>
        <v>53</v>
      </c>
      <c r="EY433" s="13">
        <v>8283.64</v>
      </c>
    </row>
    <row r="434" spans="1:155" x14ac:dyDescent="0.3">
      <c r="A434" t="s">
        <v>746</v>
      </c>
      <c r="B434" t="s">
        <v>747</v>
      </c>
      <c r="C434" t="str">
        <f>VLOOKUP(A434,[1]Sheet1!$A$1:$F$234,4,FALSE)</f>
        <v>HQ</v>
      </c>
      <c r="D434" t="str">
        <f>VLOOKUP(A434,[1]Sheet1!$A$1:$F$234,3,FALSE)</f>
        <v>HQ</v>
      </c>
      <c r="E434">
        <f>VLOOKUP(A434,[1]Sheet1!$A$1:$F$234,5,FALSE)</f>
        <v>340</v>
      </c>
      <c r="F434" t="s">
        <v>309</v>
      </c>
      <c r="G434" t="s">
        <v>172</v>
      </c>
      <c r="H434" t="s">
        <v>388</v>
      </c>
      <c r="I434" t="s">
        <v>159</v>
      </c>
      <c r="J434" t="s">
        <v>145</v>
      </c>
      <c r="K434" s="11">
        <v>44696</v>
      </c>
      <c r="L434" s="11">
        <v>44701</v>
      </c>
      <c r="M434" s="12">
        <v>2604.17</v>
      </c>
      <c r="N434" s="13">
        <f t="shared" si="42"/>
        <v>2604.17</v>
      </c>
      <c r="O434" s="13">
        <f t="shared" si="43"/>
        <v>0</v>
      </c>
      <c r="P434" s="13">
        <f t="shared" si="44"/>
        <v>0</v>
      </c>
      <c r="Q434" s="13">
        <f t="shared" si="45"/>
        <v>0</v>
      </c>
      <c r="R434" s="13"/>
      <c r="S434" s="14"/>
      <c r="T434" s="15">
        <v>80</v>
      </c>
      <c r="U434" s="12">
        <v>30.05</v>
      </c>
      <c r="V434" s="12">
        <v>2604.17</v>
      </c>
      <c r="W434" s="15">
        <v>0</v>
      </c>
      <c r="X434" s="12">
        <v>0</v>
      </c>
      <c r="Y434" s="12">
        <v>0</v>
      </c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3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>
        <v>110.63</v>
      </c>
      <c r="CD434" s="12"/>
      <c r="CE434" s="12"/>
      <c r="CF434" s="12"/>
      <c r="CG434" s="12"/>
      <c r="CH434" s="12">
        <v>271.58</v>
      </c>
      <c r="CI434" s="12">
        <v>28.64</v>
      </c>
      <c r="CJ434" s="12"/>
      <c r="CK434" s="12"/>
      <c r="CL434" s="12"/>
      <c r="CM434" s="12">
        <v>37.76</v>
      </c>
      <c r="CN434" s="12"/>
      <c r="CO434" s="12"/>
      <c r="CP434" s="12">
        <v>161.46</v>
      </c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>
        <v>1994.1</v>
      </c>
      <c r="DR434" s="12">
        <v>83.33</v>
      </c>
      <c r="DS434" s="12">
        <v>15.62</v>
      </c>
      <c r="DT434" s="12">
        <v>37.76</v>
      </c>
      <c r="DU434" s="12">
        <v>161.46</v>
      </c>
      <c r="DV434" s="12">
        <v>7.82</v>
      </c>
      <c r="DW434" s="12"/>
      <c r="DX434" s="13">
        <f t="shared" si="46"/>
        <v>305.99</v>
      </c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4">
        <f t="shared" si="47"/>
        <v>0</v>
      </c>
      <c r="EO434" s="14"/>
      <c r="EP434" s="13">
        <v>67.709999999999994</v>
      </c>
      <c r="EQ434" s="12">
        <v>0</v>
      </c>
      <c r="ER434" s="12">
        <v>53</v>
      </c>
      <c r="ES434" s="12"/>
      <c r="ET434" s="12"/>
      <c r="EU434" s="12"/>
      <c r="EV434" s="12"/>
      <c r="EW434" s="12"/>
      <c r="EX434" s="13">
        <f t="shared" si="48"/>
        <v>53</v>
      </c>
      <c r="EY434" s="13">
        <v>3030.87</v>
      </c>
    </row>
    <row r="435" spans="1:155" x14ac:dyDescent="0.3">
      <c r="A435" t="s">
        <v>746</v>
      </c>
      <c r="B435" t="s">
        <v>747</v>
      </c>
      <c r="C435" t="str">
        <f>VLOOKUP(A435,[1]Sheet1!$A$1:$F$234,4,FALSE)</f>
        <v>HQ</v>
      </c>
      <c r="D435" t="str">
        <f>VLOOKUP(A435,[1]Sheet1!$A$1:$F$234,3,FALSE)</f>
        <v>HQ</v>
      </c>
      <c r="E435">
        <f>VLOOKUP(A435,[1]Sheet1!$A$1:$F$234,5,FALSE)</f>
        <v>340</v>
      </c>
      <c r="F435" t="s">
        <v>309</v>
      </c>
      <c r="G435" t="s">
        <v>172</v>
      </c>
      <c r="H435" t="s">
        <v>388</v>
      </c>
      <c r="I435" t="s">
        <v>159</v>
      </c>
      <c r="J435" t="s">
        <v>152</v>
      </c>
      <c r="K435" s="11">
        <v>44712</v>
      </c>
      <c r="L435" s="11">
        <v>44719</v>
      </c>
      <c r="M435" s="12">
        <v>2604.17</v>
      </c>
      <c r="N435" s="13">
        <f t="shared" si="42"/>
        <v>2604.17</v>
      </c>
      <c r="O435" s="13">
        <f t="shared" si="43"/>
        <v>0</v>
      </c>
      <c r="P435" s="13">
        <f t="shared" si="44"/>
        <v>0</v>
      </c>
      <c r="Q435" s="13">
        <f t="shared" si="45"/>
        <v>0</v>
      </c>
      <c r="R435" s="13"/>
      <c r="S435" s="14"/>
      <c r="T435" s="15">
        <v>88</v>
      </c>
      <c r="U435" s="12">
        <v>30.05</v>
      </c>
      <c r="V435" s="12">
        <v>2363.79</v>
      </c>
      <c r="W435" s="15">
        <v>0</v>
      </c>
      <c r="X435" s="12">
        <v>0</v>
      </c>
      <c r="Y435" s="12">
        <v>0</v>
      </c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>
        <v>8</v>
      </c>
      <c r="AP435" s="15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>
        <v>30.05</v>
      </c>
      <c r="BE435" s="12"/>
      <c r="BF435" s="12"/>
      <c r="BG435" s="12"/>
      <c r="BH435" s="12"/>
      <c r="BI435" s="12"/>
      <c r="BJ435" s="12"/>
      <c r="BK435" s="13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>
        <v>240.38</v>
      </c>
      <c r="BV435" s="12"/>
      <c r="BW435" s="12"/>
      <c r="BX435" s="12"/>
      <c r="BY435" s="12"/>
      <c r="BZ435" s="12"/>
      <c r="CA435" s="12"/>
      <c r="CB435" s="12"/>
      <c r="CC435" s="12">
        <v>88.81</v>
      </c>
      <c r="CD435" s="12"/>
      <c r="CE435" s="12"/>
      <c r="CF435" s="12"/>
      <c r="CG435" s="12"/>
      <c r="CH435" s="12">
        <v>217.03</v>
      </c>
      <c r="CI435" s="12">
        <v>25.92</v>
      </c>
      <c r="CJ435" s="12"/>
      <c r="CK435" s="12"/>
      <c r="CL435" s="12"/>
      <c r="CM435" s="12">
        <v>34.17</v>
      </c>
      <c r="CN435" s="12"/>
      <c r="CO435" s="12"/>
      <c r="CP435" s="12">
        <v>146.08000000000001</v>
      </c>
      <c r="CQ435" s="12"/>
      <c r="CR435" s="12"/>
      <c r="CS435" s="12"/>
      <c r="CT435" s="12"/>
      <c r="CU435" s="12"/>
      <c r="CV435" s="12"/>
      <c r="CW435" s="12"/>
      <c r="CX435" s="12"/>
      <c r="CY435" s="12">
        <v>8.32</v>
      </c>
      <c r="CZ435" s="12">
        <v>52.68</v>
      </c>
      <c r="DA435" s="12"/>
      <c r="DB435" s="12"/>
      <c r="DC435" s="12"/>
      <c r="DD435" s="12"/>
      <c r="DE435" s="12"/>
      <c r="DF435" s="12">
        <v>2.94</v>
      </c>
      <c r="DG435" s="12"/>
      <c r="DH435" s="12"/>
      <c r="DI435" s="12"/>
      <c r="DJ435" s="12">
        <v>189.76</v>
      </c>
      <c r="DK435" s="12"/>
      <c r="DL435" s="12"/>
      <c r="DM435" s="12"/>
      <c r="DN435" s="12">
        <v>5.54</v>
      </c>
      <c r="DO435" s="12"/>
      <c r="DP435" s="12">
        <v>1</v>
      </c>
      <c r="DQ435" s="12">
        <v>1831.92</v>
      </c>
      <c r="DR435" s="12">
        <v>57.33</v>
      </c>
      <c r="DS435" s="12">
        <v>10.75</v>
      </c>
      <c r="DT435" s="12">
        <v>34.17</v>
      </c>
      <c r="DU435" s="12">
        <v>146.08000000000001</v>
      </c>
      <c r="DV435" s="12">
        <v>5.37</v>
      </c>
      <c r="DW435" s="12"/>
      <c r="DX435" s="13">
        <f t="shared" si="46"/>
        <v>253.70000000000002</v>
      </c>
      <c r="DY435" s="12">
        <v>687.24</v>
      </c>
      <c r="DZ435" s="12"/>
      <c r="EA435" s="12"/>
      <c r="EB435" s="12"/>
      <c r="EC435" s="12">
        <v>4.68</v>
      </c>
      <c r="ED435" s="12"/>
      <c r="EE435" s="12"/>
      <c r="EF435" s="12"/>
      <c r="EG435" s="12"/>
      <c r="EH435" s="12">
        <v>18.420000000000002</v>
      </c>
      <c r="EI435" s="12">
        <v>32.44</v>
      </c>
      <c r="EJ435" s="12">
        <v>2.12</v>
      </c>
      <c r="EK435" s="12"/>
      <c r="EL435" s="12"/>
      <c r="EM435" s="12">
        <v>6.73</v>
      </c>
      <c r="EN435" s="14">
        <f t="shared" si="47"/>
        <v>751.63</v>
      </c>
      <c r="EO435" s="14"/>
      <c r="EP435" s="13">
        <v>67.709999999999994</v>
      </c>
      <c r="EQ435" s="12">
        <v>0</v>
      </c>
      <c r="ER435" s="12">
        <v>53</v>
      </c>
      <c r="ES435" s="12"/>
      <c r="ET435" s="12"/>
      <c r="EU435" s="12"/>
      <c r="EV435" s="12"/>
      <c r="EW435" s="12"/>
      <c r="EX435" s="13">
        <f t="shared" si="48"/>
        <v>53</v>
      </c>
      <c r="EY435" s="13">
        <v>3730.21</v>
      </c>
    </row>
    <row r="436" spans="1:155" x14ac:dyDescent="0.3">
      <c r="A436" t="s">
        <v>748</v>
      </c>
      <c r="B436" t="s">
        <v>749</v>
      </c>
      <c r="C436" t="str">
        <f>VLOOKUP(A436,[1]Sheet1!$A$1:$F$234,4,FALSE)</f>
        <v xml:space="preserve">OAK </v>
      </c>
      <c r="D436" t="str">
        <f>VLOOKUP(A436,[1]Sheet1!$A$1:$F$234,3,FALSE)</f>
        <v>Operating</v>
      </c>
      <c r="E436">
        <f>VLOOKUP(A436,[1]Sheet1!$A$1:$F$234,5,FALSE)</f>
        <v>150</v>
      </c>
      <c r="F436" t="s">
        <v>202</v>
      </c>
      <c r="G436" t="s">
        <v>750</v>
      </c>
      <c r="H436" t="s">
        <v>282</v>
      </c>
      <c r="I436" t="s">
        <v>159</v>
      </c>
      <c r="J436" t="s">
        <v>145</v>
      </c>
      <c r="K436" s="11">
        <v>44696</v>
      </c>
      <c r="L436" s="11">
        <v>44701</v>
      </c>
      <c r="M436" s="12">
        <v>1184.1500000000001</v>
      </c>
      <c r="N436" s="13">
        <f t="shared" si="42"/>
        <v>1134.1500000000001</v>
      </c>
      <c r="O436" s="13">
        <f t="shared" si="43"/>
        <v>0</v>
      </c>
      <c r="P436" s="13">
        <f t="shared" si="44"/>
        <v>0</v>
      </c>
      <c r="Q436" s="13">
        <f t="shared" si="45"/>
        <v>0</v>
      </c>
      <c r="R436" s="13"/>
      <c r="S436" s="14">
        <v>50</v>
      </c>
      <c r="T436" s="15">
        <v>54.5</v>
      </c>
      <c r="U436" s="12">
        <v>20.81</v>
      </c>
      <c r="V436" s="12">
        <v>1134.1500000000001</v>
      </c>
      <c r="W436" s="15">
        <v>0</v>
      </c>
      <c r="X436" s="12">
        <v>0</v>
      </c>
      <c r="Y436" s="12">
        <v>0</v>
      </c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>
        <v>0</v>
      </c>
      <c r="AN436" s="15"/>
      <c r="AO436" s="15"/>
      <c r="AP436" s="15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>
        <v>0</v>
      </c>
      <c r="BF436" s="12"/>
      <c r="BG436" s="12"/>
      <c r="BH436" s="12"/>
      <c r="BI436" s="12"/>
      <c r="BJ436" s="12"/>
      <c r="BK436" s="13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>
        <v>14.98</v>
      </c>
      <c r="CD436" s="12"/>
      <c r="CE436" s="12"/>
      <c r="CF436" s="12"/>
      <c r="CG436" s="12"/>
      <c r="CH436" s="12">
        <v>77.23</v>
      </c>
      <c r="CI436" s="12">
        <v>11.83</v>
      </c>
      <c r="CJ436" s="12"/>
      <c r="CK436" s="12"/>
      <c r="CL436" s="12"/>
      <c r="CM436" s="12">
        <v>15.59</v>
      </c>
      <c r="CN436" s="12"/>
      <c r="CO436" s="12"/>
      <c r="CP436" s="12">
        <v>66.680000000000007</v>
      </c>
      <c r="CQ436" s="12"/>
      <c r="CR436" s="12"/>
      <c r="CS436" s="12"/>
      <c r="CT436" s="12"/>
      <c r="CU436" s="12"/>
      <c r="CV436" s="12"/>
      <c r="CW436" s="12">
        <v>0.38</v>
      </c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>
        <v>55.17</v>
      </c>
      <c r="DK436" s="12"/>
      <c r="DL436" s="12"/>
      <c r="DM436" s="12">
        <v>3.25</v>
      </c>
      <c r="DN436" s="12"/>
      <c r="DO436" s="12"/>
      <c r="DP436" s="12"/>
      <c r="DQ436" s="12">
        <v>939.04</v>
      </c>
      <c r="DR436" s="12">
        <v>0</v>
      </c>
      <c r="DS436" s="12">
        <v>0</v>
      </c>
      <c r="DT436" s="12">
        <v>15.59</v>
      </c>
      <c r="DU436" s="12">
        <v>66.680000000000007</v>
      </c>
      <c r="DV436" s="12">
        <v>0</v>
      </c>
      <c r="DW436" s="12"/>
      <c r="DX436" s="13">
        <f t="shared" si="46"/>
        <v>82.27000000000001</v>
      </c>
      <c r="DY436" s="12">
        <v>269.33999999999997</v>
      </c>
      <c r="DZ436" s="12"/>
      <c r="EA436" s="12"/>
      <c r="EB436" s="12"/>
      <c r="EC436" s="12"/>
      <c r="ED436" s="12"/>
      <c r="EE436" s="12">
        <v>13.86</v>
      </c>
      <c r="EF436" s="12"/>
      <c r="EG436" s="12"/>
      <c r="EH436" s="12">
        <v>6.22</v>
      </c>
      <c r="EI436" s="12"/>
      <c r="EJ436" s="12">
        <v>1.06</v>
      </c>
      <c r="EK436" s="12"/>
      <c r="EL436" s="12">
        <v>1.6</v>
      </c>
      <c r="EM436" s="12">
        <v>2.2799999999999998</v>
      </c>
      <c r="EN436" s="14">
        <f t="shared" si="47"/>
        <v>294.36</v>
      </c>
      <c r="EO436" s="14"/>
      <c r="EP436" s="13">
        <v>29.49</v>
      </c>
      <c r="EQ436" s="12">
        <v>0</v>
      </c>
      <c r="ER436" s="12">
        <v>53</v>
      </c>
      <c r="ES436" s="12"/>
      <c r="ET436" s="12"/>
      <c r="EU436" s="12"/>
      <c r="EV436" s="12"/>
      <c r="EW436" s="12"/>
      <c r="EX436" s="13">
        <f t="shared" si="48"/>
        <v>53</v>
      </c>
      <c r="EY436" s="13">
        <v>1643.27</v>
      </c>
    </row>
    <row r="437" spans="1:155" x14ac:dyDescent="0.3">
      <c r="A437" t="s">
        <v>748</v>
      </c>
      <c r="B437" t="s">
        <v>749</v>
      </c>
      <c r="C437" t="str">
        <f>VLOOKUP(A437,[1]Sheet1!$A$1:$F$234,4,FALSE)</f>
        <v xml:space="preserve">OAK </v>
      </c>
      <c r="D437" t="str">
        <f>VLOOKUP(A437,[1]Sheet1!$A$1:$F$234,3,FALSE)</f>
        <v>Operating</v>
      </c>
      <c r="E437">
        <f>VLOOKUP(A437,[1]Sheet1!$A$1:$F$234,5,FALSE)</f>
        <v>150</v>
      </c>
      <c r="F437" t="s">
        <v>202</v>
      </c>
      <c r="G437" t="s">
        <v>750</v>
      </c>
      <c r="H437" t="s">
        <v>282</v>
      </c>
      <c r="I437" t="s">
        <v>159</v>
      </c>
      <c r="J437" t="s">
        <v>152</v>
      </c>
      <c r="K437" s="11">
        <v>44712</v>
      </c>
      <c r="L437" s="11">
        <v>44719</v>
      </c>
      <c r="M437" s="12">
        <v>1589.94</v>
      </c>
      <c r="N437" s="13">
        <f t="shared" si="42"/>
        <v>1539.94</v>
      </c>
      <c r="O437" s="13">
        <f t="shared" si="43"/>
        <v>0</v>
      </c>
      <c r="P437" s="13">
        <f t="shared" si="44"/>
        <v>0</v>
      </c>
      <c r="Q437" s="13">
        <f t="shared" si="45"/>
        <v>0</v>
      </c>
      <c r="R437" s="13"/>
      <c r="S437" s="14">
        <v>50</v>
      </c>
      <c r="T437" s="15">
        <v>66</v>
      </c>
      <c r="U437" s="12">
        <v>20.81</v>
      </c>
      <c r="V437" s="12">
        <v>1373.46</v>
      </c>
      <c r="W437" s="15">
        <v>0</v>
      </c>
      <c r="X437" s="12">
        <v>0</v>
      </c>
      <c r="Y437" s="12">
        <v>0</v>
      </c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>
        <v>0</v>
      </c>
      <c r="AN437" s="15"/>
      <c r="AO437" s="15">
        <v>8</v>
      </c>
      <c r="AP437" s="15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>
        <v>20.81</v>
      </c>
      <c r="BE437" s="12">
        <v>0</v>
      </c>
      <c r="BF437" s="12"/>
      <c r="BG437" s="12"/>
      <c r="BH437" s="12"/>
      <c r="BI437" s="12"/>
      <c r="BJ437" s="12"/>
      <c r="BK437" s="13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>
        <v>166.48</v>
      </c>
      <c r="BV437" s="12"/>
      <c r="BW437" s="12"/>
      <c r="BX437" s="12"/>
      <c r="BY437" s="12"/>
      <c r="BZ437" s="12"/>
      <c r="CA437" s="12"/>
      <c r="CB437" s="12"/>
      <c r="CC437" s="12">
        <v>31.83</v>
      </c>
      <c r="CD437" s="12"/>
      <c r="CE437" s="12"/>
      <c r="CF437" s="12"/>
      <c r="CG437" s="12"/>
      <c r="CH437" s="12">
        <v>125.92</v>
      </c>
      <c r="CI437" s="12">
        <v>16.29</v>
      </c>
      <c r="CJ437" s="12"/>
      <c r="CK437" s="12"/>
      <c r="CL437" s="12"/>
      <c r="CM437" s="12">
        <v>21.48</v>
      </c>
      <c r="CN437" s="12"/>
      <c r="CO437" s="12"/>
      <c r="CP437" s="12">
        <v>91.83</v>
      </c>
      <c r="CQ437" s="12"/>
      <c r="CR437" s="12"/>
      <c r="CS437" s="12"/>
      <c r="CT437" s="12"/>
      <c r="CU437" s="12"/>
      <c r="CV437" s="12"/>
      <c r="CW437" s="12">
        <v>0.38</v>
      </c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>
        <v>55.17</v>
      </c>
      <c r="DK437" s="12"/>
      <c r="DL437" s="12"/>
      <c r="DM437" s="12">
        <v>3.25</v>
      </c>
      <c r="DN437" s="12"/>
      <c r="DO437" s="12"/>
      <c r="DP437" s="12"/>
      <c r="DQ437" s="12">
        <v>1243.79</v>
      </c>
      <c r="DR437" s="12">
        <v>0</v>
      </c>
      <c r="DS437" s="12">
        <v>0</v>
      </c>
      <c r="DT437" s="12">
        <v>21.48</v>
      </c>
      <c r="DU437" s="12">
        <v>91.83</v>
      </c>
      <c r="DV437" s="12">
        <v>0</v>
      </c>
      <c r="DW437" s="12"/>
      <c r="DX437" s="13">
        <f t="shared" si="46"/>
        <v>113.31</v>
      </c>
      <c r="DY437" s="12">
        <v>269.33999999999997</v>
      </c>
      <c r="DZ437" s="12"/>
      <c r="EA437" s="12"/>
      <c r="EB437" s="12"/>
      <c r="EC437" s="12"/>
      <c r="ED437" s="12"/>
      <c r="EE437" s="12">
        <v>13.86</v>
      </c>
      <c r="EF437" s="12"/>
      <c r="EG437" s="12"/>
      <c r="EH437" s="12">
        <v>6.22</v>
      </c>
      <c r="EI437" s="12"/>
      <c r="EJ437" s="12">
        <v>1.06</v>
      </c>
      <c r="EK437" s="12"/>
      <c r="EL437" s="12">
        <v>1.6</v>
      </c>
      <c r="EM437" s="12">
        <v>2.2799999999999998</v>
      </c>
      <c r="EN437" s="14">
        <f t="shared" si="47"/>
        <v>294.36</v>
      </c>
      <c r="EO437" s="14"/>
      <c r="EP437" s="13">
        <v>40.04</v>
      </c>
      <c r="EQ437" s="12">
        <v>0</v>
      </c>
      <c r="ER437" s="12">
        <v>53</v>
      </c>
      <c r="ES437" s="12"/>
      <c r="ET437" s="12"/>
      <c r="EU437" s="12"/>
      <c r="EV437" s="12"/>
      <c r="EW437" s="12"/>
      <c r="EX437" s="13">
        <f t="shared" si="48"/>
        <v>53</v>
      </c>
      <c r="EY437" s="13">
        <v>2090.65</v>
      </c>
    </row>
    <row r="438" spans="1:155" x14ac:dyDescent="0.3">
      <c r="A438" t="s">
        <v>751</v>
      </c>
      <c r="B438" t="s">
        <v>752</v>
      </c>
      <c r="C438" t="str">
        <f>VLOOKUP(A438,[1]Sheet1!$A$1:$F$234,4,FALSE)</f>
        <v>SF</v>
      </c>
      <c r="D438" t="str">
        <f>VLOOKUP(A438,[1]Sheet1!$A$1:$F$234,3,FALSE)</f>
        <v>Clinical</v>
      </c>
      <c r="E438">
        <f>VLOOKUP(A438,[1]Sheet1!$A$1:$F$234,5,FALSE)</f>
        <v>140</v>
      </c>
      <c r="F438" t="s">
        <v>185</v>
      </c>
      <c r="G438" t="s">
        <v>172</v>
      </c>
      <c r="H438" t="s">
        <v>185</v>
      </c>
      <c r="I438" t="s">
        <v>159</v>
      </c>
      <c r="J438" t="s">
        <v>145</v>
      </c>
      <c r="K438" s="11">
        <v>44696</v>
      </c>
      <c r="L438" s="11">
        <v>44701</v>
      </c>
      <c r="M438" s="12">
        <v>2775.2</v>
      </c>
      <c r="N438" s="13">
        <f t="shared" si="42"/>
        <v>2775.2</v>
      </c>
      <c r="O438" s="13">
        <f t="shared" si="43"/>
        <v>0</v>
      </c>
      <c r="P438" s="13">
        <f t="shared" si="44"/>
        <v>0</v>
      </c>
      <c r="Q438" s="13">
        <f t="shared" si="45"/>
        <v>0</v>
      </c>
      <c r="R438" s="13"/>
      <c r="S438" s="14"/>
      <c r="T438" s="15">
        <v>80</v>
      </c>
      <c r="U438" s="12">
        <v>34.69</v>
      </c>
      <c r="V438" s="12">
        <v>2775.2</v>
      </c>
      <c r="W438" s="15">
        <v>0</v>
      </c>
      <c r="X438" s="12">
        <v>0</v>
      </c>
      <c r="Y438" s="12">
        <v>0</v>
      </c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3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>
        <v>11.3</v>
      </c>
      <c r="CA438" s="12"/>
      <c r="CB438" s="12"/>
      <c r="CC438" s="12">
        <v>110.44</v>
      </c>
      <c r="CD438" s="12"/>
      <c r="CE438" s="12"/>
      <c r="CF438" s="12"/>
      <c r="CG438" s="12"/>
      <c r="CH438" s="12">
        <v>271.10000000000002</v>
      </c>
      <c r="CI438" s="12">
        <v>29.84</v>
      </c>
      <c r="CJ438" s="12"/>
      <c r="CK438" s="12"/>
      <c r="CL438" s="12"/>
      <c r="CM438" s="12">
        <v>39.33</v>
      </c>
      <c r="CN438" s="12"/>
      <c r="CO438" s="12"/>
      <c r="CP438" s="12">
        <v>168.21</v>
      </c>
      <c r="CQ438" s="12"/>
      <c r="CR438" s="12"/>
      <c r="CS438" s="12">
        <v>12.61</v>
      </c>
      <c r="CT438" s="12"/>
      <c r="CU438" s="12"/>
      <c r="CV438" s="12">
        <v>111.01</v>
      </c>
      <c r="CW438" s="12">
        <v>0.38</v>
      </c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>
        <v>49.22</v>
      </c>
      <c r="DP438" s="12"/>
      <c r="DQ438" s="12">
        <v>1971.76</v>
      </c>
      <c r="DR438" s="12">
        <v>0</v>
      </c>
      <c r="DS438" s="12">
        <v>0</v>
      </c>
      <c r="DT438" s="12">
        <v>39.33</v>
      </c>
      <c r="DU438" s="12">
        <v>168.21</v>
      </c>
      <c r="DV438" s="12">
        <v>0</v>
      </c>
      <c r="DW438" s="12"/>
      <c r="DX438" s="13">
        <f t="shared" si="46"/>
        <v>207.54000000000002</v>
      </c>
      <c r="DY438" s="12"/>
      <c r="DZ438" s="12"/>
      <c r="EA438" s="12"/>
      <c r="EB438" s="12">
        <v>240.29</v>
      </c>
      <c r="EC438" s="12"/>
      <c r="ED438" s="12"/>
      <c r="EE438" s="12"/>
      <c r="EF438" s="12"/>
      <c r="EG438" s="12"/>
      <c r="EH438" s="12">
        <v>7.36</v>
      </c>
      <c r="EI438" s="12"/>
      <c r="EJ438" s="12">
        <v>1.06</v>
      </c>
      <c r="EK438" s="12">
        <v>16.22</v>
      </c>
      <c r="EL438" s="12">
        <v>1.6</v>
      </c>
      <c r="EM438" s="12">
        <v>2.69</v>
      </c>
      <c r="EN438" s="14">
        <f t="shared" si="47"/>
        <v>269.22000000000003</v>
      </c>
      <c r="EO438" s="14">
        <v>111.01</v>
      </c>
      <c r="EP438" s="13">
        <v>72.16</v>
      </c>
      <c r="EQ438" s="12">
        <v>0</v>
      </c>
      <c r="ER438" s="12">
        <v>53</v>
      </c>
      <c r="ES438" s="12"/>
      <c r="ET438" s="12"/>
      <c r="EU438" s="12"/>
      <c r="EV438" s="12"/>
      <c r="EW438" s="12"/>
      <c r="EX438" s="13">
        <f t="shared" si="48"/>
        <v>53</v>
      </c>
      <c r="EY438" s="13">
        <v>3488.13</v>
      </c>
    </row>
    <row r="439" spans="1:155" x14ac:dyDescent="0.3">
      <c r="A439" t="s">
        <v>751</v>
      </c>
      <c r="B439" t="s">
        <v>752</v>
      </c>
      <c r="C439" t="str">
        <f>VLOOKUP(A439,[1]Sheet1!$A$1:$F$234,4,FALSE)</f>
        <v>SF</v>
      </c>
      <c r="D439" t="str">
        <f>VLOOKUP(A439,[1]Sheet1!$A$1:$F$234,3,FALSE)</f>
        <v>Clinical</v>
      </c>
      <c r="E439">
        <f>VLOOKUP(A439,[1]Sheet1!$A$1:$F$234,5,FALSE)</f>
        <v>140</v>
      </c>
      <c r="F439" t="s">
        <v>185</v>
      </c>
      <c r="G439" t="s">
        <v>172</v>
      </c>
      <c r="H439" t="s">
        <v>185</v>
      </c>
      <c r="I439" t="s">
        <v>159</v>
      </c>
      <c r="J439" t="s">
        <v>152</v>
      </c>
      <c r="K439" s="11">
        <v>44712</v>
      </c>
      <c r="L439" s="11">
        <v>44719</v>
      </c>
      <c r="M439" s="12">
        <v>3343.25</v>
      </c>
      <c r="N439" s="13">
        <f t="shared" si="42"/>
        <v>3330.24</v>
      </c>
      <c r="O439" s="13">
        <f t="shared" si="43"/>
        <v>13.01</v>
      </c>
      <c r="P439" s="13">
        <f t="shared" si="44"/>
        <v>0</v>
      </c>
      <c r="Q439" s="13">
        <f t="shared" si="45"/>
        <v>0</v>
      </c>
      <c r="R439" s="13"/>
      <c r="S439" s="14"/>
      <c r="T439" s="15">
        <v>88</v>
      </c>
      <c r="U439" s="12">
        <v>34.69</v>
      </c>
      <c r="V439" s="12">
        <v>3052.72</v>
      </c>
      <c r="W439" s="15">
        <v>0.25</v>
      </c>
      <c r="X439" s="12">
        <v>52.04</v>
      </c>
      <c r="Y439" s="12">
        <v>13.01</v>
      </c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>
        <v>8</v>
      </c>
      <c r="AP439" s="15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>
        <v>34.69</v>
      </c>
      <c r="BE439" s="12"/>
      <c r="BF439" s="12"/>
      <c r="BG439" s="12"/>
      <c r="BH439" s="12"/>
      <c r="BI439" s="12"/>
      <c r="BJ439" s="12"/>
      <c r="BK439" s="13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>
        <v>277.52</v>
      </c>
      <c r="BV439" s="12"/>
      <c r="BW439" s="12"/>
      <c r="BX439" s="12"/>
      <c r="BY439" s="12"/>
      <c r="BZ439" s="12">
        <v>11.3</v>
      </c>
      <c r="CA439" s="12"/>
      <c r="CB439" s="12"/>
      <c r="CC439" s="12">
        <v>157.26</v>
      </c>
      <c r="CD439" s="12"/>
      <c r="CE439" s="12"/>
      <c r="CF439" s="12"/>
      <c r="CG439" s="12"/>
      <c r="CH439" s="12">
        <v>376.36</v>
      </c>
      <c r="CI439" s="12">
        <v>36.090000000000003</v>
      </c>
      <c r="CJ439" s="12"/>
      <c r="CK439" s="12"/>
      <c r="CL439" s="12"/>
      <c r="CM439" s="12">
        <v>47.58</v>
      </c>
      <c r="CN439" s="12"/>
      <c r="CO439" s="12"/>
      <c r="CP439" s="12">
        <v>203.42</v>
      </c>
      <c r="CQ439" s="12"/>
      <c r="CR439" s="12"/>
      <c r="CS439" s="12">
        <v>12.61</v>
      </c>
      <c r="CT439" s="12"/>
      <c r="CU439" s="12"/>
      <c r="CV439" s="12">
        <v>200.6</v>
      </c>
      <c r="CW439" s="12">
        <v>0.38</v>
      </c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>
        <v>49.22</v>
      </c>
      <c r="DP439" s="12"/>
      <c r="DQ439" s="12">
        <v>2248.4299999999998</v>
      </c>
      <c r="DR439" s="12">
        <v>0</v>
      </c>
      <c r="DS439" s="12">
        <v>0</v>
      </c>
      <c r="DT439" s="12">
        <v>47.58</v>
      </c>
      <c r="DU439" s="12">
        <v>203.42</v>
      </c>
      <c r="DV439" s="12">
        <v>0</v>
      </c>
      <c r="DW439" s="12"/>
      <c r="DX439" s="13">
        <f t="shared" si="46"/>
        <v>251</v>
      </c>
      <c r="DY439" s="12"/>
      <c r="DZ439" s="12"/>
      <c r="EA439" s="12"/>
      <c r="EB439" s="12">
        <v>240.29</v>
      </c>
      <c r="EC439" s="12"/>
      <c r="ED439" s="12"/>
      <c r="EE439" s="12"/>
      <c r="EF439" s="12"/>
      <c r="EG439" s="12"/>
      <c r="EH439" s="12">
        <v>7.36</v>
      </c>
      <c r="EI439" s="12"/>
      <c r="EJ439" s="12">
        <v>1.06</v>
      </c>
      <c r="EK439" s="12">
        <v>16.22</v>
      </c>
      <c r="EL439" s="12">
        <v>1.6</v>
      </c>
      <c r="EM439" s="12">
        <v>2.69</v>
      </c>
      <c r="EN439" s="14">
        <f t="shared" si="47"/>
        <v>269.22000000000003</v>
      </c>
      <c r="EO439" s="14">
        <v>133.72999999999999</v>
      </c>
      <c r="EP439" s="13">
        <v>86.81</v>
      </c>
      <c r="EQ439" s="12">
        <v>0</v>
      </c>
      <c r="ER439" s="12">
        <v>53</v>
      </c>
      <c r="ES439" s="12"/>
      <c r="ET439" s="12"/>
      <c r="EU439" s="12"/>
      <c r="EV439" s="12"/>
      <c r="EW439" s="12"/>
      <c r="EX439" s="13">
        <f t="shared" si="48"/>
        <v>53</v>
      </c>
      <c r="EY439" s="13">
        <v>4137.01</v>
      </c>
    </row>
    <row r="440" spans="1:155" x14ac:dyDescent="0.3">
      <c r="A440" t="s">
        <v>753</v>
      </c>
      <c r="B440" t="s">
        <v>754</v>
      </c>
      <c r="C440" t="str">
        <f>VLOOKUP(A440,[1]Sheet1!$A$1:$F$234,4,FALSE)</f>
        <v>HQ</v>
      </c>
      <c r="D440" t="str">
        <f>VLOOKUP(A440,[1]Sheet1!$A$1:$F$234,3,FALSE)</f>
        <v>Operating</v>
      </c>
      <c r="E440">
        <f>VLOOKUP(A440,[1]Sheet1!$A$1:$F$234,5,FALSE)</f>
        <v>210</v>
      </c>
      <c r="F440" t="s">
        <v>224</v>
      </c>
      <c r="G440" t="s">
        <v>755</v>
      </c>
      <c r="H440" t="s">
        <v>708</v>
      </c>
      <c r="I440" t="s">
        <v>159</v>
      </c>
      <c r="J440" t="s">
        <v>145</v>
      </c>
      <c r="K440" s="11">
        <v>44696</v>
      </c>
      <c r="L440" s="11">
        <v>44701</v>
      </c>
      <c r="M440" s="12">
        <v>1410</v>
      </c>
      <c r="N440" s="13">
        <f t="shared" si="42"/>
        <v>1224</v>
      </c>
      <c r="O440" s="13">
        <f t="shared" si="43"/>
        <v>0</v>
      </c>
      <c r="P440" s="13">
        <f t="shared" si="44"/>
        <v>0</v>
      </c>
      <c r="Q440" s="13">
        <f t="shared" si="45"/>
        <v>136</v>
      </c>
      <c r="R440" s="13"/>
      <c r="S440" s="14">
        <v>50</v>
      </c>
      <c r="T440" s="15">
        <v>72</v>
      </c>
      <c r="U440" s="12">
        <v>17</v>
      </c>
      <c r="V440" s="12">
        <v>1224</v>
      </c>
      <c r="W440" s="15">
        <v>0</v>
      </c>
      <c r="X440" s="12">
        <v>0</v>
      </c>
      <c r="Y440" s="12">
        <v>0</v>
      </c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>
        <v>8</v>
      </c>
      <c r="AL440" s="15"/>
      <c r="AM440" s="15">
        <v>0</v>
      </c>
      <c r="AN440" s="15"/>
      <c r="AO440" s="15"/>
      <c r="AP440" s="15"/>
      <c r="AQ440" s="12"/>
      <c r="AR440" s="12"/>
      <c r="AS440" s="12"/>
      <c r="AT440" s="12">
        <v>17</v>
      </c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>
        <v>0</v>
      </c>
      <c r="BF440" s="12"/>
      <c r="BG440" s="12"/>
      <c r="BH440" s="12"/>
      <c r="BI440" s="12"/>
      <c r="BJ440" s="12"/>
      <c r="BK440" s="13"/>
      <c r="BL440" s="12"/>
      <c r="BM440" s="12"/>
      <c r="BN440" s="12"/>
      <c r="BO440" s="12"/>
      <c r="BP440" s="12"/>
      <c r="BQ440" s="12">
        <v>136</v>
      </c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>
        <v>47.69</v>
      </c>
      <c r="CD440" s="12"/>
      <c r="CE440" s="12"/>
      <c r="CF440" s="12"/>
      <c r="CG440" s="12"/>
      <c r="CH440" s="12">
        <v>81.7</v>
      </c>
      <c r="CI440" s="12"/>
      <c r="CJ440" s="12"/>
      <c r="CK440" s="12"/>
      <c r="CL440" s="12"/>
      <c r="CM440" s="12">
        <v>18.73</v>
      </c>
      <c r="CN440" s="12"/>
      <c r="CO440" s="12"/>
      <c r="CP440" s="12">
        <v>80.09</v>
      </c>
      <c r="CQ440" s="12"/>
      <c r="CR440" s="12"/>
      <c r="CS440" s="12"/>
      <c r="CT440" s="12">
        <v>47.69</v>
      </c>
      <c r="CU440" s="12"/>
      <c r="CV440" s="12"/>
      <c r="CW440" s="12">
        <v>1.84</v>
      </c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>
        <v>18.66</v>
      </c>
      <c r="DN440" s="12"/>
      <c r="DO440" s="12"/>
      <c r="DP440" s="12"/>
      <c r="DQ440" s="12">
        <v>1113.5999999999999</v>
      </c>
      <c r="DR440" s="12">
        <v>41.34</v>
      </c>
      <c r="DS440" s="12">
        <v>0</v>
      </c>
      <c r="DT440" s="12">
        <v>18.73</v>
      </c>
      <c r="DU440" s="12">
        <v>80.09</v>
      </c>
      <c r="DV440" s="12">
        <v>0</v>
      </c>
      <c r="DW440" s="12"/>
      <c r="DX440" s="13">
        <f t="shared" si="46"/>
        <v>140.16000000000003</v>
      </c>
      <c r="DY440" s="12"/>
      <c r="DZ440" s="12"/>
      <c r="EA440" s="12"/>
      <c r="EB440" s="12"/>
      <c r="EC440" s="12"/>
      <c r="ED440" s="12"/>
      <c r="EE440" s="12">
        <v>16.22</v>
      </c>
      <c r="EF440" s="12">
        <v>232.82</v>
      </c>
      <c r="EG440" s="12"/>
      <c r="EH440" s="12">
        <v>5.21</v>
      </c>
      <c r="EI440" s="12"/>
      <c r="EJ440" s="12">
        <v>1.06</v>
      </c>
      <c r="EK440" s="12"/>
      <c r="EL440" s="12">
        <v>2.34</v>
      </c>
      <c r="EM440" s="12">
        <v>5.6</v>
      </c>
      <c r="EN440" s="14">
        <f t="shared" si="47"/>
        <v>263.25</v>
      </c>
      <c r="EO440" s="14"/>
      <c r="EP440" s="13">
        <v>3.59</v>
      </c>
      <c r="EQ440" s="12">
        <v>0</v>
      </c>
      <c r="ER440" s="12">
        <v>53</v>
      </c>
      <c r="ES440" s="12"/>
      <c r="ET440" s="12"/>
      <c r="EU440" s="12"/>
      <c r="EV440" s="12"/>
      <c r="EW440" s="12"/>
      <c r="EX440" s="13">
        <f t="shared" si="48"/>
        <v>53</v>
      </c>
      <c r="EY440" s="13">
        <v>1870</v>
      </c>
    </row>
    <row r="441" spans="1:155" x14ac:dyDescent="0.3">
      <c r="A441" t="s">
        <v>753</v>
      </c>
      <c r="B441" t="s">
        <v>754</v>
      </c>
      <c r="C441" t="str">
        <f>VLOOKUP(A441,[1]Sheet1!$A$1:$F$234,4,FALSE)</f>
        <v>HQ</v>
      </c>
      <c r="D441" t="str">
        <f>VLOOKUP(A441,[1]Sheet1!$A$1:$F$234,3,FALSE)</f>
        <v>Operating</v>
      </c>
      <c r="E441">
        <f>VLOOKUP(A441,[1]Sheet1!$A$1:$F$234,5,FALSE)</f>
        <v>210</v>
      </c>
      <c r="F441" t="s">
        <v>224</v>
      </c>
      <c r="G441" t="s">
        <v>755</v>
      </c>
      <c r="H441" t="s">
        <v>708</v>
      </c>
      <c r="I441" t="s">
        <v>159</v>
      </c>
      <c r="J441" t="s">
        <v>152</v>
      </c>
      <c r="K441" s="11">
        <v>44712</v>
      </c>
      <c r="L441" s="11">
        <v>44719</v>
      </c>
      <c r="M441" s="12">
        <v>1682</v>
      </c>
      <c r="N441" s="13">
        <f t="shared" si="42"/>
        <v>1632</v>
      </c>
      <c r="O441" s="13">
        <f t="shared" si="43"/>
        <v>0</v>
      </c>
      <c r="P441" s="13">
        <f t="shared" si="44"/>
        <v>0</v>
      </c>
      <c r="Q441" s="13">
        <f t="shared" si="45"/>
        <v>0</v>
      </c>
      <c r="R441" s="13"/>
      <c r="S441" s="14">
        <v>50</v>
      </c>
      <c r="T441" s="15">
        <v>88</v>
      </c>
      <c r="U441" s="12">
        <v>17</v>
      </c>
      <c r="V441" s="12">
        <v>1496</v>
      </c>
      <c r="W441" s="15">
        <v>0</v>
      </c>
      <c r="X441" s="12">
        <v>0</v>
      </c>
      <c r="Y441" s="12">
        <v>0</v>
      </c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>
        <v>0</v>
      </c>
      <c r="AN441" s="15"/>
      <c r="AO441" s="15">
        <v>8</v>
      </c>
      <c r="AP441" s="15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>
        <v>17</v>
      </c>
      <c r="BE441" s="12">
        <v>0</v>
      </c>
      <c r="BF441" s="12"/>
      <c r="BG441" s="12"/>
      <c r="BH441" s="12"/>
      <c r="BI441" s="12"/>
      <c r="BJ441" s="12"/>
      <c r="BK441" s="13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>
        <v>136</v>
      </c>
      <c r="BV441" s="12"/>
      <c r="BW441" s="12"/>
      <c r="BX441" s="12"/>
      <c r="BY441" s="12"/>
      <c r="BZ441" s="12"/>
      <c r="CA441" s="12"/>
      <c r="CB441" s="12"/>
      <c r="CC441" s="12">
        <v>63.33</v>
      </c>
      <c r="CD441" s="12"/>
      <c r="CE441" s="12"/>
      <c r="CF441" s="12"/>
      <c r="CG441" s="12"/>
      <c r="CH441" s="12">
        <v>114.34</v>
      </c>
      <c r="CI441" s="12"/>
      <c r="CJ441" s="12"/>
      <c r="CK441" s="12"/>
      <c r="CL441" s="12"/>
      <c r="CM441" s="12">
        <v>22.67</v>
      </c>
      <c r="CN441" s="12"/>
      <c r="CO441" s="12"/>
      <c r="CP441" s="12">
        <v>96.95</v>
      </c>
      <c r="CQ441" s="12"/>
      <c r="CR441" s="12"/>
      <c r="CS441" s="12"/>
      <c r="CT441" s="12">
        <v>47.69</v>
      </c>
      <c r="CU441" s="12"/>
      <c r="CV441" s="12"/>
      <c r="CW441" s="12">
        <v>1.84</v>
      </c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>
        <v>18.66</v>
      </c>
      <c r="DN441" s="12"/>
      <c r="DO441" s="12"/>
      <c r="DP441" s="12"/>
      <c r="DQ441" s="12">
        <v>1316.52</v>
      </c>
      <c r="DR441" s="12">
        <v>30.19</v>
      </c>
      <c r="DS441" s="12">
        <v>0</v>
      </c>
      <c r="DT441" s="12">
        <v>22.67</v>
      </c>
      <c r="DU441" s="12">
        <v>96.95</v>
      </c>
      <c r="DV441" s="12">
        <v>0</v>
      </c>
      <c r="DW441" s="12"/>
      <c r="DX441" s="13">
        <f t="shared" si="46"/>
        <v>149.81</v>
      </c>
      <c r="DY441" s="12"/>
      <c r="DZ441" s="12"/>
      <c r="EA441" s="12"/>
      <c r="EB441" s="12"/>
      <c r="EC441" s="12"/>
      <c r="ED441" s="12"/>
      <c r="EE441" s="12">
        <v>16.22</v>
      </c>
      <c r="EF441" s="12">
        <v>232.82</v>
      </c>
      <c r="EG441" s="12"/>
      <c r="EH441" s="12">
        <v>5.21</v>
      </c>
      <c r="EI441" s="12"/>
      <c r="EJ441" s="12">
        <v>1.06</v>
      </c>
      <c r="EK441" s="12"/>
      <c r="EL441" s="12">
        <v>2.34</v>
      </c>
      <c r="EM441" s="12">
        <v>5.6</v>
      </c>
      <c r="EN441" s="14">
        <f t="shared" si="47"/>
        <v>263.25</v>
      </c>
      <c r="EO441" s="14"/>
      <c r="EP441" s="13">
        <v>4.3099999999999996</v>
      </c>
      <c r="EQ441" s="12">
        <v>0</v>
      </c>
      <c r="ER441" s="12">
        <v>53</v>
      </c>
      <c r="ES441" s="12"/>
      <c r="ET441" s="12"/>
      <c r="EU441" s="12"/>
      <c r="EV441" s="12"/>
      <c r="EW441" s="12"/>
      <c r="EX441" s="13">
        <f t="shared" si="48"/>
        <v>53</v>
      </c>
      <c r="EY441" s="13">
        <v>2152.37</v>
      </c>
    </row>
    <row r="442" spans="1:155" x14ac:dyDescent="0.3">
      <c r="A442" t="s">
        <v>756</v>
      </c>
      <c r="B442" t="s">
        <v>757</v>
      </c>
      <c r="C442" t="str">
        <f>VLOOKUP(A442,[1]Sheet1!$A$1:$F$234,4,FALSE)</f>
        <v>HQ</v>
      </c>
      <c r="D442" t="str">
        <f>VLOOKUP(A442,[1]Sheet1!$A$1:$F$234,3,FALSE)</f>
        <v>HQ</v>
      </c>
      <c r="E442">
        <f>VLOOKUP(A442,[1]Sheet1!$A$1:$F$234,5,FALSE)</f>
        <v>320</v>
      </c>
      <c r="F442" t="s">
        <v>180</v>
      </c>
      <c r="G442" t="s">
        <v>758</v>
      </c>
      <c r="H442" t="s">
        <v>759</v>
      </c>
      <c r="I442" t="s">
        <v>159</v>
      </c>
      <c r="J442" t="s">
        <v>145</v>
      </c>
      <c r="K442" s="11">
        <v>44696</v>
      </c>
      <c r="L442" s="11">
        <v>44701</v>
      </c>
      <c r="M442" s="12">
        <v>3800</v>
      </c>
      <c r="N442" s="13">
        <f t="shared" si="42"/>
        <v>3750</v>
      </c>
      <c r="O442" s="13">
        <f t="shared" si="43"/>
        <v>0</v>
      </c>
      <c r="P442" s="13">
        <f t="shared" si="44"/>
        <v>0</v>
      </c>
      <c r="Q442" s="13">
        <f t="shared" si="45"/>
        <v>0</v>
      </c>
      <c r="R442" s="13"/>
      <c r="S442" s="14">
        <v>50</v>
      </c>
      <c r="T442" s="15">
        <v>80</v>
      </c>
      <c r="U442" s="12">
        <v>43.27</v>
      </c>
      <c r="V442" s="12">
        <v>3750</v>
      </c>
      <c r="W442" s="15">
        <v>0</v>
      </c>
      <c r="X442" s="12">
        <v>0</v>
      </c>
      <c r="Y442" s="12">
        <v>0</v>
      </c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>
        <v>0</v>
      </c>
      <c r="AN442" s="15"/>
      <c r="AO442" s="15"/>
      <c r="AP442" s="15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>
        <v>0</v>
      </c>
      <c r="BF442" s="12"/>
      <c r="BG442" s="12"/>
      <c r="BH442" s="12"/>
      <c r="BI442" s="12"/>
      <c r="BJ442" s="12"/>
      <c r="BK442" s="13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>
        <v>181.39</v>
      </c>
      <c r="CD442" s="12"/>
      <c r="CE442" s="12"/>
      <c r="CF442" s="12"/>
      <c r="CG442" s="12"/>
      <c r="CH442" s="12">
        <v>98.53</v>
      </c>
      <c r="CI442" s="12">
        <v>37.75</v>
      </c>
      <c r="CJ442" s="12"/>
      <c r="CK442" s="12"/>
      <c r="CL442" s="12"/>
      <c r="CM442" s="12">
        <v>49.76</v>
      </c>
      <c r="CN442" s="12"/>
      <c r="CO442" s="12"/>
      <c r="CP442" s="12">
        <v>212.78</v>
      </c>
      <c r="CQ442" s="12"/>
      <c r="CR442" s="12"/>
      <c r="CS442" s="12">
        <v>83.15</v>
      </c>
      <c r="CT442" s="12"/>
      <c r="CU442" s="12"/>
      <c r="CV442" s="12"/>
      <c r="CW442" s="12"/>
      <c r="CX442" s="12"/>
      <c r="CY442" s="12"/>
      <c r="CZ442" s="12"/>
      <c r="DA442" s="12">
        <v>5.4</v>
      </c>
      <c r="DB442" s="12"/>
      <c r="DC442" s="12"/>
      <c r="DD442" s="12"/>
      <c r="DE442" s="12">
        <v>1.2</v>
      </c>
      <c r="DF442" s="12">
        <v>6.83</v>
      </c>
      <c r="DG442" s="12"/>
      <c r="DH442" s="12">
        <v>212.26</v>
      </c>
      <c r="DI442" s="12">
        <v>11.11</v>
      </c>
      <c r="DJ442" s="12"/>
      <c r="DK442" s="12"/>
      <c r="DL442" s="12">
        <v>0.8</v>
      </c>
      <c r="DM442" s="12"/>
      <c r="DN442" s="12">
        <v>11.62</v>
      </c>
      <c r="DO442" s="12"/>
      <c r="DP442" s="12">
        <v>10</v>
      </c>
      <c r="DQ442" s="12">
        <v>2877.42</v>
      </c>
      <c r="DR442" s="12">
        <v>0</v>
      </c>
      <c r="DS442" s="12">
        <v>0</v>
      </c>
      <c r="DT442" s="12">
        <v>49.76</v>
      </c>
      <c r="DU442" s="12">
        <v>212.78</v>
      </c>
      <c r="DV442" s="12">
        <v>0</v>
      </c>
      <c r="DW442" s="12"/>
      <c r="DX442" s="13">
        <f t="shared" si="46"/>
        <v>262.54000000000002</v>
      </c>
      <c r="DY442" s="12"/>
      <c r="DZ442" s="12"/>
      <c r="EA442" s="12"/>
      <c r="EB442" s="12"/>
      <c r="EC442" s="12">
        <v>5.83</v>
      </c>
      <c r="ED442" s="12">
        <v>349.75</v>
      </c>
      <c r="EE442" s="12"/>
      <c r="EF442" s="12"/>
      <c r="EG442" s="12"/>
      <c r="EH442" s="12">
        <v>13.26</v>
      </c>
      <c r="EI442" s="12"/>
      <c r="EJ442" s="12">
        <v>1.06</v>
      </c>
      <c r="EK442" s="12">
        <v>37.25</v>
      </c>
      <c r="EL442" s="12"/>
      <c r="EM442" s="12">
        <v>4.8499999999999996</v>
      </c>
      <c r="EN442" s="14">
        <f t="shared" si="47"/>
        <v>412</v>
      </c>
      <c r="EO442" s="14"/>
      <c r="EP442" s="13">
        <v>97.5</v>
      </c>
      <c r="EQ442" s="12">
        <v>0</v>
      </c>
      <c r="ER442" s="12">
        <v>53</v>
      </c>
      <c r="ES442" s="12"/>
      <c r="ET442" s="12"/>
      <c r="EU442" s="12"/>
      <c r="EV442" s="12"/>
      <c r="EW442" s="12"/>
      <c r="EX442" s="13">
        <f t="shared" si="48"/>
        <v>53</v>
      </c>
      <c r="EY442" s="13">
        <v>4625.04</v>
      </c>
    </row>
    <row r="443" spans="1:155" x14ac:dyDescent="0.3">
      <c r="A443" t="s">
        <v>756</v>
      </c>
      <c r="B443" t="s">
        <v>757</v>
      </c>
      <c r="C443" t="str">
        <f>VLOOKUP(A443,[1]Sheet1!$A$1:$F$234,4,FALSE)</f>
        <v>HQ</v>
      </c>
      <c r="D443" t="str">
        <f>VLOOKUP(A443,[1]Sheet1!$A$1:$F$234,3,FALSE)</f>
        <v>HQ</v>
      </c>
      <c r="E443">
        <f>VLOOKUP(A443,[1]Sheet1!$A$1:$F$234,5,FALSE)</f>
        <v>320</v>
      </c>
      <c r="F443" t="s">
        <v>180</v>
      </c>
      <c r="G443" t="s">
        <v>758</v>
      </c>
      <c r="H443" t="s">
        <v>759</v>
      </c>
      <c r="I443" t="s">
        <v>159</v>
      </c>
      <c r="J443" t="s">
        <v>152</v>
      </c>
      <c r="K443" s="11">
        <v>44712</v>
      </c>
      <c r="L443" s="11">
        <v>44719</v>
      </c>
      <c r="M443" s="12">
        <v>3800</v>
      </c>
      <c r="N443" s="13">
        <f t="shared" si="42"/>
        <v>3750</v>
      </c>
      <c r="O443" s="13">
        <f t="shared" si="43"/>
        <v>0</v>
      </c>
      <c r="P443" s="13">
        <f t="shared" si="44"/>
        <v>0</v>
      </c>
      <c r="Q443" s="13">
        <f t="shared" si="45"/>
        <v>0</v>
      </c>
      <c r="R443" s="13"/>
      <c r="S443" s="14">
        <v>50</v>
      </c>
      <c r="T443" s="15">
        <v>88</v>
      </c>
      <c r="U443" s="12">
        <v>43.27</v>
      </c>
      <c r="V443" s="12">
        <v>3403.85</v>
      </c>
      <c r="W443" s="15">
        <v>0</v>
      </c>
      <c r="X443" s="12">
        <v>0</v>
      </c>
      <c r="Y443" s="12">
        <v>0</v>
      </c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>
        <v>0</v>
      </c>
      <c r="AN443" s="15"/>
      <c r="AO443" s="15">
        <v>8</v>
      </c>
      <c r="AP443" s="15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>
        <v>43.27</v>
      </c>
      <c r="BE443" s="12">
        <v>0</v>
      </c>
      <c r="BF443" s="12"/>
      <c r="BG443" s="12"/>
      <c r="BH443" s="12"/>
      <c r="BI443" s="12"/>
      <c r="BJ443" s="12"/>
      <c r="BK443" s="13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>
        <v>346.15</v>
      </c>
      <c r="BV443" s="12"/>
      <c r="BW443" s="12"/>
      <c r="BX443" s="12"/>
      <c r="BY443" s="12"/>
      <c r="BZ443" s="12"/>
      <c r="CA443" s="12"/>
      <c r="CB443" s="12"/>
      <c r="CC443" s="12">
        <v>181.39</v>
      </c>
      <c r="CD443" s="12"/>
      <c r="CE443" s="12"/>
      <c r="CF443" s="12"/>
      <c r="CG443" s="12"/>
      <c r="CH443" s="12">
        <v>98.53</v>
      </c>
      <c r="CI443" s="12">
        <v>37.75</v>
      </c>
      <c r="CJ443" s="12"/>
      <c r="CK443" s="12"/>
      <c r="CL443" s="12"/>
      <c r="CM443" s="12">
        <v>49.76</v>
      </c>
      <c r="CN443" s="12"/>
      <c r="CO443" s="12"/>
      <c r="CP443" s="12">
        <v>212.77</v>
      </c>
      <c r="CQ443" s="12"/>
      <c r="CR443" s="12"/>
      <c r="CS443" s="12">
        <v>83.15</v>
      </c>
      <c r="CT443" s="12"/>
      <c r="CU443" s="12"/>
      <c r="CV443" s="12"/>
      <c r="CW443" s="12"/>
      <c r="CX443" s="12"/>
      <c r="CY443" s="12"/>
      <c r="CZ443" s="12"/>
      <c r="DA443" s="12">
        <v>5.4</v>
      </c>
      <c r="DB443" s="12"/>
      <c r="DC443" s="12"/>
      <c r="DD443" s="12"/>
      <c r="DE443" s="12">
        <v>1.2</v>
      </c>
      <c r="DF443" s="12">
        <v>6.83</v>
      </c>
      <c r="DG443" s="12"/>
      <c r="DH443" s="12">
        <v>212.26</v>
      </c>
      <c r="DI443" s="12">
        <v>11.11</v>
      </c>
      <c r="DJ443" s="12"/>
      <c r="DK443" s="12"/>
      <c r="DL443" s="12">
        <v>0.8</v>
      </c>
      <c r="DM443" s="12"/>
      <c r="DN443" s="12">
        <v>11.62</v>
      </c>
      <c r="DO443" s="12"/>
      <c r="DP443" s="12">
        <v>10</v>
      </c>
      <c r="DQ443" s="12">
        <v>2877.43</v>
      </c>
      <c r="DR443" s="12">
        <v>0</v>
      </c>
      <c r="DS443" s="12">
        <v>0</v>
      </c>
      <c r="DT443" s="12">
        <v>49.76</v>
      </c>
      <c r="DU443" s="12">
        <v>212.77</v>
      </c>
      <c r="DV443" s="12">
        <v>0</v>
      </c>
      <c r="DW443" s="12"/>
      <c r="DX443" s="13">
        <f t="shared" si="46"/>
        <v>262.53000000000003</v>
      </c>
      <c r="DY443" s="12"/>
      <c r="DZ443" s="12"/>
      <c r="EA443" s="12"/>
      <c r="EB443" s="12"/>
      <c r="EC443" s="12">
        <v>5.83</v>
      </c>
      <c r="ED443" s="12">
        <v>349.75</v>
      </c>
      <c r="EE443" s="12"/>
      <c r="EF443" s="12"/>
      <c r="EG443" s="12"/>
      <c r="EH443" s="12">
        <v>13.26</v>
      </c>
      <c r="EI443" s="12"/>
      <c r="EJ443" s="12">
        <v>1.06</v>
      </c>
      <c r="EK443" s="12">
        <v>37.25</v>
      </c>
      <c r="EL443" s="12"/>
      <c r="EM443" s="12">
        <v>4.8499999999999996</v>
      </c>
      <c r="EN443" s="14">
        <f t="shared" si="47"/>
        <v>412</v>
      </c>
      <c r="EO443" s="14"/>
      <c r="EP443" s="13">
        <v>97.5</v>
      </c>
      <c r="EQ443" s="12">
        <v>0</v>
      </c>
      <c r="ER443" s="12">
        <v>53</v>
      </c>
      <c r="ES443" s="12"/>
      <c r="ET443" s="12"/>
      <c r="EU443" s="12"/>
      <c r="EV443" s="12"/>
      <c r="EW443" s="12"/>
      <c r="EX443" s="13">
        <f t="shared" si="48"/>
        <v>53</v>
      </c>
      <c r="EY443" s="13">
        <v>4625.03</v>
      </c>
    </row>
    <row r="444" spans="1:155" x14ac:dyDescent="0.3">
      <c r="A444" t="s">
        <v>760</v>
      </c>
      <c r="B444" t="s">
        <v>761</v>
      </c>
      <c r="C444" t="str">
        <f>VLOOKUP(A444,[1]Sheet1!$A$1:$F$234,4,FALSE)</f>
        <v>SF</v>
      </c>
      <c r="D444" t="str">
        <f>VLOOKUP(A444,[1]Sheet1!$A$1:$F$234,3,FALSE)</f>
        <v>Lab</v>
      </c>
      <c r="E444">
        <f>VLOOKUP(A444,[1]Sheet1!$A$1:$F$234,5,FALSE)</f>
        <v>130</v>
      </c>
      <c r="F444" t="s">
        <v>156</v>
      </c>
      <c r="G444" t="s">
        <v>172</v>
      </c>
      <c r="H444" t="s">
        <v>426</v>
      </c>
      <c r="I444" t="s">
        <v>159</v>
      </c>
      <c r="J444" t="s">
        <v>145</v>
      </c>
      <c r="K444" s="11">
        <v>44696</v>
      </c>
      <c r="L444" s="11">
        <v>44701</v>
      </c>
      <c r="M444" s="12">
        <v>5150</v>
      </c>
      <c r="N444" s="13">
        <f t="shared" si="42"/>
        <v>4674.62</v>
      </c>
      <c r="O444" s="13">
        <f t="shared" si="43"/>
        <v>0</v>
      </c>
      <c r="P444" s="13">
        <f t="shared" si="44"/>
        <v>0</v>
      </c>
      <c r="Q444" s="13">
        <f t="shared" si="45"/>
        <v>475.38</v>
      </c>
      <c r="R444" s="13"/>
      <c r="S444" s="14"/>
      <c r="T444" s="15">
        <v>72</v>
      </c>
      <c r="U444" s="12">
        <v>59.42</v>
      </c>
      <c r="V444" s="12">
        <v>4674.62</v>
      </c>
      <c r="W444" s="15">
        <v>0</v>
      </c>
      <c r="X444" s="12">
        <v>0</v>
      </c>
      <c r="Y444" s="12">
        <v>0</v>
      </c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>
        <v>8</v>
      </c>
      <c r="AL444" s="15"/>
      <c r="AM444" s="15"/>
      <c r="AN444" s="15"/>
      <c r="AO444" s="15"/>
      <c r="AP444" s="15"/>
      <c r="AQ444" s="12"/>
      <c r="AR444" s="12"/>
      <c r="AS444" s="12"/>
      <c r="AT444" s="12">
        <v>59.42</v>
      </c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3"/>
      <c r="BL444" s="12"/>
      <c r="BM444" s="12"/>
      <c r="BN444" s="12"/>
      <c r="BO444" s="12"/>
      <c r="BP444" s="12"/>
      <c r="BQ444" s="12">
        <v>475.38</v>
      </c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>
        <v>340.49</v>
      </c>
      <c r="CD444" s="12"/>
      <c r="CE444" s="12"/>
      <c r="CF444" s="12"/>
      <c r="CG444" s="12"/>
      <c r="CH444" s="12">
        <v>868.81</v>
      </c>
      <c r="CI444" s="12">
        <v>55.86</v>
      </c>
      <c r="CJ444" s="12"/>
      <c r="CK444" s="12"/>
      <c r="CL444" s="12"/>
      <c r="CM444" s="12">
        <v>73.62</v>
      </c>
      <c r="CN444" s="12"/>
      <c r="CO444" s="12"/>
      <c r="CP444" s="12">
        <v>314.81</v>
      </c>
      <c r="CQ444" s="12"/>
      <c r="CR444" s="12"/>
      <c r="CS444" s="12">
        <v>21.41</v>
      </c>
      <c r="CT444" s="12"/>
      <c r="CU444" s="12"/>
      <c r="CV444" s="12">
        <v>206</v>
      </c>
      <c r="CW444" s="12">
        <v>1.84</v>
      </c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>
        <v>49.22</v>
      </c>
      <c r="DP444" s="12">
        <v>5</v>
      </c>
      <c r="DQ444" s="12">
        <v>3212.94</v>
      </c>
      <c r="DR444" s="12">
        <v>0</v>
      </c>
      <c r="DS444" s="12">
        <v>0</v>
      </c>
      <c r="DT444" s="12">
        <v>73.62</v>
      </c>
      <c r="DU444" s="12">
        <v>314.81</v>
      </c>
      <c r="DV444" s="12">
        <v>0</v>
      </c>
      <c r="DW444" s="12"/>
      <c r="DX444" s="13">
        <f t="shared" si="46"/>
        <v>388.43</v>
      </c>
      <c r="DY444" s="12"/>
      <c r="DZ444" s="12"/>
      <c r="EA444" s="12"/>
      <c r="EB444" s="12">
        <v>240.29</v>
      </c>
      <c r="EC444" s="12"/>
      <c r="ED444" s="12"/>
      <c r="EE444" s="12"/>
      <c r="EF444" s="12"/>
      <c r="EG444" s="12"/>
      <c r="EH444" s="12">
        <v>12.47</v>
      </c>
      <c r="EI444" s="12"/>
      <c r="EJ444" s="12">
        <v>1.06</v>
      </c>
      <c r="EK444" s="12">
        <v>16.22</v>
      </c>
      <c r="EL444" s="12">
        <v>2.34</v>
      </c>
      <c r="EM444" s="12">
        <v>4.5599999999999996</v>
      </c>
      <c r="EN444" s="14">
        <f t="shared" si="47"/>
        <v>276.93999999999994</v>
      </c>
      <c r="EO444" s="14">
        <v>206</v>
      </c>
      <c r="EP444" s="13">
        <v>133.9</v>
      </c>
      <c r="EQ444" s="12">
        <v>0</v>
      </c>
      <c r="ER444" s="12">
        <v>53</v>
      </c>
      <c r="ES444" s="12"/>
      <c r="ET444" s="12"/>
      <c r="EU444" s="12"/>
      <c r="EV444" s="12"/>
      <c r="EW444" s="12"/>
      <c r="EX444" s="13">
        <f t="shared" si="48"/>
        <v>53</v>
      </c>
      <c r="EY444" s="13">
        <v>6208.27</v>
      </c>
    </row>
    <row r="445" spans="1:155" x14ac:dyDescent="0.3">
      <c r="A445" t="s">
        <v>760</v>
      </c>
      <c r="B445" t="s">
        <v>761</v>
      </c>
      <c r="C445" t="str">
        <f>VLOOKUP(A445,[1]Sheet1!$A$1:$F$234,4,FALSE)</f>
        <v>SF</v>
      </c>
      <c r="D445" t="str">
        <f>VLOOKUP(A445,[1]Sheet1!$A$1:$F$234,3,FALSE)</f>
        <v>Lab</v>
      </c>
      <c r="E445">
        <f>VLOOKUP(A445,[1]Sheet1!$A$1:$F$234,5,FALSE)</f>
        <v>130</v>
      </c>
      <c r="F445" t="s">
        <v>156</v>
      </c>
      <c r="G445" t="s">
        <v>172</v>
      </c>
      <c r="H445" t="s">
        <v>426</v>
      </c>
      <c r="I445" t="s">
        <v>159</v>
      </c>
      <c r="J445" t="s">
        <v>148</v>
      </c>
      <c r="K445" s="11">
        <v>44696</v>
      </c>
      <c r="L445" s="11">
        <v>44708</v>
      </c>
      <c r="M445" s="12">
        <v>11653.72</v>
      </c>
      <c r="N445" s="13">
        <f t="shared" si="42"/>
        <v>11653.72</v>
      </c>
      <c r="O445" s="13">
        <f t="shared" si="43"/>
        <v>0</v>
      </c>
      <c r="P445" s="13">
        <f t="shared" si="44"/>
        <v>0</v>
      </c>
      <c r="Q445" s="13">
        <f t="shared" si="45"/>
        <v>0</v>
      </c>
      <c r="R445" s="13"/>
      <c r="S445" s="14"/>
      <c r="T445" s="15">
        <v>80</v>
      </c>
      <c r="U445" s="12">
        <v>59.42</v>
      </c>
      <c r="V445" s="12">
        <v>4245.45</v>
      </c>
      <c r="W445" s="15">
        <v>0</v>
      </c>
      <c r="X445" s="12">
        <v>0</v>
      </c>
      <c r="Y445" s="12">
        <v>0</v>
      </c>
      <c r="Z445" s="15"/>
      <c r="AA445" s="15"/>
      <c r="AB445" s="15"/>
      <c r="AC445" s="15"/>
      <c r="AD445" s="15"/>
      <c r="AE445" s="15"/>
      <c r="AF445" s="15"/>
      <c r="AG445" s="15"/>
      <c r="AH445" s="15"/>
      <c r="AI445" s="15">
        <v>116.67</v>
      </c>
      <c r="AJ445" s="15"/>
      <c r="AK445" s="15"/>
      <c r="AL445" s="15"/>
      <c r="AM445" s="15"/>
      <c r="AN445" s="15"/>
      <c r="AO445" s="15">
        <v>8</v>
      </c>
      <c r="AP445" s="15"/>
      <c r="AQ445" s="12"/>
      <c r="AR445" s="12"/>
      <c r="AS445" s="12"/>
      <c r="AT445" s="12"/>
      <c r="AU445" s="12"/>
      <c r="AV445" s="12">
        <v>59.42</v>
      </c>
      <c r="AW445" s="12"/>
      <c r="AX445" s="12"/>
      <c r="AY445" s="12"/>
      <c r="AZ445" s="12"/>
      <c r="BA445" s="12"/>
      <c r="BB445" s="12"/>
      <c r="BC445" s="12"/>
      <c r="BD445" s="12">
        <v>59.42</v>
      </c>
      <c r="BE445" s="12"/>
      <c r="BF445" s="12"/>
      <c r="BG445" s="12"/>
      <c r="BH445" s="12"/>
      <c r="BI445" s="12"/>
      <c r="BJ445" s="12"/>
      <c r="BK445" s="13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>
        <v>475.38</v>
      </c>
      <c r="BV445" s="12">
        <v>6932.89</v>
      </c>
      <c r="BW445" s="12"/>
      <c r="BX445" s="12"/>
      <c r="BY445" s="12"/>
      <c r="BZ445" s="12"/>
      <c r="CA445" s="12"/>
      <c r="CB445" s="12"/>
      <c r="CC445" s="12">
        <v>979.21</v>
      </c>
      <c r="CD445" s="12"/>
      <c r="CE445" s="12"/>
      <c r="CF445" s="12"/>
      <c r="CG445" s="12"/>
      <c r="CH445" s="12">
        <v>2235.02</v>
      </c>
      <c r="CI445" s="12">
        <v>127.39</v>
      </c>
      <c r="CJ445" s="12"/>
      <c r="CK445" s="12"/>
      <c r="CL445" s="12"/>
      <c r="CM445" s="12">
        <v>167.93</v>
      </c>
      <c r="CN445" s="12"/>
      <c r="CO445" s="12"/>
      <c r="CP445" s="12">
        <v>718.04</v>
      </c>
      <c r="CQ445" s="12"/>
      <c r="CR445" s="12"/>
      <c r="CS445" s="12">
        <v>21.41</v>
      </c>
      <c r="CT445" s="12"/>
      <c r="CU445" s="12"/>
      <c r="CV445" s="12">
        <v>466.15</v>
      </c>
      <c r="CW445" s="12">
        <v>1.84</v>
      </c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>
        <v>49.22</v>
      </c>
      <c r="DP445" s="12">
        <v>5</v>
      </c>
      <c r="DQ445" s="12">
        <v>6882.51</v>
      </c>
      <c r="DR445" s="12">
        <v>0</v>
      </c>
      <c r="DS445" s="12">
        <v>0</v>
      </c>
      <c r="DT445" s="12">
        <v>167.93</v>
      </c>
      <c r="DU445" s="12">
        <v>718.04</v>
      </c>
      <c r="DV445" s="12">
        <v>0</v>
      </c>
      <c r="DW445" s="12"/>
      <c r="DX445" s="13">
        <f t="shared" si="46"/>
        <v>885.97</v>
      </c>
      <c r="DY445" s="12"/>
      <c r="DZ445" s="12"/>
      <c r="EA445" s="12"/>
      <c r="EB445" s="12">
        <v>240.29</v>
      </c>
      <c r="EC445" s="12"/>
      <c r="ED445" s="12"/>
      <c r="EE445" s="12"/>
      <c r="EF445" s="12"/>
      <c r="EG445" s="12"/>
      <c r="EH445" s="12">
        <v>12.47</v>
      </c>
      <c r="EI445" s="12"/>
      <c r="EJ445" s="12">
        <v>1.06</v>
      </c>
      <c r="EK445" s="12">
        <v>16.22</v>
      </c>
      <c r="EL445" s="12">
        <v>2.34</v>
      </c>
      <c r="EM445" s="12">
        <v>4.5599999999999996</v>
      </c>
      <c r="EN445" s="14">
        <f t="shared" si="47"/>
        <v>276.93999999999994</v>
      </c>
      <c r="EO445" s="14">
        <v>466.15</v>
      </c>
      <c r="EP445" s="13">
        <v>303</v>
      </c>
      <c r="EQ445" s="12">
        <v>0</v>
      </c>
      <c r="ER445" s="12">
        <v>53</v>
      </c>
      <c r="ES445" s="12"/>
      <c r="ET445" s="12"/>
      <c r="EU445" s="12"/>
      <c r="EV445" s="12"/>
      <c r="EW445" s="12"/>
      <c r="EX445" s="13">
        <f t="shared" si="48"/>
        <v>53</v>
      </c>
      <c r="EY445" s="13">
        <v>13638.78</v>
      </c>
    </row>
    <row r="446" spans="1:155" x14ac:dyDescent="0.3">
      <c r="A446" t="s">
        <v>762</v>
      </c>
      <c r="B446" t="s">
        <v>763</v>
      </c>
      <c r="C446" t="str">
        <f>VLOOKUP(A446,[1]Sheet1!$A$1:$F$234,4,FALSE)</f>
        <v>NYC</v>
      </c>
      <c r="D446" t="str">
        <f>VLOOKUP(A446,[1]Sheet1!$A$1:$F$234,3,FALSE)</f>
        <v>Lab</v>
      </c>
      <c r="E446">
        <f>VLOOKUP(A446,[1]Sheet1!$A$1:$F$234,5,FALSE)</f>
        <v>130</v>
      </c>
      <c r="F446" t="s">
        <v>156</v>
      </c>
      <c r="G446" t="s">
        <v>176</v>
      </c>
      <c r="H446" t="s">
        <v>369</v>
      </c>
      <c r="I446" t="s">
        <v>159</v>
      </c>
      <c r="J446" t="s">
        <v>145</v>
      </c>
      <c r="K446" s="11">
        <v>44696</v>
      </c>
      <c r="L446" s="11">
        <v>44701</v>
      </c>
      <c r="M446" s="12">
        <v>5000</v>
      </c>
      <c r="N446" s="13">
        <f t="shared" si="42"/>
        <v>4769.2299999999996</v>
      </c>
      <c r="O446" s="13">
        <f t="shared" si="43"/>
        <v>0</v>
      </c>
      <c r="P446" s="13">
        <f t="shared" si="44"/>
        <v>0</v>
      </c>
      <c r="Q446" s="13">
        <f t="shared" si="45"/>
        <v>230.77</v>
      </c>
      <c r="R446" s="13"/>
      <c r="S446" s="14"/>
      <c r="T446" s="15">
        <v>76</v>
      </c>
      <c r="U446" s="12">
        <v>57.69</v>
      </c>
      <c r="V446" s="12">
        <v>4769.2299999999996</v>
      </c>
      <c r="W446" s="15">
        <v>0</v>
      </c>
      <c r="X446" s="12">
        <v>0</v>
      </c>
      <c r="Y446" s="12">
        <v>0</v>
      </c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>
        <v>4</v>
      </c>
      <c r="AL446" s="15"/>
      <c r="AM446" s="15"/>
      <c r="AN446" s="15"/>
      <c r="AO446" s="15"/>
      <c r="AP446" s="15"/>
      <c r="AQ446" s="12"/>
      <c r="AR446" s="12"/>
      <c r="AS446" s="12"/>
      <c r="AT446" s="12">
        <v>57.69</v>
      </c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3"/>
      <c r="BL446" s="12"/>
      <c r="BM446" s="12"/>
      <c r="BN446" s="12"/>
      <c r="BO446" s="12"/>
      <c r="BP446" s="12"/>
      <c r="BQ446" s="12">
        <v>230.77</v>
      </c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>
        <v>212.69</v>
      </c>
      <c r="CD446" s="12">
        <v>25.5</v>
      </c>
      <c r="CE446" s="12"/>
      <c r="CF446" s="12"/>
      <c r="CG446" s="12"/>
      <c r="CH446" s="12">
        <v>612.22</v>
      </c>
      <c r="CI446" s="12">
        <v>0.59</v>
      </c>
      <c r="CJ446" s="12"/>
      <c r="CK446" s="12">
        <v>151</v>
      </c>
      <c r="CL446" s="12"/>
      <c r="CM446" s="12">
        <v>71.08</v>
      </c>
      <c r="CN446" s="12"/>
      <c r="CO446" s="12"/>
      <c r="CP446" s="12">
        <v>303.95999999999998</v>
      </c>
      <c r="CQ446" s="12"/>
      <c r="CR446" s="12"/>
      <c r="CS446" s="12"/>
      <c r="CT446" s="12"/>
      <c r="CU446" s="12">
        <v>3.27</v>
      </c>
      <c r="CV446" s="12">
        <v>750</v>
      </c>
      <c r="CW446" s="12">
        <v>1.84</v>
      </c>
      <c r="CX446" s="12"/>
      <c r="CY446" s="12"/>
      <c r="CZ446" s="12"/>
      <c r="DA446" s="12"/>
      <c r="DB446" s="12"/>
      <c r="DC446" s="12"/>
      <c r="DD446" s="12"/>
      <c r="DE446" s="12"/>
      <c r="DF446" s="12"/>
      <c r="DG446" s="12">
        <v>92.38</v>
      </c>
      <c r="DH446" s="12"/>
      <c r="DI446" s="12"/>
      <c r="DJ446" s="12"/>
      <c r="DK446" s="12"/>
      <c r="DL446" s="12"/>
      <c r="DM446" s="12"/>
      <c r="DN446" s="12"/>
      <c r="DO446" s="12"/>
      <c r="DP446" s="12"/>
      <c r="DQ446" s="12">
        <v>2775.47</v>
      </c>
      <c r="DR446" s="12">
        <v>0</v>
      </c>
      <c r="DS446" s="12">
        <v>0</v>
      </c>
      <c r="DT446" s="12">
        <v>71.08</v>
      </c>
      <c r="DU446" s="12">
        <v>303.95999999999998</v>
      </c>
      <c r="DV446" s="12">
        <v>0</v>
      </c>
      <c r="DW446" s="12">
        <v>16.66</v>
      </c>
      <c r="DX446" s="13">
        <f t="shared" si="46"/>
        <v>391.7</v>
      </c>
      <c r="DY446" s="12"/>
      <c r="DZ446" s="12">
        <v>13.92</v>
      </c>
      <c r="EA446" s="12">
        <v>343.62</v>
      </c>
      <c r="EB446" s="12"/>
      <c r="EC446" s="12"/>
      <c r="ED446" s="12"/>
      <c r="EE446" s="12"/>
      <c r="EF446" s="12"/>
      <c r="EG446" s="12"/>
      <c r="EH446" s="12">
        <v>17.68</v>
      </c>
      <c r="EI446" s="12"/>
      <c r="EJ446" s="12">
        <v>1.06</v>
      </c>
      <c r="EK446" s="12"/>
      <c r="EL446" s="12">
        <v>2.34</v>
      </c>
      <c r="EM446" s="12">
        <v>19.010000000000002</v>
      </c>
      <c r="EN446" s="14">
        <f t="shared" si="47"/>
        <v>397.63</v>
      </c>
      <c r="EO446" s="14">
        <v>200</v>
      </c>
      <c r="EP446" s="13">
        <v>39.6</v>
      </c>
      <c r="EQ446" s="12">
        <v>0</v>
      </c>
      <c r="ER446" s="12">
        <v>53</v>
      </c>
      <c r="ES446" s="12"/>
      <c r="ET446" s="12"/>
      <c r="EU446" s="12"/>
      <c r="EV446" s="12"/>
      <c r="EW446" s="12"/>
      <c r="EX446" s="13">
        <f t="shared" si="48"/>
        <v>53</v>
      </c>
      <c r="EY446" s="13">
        <v>6081.93</v>
      </c>
    </row>
    <row r="447" spans="1:155" x14ac:dyDescent="0.3">
      <c r="A447" t="s">
        <v>762</v>
      </c>
      <c r="B447" t="s">
        <v>763</v>
      </c>
      <c r="C447" t="str">
        <f>VLOOKUP(A447,[1]Sheet1!$A$1:$F$234,4,FALSE)</f>
        <v>NYC</v>
      </c>
      <c r="D447" t="str">
        <f>VLOOKUP(A447,[1]Sheet1!$A$1:$F$234,3,FALSE)</f>
        <v>Lab</v>
      </c>
      <c r="E447">
        <f>VLOOKUP(A447,[1]Sheet1!$A$1:$F$234,5,FALSE)</f>
        <v>130</v>
      </c>
      <c r="F447" t="s">
        <v>156</v>
      </c>
      <c r="G447" t="s">
        <v>176</v>
      </c>
      <c r="H447" t="s">
        <v>369</v>
      </c>
      <c r="I447" t="s">
        <v>159</v>
      </c>
      <c r="J447" t="s">
        <v>152</v>
      </c>
      <c r="K447" s="11">
        <v>44712</v>
      </c>
      <c r="L447" s="11">
        <v>44719</v>
      </c>
      <c r="M447" s="12">
        <v>5000</v>
      </c>
      <c r="N447" s="13">
        <f t="shared" si="42"/>
        <v>4538.46</v>
      </c>
      <c r="O447" s="13">
        <f t="shared" si="43"/>
        <v>0</v>
      </c>
      <c r="P447" s="13">
        <f t="shared" si="44"/>
        <v>0</v>
      </c>
      <c r="Q447" s="13">
        <f t="shared" si="45"/>
        <v>461.54</v>
      </c>
      <c r="R447" s="13"/>
      <c r="S447" s="14"/>
      <c r="T447" s="15">
        <v>80</v>
      </c>
      <c r="U447" s="12">
        <v>57.69</v>
      </c>
      <c r="V447" s="12">
        <v>4076.92</v>
      </c>
      <c r="W447" s="15">
        <v>0</v>
      </c>
      <c r="X447" s="12">
        <v>0</v>
      </c>
      <c r="Y447" s="12">
        <v>0</v>
      </c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>
        <v>8</v>
      </c>
      <c r="AL447" s="15"/>
      <c r="AM447" s="15"/>
      <c r="AN447" s="15"/>
      <c r="AO447" s="15">
        <v>8</v>
      </c>
      <c r="AP447" s="15"/>
      <c r="AQ447" s="12"/>
      <c r="AR447" s="12"/>
      <c r="AS447" s="12"/>
      <c r="AT447" s="12">
        <v>57.69</v>
      </c>
      <c r="AU447" s="12"/>
      <c r="AV447" s="12"/>
      <c r="AW447" s="12"/>
      <c r="AX447" s="12"/>
      <c r="AY447" s="12"/>
      <c r="AZ447" s="12"/>
      <c r="BA447" s="12"/>
      <c r="BB447" s="12"/>
      <c r="BC447" s="12"/>
      <c r="BD447" s="12">
        <v>57.69</v>
      </c>
      <c r="BE447" s="12"/>
      <c r="BF447" s="12"/>
      <c r="BG447" s="12"/>
      <c r="BH447" s="12"/>
      <c r="BI447" s="12"/>
      <c r="BJ447" s="12"/>
      <c r="BK447" s="13"/>
      <c r="BL447" s="12"/>
      <c r="BM447" s="12"/>
      <c r="BN447" s="12"/>
      <c r="BO447" s="12"/>
      <c r="BP447" s="12"/>
      <c r="BQ447" s="12">
        <v>461.54</v>
      </c>
      <c r="BR447" s="12"/>
      <c r="BS447" s="12"/>
      <c r="BT447" s="12"/>
      <c r="BU447" s="12">
        <v>461.54</v>
      </c>
      <c r="BV447" s="12"/>
      <c r="BW447" s="12"/>
      <c r="BX447" s="12"/>
      <c r="BY447" s="12"/>
      <c r="BZ447" s="12"/>
      <c r="CA447" s="12"/>
      <c r="CB447" s="12"/>
      <c r="CC447" s="12">
        <v>212.69</v>
      </c>
      <c r="CD447" s="12">
        <v>25.5</v>
      </c>
      <c r="CE447" s="12"/>
      <c r="CF447" s="12"/>
      <c r="CG447" s="12"/>
      <c r="CH447" s="12">
        <v>612.22</v>
      </c>
      <c r="CI447" s="12">
        <v>0.59</v>
      </c>
      <c r="CJ447" s="12"/>
      <c r="CK447" s="12">
        <v>151</v>
      </c>
      <c r="CL447" s="12"/>
      <c r="CM447" s="12">
        <v>71.09</v>
      </c>
      <c r="CN447" s="12"/>
      <c r="CO447" s="12"/>
      <c r="CP447" s="12">
        <v>303.95</v>
      </c>
      <c r="CQ447" s="12"/>
      <c r="CR447" s="12"/>
      <c r="CS447" s="12"/>
      <c r="CT447" s="12"/>
      <c r="CU447" s="12">
        <v>3.27</v>
      </c>
      <c r="CV447" s="12">
        <v>750</v>
      </c>
      <c r="CW447" s="12">
        <v>1.84</v>
      </c>
      <c r="CX447" s="12"/>
      <c r="CY447" s="12"/>
      <c r="CZ447" s="12"/>
      <c r="DA447" s="12"/>
      <c r="DB447" s="12"/>
      <c r="DC447" s="12"/>
      <c r="DD447" s="12"/>
      <c r="DE447" s="12"/>
      <c r="DF447" s="12"/>
      <c r="DG447" s="12">
        <v>92.38</v>
      </c>
      <c r="DH447" s="12"/>
      <c r="DI447" s="12"/>
      <c r="DJ447" s="12"/>
      <c r="DK447" s="12"/>
      <c r="DL447" s="12"/>
      <c r="DM447" s="12"/>
      <c r="DN447" s="12"/>
      <c r="DO447" s="12"/>
      <c r="DP447" s="12"/>
      <c r="DQ447" s="12">
        <v>2775.47</v>
      </c>
      <c r="DR447" s="12">
        <v>0</v>
      </c>
      <c r="DS447" s="12">
        <v>0</v>
      </c>
      <c r="DT447" s="12">
        <v>71.09</v>
      </c>
      <c r="DU447" s="12">
        <v>303.95</v>
      </c>
      <c r="DV447" s="12">
        <v>0</v>
      </c>
      <c r="DW447" s="12">
        <v>16.670000000000002</v>
      </c>
      <c r="DX447" s="13">
        <f t="shared" si="46"/>
        <v>391.71</v>
      </c>
      <c r="DY447" s="12"/>
      <c r="DZ447" s="12">
        <v>13.92</v>
      </c>
      <c r="EA447" s="12">
        <v>343.62</v>
      </c>
      <c r="EB447" s="12"/>
      <c r="EC447" s="12"/>
      <c r="ED447" s="12"/>
      <c r="EE447" s="12"/>
      <c r="EF447" s="12"/>
      <c r="EG447" s="12"/>
      <c r="EH447" s="12">
        <v>17.68</v>
      </c>
      <c r="EI447" s="12"/>
      <c r="EJ447" s="12">
        <v>1.06</v>
      </c>
      <c r="EK447" s="12"/>
      <c r="EL447" s="12">
        <v>2.34</v>
      </c>
      <c r="EM447" s="12">
        <v>19.010000000000002</v>
      </c>
      <c r="EN447" s="14">
        <f t="shared" si="47"/>
        <v>397.63</v>
      </c>
      <c r="EO447" s="14">
        <v>200</v>
      </c>
      <c r="EP447" s="13">
        <v>39.6</v>
      </c>
      <c r="EQ447" s="12">
        <v>0</v>
      </c>
      <c r="ER447" s="12">
        <v>53</v>
      </c>
      <c r="ES447" s="12"/>
      <c r="ET447" s="12"/>
      <c r="EU447" s="12"/>
      <c r="EV447" s="12"/>
      <c r="EW447" s="12"/>
      <c r="EX447" s="13">
        <f t="shared" si="48"/>
        <v>53</v>
      </c>
      <c r="EY447" s="13">
        <v>6081.94</v>
      </c>
    </row>
    <row r="448" spans="1:155" x14ac:dyDescent="0.3">
      <c r="A448" t="s">
        <v>764</v>
      </c>
      <c r="B448" t="s">
        <v>765</v>
      </c>
      <c r="C448" t="str">
        <f>VLOOKUP(A448,[1]Sheet1!$A$1:$F$234,4,FALSE)</f>
        <v>SV</v>
      </c>
      <c r="D448" t="str">
        <f>VLOOKUP(A448,[1]Sheet1!$A$1:$F$234,3,FALSE)</f>
        <v>Clinical</v>
      </c>
      <c r="E448">
        <f>VLOOKUP(A448,[1]Sheet1!$A$1:$F$234,5,FALSE)</f>
        <v>170</v>
      </c>
      <c r="F448" t="s">
        <v>162</v>
      </c>
      <c r="G448" t="s">
        <v>186</v>
      </c>
      <c r="H448" t="s">
        <v>229</v>
      </c>
      <c r="I448" t="s">
        <v>159</v>
      </c>
      <c r="J448" t="s">
        <v>145</v>
      </c>
      <c r="K448" s="11">
        <v>44696</v>
      </c>
      <c r="L448" s="11">
        <v>44701</v>
      </c>
      <c r="M448" s="12">
        <v>2306.56</v>
      </c>
      <c r="N448" s="13">
        <f t="shared" si="42"/>
        <v>2296.25</v>
      </c>
      <c r="O448" s="13">
        <f t="shared" si="43"/>
        <v>10.31</v>
      </c>
      <c r="P448" s="13">
        <f t="shared" si="44"/>
        <v>0</v>
      </c>
      <c r="Q448" s="13">
        <f t="shared" si="45"/>
        <v>0</v>
      </c>
      <c r="R448" s="13"/>
      <c r="S448" s="14"/>
      <c r="T448" s="15">
        <v>83.5</v>
      </c>
      <c r="U448" s="12">
        <v>27.5</v>
      </c>
      <c r="V448" s="12">
        <v>2296.25</v>
      </c>
      <c r="W448" s="15">
        <v>0.25</v>
      </c>
      <c r="X448" s="12">
        <v>41.25</v>
      </c>
      <c r="Y448" s="12">
        <v>10.31</v>
      </c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3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>
        <v>79.790000000000006</v>
      </c>
      <c r="CD448" s="12"/>
      <c r="CE448" s="12"/>
      <c r="CF448" s="12"/>
      <c r="CG448" s="12"/>
      <c r="CH448" s="12">
        <v>197.13</v>
      </c>
      <c r="CI448" s="12">
        <v>24.79</v>
      </c>
      <c r="CJ448" s="12"/>
      <c r="CK448" s="12"/>
      <c r="CL448" s="12"/>
      <c r="CM448" s="12">
        <v>32.68</v>
      </c>
      <c r="CN448" s="12"/>
      <c r="CO448" s="12"/>
      <c r="CP448" s="12">
        <v>139.72999999999999</v>
      </c>
      <c r="CQ448" s="12"/>
      <c r="CR448" s="12"/>
      <c r="CS448" s="12"/>
      <c r="CT448" s="12"/>
      <c r="CU448" s="12"/>
      <c r="CV448" s="12">
        <v>276.79000000000002</v>
      </c>
      <c r="CW448" s="12">
        <v>0.38</v>
      </c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>
        <v>3.25</v>
      </c>
      <c r="DN448" s="12"/>
      <c r="DO448" s="12">
        <v>49.22</v>
      </c>
      <c r="DP448" s="12"/>
      <c r="DQ448" s="12">
        <v>1502.8</v>
      </c>
      <c r="DR448" s="12">
        <v>0</v>
      </c>
      <c r="DS448" s="12">
        <v>0</v>
      </c>
      <c r="DT448" s="12">
        <v>32.68</v>
      </c>
      <c r="DU448" s="12">
        <v>139.72999999999999</v>
      </c>
      <c r="DV448" s="12">
        <v>0</v>
      </c>
      <c r="DW448" s="12"/>
      <c r="DX448" s="13">
        <f t="shared" si="46"/>
        <v>172.41</v>
      </c>
      <c r="DY448" s="12"/>
      <c r="DZ448" s="12"/>
      <c r="EA448" s="12"/>
      <c r="EB448" s="12">
        <v>240.29</v>
      </c>
      <c r="EC448" s="12"/>
      <c r="ED448" s="12"/>
      <c r="EE448" s="12">
        <v>13.86</v>
      </c>
      <c r="EF448" s="12"/>
      <c r="EG448" s="12"/>
      <c r="EH448" s="12">
        <v>7.05</v>
      </c>
      <c r="EI448" s="12"/>
      <c r="EJ448" s="12">
        <v>1.06</v>
      </c>
      <c r="EK448" s="12"/>
      <c r="EL448" s="12">
        <v>1.6</v>
      </c>
      <c r="EM448" s="12">
        <v>2.58</v>
      </c>
      <c r="EN448" s="14">
        <f t="shared" si="47"/>
        <v>266.44</v>
      </c>
      <c r="EO448" s="14">
        <v>92.26</v>
      </c>
      <c r="EP448" s="13">
        <v>59.88</v>
      </c>
      <c r="EQ448" s="12">
        <v>0</v>
      </c>
      <c r="ER448" s="12">
        <v>53</v>
      </c>
      <c r="ES448" s="12"/>
      <c r="ET448" s="12"/>
      <c r="EU448" s="12"/>
      <c r="EV448" s="12"/>
      <c r="EW448" s="12"/>
      <c r="EX448" s="13">
        <f t="shared" si="48"/>
        <v>53</v>
      </c>
      <c r="EY448" s="13">
        <v>2950.55</v>
      </c>
    </row>
    <row r="449" spans="1:155" x14ac:dyDescent="0.3">
      <c r="A449" t="s">
        <v>764</v>
      </c>
      <c r="B449" t="s">
        <v>765</v>
      </c>
      <c r="C449" t="str">
        <f>VLOOKUP(A449,[1]Sheet1!$A$1:$F$234,4,FALSE)</f>
        <v>SV</v>
      </c>
      <c r="D449" t="str">
        <f>VLOOKUP(A449,[1]Sheet1!$A$1:$F$234,3,FALSE)</f>
        <v>Clinical</v>
      </c>
      <c r="E449">
        <f>VLOOKUP(A449,[1]Sheet1!$A$1:$F$234,5,FALSE)</f>
        <v>170</v>
      </c>
      <c r="F449" t="s">
        <v>162</v>
      </c>
      <c r="G449" t="s">
        <v>186</v>
      </c>
      <c r="H449" t="s">
        <v>229</v>
      </c>
      <c r="I449" t="s">
        <v>159</v>
      </c>
      <c r="J449" t="s">
        <v>374</v>
      </c>
      <c r="K449" s="11">
        <v>44712</v>
      </c>
      <c r="L449" s="11">
        <v>44715</v>
      </c>
      <c r="M449" s="12">
        <v>5795.63</v>
      </c>
      <c r="N449" s="13">
        <f t="shared" si="42"/>
        <v>5795.63</v>
      </c>
      <c r="O449" s="13">
        <f t="shared" si="43"/>
        <v>0</v>
      </c>
      <c r="P449" s="13">
        <f t="shared" si="44"/>
        <v>0</v>
      </c>
      <c r="Q449" s="13">
        <f t="shared" si="45"/>
        <v>0</v>
      </c>
      <c r="R449" s="13"/>
      <c r="S449" s="14"/>
      <c r="T449" s="15">
        <v>111.75</v>
      </c>
      <c r="U449" s="12">
        <v>27.5</v>
      </c>
      <c r="V449" s="12">
        <v>3073.13</v>
      </c>
      <c r="W449" s="15">
        <v>0</v>
      </c>
      <c r="X449" s="12">
        <v>0</v>
      </c>
      <c r="Y449" s="12">
        <v>0</v>
      </c>
      <c r="Z449" s="15"/>
      <c r="AA449" s="15"/>
      <c r="AB449" s="15"/>
      <c r="AC449" s="15"/>
      <c r="AD449" s="15"/>
      <c r="AE449" s="15"/>
      <c r="AF449" s="15"/>
      <c r="AG449" s="15"/>
      <c r="AH449" s="15"/>
      <c r="AI449" s="15">
        <v>91</v>
      </c>
      <c r="AJ449" s="15"/>
      <c r="AK449" s="15"/>
      <c r="AL449" s="15"/>
      <c r="AM449" s="15"/>
      <c r="AN449" s="15"/>
      <c r="AO449" s="15">
        <v>8</v>
      </c>
      <c r="AP449" s="15"/>
      <c r="AQ449" s="12"/>
      <c r="AR449" s="12"/>
      <c r="AS449" s="12"/>
      <c r="AT449" s="12"/>
      <c r="AU449" s="12"/>
      <c r="AV449" s="12">
        <v>27.5</v>
      </c>
      <c r="AW449" s="12"/>
      <c r="AX449" s="12"/>
      <c r="AY449" s="12"/>
      <c r="AZ449" s="12"/>
      <c r="BA449" s="12"/>
      <c r="BB449" s="12"/>
      <c r="BC449" s="12"/>
      <c r="BD449" s="12">
        <v>27.5</v>
      </c>
      <c r="BE449" s="12"/>
      <c r="BF449" s="12"/>
      <c r="BG449" s="12"/>
      <c r="BH449" s="12"/>
      <c r="BI449" s="12"/>
      <c r="BJ449" s="12"/>
      <c r="BK449" s="13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>
        <v>220</v>
      </c>
      <c r="BV449" s="12">
        <v>2502.5</v>
      </c>
      <c r="BW449" s="12"/>
      <c r="BX449" s="12"/>
      <c r="BY449" s="12"/>
      <c r="BZ449" s="12"/>
      <c r="CA449" s="12"/>
      <c r="CB449" s="12"/>
      <c r="CC449" s="12">
        <v>262.98</v>
      </c>
      <c r="CD449" s="12"/>
      <c r="CE449" s="12"/>
      <c r="CF449" s="12"/>
      <c r="CG449" s="12"/>
      <c r="CH449" s="12">
        <v>811.53</v>
      </c>
      <c r="CI449" s="12">
        <v>62.01</v>
      </c>
      <c r="CJ449" s="12"/>
      <c r="CK449" s="12"/>
      <c r="CL449" s="12"/>
      <c r="CM449" s="12">
        <v>81.73</v>
      </c>
      <c r="CN449" s="12"/>
      <c r="CO449" s="12"/>
      <c r="CP449" s="12">
        <v>349.49</v>
      </c>
      <c r="CQ449" s="12"/>
      <c r="CR449" s="12"/>
      <c r="CS449" s="12"/>
      <c r="CT449" s="12"/>
      <c r="CU449" s="12"/>
      <c r="CV449" s="12">
        <v>695.48</v>
      </c>
      <c r="CW449" s="12">
        <v>1.1399999999999999</v>
      </c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>
        <v>9.75</v>
      </c>
      <c r="DN449" s="12"/>
      <c r="DO449" s="12">
        <v>147.66</v>
      </c>
      <c r="DP449" s="12"/>
      <c r="DQ449" s="12">
        <v>3373.86</v>
      </c>
      <c r="DR449" s="12">
        <v>0</v>
      </c>
      <c r="DS449" s="12">
        <v>0</v>
      </c>
      <c r="DT449" s="12">
        <v>81.73</v>
      </c>
      <c r="DU449" s="12">
        <v>349.49</v>
      </c>
      <c r="DV449" s="12">
        <v>0</v>
      </c>
      <c r="DW449" s="12"/>
      <c r="DX449" s="13">
        <f t="shared" si="46"/>
        <v>431.22</v>
      </c>
      <c r="DY449" s="12"/>
      <c r="DZ449" s="12"/>
      <c r="EA449" s="12"/>
      <c r="EB449" s="12">
        <v>720.87</v>
      </c>
      <c r="EC449" s="12"/>
      <c r="ED449" s="12"/>
      <c r="EE449" s="12">
        <v>41.58</v>
      </c>
      <c r="EF449" s="12"/>
      <c r="EG449" s="12"/>
      <c r="EH449" s="12">
        <v>21.15</v>
      </c>
      <c r="EI449" s="12"/>
      <c r="EJ449" s="12">
        <v>3.18</v>
      </c>
      <c r="EK449" s="12"/>
      <c r="EL449" s="12">
        <v>4.8</v>
      </c>
      <c r="EM449" s="12">
        <v>7.74</v>
      </c>
      <c r="EN449" s="14">
        <f t="shared" si="47"/>
        <v>799.31999999999994</v>
      </c>
      <c r="EO449" s="14">
        <v>231.83</v>
      </c>
      <c r="EP449" s="13">
        <v>150.69</v>
      </c>
      <c r="EQ449" s="12">
        <v>0</v>
      </c>
      <c r="ER449" s="12">
        <v>106</v>
      </c>
      <c r="ES449" s="12"/>
      <c r="ET449" s="12"/>
      <c r="EU449" s="12"/>
      <c r="EV449" s="12"/>
      <c r="EW449" s="12"/>
      <c r="EX449" s="13">
        <f t="shared" si="48"/>
        <v>106</v>
      </c>
      <c r="EY449" s="13">
        <v>7514.69</v>
      </c>
    </row>
    <row r="450" spans="1:155" x14ac:dyDescent="0.3">
      <c r="A450" t="s">
        <v>766</v>
      </c>
      <c r="B450" t="s">
        <v>767</v>
      </c>
      <c r="C450" t="str">
        <f>VLOOKUP(A450,[1]Sheet1!$A$1:$F$234,4,FALSE)</f>
        <v>SF</v>
      </c>
      <c r="D450" t="str">
        <f>VLOOKUP(A450,[1]Sheet1!$A$1:$F$234,3,FALSE)</f>
        <v>Clinical</v>
      </c>
      <c r="E450">
        <f>VLOOKUP(A450,[1]Sheet1!$A$1:$F$234,5,FALSE)</f>
        <v>170</v>
      </c>
      <c r="F450" t="s">
        <v>162</v>
      </c>
      <c r="G450" t="s">
        <v>172</v>
      </c>
      <c r="H450" t="s">
        <v>163</v>
      </c>
      <c r="I450" t="s">
        <v>159</v>
      </c>
      <c r="J450" t="s">
        <v>145</v>
      </c>
      <c r="K450" s="11">
        <v>44696</v>
      </c>
      <c r="L450" s="11">
        <v>44701</v>
      </c>
      <c r="M450" s="12">
        <v>1625</v>
      </c>
      <c r="N450" s="13">
        <f t="shared" si="42"/>
        <v>125</v>
      </c>
      <c r="O450" s="13">
        <f t="shared" si="43"/>
        <v>0</v>
      </c>
      <c r="P450" s="13">
        <f t="shared" si="44"/>
        <v>0</v>
      </c>
      <c r="Q450" s="13">
        <f t="shared" si="45"/>
        <v>0</v>
      </c>
      <c r="R450" s="13">
        <v>1500</v>
      </c>
      <c r="S450" s="14"/>
      <c r="T450" s="15">
        <v>0</v>
      </c>
      <c r="U450" s="12">
        <v>25.5</v>
      </c>
      <c r="V450" s="12">
        <v>0</v>
      </c>
      <c r="W450" s="15">
        <v>0</v>
      </c>
      <c r="X450" s="12">
        <v>0</v>
      </c>
      <c r="Y450" s="12">
        <v>0</v>
      </c>
      <c r="Z450" s="15"/>
      <c r="AA450" s="15"/>
      <c r="AB450" s="15"/>
      <c r="AC450" s="15"/>
      <c r="AD450" s="15"/>
      <c r="AE450" s="15"/>
      <c r="AF450" s="15">
        <v>0</v>
      </c>
      <c r="AG450" s="15"/>
      <c r="AH450" s="15"/>
      <c r="AI450" s="15"/>
      <c r="AJ450" s="15"/>
      <c r="AK450" s="15"/>
      <c r="AL450" s="15"/>
      <c r="AM450" s="15"/>
      <c r="AN450" s="15">
        <v>0</v>
      </c>
      <c r="AO450" s="15"/>
      <c r="AP450" s="15"/>
      <c r="AQ450" s="12"/>
      <c r="AR450" s="12"/>
      <c r="AS450" s="12"/>
      <c r="AT450" s="12"/>
      <c r="AU450" s="12">
        <v>0</v>
      </c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>
        <v>0</v>
      </c>
      <c r="BG450" s="12"/>
      <c r="BH450" s="12"/>
      <c r="BI450" s="12"/>
      <c r="BJ450" s="12">
        <v>125</v>
      </c>
      <c r="BK450" s="13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>
        <v>1.37</v>
      </c>
      <c r="CJ450" s="12"/>
      <c r="CK450" s="12"/>
      <c r="CL450" s="12"/>
      <c r="CM450" s="12">
        <v>1.81</v>
      </c>
      <c r="CN450" s="12"/>
      <c r="CO450" s="12"/>
      <c r="CP450" s="12">
        <v>7.75</v>
      </c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>
        <v>1614.07</v>
      </c>
      <c r="DR450" s="12">
        <v>0</v>
      </c>
      <c r="DS450" s="12">
        <v>0</v>
      </c>
      <c r="DT450" s="12">
        <v>1.81</v>
      </c>
      <c r="DU450" s="12">
        <v>7.75</v>
      </c>
      <c r="DV450" s="12">
        <v>0</v>
      </c>
      <c r="DW450" s="12"/>
      <c r="DX450" s="13">
        <f t="shared" si="46"/>
        <v>9.56</v>
      </c>
      <c r="DY450" s="12"/>
      <c r="DZ450" s="12"/>
      <c r="EA450" s="12"/>
      <c r="EB450" s="12"/>
      <c r="EC450" s="12"/>
      <c r="ED450" s="12"/>
      <c r="EE450" s="12"/>
      <c r="EF450" s="12"/>
      <c r="EG450" s="12"/>
      <c r="EH450" s="12">
        <v>7.81</v>
      </c>
      <c r="EI450" s="12"/>
      <c r="EJ450" s="12">
        <v>1.06</v>
      </c>
      <c r="EK450" s="12"/>
      <c r="EL450" s="12"/>
      <c r="EM450" s="12">
        <v>2.86</v>
      </c>
      <c r="EN450" s="14">
        <f t="shared" si="47"/>
        <v>11.729999999999999</v>
      </c>
      <c r="EO450" s="14"/>
      <c r="EP450" s="13">
        <v>3.25</v>
      </c>
      <c r="EQ450" s="12">
        <v>0</v>
      </c>
      <c r="ER450" s="12">
        <v>53</v>
      </c>
      <c r="ES450" s="12"/>
      <c r="ET450" s="12"/>
      <c r="EU450" s="12"/>
      <c r="EV450" s="12"/>
      <c r="EW450" s="12"/>
      <c r="EX450" s="13">
        <f t="shared" si="48"/>
        <v>53</v>
      </c>
      <c r="EY450" s="13">
        <v>1702.54</v>
      </c>
    </row>
    <row r="451" spans="1:155" x14ac:dyDescent="0.3">
      <c r="A451" t="s">
        <v>766</v>
      </c>
      <c r="B451" t="s">
        <v>767</v>
      </c>
      <c r="C451" t="str">
        <f>VLOOKUP(A451,[1]Sheet1!$A$1:$F$234,4,FALSE)</f>
        <v>SF</v>
      </c>
      <c r="D451" t="str">
        <f>VLOOKUP(A451,[1]Sheet1!$A$1:$F$234,3,FALSE)</f>
        <v>Clinical</v>
      </c>
      <c r="E451">
        <f>VLOOKUP(A451,[1]Sheet1!$A$1:$F$234,5,FALSE)</f>
        <v>170</v>
      </c>
      <c r="F451" t="s">
        <v>162</v>
      </c>
      <c r="G451" t="s">
        <v>172</v>
      </c>
      <c r="H451" t="s">
        <v>163</v>
      </c>
      <c r="I451" t="s">
        <v>159</v>
      </c>
      <c r="J451" t="s">
        <v>152</v>
      </c>
      <c r="K451" s="11">
        <v>44712</v>
      </c>
      <c r="L451" s="11">
        <v>44719</v>
      </c>
      <c r="M451" s="12">
        <v>125</v>
      </c>
      <c r="N451" s="13">
        <f t="shared" ref="N451" si="49">M451-O451-P451-Q451-R451-S451</f>
        <v>125</v>
      </c>
      <c r="O451" s="13">
        <f t="shared" ref="O451" si="50">Y451</f>
        <v>0</v>
      </c>
      <c r="P451" s="13">
        <f t="shared" ref="P451" si="51">BK451</f>
        <v>0</v>
      </c>
      <c r="Q451" s="13">
        <f t="shared" ref="Q451" si="52">BQ451</f>
        <v>0</v>
      </c>
      <c r="R451" s="13"/>
      <c r="S451" s="14"/>
      <c r="T451" s="15">
        <v>0</v>
      </c>
      <c r="U451" s="12">
        <v>25.5</v>
      </c>
      <c r="V451" s="12">
        <v>0</v>
      </c>
      <c r="W451" s="15">
        <v>0</v>
      </c>
      <c r="X451" s="12">
        <v>0</v>
      </c>
      <c r="Y451" s="12">
        <v>0</v>
      </c>
      <c r="Z451" s="15"/>
      <c r="AA451" s="15"/>
      <c r="AB451" s="15"/>
      <c r="AC451" s="15"/>
      <c r="AD451" s="15"/>
      <c r="AE451" s="15"/>
      <c r="AF451" s="15">
        <v>0</v>
      </c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2"/>
      <c r="AR451" s="12"/>
      <c r="AS451" s="12"/>
      <c r="AT451" s="12"/>
      <c r="AU451" s="12">
        <v>0</v>
      </c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>
        <v>125</v>
      </c>
      <c r="BK451" s="13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>
        <v>1.38</v>
      </c>
      <c r="CJ451" s="12"/>
      <c r="CK451" s="12"/>
      <c r="CL451" s="12"/>
      <c r="CM451" s="12">
        <v>1.82</v>
      </c>
      <c r="CN451" s="12"/>
      <c r="CO451" s="12"/>
      <c r="CP451" s="12">
        <v>7.75</v>
      </c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>
        <v>114.05</v>
      </c>
      <c r="DR451" s="12">
        <v>0</v>
      </c>
      <c r="DS451" s="12">
        <v>0</v>
      </c>
      <c r="DT451" s="12">
        <v>1.82</v>
      </c>
      <c r="DU451" s="12">
        <v>7.75</v>
      </c>
      <c r="DV451" s="12">
        <v>0</v>
      </c>
      <c r="DW451" s="12"/>
      <c r="DX451" s="13">
        <f t="shared" ref="DX451" si="53">SUM(DR451:DW451)</f>
        <v>9.57</v>
      </c>
      <c r="DY451" s="12"/>
      <c r="DZ451" s="12"/>
      <c r="EA451" s="12"/>
      <c r="EB451" s="12"/>
      <c r="EC451" s="12"/>
      <c r="ED451" s="12"/>
      <c r="EE451" s="12"/>
      <c r="EF451" s="12"/>
      <c r="EG451" s="12"/>
      <c r="EH451" s="12">
        <v>7.81</v>
      </c>
      <c r="EI451" s="12"/>
      <c r="EJ451" s="12">
        <v>1.06</v>
      </c>
      <c r="EK451" s="12"/>
      <c r="EL451" s="12"/>
      <c r="EM451" s="12">
        <v>2.86</v>
      </c>
      <c r="EN451" s="14">
        <f t="shared" ref="EN451" si="54">SUM(DY451:EM451)</f>
        <v>11.729999999999999</v>
      </c>
      <c r="EO451" s="14"/>
      <c r="EP451" s="13">
        <v>3.25</v>
      </c>
      <c r="EQ451" s="12">
        <v>0</v>
      </c>
      <c r="ER451" s="12">
        <v>53</v>
      </c>
      <c r="ES451" s="12"/>
      <c r="ET451" s="12"/>
      <c r="EU451" s="12"/>
      <c r="EV451" s="12"/>
      <c r="EW451" s="12"/>
      <c r="EX451" s="13">
        <f t="shared" ref="EX451" si="55">SUM(EQ451:EW451)</f>
        <v>53</v>
      </c>
      <c r="EY451" s="13">
        <v>202.55</v>
      </c>
    </row>
    <row r="453" spans="1:155" x14ac:dyDescent="0.3">
      <c r="A453" t="s">
        <v>144</v>
      </c>
      <c r="F453" t="s">
        <v>144</v>
      </c>
      <c r="I453" t="s">
        <v>144</v>
      </c>
    </row>
    <row r="454" spans="1:155" x14ac:dyDescent="0.3">
      <c r="B454" s="17" t="s">
        <v>768</v>
      </c>
      <c r="C454" s="17"/>
      <c r="D454" s="17"/>
      <c r="E454" s="17"/>
      <c r="F454" s="17"/>
      <c r="G454" s="17"/>
    </row>
  </sheetData>
  <autoFilter ref="A1:EY451" xr:uid="{00000000-0001-0000-0000-000000000000}"/>
  <mergeCells count="1">
    <mergeCell ref="B454:G4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raw-Orig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Rosel Villegas</cp:lastModifiedBy>
  <dcterms:created xsi:type="dcterms:W3CDTF">2022-07-04T19:49:55Z</dcterms:created>
  <dcterms:modified xsi:type="dcterms:W3CDTF">2022-07-04T19:49:59Z</dcterms:modified>
</cp:coreProperties>
</file>