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zorinan_kasilag_springfertility_com/Documents/Documents/Python/PTO/"/>
    </mc:Choice>
  </mc:AlternateContent>
  <xr:revisionPtr revIDLastSave="4" documentId="8_{3317DE77-F4BC-4ABB-9DC9-8F54EA8BA58F}" xr6:coauthVersionLast="47" xr6:coauthVersionMax="47" xr10:uidLastSave="{F71123DE-8121-44A5-8BA9-A1494ED7555B}"/>
  <bookViews>
    <workbookView minimized="1" xWindow="340" yWindow="740" windowWidth="19200" windowHeight="7940" xr2:uid="{00000000-000D-0000-FFFF-FFFF00000000}"/>
  </bookViews>
  <sheets>
    <sheet name="Balance Data" sheetId="1" r:id="rId1"/>
    <sheet name="April" sheetId="10" r:id="rId2"/>
    <sheet name="Paid Time Off" sheetId="2" r:id="rId3"/>
    <sheet name="Key" sheetId="8" r:id="rId4"/>
    <sheet name="GL" sheetId="9" r:id="rId5"/>
  </sheets>
  <externalReferences>
    <externalReference r:id="rId6"/>
    <externalReference r:id="rId7"/>
    <externalReference r:id="rId8"/>
  </externalReferences>
  <definedNames>
    <definedName name="_xlnm._FilterDatabase" localSheetId="0" hidden="1">'Balance Data'!$A$1:$R$264</definedName>
    <definedName name="_xlnm._FilterDatabase" localSheetId="3" hidden="1">Key!$B$1:$I$443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100" i="1"/>
  <c r="R101" i="1"/>
  <c r="R102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" i="1"/>
  <c r="Q14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L103" i="1" s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" i="1"/>
  <c r="P40" i="1" l="1"/>
  <c r="P221" i="1"/>
  <c r="P249" i="1"/>
  <c r="P251" i="1"/>
  <c r="Q25" i="1"/>
  <c r="O40" i="1"/>
  <c r="Q40" i="1" s="1"/>
  <c r="O90" i="1"/>
  <c r="Q90" i="1" s="1"/>
  <c r="Q99" i="1"/>
  <c r="Q103" i="1"/>
  <c r="O126" i="1"/>
  <c r="Q126" i="1" s="1"/>
  <c r="O127" i="1"/>
  <c r="Q127" i="1" s="1"/>
  <c r="O144" i="1"/>
  <c r="Q144" i="1" s="1"/>
  <c r="O154" i="1"/>
  <c r="Q154" i="1" s="1"/>
  <c r="O161" i="1"/>
  <c r="Q161" i="1" s="1"/>
  <c r="O174" i="1"/>
  <c r="Q174" i="1" s="1"/>
  <c r="O182" i="1"/>
  <c r="Q182" i="1" s="1"/>
  <c r="O207" i="1"/>
  <c r="Q207" i="1" s="1"/>
  <c r="O215" i="1"/>
  <c r="Q215" i="1" s="1"/>
  <c r="O221" i="1"/>
  <c r="Q221" i="1" s="1"/>
  <c r="O225" i="1"/>
  <c r="Q225" i="1" s="1"/>
  <c r="O227" i="1"/>
  <c r="Q227" i="1" s="1"/>
  <c r="O236" i="1"/>
  <c r="Q236" i="1" s="1"/>
  <c r="O245" i="1"/>
  <c r="Q245" i="1" s="1"/>
  <c r="O249" i="1"/>
  <c r="Q249" i="1" s="1"/>
  <c r="O251" i="1"/>
  <c r="Q251" i="1" s="1"/>
  <c r="O256" i="1"/>
  <c r="Q256" i="1" s="1"/>
  <c r="N3" i="1"/>
  <c r="N7" i="1"/>
  <c r="N11" i="1"/>
  <c r="N14" i="1"/>
  <c r="N40" i="1"/>
  <c r="N54" i="1"/>
  <c r="N64" i="1"/>
  <c r="N80" i="1"/>
  <c r="N90" i="1"/>
  <c r="N91" i="1"/>
  <c r="N101" i="1"/>
  <c r="N112" i="1"/>
  <c r="N122" i="1"/>
  <c r="N127" i="1"/>
  <c r="N132" i="1"/>
  <c r="N142" i="1"/>
  <c r="N146" i="1"/>
  <c r="N151" i="1"/>
  <c r="N157" i="1"/>
  <c r="N161" i="1"/>
  <c r="N180" i="1"/>
  <c r="N182" i="1"/>
  <c r="N188" i="1"/>
  <c r="N196" i="1"/>
  <c r="N198" i="1"/>
  <c r="N221" i="1"/>
  <c r="N227" i="1"/>
  <c r="N231" i="1"/>
  <c r="N242" i="1"/>
  <c r="N243" i="1"/>
  <c r="N249" i="1"/>
  <c r="N251" i="1"/>
  <c r="N252" i="1"/>
  <c r="N257" i="1"/>
  <c r="N258" i="1"/>
  <c r="N2" i="1"/>
  <c r="J103" i="1"/>
  <c r="M10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" i="1"/>
  <c r="E318" i="8"/>
  <c r="P258" i="1" s="1"/>
  <c r="D318" i="8"/>
  <c r="O258" i="1" s="1"/>
  <c r="Q258" i="1" s="1"/>
  <c r="E317" i="8"/>
  <c r="P243" i="1" s="1"/>
  <c r="D317" i="8"/>
  <c r="O243" i="1" s="1"/>
  <c r="Q243" i="1" s="1"/>
  <c r="E316" i="8"/>
  <c r="D316" i="8"/>
  <c r="E315" i="8"/>
  <c r="P198" i="1" s="1"/>
  <c r="D315" i="8"/>
  <c r="O198" i="1" s="1"/>
  <c r="Q198" i="1" s="1"/>
  <c r="E314" i="8"/>
  <c r="P157" i="1" s="1"/>
  <c r="D314" i="8"/>
  <c r="O157" i="1" s="1"/>
  <c r="Q157" i="1" s="1"/>
  <c r="E313" i="8"/>
  <c r="P146" i="1" s="1"/>
  <c r="D313" i="8"/>
  <c r="O146" i="1" s="1"/>
  <c r="Q146" i="1" s="1"/>
  <c r="E312" i="8"/>
  <c r="P122" i="1" s="1"/>
  <c r="D312" i="8"/>
  <c r="O122" i="1" s="1"/>
  <c r="Q122" i="1" s="1"/>
  <c r="E311" i="8"/>
  <c r="D311" i="8"/>
  <c r="E310" i="8"/>
  <c r="P7" i="1" s="1"/>
  <c r="D310" i="8"/>
  <c r="O7" i="1" s="1"/>
  <c r="Q7" i="1" s="1"/>
  <c r="E309" i="8"/>
  <c r="P80" i="1" s="1"/>
  <c r="D309" i="8"/>
  <c r="O80" i="1" s="1"/>
  <c r="Q80" i="1" s="1"/>
  <c r="E308" i="8"/>
  <c r="P64" i="1" s="1"/>
  <c r="D308" i="8"/>
  <c r="O64" i="1" s="1"/>
  <c r="Q64" i="1" s="1"/>
  <c r="E307" i="8"/>
  <c r="P54" i="1" s="1"/>
  <c r="D307" i="8"/>
  <c r="O54" i="1" s="1"/>
  <c r="Q54" i="1" s="1"/>
  <c r="E306" i="8"/>
  <c r="P14" i="1" s="1"/>
  <c r="D306" i="8"/>
  <c r="O14" i="1" s="1"/>
  <c r="Q14" i="1" s="1"/>
  <c r="E305" i="8"/>
  <c r="D305" i="8"/>
  <c r="C305" i="8"/>
  <c r="E304" i="8"/>
  <c r="D304" i="8"/>
  <c r="C304" i="8"/>
  <c r="E303" i="8"/>
  <c r="D303" i="8"/>
  <c r="C303" i="8"/>
  <c r="E302" i="8"/>
  <c r="D302" i="8"/>
  <c r="C302" i="8"/>
  <c r="E301" i="8"/>
  <c r="D301" i="8"/>
  <c r="C301" i="8"/>
  <c r="E298" i="8"/>
  <c r="D298" i="8"/>
  <c r="C298" i="8"/>
  <c r="E297" i="8"/>
  <c r="D297" i="8"/>
  <c r="C297" i="8"/>
  <c r="E296" i="8"/>
  <c r="D296" i="8"/>
  <c r="C296" i="8"/>
  <c r="E295" i="8"/>
  <c r="D295" i="8"/>
  <c r="C295" i="8"/>
  <c r="E294" i="8"/>
  <c r="D294" i="8"/>
  <c r="C294" i="8"/>
  <c r="E293" i="8"/>
  <c r="D293" i="8"/>
  <c r="C293" i="8"/>
  <c r="E292" i="8"/>
  <c r="D292" i="8"/>
  <c r="C292" i="8"/>
  <c r="E291" i="8"/>
  <c r="D291" i="8"/>
  <c r="C291" i="8"/>
  <c r="E290" i="8"/>
  <c r="D290" i="8"/>
  <c r="C290" i="8"/>
  <c r="E289" i="8"/>
  <c r="D289" i="8"/>
  <c r="C289" i="8"/>
  <c r="E287" i="8"/>
  <c r="D287" i="8"/>
  <c r="C287" i="8"/>
  <c r="E286" i="8"/>
  <c r="D286" i="8"/>
  <c r="C286" i="8"/>
  <c r="E285" i="8"/>
  <c r="D285" i="8"/>
  <c r="C285" i="8"/>
  <c r="E284" i="8"/>
  <c r="D284" i="8"/>
  <c r="C284" i="8"/>
  <c r="N183" i="1" s="1"/>
  <c r="E283" i="8"/>
  <c r="D283" i="8"/>
  <c r="C283" i="8"/>
  <c r="E282" i="8"/>
  <c r="P169" i="1" s="1"/>
  <c r="D282" i="8"/>
  <c r="C282" i="8"/>
  <c r="E281" i="8"/>
  <c r="D281" i="8"/>
  <c r="C281" i="8"/>
  <c r="E280" i="8"/>
  <c r="D280" i="8"/>
  <c r="C280" i="8"/>
  <c r="E279" i="8"/>
  <c r="D279" i="8"/>
  <c r="C279" i="8"/>
  <c r="E278" i="8"/>
  <c r="D278" i="8"/>
  <c r="C278" i="8"/>
  <c r="E277" i="8"/>
  <c r="D277" i="8"/>
  <c r="C277" i="8"/>
  <c r="N76" i="1" s="1"/>
  <c r="E275" i="8"/>
  <c r="D275" i="8"/>
  <c r="C275" i="8"/>
  <c r="E274" i="8"/>
  <c r="D274" i="8"/>
  <c r="C274" i="8"/>
  <c r="E273" i="8"/>
  <c r="D273" i="8"/>
  <c r="C273" i="8"/>
  <c r="E272" i="8"/>
  <c r="D272" i="8"/>
  <c r="C272" i="8"/>
  <c r="E271" i="8"/>
  <c r="D271" i="8"/>
  <c r="C271" i="8"/>
  <c r="E270" i="8"/>
  <c r="D270" i="8"/>
  <c r="C270" i="8"/>
  <c r="E269" i="8"/>
  <c r="D269" i="8"/>
  <c r="O124" i="1" s="1"/>
  <c r="Q124" i="1" s="1"/>
  <c r="C269" i="8"/>
  <c r="E268" i="8"/>
  <c r="D268" i="8"/>
  <c r="C268" i="8"/>
  <c r="E267" i="8"/>
  <c r="D267" i="8"/>
  <c r="C267" i="8"/>
  <c r="E266" i="8"/>
  <c r="D266" i="8"/>
  <c r="C266" i="8"/>
  <c r="E265" i="8"/>
  <c r="D265" i="8"/>
  <c r="O108" i="1" s="1"/>
  <c r="Q108" i="1" s="1"/>
  <c r="C265" i="8"/>
  <c r="E264" i="8"/>
  <c r="D264" i="8"/>
  <c r="C264" i="8"/>
  <c r="E263" i="8"/>
  <c r="D263" i="8"/>
  <c r="C263" i="8"/>
  <c r="E262" i="8"/>
  <c r="D262" i="8"/>
  <c r="C262" i="8"/>
  <c r="E261" i="8"/>
  <c r="D261" i="8"/>
  <c r="C261" i="8"/>
  <c r="E260" i="8"/>
  <c r="D260" i="8"/>
  <c r="C260" i="8"/>
  <c r="E259" i="8"/>
  <c r="D259" i="8"/>
  <c r="C259" i="8"/>
  <c r="E258" i="8"/>
  <c r="D258" i="8"/>
  <c r="C258" i="8"/>
  <c r="E257" i="8"/>
  <c r="D257" i="8"/>
  <c r="C257" i="8"/>
  <c r="E256" i="8"/>
  <c r="D256" i="8"/>
  <c r="C256" i="8"/>
  <c r="E255" i="8"/>
  <c r="D255" i="8"/>
  <c r="C255" i="8"/>
  <c r="E254" i="8"/>
  <c r="D254" i="8"/>
  <c r="C254" i="8"/>
  <c r="E253" i="8"/>
  <c r="D253" i="8"/>
  <c r="C253" i="8"/>
  <c r="E252" i="8"/>
  <c r="D252" i="8"/>
  <c r="C252" i="8"/>
  <c r="E251" i="8"/>
  <c r="D251" i="8"/>
  <c r="C251" i="8"/>
  <c r="E250" i="8"/>
  <c r="D250" i="8"/>
  <c r="C250" i="8"/>
  <c r="E249" i="8"/>
  <c r="D249" i="8"/>
  <c r="C249" i="8"/>
  <c r="E248" i="8"/>
  <c r="D248" i="8"/>
  <c r="C248" i="8"/>
  <c r="E247" i="8"/>
  <c r="D247" i="8"/>
  <c r="C247" i="8"/>
  <c r="E246" i="8"/>
  <c r="D246" i="8"/>
  <c r="C246" i="8"/>
  <c r="E245" i="8"/>
  <c r="P43" i="1" s="1"/>
  <c r="D245" i="8"/>
  <c r="C245" i="8"/>
  <c r="E243" i="8"/>
  <c r="D243" i="8"/>
  <c r="C243" i="8"/>
  <c r="E242" i="8"/>
  <c r="D242" i="8"/>
  <c r="C242" i="8"/>
  <c r="E240" i="8"/>
  <c r="D240" i="8"/>
  <c r="C240" i="8"/>
  <c r="E239" i="8"/>
  <c r="D239" i="8"/>
  <c r="C239" i="8"/>
  <c r="E238" i="8"/>
  <c r="D238" i="8"/>
  <c r="C238" i="8"/>
  <c r="E237" i="8"/>
  <c r="D237" i="8"/>
  <c r="C237" i="8"/>
  <c r="E236" i="8"/>
  <c r="P263" i="1" s="1"/>
  <c r="D236" i="8"/>
  <c r="O263" i="1" s="1"/>
  <c r="Q263" i="1" s="1"/>
  <c r="C236" i="8"/>
  <c r="N263" i="1" s="1"/>
  <c r="E235" i="8"/>
  <c r="D235" i="8"/>
  <c r="C235" i="8"/>
  <c r="E234" i="8"/>
  <c r="P262" i="1" s="1"/>
  <c r="D234" i="8"/>
  <c r="O262" i="1" s="1"/>
  <c r="Q262" i="1" s="1"/>
  <c r="C234" i="8"/>
  <c r="N262" i="1" s="1"/>
  <c r="E233" i="8"/>
  <c r="P261" i="1" s="1"/>
  <c r="D233" i="8"/>
  <c r="O261" i="1" s="1"/>
  <c r="Q261" i="1" s="1"/>
  <c r="C233" i="8"/>
  <c r="N261" i="1" s="1"/>
  <c r="E232" i="8"/>
  <c r="P260" i="1" s="1"/>
  <c r="D232" i="8"/>
  <c r="O260" i="1" s="1"/>
  <c r="Q260" i="1" s="1"/>
  <c r="C232" i="8"/>
  <c r="N260" i="1" s="1"/>
  <c r="E231" i="8"/>
  <c r="P257" i="1" s="1"/>
  <c r="D231" i="8"/>
  <c r="O257" i="1" s="1"/>
  <c r="Q257" i="1" s="1"/>
  <c r="C231" i="8"/>
  <c r="E230" i="8"/>
  <c r="P256" i="1" s="1"/>
  <c r="D230" i="8"/>
  <c r="C230" i="8"/>
  <c r="N256" i="1" s="1"/>
  <c r="E229" i="8"/>
  <c r="P254" i="1" s="1"/>
  <c r="D229" i="8"/>
  <c r="O254" i="1" s="1"/>
  <c r="Q254" i="1" s="1"/>
  <c r="C229" i="8"/>
  <c r="N254" i="1" s="1"/>
  <c r="E228" i="8"/>
  <c r="P253" i="1" s="1"/>
  <c r="D228" i="8"/>
  <c r="O253" i="1" s="1"/>
  <c r="Q253" i="1" s="1"/>
  <c r="C228" i="8"/>
  <c r="N253" i="1" s="1"/>
  <c r="E227" i="8"/>
  <c r="P252" i="1" s="1"/>
  <c r="D227" i="8"/>
  <c r="O252" i="1" s="1"/>
  <c r="Q252" i="1" s="1"/>
  <c r="C227" i="8"/>
  <c r="E226" i="8"/>
  <c r="D226" i="8"/>
  <c r="C226" i="8"/>
  <c r="E225" i="8"/>
  <c r="P250" i="1" s="1"/>
  <c r="D225" i="8"/>
  <c r="O250" i="1" s="1"/>
  <c r="Q250" i="1" s="1"/>
  <c r="C225" i="8"/>
  <c r="N250" i="1" s="1"/>
  <c r="E224" i="8"/>
  <c r="P248" i="1" s="1"/>
  <c r="D224" i="8"/>
  <c r="O248" i="1" s="1"/>
  <c r="Q248" i="1" s="1"/>
  <c r="C224" i="8"/>
  <c r="N248" i="1" s="1"/>
  <c r="E223" i="8"/>
  <c r="D223" i="8"/>
  <c r="C223" i="8"/>
  <c r="E222" i="8"/>
  <c r="P245" i="1" s="1"/>
  <c r="D222" i="8"/>
  <c r="C222" i="8"/>
  <c r="N245" i="1" s="1"/>
  <c r="E221" i="8"/>
  <c r="P244" i="1" s="1"/>
  <c r="D221" i="8"/>
  <c r="O244" i="1" s="1"/>
  <c r="Q244" i="1" s="1"/>
  <c r="C221" i="8"/>
  <c r="N244" i="1" s="1"/>
  <c r="E220" i="8"/>
  <c r="D220" i="8"/>
  <c r="C220" i="8"/>
  <c r="E219" i="8"/>
  <c r="P242" i="1" s="1"/>
  <c r="D219" i="8"/>
  <c r="O242" i="1" s="1"/>
  <c r="Q242" i="1" s="1"/>
  <c r="C219" i="8"/>
  <c r="E218" i="8"/>
  <c r="P241" i="1" s="1"/>
  <c r="D218" i="8"/>
  <c r="O241" i="1" s="1"/>
  <c r="Q241" i="1" s="1"/>
  <c r="C218" i="8"/>
  <c r="N241" i="1" s="1"/>
  <c r="E217" i="8"/>
  <c r="P240" i="1" s="1"/>
  <c r="D217" i="8"/>
  <c r="O240" i="1" s="1"/>
  <c r="Q240" i="1" s="1"/>
  <c r="C217" i="8"/>
  <c r="N240" i="1" s="1"/>
  <c r="E216" i="8"/>
  <c r="P239" i="1" s="1"/>
  <c r="D216" i="8"/>
  <c r="O239" i="1" s="1"/>
  <c r="Q239" i="1" s="1"/>
  <c r="C216" i="8"/>
  <c r="N239" i="1" s="1"/>
  <c r="E215" i="8"/>
  <c r="P237" i="1" s="1"/>
  <c r="D215" i="8"/>
  <c r="O237" i="1" s="1"/>
  <c r="Q237" i="1" s="1"/>
  <c r="C215" i="8"/>
  <c r="N237" i="1" s="1"/>
  <c r="E214" i="8"/>
  <c r="P236" i="1" s="1"/>
  <c r="D214" i="8"/>
  <c r="C214" i="8"/>
  <c r="N236" i="1" s="1"/>
  <c r="E213" i="8"/>
  <c r="P234" i="1" s="1"/>
  <c r="D213" i="8"/>
  <c r="O234" i="1" s="1"/>
  <c r="Q234" i="1" s="1"/>
  <c r="C213" i="8"/>
  <c r="N234" i="1" s="1"/>
  <c r="E212" i="8"/>
  <c r="P232" i="1" s="1"/>
  <c r="D212" i="8"/>
  <c r="O232" i="1" s="1"/>
  <c r="Q232" i="1" s="1"/>
  <c r="C212" i="8"/>
  <c r="N232" i="1" s="1"/>
  <c r="E211" i="8"/>
  <c r="P231" i="1" s="1"/>
  <c r="D211" i="8"/>
  <c r="O231" i="1" s="1"/>
  <c r="Q231" i="1" s="1"/>
  <c r="C211" i="8"/>
  <c r="E210" i="8"/>
  <c r="P230" i="1" s="1"/>
  <c r="D210" i="8"/>
  <c r="O230" i="1" s="1"/>
  <c r="Q230" i="1" s="1"/>
  <c r="C210" i="8"/>
  <c r="N230" i="1" s="1"/>
  <c r="E209" i="8"/>
  <c r="P229" i="1" s="1"/>
  <c r="D209" i="8"/>
  <c r="O229" i="1" s="1"/>
  <c r="Q229" i="1" s="1"/>
  <c r="C209" i="8"/>
  <c r="N229" i="1" s="1"/>
  <c r="E208" i="8"/>
  <c r="P228" i="1" s="1"/>
  <c r="D208" i="8"/>
  <c r="O228" i="1" s="1"/>
  <c r="Q228" i="1" s="1"/>
  <c r="C208" i="8"/>
  <c r="N228" i="1" s="1"/>
  <c r="E207" i="8"/>
  <c r="E206" i="8"/>
  <c r="P225" i="1" s="1"/>
  <c r="D206" i="8"/>
  <c r="C206" i="8"/>
  <c r="N225" i="1" s="1"/>
  <c r="E205" i="8"/>
  <c r="P223" i="1" s="1"/>
  <c r="D205" i="8"/>
  <c r="O223" i="1" s="1"/>
  <c r="Q223" i="1" s="1"/>
  <c r="C205" i="8"/>
  <c r="N223" i="1" s="1"/>
  <c r="E204" i="8"/>
  <c r="P222" i="1" s="1"/>
  <c r="D204" i="8"/>
  <c r="O222" i="1" s="1"/>
  <c r="Q222" i="1" s="1"/>
  <c r="C204" i="8"/>
  <c r="N222" i="1" s="1"/>
  <c r="E203" i="8"/>
  <c r="P220" i="1" s="1"/>
  <c r="D203" i="8"/>
  <c r="O220" i="1" s="1"/>
  <c r="Q220" i="1" s="1"/>
  <c r="C203" i="8"/>
  <c r="N220" i="1" s="1"/>
  <c r="E202" i="8"/>
  <c r="P219" i="1" s="1"/>
  <c r="D202" i="8"/>
  <c r="O219" i="1" s="1"/>
  <c r="Q219" i="1" s="1"/>
  <c r="C202" i="8"/>
  <c r="N219" i="1" s="1"/>
  <c r="E201" i="8"/>
  <c r="P218" i="1" s="1"/>
  <c r="D201" i="8"/>
  <c r="O218" i="1" s="1"/>
  <c r="Q218" i="1" s="1"/>
  <c r="C201" i="8"/>
  <c r="N218" i="1" s="1"/>
  <c r="E200" i="8"/>
  <c r="P216" i="1" s="1"/>
  <c r="D200" i="8"/>
  <c r="O216" i="1" s="1"/>
  <c r="Q216" i="1" s="1"/>
  <c r="C200" i="8"/>
  <c r="N216" i="1" s="1"/>
  <c r="E199" i="8"/>
  <c r="P215" i="1" s="1"/>
  <c r="D199" i="8"/>
  <c r="C199" i="8"/>
  <c r="N215" i="1" s="1"/>
  <c r="E198" i="8"/>
  <c r="P214" i="1" s="1"/>
  <c r="D198" i="8"/>
  <c r="O214" i="1" s="1"/>
  <c r="Q214" i="1" s="1"/>
  <c r="C198" i="8"/>
  <c r="N214" i="1" s="1"/>
  <c r="E197" i="8"/>
  <c r="P213" i="1" s="1"/>
  <c r="D197" i="8"/>
  <c r="O213" i="1" s="1"/>
  <c r="Q213" i="1" s="1"/>
  <c r="C197" i="8"/>
  <c r="N213" i="1" s="1"/>
  <c r="E196" i="8"/>
  <c r="P212" i="1" s="1"/>
  <c r="D196" i="8"/>
  <c r="O212" i="1" s="1"/>
  <c r="Q212" i="1" s="1"/>
  <c r="C196" i="8"/>
  <c r="N212" i="1" s="1"/>
  <c r="E195" i="8"/>
  <c r="P211" i="1" s="1"/>
  <c r="D195" i="8"/>
  <c r="O211" i="1" s="1"/>
  <c r="Q211" i="1" s="1"/>
  <c r="C195" i="8"/>
  <c r="N211" i="1" s="1"/>
  <c r="E194" i="8"/>
  <c r="P210" i="1" s="1"/>
  <c r="D194" i="8"/>
  <c r="O210" i="1" s="1"/>
  <c r="Q210" i="1" s="1"/>
  <c r="C194" i="8"/>
  <c r="N210" i="1" s="1"/>
  <c r="E193" i="8"/>
  <c r="P209" i="1" s="1"/>
  <c r="D193" i="8"/>
  <c r="O209" i="1" s="1"/>
  <c r="Q209" i="1" s="1"/>
  <c r="C193" i="8"/>
  <c r="N209" i="1" s="1"/>
  <c r="E192" i="8"/>
  <c r="P208" i="1" s="1"/>
  <c r="D192" i="8"/>
  <c r="O208" i="1" s="1"/>
  <c r="Q208" i="1" s="1"/>
  <c r="C192" i="8"/>
  <c r="N208" i="1" s="1"/>
  <c r="E191" i="8"/>
  <c r="P207" i="1" s="1"/>
  <c r="D191" i="8"/>
  <c r="C191" i="8"/>
  <c r="N207" i="1" s="1"/>
  <c r="E190" i="8"/>
  <c r="P206" i="1" s="1"/>
  <c r="D190" i="8"/>
  <c r="O206" i="1" s="1"/>
  <c r="Q206" i="1" s="1"/>
  <c r="C190" i="8"/>
  <c r="N206" i="1" s="1"/>
  <c r="E189" i="8"/>
  <c r="P205" i="1" s="1"/>
  <c r="D189" i="8"/>
  <c r="O205" i="1" s="1"/>
  <c r="Q205" i="1" s="1"/>
  <c r="C189" i="8"/>
  <c r="N205" i="1" s="1"/>
  <c r="E188" i="8"/>
  <c r="P204" i="1" s="1"/>
  <c r="D188" i="8"/>
  <c r="O204" i="1" s="1"/>
  <c r="Q204" i="1" s="1"/>
  <c r="C188" i="8"/>
  <c r="N204" i="1" s="1"/>
  <c r="E187" i="8"/>
  <c r="D187" i="8"/>
  <c r="C187" i="8"/>
  <c r="E186" i="8"/>
  <c r="E185" i="8"/>
  <c r="P203" i="1" s="1"/>
  <c r="D185" i="8"/>
  <c r="O203" i="1" s="1"/>
  <c r="Q203" i="1" s="1"/>
  <c r="C185" i="8"/>
  <c r="N203" i="1" s="1"/>
  <c r="E184" i="8"/>
  <c r="P202" i="1" s="1"/>
  <c r="D184" i="8"/>
  <c r="O202" i="1" s="1"/>
  <c r="Q202" i="1" s="1"/>
  <c r="C184" i="8"/>
  <c r="N202" i="1" s="1"/>
  <c r="E183" i="8"/>
  <c r="P201" i="1" s="1"/>
  <c r="D183" i="8"/>
  <c r="O201" i="1" s="1"/>
  <c r="Q201" i="1" s="1"/>
  <c r="C183" i="8"/>
  <c r="N201" i="1" s="1"/>
  <c r="E182" i="8"/>
  <c r="P200" i="1" s="1"/>
  <c r="D182" i="8"/>
  <c r="O200" i="1" s="1"/>
  <c r="Q200" i="1" s="1"/>
  <c r="C182" i="8"/>
  <c r="N200" i="1" s="1"/>
  <c r="E181" i="8"/>
  <c r="P199" i="1" s="1"/>
  <c r="D181" i="8"/>
  <c r="O199" i="1" s="1"/>
  <c r="Q199" i="1" s="1"/>
  <c r="C181" i="8"/>
  <c r="N199" i="1" s="1"/>
  <c r="E180" i="8"/>
  <c r="P197" i="1" s="1"/>
  <c r="D180" i="8"/>
  <c r="O197" i="1" s="1"/>
  <c r="Q197" i="1" s="1"/>
  <c r="C180" i="8"/>
  <c r="N197" i="1" s="1"/>
  <c r="E179" i="8"/>
  <c r="P196" i="1" s="1"/>
  <c r="D179" i="8"/>
  <c r="O196" i="1" s="1"/>
  <c r="Q196" i="1" s="1"/>
  <c r="C179" i="8"/>
  <c r="E178" i="8"/>
  <c r="P195" i="1" s="1"/>
  <c r="D178" i="8"/>
  <c r="O195" i="1" s="1"/>
  <c r="Q195" i="1" s="1"/>
  <c r="C178" i="8"/>
  <c r="N195" i="1" s="1"/>
  <c r="E177" i="8"/>
  <c r="P194" i="1" s="1"/>
  <c r="D177" i="8"/>
  <c r="O194" i="1" s="1"/>
  <c r="Q194" i="1" s="1"/>
  <c r="C177" i="8"/>
  <c r="N194" i="1" s="1"/>
  <c r="E176" i="8"/>
  <c r="D176" i="8"/>
  <c r="C176" i="8"/>
  <c r="E175" i="8"/>
  <c r="P193" i="1" s="1"/>
  <c r="D175" i="8"/>
  <c r="O193" i="1" s="1"/>
  <c r="Q193" i="1" s="1"/>
  <c r="C175" i="8"/>
  <c r="N193" i="1" s="1"/>
  <c r="E174" i="8"/>
  <c r="P192" i="1" s="1"/>
  <c r="D174" i="8"/>
  <c r="O192" i="1" s="1"/>
  <c r="Q192" i="1" s="1"/>
  <c r="C174" i="8"/>
  <c r="N192" i="1" s="1"/>
  <c r="E173" i="8"/>
  <c r="P191" i="1" s="1"/>
  <c r="D173" i="8"/>
  <c r="O191" i="1" s="1"/>
  <c r="Q191" i="1" s="1"/>
  <c r="C173" i="8"/>
  <c r="N191" i="1" s="1"/>
  <c r="E172" i="8"/>
  <c r="D172" i="8"/>
  <c r="C172" i="8"/>
  <c r="E171" i="8"/>
  <c r="P190" i="1" s="1"/>
  <c r="D171" i="8"/>
  <c r="O190" i="1" s="1"/>
  <c r="Q190" i="1" s="1"/>
  <c r="C171" i="8"/>
  <c r="N190" i="1" s="1"/>
  <c r="E170" i="8"/>
  <c r="P189" i="1" s="1"/>
  <c r="D170" i="8"/>
  <c r="O189" i="1" s="1"/>
  <c r="Q189" i="1" s="1"/>
  <c r="C170" i="8"/>
  <c r="N189" i="1" s="1"/>
  <c r="E169" i="8"/>
  <c r="P188" i="1" s="1"/>
  <c r="D169" i="8"/>
  <c r="O188" i="1" s="1"/>
  <c r="Q188" i="1" s="1"/>
  <c r="C169" i="8"/>
  <c r="E168" i="8"/>
  <c r="P186" i="1" s="1"/>
  <c r="D168" i="8"/>
  <c r="O186" i="1" s="1"/>
  <c r="Q186" i="1" s="1"/>
  <c r="C168" i="8"/>
  <c r="N186" i="1" s="1"/>
  <c r="E167" i="8"/>
  <c r="D167" i="8"/>
  <c r="C167" i="8"/>
  <c r="E166" i="8"/>
  <c r="P187" i="1" s="1"/>
  <c r="D166" i="8"/>
  <c r="O187" i="1" s="1"/>
  <c r="Q187" i="1" s="1"/>
  <c r="C166" i="8"/>
  <c r="N187" i="1" s="1"/>
  <c r="E165" i="8"/>
  <c r="P185" i="1" s="1"/>
  <c r="D165" i="8"/>
  <c r="O185" i="1" s="1"/>
  <c r="Q185" i="1" s="1"/>
  <c r="C165" i="8"/>
  <c r="N185" i="1" s="1"/>
  <c r="E164" i="8"/>
  <c r="P184" i="1" s="1"/>
  <c r="D164" i="8"/>
  <c r="O184" i="1" s="1"/>
  <c r="Q184" i="1" s="1"/>
  <c r="C164" i="8"/>
  <c r="N184" i="1" s="1"/>
  <c r="E163" i="8"/>
  <c r="E162" i="8"/>
  <c r="P181" i="1" s="1"/>
  <c r="D162" i="8"/>
  <c r="O181" i="1" s="1"/>
  <c r="Q181" i="1" s="1"/>
  <c r="C162" i="8"/>
  <c r="N181" i="1" s="1"/>
  <c r="E161" i="8"/>
  <c r="P180" i="1" s="1"/>
  <c r="D161" i="8"/>
  <c r="O180" i="1" s="1"/>
  <c r="Q180" i="1" s="1"/>
  <c r="C161" i="8"/>
  <c r="E160" i="8"/>
  <c r="P179" i="1" s="1"/>
  <c r="D160" i="8"/>
  <c r="O179" i="1" s="1"/>
  <c r="Q179" i="1" s="1"/>
  <c r="C160" i="8"/>
  <c r="N179" i="1" s="1"/>
  <c r="E159" i="8"/>
  <c r="P178" i="1" s="1"/>
  <c r="D159" i="8"/>
  <c r="O178" i="1" s="1"/>
  <c r="Q178" i="1" s="1"/>
  <c r="C159" i="8"/>
  <c r="N178" i="1" s="1"/>
  <c r="E158" i="8"/>
  <c r="P177" i="1" s="1"/>
  <c r="D158" i="8"/>
  <c r="O177" i="1" s="1"/>
  <c r="Q177" i="1" s="1"/>
  <c r="C158" i="8"/>
  <c r="N177" i="1" s="1"/>
  <c r="E157" i="8"/>
  <c r="D157" i="8"/>
  <c r="C157" i="8"/>
  <c r="E156" i="8"/>
  <c r="P176" i="1" s="1"/>
  <c r="D156" i="8"/>
  <c r="O176" i="1" s="1"/>
  <c r="Q176" i="1" s="1"/>
  <c r="C156" i="8"/>
  <c r="N176" i="1" s="1"/>
  <c r="E155" i="8"/>
  <c r="P175" i="1" s="1"/>
  <c r="D155" i="8"/>
  <c r="O175" i="1" s="1"/>
  <c r="Q175" i="1" s="1"/>
  <c r="C155" i="8"/>
  <c r="N175" i="1" s="1"/>
  <c r="E154" i="8"/>
  <c r="P174" i="1" s="1"/>
  <c r="D154" i="8"/>
  <c r="C154" i="8"/>
  <c r="N174" i="1" s="1"/>
  <c r="E153" i="8"/>
  <c r="P173" i="1" s="1"/>
  <c r="D153" i="8"/>
  <c r="O173" i="1" s="1"/>
  <c r="Q173" i="1" s="1"/>
  <c r="C153" i="8"/>
  <c r="N173" i="1" s="1"/>
  <c r="E152" i="8"/>
  <c r="P171" i="1" s="1"/>
  <c r="D152" i="8"/>
  <c r="O171" i="1" s="1"/>
  <c r="Q171" i="1" s="1"/>
  <c r="C152" i="8"/>
  <c r="N171" i="1" s="1"/>
  <c r="E151" i="8"/>
  <c r="P170" i="1" s="1"/>
  <c r="D151" i="8"/>
  <c r="O170" i="1" s="1"/>
  <c r="Q170" i="1" s="1"/>
  <c r="C151" i="8"/>
  <c r="N170" i="1" s="1"/>
  <c r="E150" i="8"/>
  <c r="P168" i="1" s="1"/>
  <c r="D150" i="8"/>
  <c r="O168" i="1" s="1"/>
  <c r="Q168" i="1" s="1"/>
  <c r="C150" i="8"/>
  <c r="N168" i="1" s="1"/>
  <c r="E149" i="8"/>
  <c r="P167" i="1" s="1"/>
  <c r="D149" i="8"/>
  <c r="O167" i="1" s="1"/>
  <c r="Q167" i="1" s="1"/>
  <c r="C149" i="8"/>
  <c r="N167" i="1" s="1"/>
  <c r="E148" i="8"/>
  <c r="P166" i="1" s="1"/>
  <c r="D148" i="8"/>
  <c r="O166" i="1" s="1"/>
  <c r="Q166" i="1" s="1"/>
  <c r="C148" i="8"/>
  <c r="N166" i="1" s="1"/>
  <c r="E147" i="8"/>
  <c r="D147" i="8"/>
  <c r="C147" i="8"/>
  <c r="E146" i="8"/>
  <c r="P165" i="1" s="1"/>
  <c r="D146" i="8"/>
  <c r="O165" i="1" s="1"/>
  <c r="Q165" i="1" s="1"/>
  <c r="C146" i="8"/>
  <c r="N165" i="1" s="1"/>
  <c r="E145" i="8"/>
  <c r="P164" i="1" s="1"/>
  <c r="D145" i="8"/>
  <c r="O164" i="1" s="1"/>
  <c r="Q164" i="1" s="1"/>
  <c r="C145" i="8"/>
  <c r="N164" i="1" s="1"/>
  <c r="E144" i="8"/>
  <c r="P162" i="1" s="1"/>
  <c r="D144" i="8"/>
  <c r="O162" i="1" s="1"/>
  <c r="Q162" i="1" s="1"/>
  <c r="C144" i="8"/>
  <c r="N162" i="1" s="1"/>
  <c r="E143" i="8"/>
  <c r="E142" i="8"/>
  <c r="P160" i="1" s="1"/>
  <c r="D142" i="8"/>
  <c r="O160" i="1" s="1"/>
  <c r="Q160" i="1" s="1"/>
  <c r="C142" i="8"/>
  <c r="N160" i="1" s="1"/>
  <c r="E141" i="8"/>
  <c r="P159" i="1" s="1"/>
  <c r="D141" i="8"/>
  <c r="O159" i="1" s="1"/>
  <c r="Q159" i="1" s="1"/>
  <c r="C141" i="8"/>
  <c r="N159" i="1" s="1"/>
  <c r="E140" i="8"/>
  <c r="P158" i="1" s="1"/>
  <c r="D140" i="8"/>
  <c r="O158" i="1" s="1"/>
  <c r="Q158" i="1" s="1"/>
  <c r="C140" i="8"/>
  <c r="N158" i="1" s="1"/>
  <c r="E139" i="8"/>
  <c r="P155" i="1" s="1"/>
  <c r="D139" i="8"/>
  <c r="O155" i="1" s="1"/>
  <c r="Q155" i="1" s="1"/>
  <c r="C139" i="8"/>
  <c r="N155" i="1" s="1"/>
  <c r="E138" i="8"/>
  <c r="P154" i="1" s="1"/>
  <c r="D138" i="8"/>
  <c r="C138" i="8"/>
  <c r="N154" i="1" s="1"/>
  <c r="E137" i="8"/>
  <c r="P152" i="1" s="1"/>
  <c r="D137" i="8"/>
  <c r="O152" i="1" s="1"/>
  <c r="Q152" i="1" s="1"/>
  <c r="C137" i="8"/>
  <c r="N152" i="1" s="1"/>
  <c r="E136" i="8"/>
  <c r="P151" i="1" s="1"/>
  <c r="D136" i="8"/>
  <c r="O151" i="1" s="1"/>
  <c r="Q151" i="1" s="1"/>
  <c r="C136" i="8"/>
  <c r="E135" i="8"/>
  <c r="P150" i="1" s="1"/>
  <c r="D135" i="8"/>
  <c r="O150" i="1" s="1"/>
  <c r="Q150" i="1" s="1"/>
  <c r="C135" i="8"/>
  <c r="N150" i="1" s="1"/>
  <c r="E134" i="8"/>
  <c r="D134" i="8"/>
  <c r="C134" i="8"/>
  <c r="E133" i="8"/>
  <c r="P149" i="1" s="1"/>
  <c r="D133" i="8"/>
  <c r="O149" i="1" s="1"/>
  <c r="Q149" i="1" s="1"/>
  <c r="C133" i="8"/>
  <c r="N149" i="1" s="1"/>
  <c r="E132" i="8"/>
  <c r="P148" i="1" s="1"/>
  <c r="D132" i="8"/>
  <c r="O148" i="1" s="1"/>
  <c r="Q148" i="1" s="1"/>
  <c r="C132" i="8"/>
  <c r="N148" i="1" s="1"/>
  <c r="E131" i="8"/>
  <c r="P145" i="1" s="1"/>
  <c r="D131" i="8"/>
  <c r="O145" i="1" s="1"/>
  <c r="Q145" i="1" s="1"/>
  <c r="C131" i="8"/>
  <c r="N145" i="1" s="1"/>
  <c r="E130" i="8"/>
  <c r="P144" i="1" s="1"/>
  <c r="D130" i="8"/>
  <c r="C130" i="8"/>
  <c r="N144" i="1" s="1"/>
  <c r="E129" i="8"/>
  <c r="P143" i="1" s="1"/>
  <c r="D129" i="8"/>
  <c r="O143" i="1" s="1"/>
  <c r="Q143" i="1" s="1"/>
  <c r="C129" i="8"/>
  <c r="N143" i="1" s="1"/>
  <c r="E128" i="8"/>
  <c r="P142" i="1" s="1"/>
  <c r="D128" i="8"/>
  <c r="O142" i="1" s="1"/>
  <c r="Q142" i="1" s="1"/>
  <c r="C128" i="8"/>
  <c r="E127" i="8"/>
  <c r="P141" i="1" s="1"/>
  <c r="D127" i="8"/>
  <c r="O141" i="1" s="1"/>
  <c r="Q141" i="1" s="1"/>
  <c r="C127" i="8"/>
  <c r="N141" i="1" s="1"/>
  <c r="E126" i="8"/>
  <c r="D126" i="8"/>
  <c r="C126" i="8"/>
  <c r="E125" i="8"/>
  <c r="P140" i="1" s="1"/>
  <c r="D125" i="8"/>
  <c r="O140" i="1" s="1"/>
  <c r="Q140" i="1" s="1"/>
  <c r="C125" i="8"/>
  <c r="N140" i="1" s="1"/>
  <c r="E124" i="8"/>
  <c r="P139" i="1" s="1"/>
  <c r="D124" i="8"/>
  <c r="O139" i="1" s="1"/>
  <c r="Q139" i="1" s="1"/>
  <c r="C124" i="8"/>
  <c r="N139" i="1" s="1"/>
  <c r="E123" i="8"/>
  <c r="D123" i="8"/>
  <c r="C123" i="8"/>
  <c r="E122" i="8"/>
  <c r="D122" i="8"/>
  <c r="C122" i="8"/>
  <c r="E121" i="8"/>
  <c r="P136" i="1" s="1"/>
  <c r="D121" i="8"/>
  <c r="O136" i="1" s="1"/>
  <c r="Q136" i="1" s="1"/>
  <c r="C121" i="8"/>
  <c r="N136" i="1" s="1"/>
  <c r="E120" i="8"/>
  <c r="P135" i="1" s="1"/>
  <c r="D120" i="8"/>
  <c r="O135" i="1" s="1"/>
  <c r="Q135" i="1" s="1"/>
  <c r="C120" i="8"/>
  <c r="N135" i="1" s="1"/>
  <c r="E119" i="8"/>
  <c r="P134" i="1" s="1"/>
  <c r="D119" i="8"/>
  <c r="O134" i="1" s="1"/>
  <c r="Q134" i="1" s="1"/>
  <c r="C119" i="8"/>
  <c r="N134" i="1" s="1"/>
  <c r="E118" i="8"/>
  <c r="D118" i="8"/>
  <c r="C118" i="8"/>
  <c r="E117" i="8"/>
  <c r="P133" i="1" s="1"/>
  <c r="D117" i="8"/>
  <c r="O133" i="1" s="1"/>
  <c r="Q133" i="1" s="1"/>
  <c r="C117" i="8"/>
  <c r="N133" i="1" s="1"/>
  <c r="E116" i="8"/>
  <c r="P131" i="1" s="1"/>
  <c r="D116" i="8"/>
  <c r="O131" i="1" s="1"/>
  <c r="Q131" i="1" s="1"/>
  <c r="C116" i="8"/>
  <c r="N131" i="1" s="1"/>
  <c r="E115" i="8"/>
  <c r="P132" i="1" s="1"/>
  <c r="D115" i="8"/>
  <c r="O132" i="1" s="1"/>
  <c r="Q132" i="1" s="1"/>
  <c r="C115" i="8"/>
  <c r="E114" i="8"/>
  <c r="D114" i="8"/>
  <c r="C114" i="8"/>
  <c r="E113" i="8"/>
  <c r="P130" i="1" s="1"/>
  <c r="D113" i="8"/>
  <c r="O130" i="1" s="1"/>
  <c r="Q130" i="1" s="1"/>
  <c r="C113" i="8"/>
  <c r="N130" i="1" s="1"/>
  <c r="E112" i="8"/>
  <c r="P129" i="1" s="1"/>
  <c r="D112" i="8"/>
  <c r="O129" i="1" s="1"/>
  <c r="Q129" i="1" s="1"/>
  <c r="C112" i="8"/>
  <c r="N129" i="1" s="1"/>
  <c r="E111" i="8"/>
  <c r="P128" i="1" s="1"/>
  <c r="D111" i="8"/>
  <c r="O128" i="1" s="1"/>
  <c r="Q128" i="1" s="1"/>
  <c r="C111" i="8"/>
  <c r="N128" i="1" s="1"/>
  <c r="E110" i="8"/>
  <c r="E109" i="8"/>
  <c r="D109" i="8"/>
  <c r="C109" i="8"/>
  <c r="E108" i="8"/>
  <c r="P126" i="1" s="1"/>
  <c r="D108" i="8"/>
  <c r="C108" i="8"/>
  <c r="N126" i="1" s="1"/>
  <c r="E107" i="8"/>
  <c r="P123" i="1" s="1"/>
  <c r="D107" i="8"/>
  <c r="O123" i="1" s="1"/>
  <c r="Q123" i="1" s="1"/>
  <c r="C107" i="8"/>
  <c r="N123" i="1" s="1"/>
  <c r="E106" i="8"/>
  <c r="P121" i="1" s="1"/>
  <c r="D106" i="8"/>
  <c r="O121" i="1" s="1"/>
  <c r="Q121" i="1" s="1"/>
  <c r="C106" i="8"/>
  <c r="N121" i="1" s="1"/>
  <c r="E105" i="8"/>
  <c r="P120" i="1" s="1"/>
  <c r="D105" i="8"/>
  <c r="O120" i="1" s="1"/>
  <c r="Q120" i="1" s="1"/>
  <c r="C105" i="8"/>
  <c r="N120" i="1" s="1"/>
  <c r="E104" i="8"/>
  <c r="P118" i="1" s="1"/>
  <c r="D104" i="8"/>
  <c r="O118" i="1" s="1"/>
  <c r="Q118" i="1" s="1"/>
  <c r="C104" i="8"/>
  <c r="N118" i="1" s="1"/>
  <c r="E103" i="8"/>
  <c r="P116" i="1" s="1"/>
  <c r="D103" i="8"/>
  <c r="O116" i="1" s="1"/>
  <c r="Q116" i="1" s="1"/>
  <c r="C103" i="8"/>
  <c r="N116" i="1" s="1"/>
  <c r="E102" i="8"/>
  <c r="P115" i="1" s="1"/>
  <c r="D102" i="8"/>
  <c r="O115" i="1" s="1"/>
  <c r="Q115" i="1" s="1"/>
  <c r="C102" i="8"/>
  <c r="N115" i="1" s="1"/>
  <c r="E101" i="8"/>
  <c r="P114" i="1" s="1"/>
  <c r="D101" i="8"/>
  <c r="O114" i="1" s="1"/>
  <c r="Q114" i="1" s="1"/>
  <c r="C101" i="8"/>
  <c r="N114" i="1" s="1"/>
  <c r="E100" i="8"/>
  <c r="P113" i="1" s="1"/>
  <c r="D100" i="8"/>
  <c r="O113" i="1" s="1"/>
  <c r="Q113" i="1" s="1"/>
  <c r="C100" i="8"/>
  <c r="N113" i="1" s="1"/>
  <c r="E99" i="8"/>
  <c r="P112" i="1" s="1"/>
  <c r="D99" i="8"/>
  <c r="O112" i="1" s="1"/>
  <c r="Q112" i="1" s="1"/>
  <c r="C99" i="8"/>
  <c r="E98" i="8"/>
  <c r="P111" i="1" s="1"/>
  <c r="D98" i="8"/>
  <c r="O111" i="1" s="1"/>
  <c r="Q111" i="1" s="1"/>
  <c r="C98" i="8"/>
  <c r="N111" i="1" s="1"/>
  <c r="E97" i="8"/>
  <c r="P110" i="1" s="1"/>
  <c r="D97" i="8"/>
  <c r="O110" i="1" s="1"/>
  <c r="Q110" i="1" s="1"/>
  <c r="C97" i="8"/>
  <c r="N110" i="1" s="1"/>
  <c r="E96" i="8"/>
  <c r="P109" i="1" s="1"/>
  <c r="D96" i="8"/>
  <c r="O109" i="1" s="1"/>
  <c r="Q109" i="1" s="1"/>
  <c r="C96" i="8"/>
  <c r="N109" i="1" s="1"/>
  <c r="E95" i="8"/>
  <c r="D95" i="8"/>
  <c r="C95" i="8"/>
  <c r="E94" i="8"/>
  <c r="P107" i="1" s="1"/>
  <c r="D94" i="8"/>
  <c r="O107" i="1" s="1"/>
  <c r="Q107" i="1" s="1"/>
  <c r="C94" i="8"/>
  <c r="N107" i="1" s="1"/>
  <c r="E93" i="8"/>
  <c r="D93" i="8"/>
  <c r="C93" i="8"/>
  <c r="E92" i="8"/>
  <c r="P105" i="1" s="1"/>
  <c r="D92" i="8"/>
  <c r="O105" i="1" s="1"/>
  <c r="Q105" i="1" s="1"/>
  <c r="C92" i="8"/>
  <c r="N105" i="1" s="1"/>
  <c r="E91" i="8"/>
  <c r="P104" i="1" s="1"/>
  <c r="D91" i="8"/>
  <c r="O104" i="1" s="1"/>
  <c r="Q104" i="1" s="1"/>
  <c r="C91" i="8"/>
  <c r="N104" i="1" s="1"/>
  <c r="E90" i="8"/>
  <c r="D90" i="8"/>
  <c r="C90" i="8"/>
  <c r="E89" i="8"/>
  <c r="D89" i="8"/>
  <c r="C89" i="8"/>
  <c r="E88" i="8"/>
  <c r="P102" i="1" s="1"/>
  <c r="D88" i="8"/>
  <c r="O102" i="1" s="1"/>
  <c r="Q102" i="1" s="1"/>
  <c r="C88" i="8"/>
  <c r="N102" i="1" s="1"/>
  <c r="E87" i="8"/>
  <c r="P101" i="1" s="1"/>
  <c r="D87" i="8"/>
  <c r="O101" i="1" s="1"/>
  <c r="Q101" i="1" s="1"/>
  <c r="C87" i="8"/>
  <c r="E86" i="8"/>
  <c r="P100" i="1" s="1"/>
  <c r="D86" i="8"/>
  <c r="O100" i="1" s="1"/>
  <c r="Q100" i="1" s="1"/>
  <c r="C86" i="8"/>
  <c r="N100" i="1" s="1"/>
  <c r="E85" i="8"/>
  <c r="P98" i="1" s="1"/>
  <c r="D85" i="8"/>
  <c r="O98" i="1" s="1"/>
  <c r="Q98" i="1" s="1"/>
  <c r="C85" i="8"/>
  <c r="N98" i="1" s="1"/>
  <c r="E84" i="8"/>
  <c r="P97" i="1" s="1"/>
  <c r="D84" i="8"/>
  <c r="O97" i="1" s="1"/>
  <c r="Q97" i="1" s="1"/>
  <c r="C84" i="8"/>
  <c r="N97" i="1" s="1"/>
  <c r="E83" i="8"/>
  <c r="P95" i="1" s="1"/>
  <c r="D83" i="8"/>
  <c r="O95" i="1" s="1"/>
  <c r="Q95" i="1" s="1"/>
  <c r="C83" i="8"/>
  <c r="N95" i="1" s="1"/>
  <c r="E82" i="8"/>
  <c r="P94" i="1" s="1"/>
  <c r="D82" i="8"/>
  <c r="O94" i="1" s="1"/>
  <c r="Q94" i="1" s="1"/>
  <c r="C82" i="8"/>
  <c r="N94" i="1" s="1"/>
  <c r="E81" i="8"/>
  <c r="P93" i="1" s="1"/>
  <c r="D81" i="8"/>
  <c r="O93" i="1" s="1"/>
  <c r="Q93" i="1" s="1"/>
  <c r="C81" i="8"/>
  <c r="N93" i="1" s="1"/>
  <c r="E80" i="8"/>
  <c r="D80" i="8"/>
  <c r="C80" i="8"/>
  <c r="E79" i="8"/>
  <c r="P92" i="1" s="1"/>
  <c r="D79" i="8"/>
  <c r="O92" i="1" s="1"/>
  <c r="Q92" i="1" s="1"/>
  <c r="C79" i="8"/>
  <c r="N92" i="1" s="1"/>
  <c r="E78" i="8"/>
  <c r="D78" i="8"/>
  <c r="C78" i="8"/>
  <c r="E77" i="8"/>
  <c r="P91" i="1" s="1"/>
  <c r="D77" i="8"/>
  <c r="O91" i="1" s="1"/>
  <c r="Q91" i="1" s="1"/>
  <c r="C77" i="8"/>
  <c r="E76" i="8"/>
  <c r="E75" i="8"/>
  <c r="P89" i="1" s="1"/>
  <c r="D75" i="8"/>
  <c r="O89" i="1" s="1"/>
  <c r="Q89" i="1" s="1"/>
  <c r="C75" i="8"/>
  <c r="N89" i="1" s="1"/>
  <c r="E74" i="8"/>
  <c r="D74" i="8"/>
  <c r="C74" i="8"/>
  <c r="E73" i="8"/>
  <c r="P88" i="1" s="1"/>
  <c r="D73" i="8"/>
  <c r="O88" i="1" s="1"/>
  <c r="Q88" i="1" s="1"/>
  <c r="C73" i="8"/>
  <c r="N88" i="1" s="1"/>
  <c r="E72" i="8"/>
  <c r="P87" i="1" s="1"/>
  <c r="D72" i="8"/>
  <c r="O87" i="1" s="1"/>
  <c r="Q87" i="1" s="1"/>
  <c r="C72" i="8"/>
  <c r="N87" i="1" s="1"/>
  <c r="E71" i="8"/>
  <c r="P86" i="1" s="1"/>
  <c r="D71" i="8"/>
  <c r="O86" i="1" s="1"/>
  <c r="Q86" i="1" s="1"/>
  <c r="C71" i="8"/>
  <c r="N86" i="1" s="1"/>
  <c r="E70" i="8"/>
  <c r="P85" i="1" s="1"/>
  <c r="D70" i="8"/>
  <c r="O85" i="1" s="1"/>
  <c r="Q85" i="1" s="1"/>
  <c r="C70" i="8"/>
  <c r="N85" i="1" s="1"/>
  <c r="E69" i="8"/>
  <c r="P83" i="1" s="1"/>
  <c r="D69" i="8"/>
  <c r="O83" i="1" s="1"/>
  <c r="Q83" i="1" s="1"/>
  <c r="C69" i="8"/>
  <c r="N83" i="1" s="1"/>
  <c r="E68" i="8"/>
  <c r="P79" i="1" s="1"/>
  <c r="D68" i="8"/>
  <c r="O79" i="1" s="1"/>
  <c r="Q79" i="1" s="1"/>
  <c r="C68" i="8"/>
  <c r="N79" i="1" s="1"/>
  <c r="E67" i="8"/>
  <c r="P78" i="1" s="1"/>
  <c r="D67" i="8"/>
  <c r="O78" i="1" s="1"/>
  <c r="Q78" i="1" s="1"/>
  <c r="C67" i="8"/>
  <c r="N78" i="1" s="1"/>
  <c r="E66" i="8"/>
  <c r="P77" i="1" s="1"/>
  <c r="D66" i="8"/>
  <c r="O77" i="1" s="1"/>
  <c r="Q77" i="1" s="1"/>
  <c r="C66" i="8"/>
  <c r="N77" i="1" s="1"/>
  <c r="E65" i="8"/>
  <c r="P75" i="1" s="1"/>
  <c r="D65" i="8"/>
  <c r="O75" i="1" s="1"/>
  <c r="Q75" i="1" s="1"/>
  <c r="C65" i="8"/>
  <c r="N75" i="1" s="1"/>
  <c r="E64" i="8"/>
  <c r="P74" i="1" s="1"/>
  <c r="D64" i="8"/>
  <c r="O74" i="1" s="1"/>
  <c r="Q74" i="1" s="1"/>
  <c r="C64" i="8"/>
  <c r="N74" i="1" s="1"/>
  <c r="E63" i="8"/>
  <c r="P73" i="1" s="1"/>
  <c r="D63" i="8"/>
  <c r="O73" i="1" s="1"/>
  <c r="Q73" i="1" s="1"/>
  <c r="C63" i="8"/>
  <c r="N73" i="1" s="1"/>
  <c r="E62" i="8"/>
  <c r="D62" i="8"/>
  <c r="C62" i="8"/>
  <c r="E61" i="8"/>
  <c r="P72" i="1" s="1"/>
  <c r="D61" i="8"/>
  <c r="O72" i="1" s="1"/>
  <c r="Q72" i="1" s="1"/>
  <c r="C61" i="8"/>
  <c r="N72" i="1" s="1"/>
  <c r="E60" i="8"/>
  <c r="P71" i="1" s="1"/>
  <c r="D60" i="8"/>
  <c r="O71" i="1" s="1"/>
  <c r="Q71" i="1" s="1"/>
  <c r="C60" i="8"/>
  <c r="N71" i="1" s="1"/>
  <c r="E59" i="8"/>
  <c r="P70" i="1" s="1"/>
  <c r="D59" i="8"/>
  <c r="O70" i="1" s="1"/>
  <c r="Q70" i="1" s="1"/>
  <c r="C59" i="8"/>
  <c r="N70" i="1" s="1"/>
  <c r="E58" i="8"/>
  <c r="D58" i="8"/>
  <c r="C58" i="8"/>
  <c r="E57" i="8"/>
  <c r="P69" i="1" s="1"/>
  <c r="D57" i="8"/>
  <c r="O69" i="1" s="1"/>
  <c r="Q69" i="1" s="1"/>
  <c r="C57" i="8"/>
  <c r="N69" i="1" s="1"/>
  <c r="E56" i="8"/>
  <c r="P68" i="1" s="1"/>
  <c r="D56" i="8"/>
  <c r="O68" i="1" s="1"/>
  <c r="Q68" i="1" s="1"/>
  <c r="C56" i="8"/>
  <c r="N68" i="1" s="1"/>
  <c r="E55" i="8"/>
  <c r="P66" i="1" s="1"/>
  <c r="D55" i="8"/>
  <c r="O66" i="1" s="1"/>
  <c r="Q66" i="1" s="1"/>
  <c r="C55" i="8"/>
  <c r="N66" i="1" s="1"/>
  <c r="E54" i="8"/>
  <c r="P63" i="1" s="1"/>
  <c r="D54" i="8"/>
  <c r="O63" i="1" s="1"/>
  <c r="Q63" i="1" s="1"/>
  <c r="C54" i="8"/>
  <c r="N63" i="1" s="1"/>
  <c r="E53" i="8"/>
  <c r="P61" i="1" s="1"/>
  <c r="D53" i="8"/>
  <c r="O61" i="1" s="1"/>
  <c r="Q61" i="1" s="1"/>
  <c r="C53" i="8"/>
  <c r="N61" i="1" s="1"/>
  <c r="E52" i="8"/>
  <c r="P60" i="1" s="1"/>
  <c r="D52" i="8"/>
  <c r="O60" i="1" s="1"/>
  <c r="Q60" i="1" s="1"/>
  <c r="C52" i="8"/>
  <c r="N60" i="1" s="1"/>
  <c r="E51" i="8"/>
  <c r="P59" i="1" s="1"/>
  <c r="D51" i="8"/>
  <c r="O59" i="1" s="1"/>
  <c r="Q59" i="1" s="1"/>
  <c r="C51" i="8"/>
  <c r="N59" i="1" s="1"/>
  <c r="E50" i="8"/>
  <c r="P56" i="1" s="1"/>
  <c r="D50" i="8"/>
  <c r="O56" i="1" s="1"/>
  <c r="Q56" i="1" s="1"/>
  <c r="C50" i="8"/>
  <c r="N56" i="1" s="1"/>
  <c r="E49" i="8"/>
  <c r="P55" i="1" s="1"/>
  <c r="D49" i="8"/>
  <c r="O55" i="1" s="1"/>
  <c r="Q55" i="1" s="1"/>
  <c r="C49" i="8"/>
  <c r="N55" i="1" s="1"/>
  <c r="E48" i="8"/>
  <c r="P53" i="1" s="1"/>
  <c r="D48" i="8"/>
  <c r="O53" i="1" s="1"/>
  <c r="Q53" i="1" s="1"/>
  <c r="C48" i="8"/>
  <c r="N53" i="1" s="1"/>
  <c r="E47" i="8"/>
  <c r="P51" i="1" s="1"/>
  <c r="D47" i="8"/>
  <c r="O51" i="1" s="1"/>
  <c r="Q51" i="1" s="1"/>
  <c r="C47" i="8"/>
  <c r="N51" i="1" s="1"/>
  <c r="E46" i="8"/>
  <c r="P50" i="1" s="1"/>
  <c r="D46" i="8"/>
  <c r="O50" i="1" s="1"/>
  <c r="Q50" i="1" s="1"/>
  <c r="C46" i="8"/>
  <c r="N50" i="1" s="1"/>
  <c r="E45" i="8"/>
  <c r="P48" i="1" s="1"/>
  <c r="D45" i="8"/>
  <c r="O48" i="1" s="1"/>
  <c r="Q48" i="1" s="1"/>
  <c r="C45" i="8"/>
  <c r="N48" i="1" s="1"/>
  <c r="E44" i="8"/>
  <c r="D44" i="8"/>
  <c r="C44" i="8"/>
  <c r="E43" i="8"/>
  <c r="P46" i="1" s="1"/>
  <c r="D43" i="8"/>
  <c r="O46" i="1" s="1"/>
  <c r="Q46" i="1" s="1"/>
  <c r="C43" i="8"/>
  <c r="N46" i="1" s="1"/>
  <c r="E42" i="8"/>
  <c r="P45" i="1" s="1"/>
  <c r="D42" i="8"/>
  <c r="O45" i="1" s="1"/>
  <c r="Q45" i="1" s="1"/>
  <c r="C42" i="8"/>
  <c r="N45" i="1" s="1"/>
  <c r="E41" i="8"/>
  <c r="P44" i="1" s="1"/>
  <c r="D41" i="8"/>
  <c r="O44" i="1" s="1"/>
  <c r="Q44" i="1" s="1"/>
  <c r="C41" i="8"/>
  <c r="N44" i="1" s="1"/>
  <c r="E40" i="8"/>
  <c r="P42" i="1" s="1"/>
  <c r="D40" i="8"/>
  <c r="O42" i="1" s="1"/>
  <c r="Q42" i="1" s="1"/>
  <c r="C40" i="8"/>
  <c r="N42" i="1" s="1"/>
  <c r="E39" i="8"/>
  <c r="P41" i="1" s="1"/>
  <c r="D39" i="8"/>
  <c r="O41" i="1" s="1"/>
  <c r="Q41" i="1" s="1"/>
  <c r="C39" i="8"/>
  <c r="N41" i="1" s="1"/>
  <c r="E38" i="8"/>
  <c r="P39" i="1" s="1"/>
  <c r="D38" i="8"/>
  <c r="O39" i="1" s="1"/>
  <c r="Q39" i="1" s="1"/>
  <c r="C38" i="8"/>
  <c r="N39" i="1" s="1"/>
  <c r="E37" i="8"/>
  <c r="P38" i="1" s="1"/>
  <c r="D37" i="8"/>
  <c r="O38" i="1" s="1"/>
  <c r="Q38" i="1" s="1"/>
  <c r="C37" i="8"/>
  <c r="N38" i="1" s="1"/>
  <c r="E36" i="8"/>
  <c r="P37" i="1" s="1"/>
  <c r="D36" i="8"/>
  <c r="O37" i="1" s="1"/>
  <c r="Q37" i="1" s="1"/>
  <c r="C36" i="8"/>
  <c r="N37" i="1" s="1"/>
  <c r="E35" i="8"/>
  <c r="P36" i="1" s="1"/>
  <c r="D35" i="8"/>
  <c r="O36" i="1" s="1"/>
  <c r="Q36" i="1" s="1"/>
  <c r="C35" i="8"/>
  <c r="N36" i="1" s="1"/>
  <c r="E34" i="8"/>
  <c r="P35" i="1" s="1"/>
  <c r="D34" i="8"/>
  <c r="O35" i="1" s="1"/>
  <c r="Q35" i="1" s="1"/>
  <c r="C34" i="8"/>
  <c r="N35" i="1" s="1"/>
  <c r="E33" i="8"/>
  <c r="P34" i="1" s="1"/>
  <c r="D33" i="8"/>
  <c r="O34" i="1" s="1"/>
  <c r="Q34" i="1" s="1"/>
  <c r="C33" i="8"/>
  <c r="N34" i="1" s="1"/>
  <c r="E32" i="8"/>
  <c r="P33" i="1" s="1"/>
  <c r="D32" i="8"/>
  <c r="O33" i="1" s="1"/>
  <c r="Q33" i="1" s="1"/>
  <c r="C32" i="8"/>
  <c r="N33" i="1" s="1"/>
  <c r="E31" i="8"/>
  <c r="P32" i="1" s="1"/>
  <c r="D31" i="8"/>
  <c r="O32" i="1" s="1"/>
  <c r="Q32" i="1" s="1"/>
  <c r="C31" i="8"/>
  <c r="N32" i="1" s="1"/>
  <c r="E30" i="8"/>
  <c r="D30" i="8"/>
  <c r="C30" i="8"/>
  <c r="E29" i="8"/>
  <c r="P31" i="1" s="1"/>
  <c r="D29" i="8"/>
  <c r="O31" i="1" s="1"/>
  <c r="Q31" i="1" s="1"/>
  <c r="C29" i="8"/>
  <c r="N31" i="1" s="1"/>
  <c r="E28" i="8"/>
  <c r="P30" i="1" s="1"/>
  <c r="D28" i="8"/>
  <c r="O30" i="1" s="1"/>
  <c r="Q30" i="1" s="1"/>
  <c r="C28" i="8"/>
  <c r="N30" i="1" s="1"/>
  <c r="E27" i="8"/>
  <c r="P29" i="1" s="1"/>
  <c r="D27" i="8"/>
  <c r="O29" i="1" s="1"/>
  <c r="Q29" i="1" s="1"/>
  <c r="C27" i="8"/>
  <c r="N29" i="1" s="1"/>
  <c r="E26" i="8"/>
  <c r="P27" i="1" s="1"/>
  <c r="D26" i="8"/>
  <c r="O27" i="1" s="1"/>
  <c r="Q27" i="1" s="1"/>
  <c r="C26" i="8"/>
  <c r="N27" i="1" s="1"/>
  <c r="E25" i="8"/>
  <c r="P26" i="1" s="1"/>
  <c r="D25" i="8"/>
  <c r="O26" i="1" s="1"/>
  <c r="Q26" i="1" s="1"/>
  <c r="C25" i="8"/>
  <c r="N26" i="1" s="1"/>
  <c r="E24" i="8"/>
  <c r="P23" i="1" s="1"/>
  <c r="D24" i="8"/>
  <c r="O23" i="1" s="1"/>
  <c r="Q23" i="1" s="1"/>
  <c r="C24" i="8"/>
  <c r="N23" i="1" s="1"/>
  <c r="E23" i="8"/>
  <c r="P21" i="1" s="1"/>
  <c r="D23" i="8"/>
  <c r="O21" i="1" s="1"/>
  <c r="Q21" i="1" s="1"/>
  <c r="C23" i="8"/>
  <c r="N21" i="1" s="1"/>
  <c r="E22" i="8"/>
  <c r="P20" i="1" s="1"/>
  <c r="D22" i="8"/>
  <c r="O20" i="1" s="1"/>
  <c r="Q20" i="1" s="1"/>
  <c r="C22" i="8"/>
  <c r="N20" i="1" s="1"/>
  <c r="E21" i="8"/>
  <c r="P19" i="1" s="1"/>
  <c r="D21" i="8"/>
  <c r="O19" i="1" s="1"/>
  <c r="Q19" i="1" s="1"/>
  <c r="C21" i="8"/>
  <c r="N19" i="1" s="1"/>
  <c r="E20" i="8"/>
  <c r="D20" i="8"/>
  <c r="C20" i="8"/>
  <c r="E19" i="8"/>
  <c r="P18" i="1" s="1"/>
  <c r="D19" i="8"/>
  <c r="O18" i="1" s="1"/>
  <c r="Q18" i="1" s="1"/>
  <c r="C19" i="8"/>
  <c r="N18" i="1" s="1"/>
  <c r="E18" i="8"/>
  <c r="P17" i="1" s="1"/>
  <c r="D18" i="8"/>
  <c r="O17" i="1" s="1"/>
  <c r="Q17" i="1" s="1"/>
  <c r="C18" i="8"/>
  <c r="N17" i="1" s="1"/>
  <c r="E17" i="8"/>
  <c r="D17" i="8"/>
  <c r="C17" i="8"/>
  <c r="E16" i="8"/>
  <c r="P16" i="1" s="1"/>
  <c r="D16" i="8"/>
  <c r="O16" i="1" s="1"/>
  <c r="Q16" i="1" s="1"/>
  <c r="C16" i="8"/>
  <c r="N16" i="1" s="1"/>
  <c r="E15" i="8"/>
  <c r="P15" i="1" s="1"/>
  <c r="D15" i="8"/>
  <c r="O15" i="1" s="1"/>
  <c r="Q15" i="1" s="1"/>
  <c r="C15" i="8"/>
  <c r="N15" i="1" s="1"/>
  <c r="E14" i="8"/>
  <c r="P13" i="1" s="1"/>
  <c r="D14" i="8"/>
  <c r="O13" i="1" s="1"/>
  <c r="Q13" i="1" s="1"/>
  <c r="C14" i="8"/>
  <c r="N13" i="1" s="1"/>
  <c r="E13" i="8"/>
  <c r="P12" i="1" s="1"/>
  <c r="D13" i="8"/>
  <c r="O12" i="1" s="1"/>
  <c r="Q12" i="1" s="1"/>
  <c r="C13" i="8"/>
  <c r="N12" i="1" s="1"/>
  <c r="E12" i="8"/>
  <c r="D12" i="8"/>
  <c r="C12" i="8"/>
  <c r="E11" i="8"/>
  <c r="P11" i="1" s="1"/>
  <c r="D11" i="8"/>
  <c r="O11" i="1" s="1"/>
  <c r="Q11" i="1" s="1"/>
  <c r="C11" i="8"/>
  <c r="E10" i="8"/>
  <c r="D10" i="8"/>
  <c r="C10" i="8"/>
  <c r="E9" i="8"/>
  <c r="P10" i="1" s="1"/>
  <c r="D9" i="8"/>
  <c r="O10" i="1" s="1"/>
  <c r="Q10" i="1" s="1"/>
  <c r="C9" i="8"/>
  <c r="N10" i="1" s="1"/>
  <c r="E8" i="8"/>
  <c r="P9" i="1" s="1"/>
  <c r="D8" i="8"/>
  <c r="O9" i="1" s="1"/>
  <c r="Q9" i="1" s="1"/>
  <c r="C8" i="8"/>
  <c r="N9" i="1" s="1"/>
  <c r="E7" i="8"/>
  <c r="P8" i="1" s="1"/>
  <c r="D7" i="8"/>
  <c r="O8" i="1" s="1"/>
  <c r="Q8" i="1" s="1"/>
  <c r="C7" i="8"/>
  <c r="N8" i="1" s="1"/>
  <c r="E6" i="8"/>
  <c r="P6" i="1" s="1"/>
  <c r="D6" i="8"/>
  <c r="O6" i="1" s="1"/>
  <c r="Q6" i="1" s="1"/>
  <c r="C6" i="8"/>
  <c r="N6" i="1" s="1"/>
  <c r="E5" i="8"/>
  <c r="P5" i="1" s="1"/>
  <c r="D5" i="8"/>
  <c r="O5" i="1" s="1"/>
  <c r="Q5" i="1" s="1"/>
  <c r="C5" i="8"/>
  <c r="N5" i="1" s="1"/>
  <c r="E4" i="8"/>
  <c r="P4" i="1" s="1"/>
  <c r="D4" i="8"/>
  <c r="O4" i="1" s="1"/>
  <c r="Q4" i="1" s="1"/>
  <c r="C4" i="8"/>
  <c r="N4" i="1" s="1"/>
  <c r="E3" i="8"/>
  <c r="P3" i="1" s="1"/>
  <c r="D3" i="8"/>
  <c r="O3" i="1" s="1"/>
  <c r="Q3" i="1" s="1"/>
  <c r="C3" i="8"/>
  <c r="E2" i="8"/>
  <c r="P2" i="1" s="1"/>
  <c r="D2" i="8"/>
  <c r="O2" i="1" s="1"/>
  <c r="Q2" i="1" s="1"/>
  <c r="P259" i="1" l="1"/>
  <c r="N52" i="1"/>
  <c r="N22" i="1"/>
  <c r="O76" i="1"/>
  <c r="Q76" i="1" s="1"/>
  <c r="O28" i="1"/>
  <c r="Q28" i="1" s="1"/>
  <c r="P264" i="1"/>
  <c r="P226" i="1"/>
  <c r="N255" i="1"/>
  <c r="N247" i="1"/>
  <c r="O137" i="1"/>
  <c r="Q137" i="1" s="1"/>
  <c r="O84" i="1"/>
  <c r="Q84" i="1" s="1"/>
  <c r="O65" i="1"/>
  <c r="Q65" i="1" s="1"/>
  <c r="P235" i="1"/>
  <c r="P67" i="1"/>
  <c r="N226" i="1"/>
  <c r="N137" i="1"/>
  <c r="N47" i="1"/>
  <c r="O226" i="1"/>
  <c r="Q226" i="1" s="1"/>
  <c r="N233" i="1"/>
  <c r="N217" i="1"/>
  <c r="N169" i="1"/>
  <c r="N153" i="1"/>
  <c r="N62" i="1"/>
  <c r="O172" i="1"/>
  <c r="Q172" i="1" s="1"/>
  <c r="O156" i="1"/>
  <c r="Q156" i="1" s="1"/>
  <c r="O67" i="1"/>
  <c r="Q67" i="1" s="1"/>
  <c r="O43" i="1"/>
  <c r="Q43" i="1" s="1"/>
  <c r="P217" i="1"/>
  <c r="P125" i="1"/>
  <c r="P117" i="1"/>
  <c r="P82" i="1"/>
  <c r="P58" i="1"/>
  <c r="N264" i="1"/>
  <c r="N224" i="1"/>
  <c r="N119" i="1"/>
  <c r="O259" i="1"/>
  <c r="Q259" i="1" s="1"/>
  <c r="O235" i="1"/>
  <c r="Q235" i="1" s="1"/>
  <c r="O163" i="1"/>
  <c r="Q163" i="1" s="1"/>
  <c r="O138" i="1"/>
  <c r="Q138" i="1" s="1"/>
  <c r="O106" i="1"/>
  <c r="Q106" i="1" s="1"/>
  <c r="O82" i="1"/>
  <c r="Q82" i="1" s="1"/>
  <c r="O58" i="1"/>
  <c r="Q58" i="1" s="1"/>
  <c r="P233" i="1"/>
  <c r="P224" i="1"/>
  <c r="P124" i="1"/>
  <c r="P108" i="1"/>
  <c r="P81" i="1"/>
  <c r="P65" i="1"/>
  <c r="P57" i="1"/>
  <c r="P49" i="1"/>
  <c r="P24" i="1"/>
  <c r="O81" i="1"/>
  <c r="Q81" i="1" s="1"/>
  <c r="O57" i="1"/>
  <c r="Q57" i="1" s="1"/>
  <c r="O49" i="1"/>
  <c r="Q49" i="1" s="1"/>
  <c r="P183" i="1"/>
  <c r="O52" i="1"/>
  <c r="Q52" i="1" s="1"/>
  <c r="N28" i="1"/>
  <c r="N246" i="1"/>
  <c r="N238" i="1"/>
  <c r="N125" i="1"/>
  <c r="N117" i="1"/>
  <c r="N67" i="1"/>
  <c r="N43" i="1"/>
  <c r="O233" i="1"/>
  <c r="Q233" i="1" s="1"/>
  <c r="O217" i="1"/>
  <c r="Q217" i="1" s="1"/>
  <c r="O169" i="1"/>
  <c r="Q169" i="1" s="1"/>
  <c r="O153" i="1"/>
  <c r="Q153" i="1" s="1"/>
  <c r="O96" i="1"/>
  <c r="Q96" i="1" s="1"/>
  <c r="O24" i="1"/>
  <c r="Q24" i="1" s="1"/>
  <c r="P255" i="1"/>
  <c r="P247" i="1"/>
  <c r="P156" i="1"/>
  <c r="P106" i="1"/>
  <c r="P96" i="1"/>
  <c r="P47" i="1"/>
  <c r="P22" i="1"/>
  <c r="N124" i="1"/>
  <c r="N108" i="1"/>
  <c r="N82" i="1"/>
  <c r="N58" i="1"/>
  <c r="O264" i="1"/>
  <c r="Q264" i="1" s="1"/>
  <c r="O224" i="1"/>
  <c r="Q224" i="1" s="1"/>
  <c r="O119" i="1"/>
  <c r="Q119" i="1" s="1"/>
  <c r="O47" i="1"/>
  <c r="Q47" i="1" s="1"/>
  <c r="P246" i="1"/>
  <c r="P238" i="1"/>
  <c r="P172" i="1"/>
  <c r="P138" i="1"/>
  <c r="P62" i="1"/>
  <c r="N172" i="1"/>
  <c r="N156" i="1"/>
  <c r="N81" i="1"/>
  <c r="N65" i="1"/>
  <c r="N57" i="1"/>
  <c r="N49" i="1"/>
  <c r="N24" i="1"/>
  <c r="O255" i="1"/>
  <c r="Q255" i="1" s="1"/>
  <c r="O247" i="1"/>
  <c r="Q247" i="1" s="1"/>
  <c r="O183" i="1"/>
  <c r="Q183" i="1" s="1"/>
  <c r="O62" i="1"/>
  <c r="Q62" i="1" s="1"/>
  <c r="O22" i="1"/>
  <c r="Q22" i="1" s="1"/>
  <c r="P163" i="1"/>
  <c r="P137" i="1"/>
  <c r="N84" i="1"/>
  <c r="N259" i="1"/>
  <c r="N235" i="1"/>
  <c r="N163" i="1"/>
  <c r="N138" i="1"/>
  <c r="N106" i="1"/>
  <c r="N96" i="1"/>
  <c r="O246" i="1"/>
  <c r="Q246" i="1" s="1"/>
  <c r="O238" i="1"/>
  <c r="Q238" i="1" s="1"/>
  <c r="O125" i="1"/>
  <c r="Q125" i="1" s="1"/>
  <c r="O117" i="1"/>
  <c r="Q117" i="1" s="1"/>
  <c r="P153" i="1"/>
  <c r="P119" i="1"/>
  <c r="P84" i="1"/>
  <c r="P76" i="1"/>
  <c r="P52" i="1"/>
  <c r="P28" i="1"/>
  <c r="J241" i="1"/>
  <c r="L241" i="1"/>
  <c r="J209" i="1"/>
  <c r="L209" i="1"/>
  <c r="J161" i="1"/>
  <c r="L161" i="1"/>
  <c r="J129" i="1"/>
  <c r="L129" i="1"/>
  <c r="J96" i="1"/>
  <c r="L96" i="1"/>
  <c r="J56" i="1"/>
  <c r="L56" i="1"/>
  <c r="J32" i="1"/>
  <c r="L32" i="1"/>
  <c r="J248" i="1"/>
  <c r="L248" i="1"/>
  <c r="J224" i="1"/>
  <c r="L224" i="1"/>
  <c r="J200" i="1"/>
  <c r="L200" i="1"/>
  <c r="J176" i="1"/>
  <c r="L176" i="1"/>
  <c r="J152" i="1"/>
  <c r="L152" i="1"/>
  <c r="J128" i="1"/>
  <c r="L128" i="1"/>
  <c r="J104" i="1"/>
  <c r="L104" i="1"/>
  <c r="J79" i="1"/>
  <c r="L79" i="1"/>
  <c r="J55" i="1"/>
  <c r="L55" i="1"/>
  <c r="J31" i="1"/>
  <c r="L31" i="1"/>
  <c r="J23" i="1"/>
  <c r="L23" i="1"/>
  <c r="J239" i="1"/>
  <c r="L239" i="1"/>
  <c r="J254" i="1"/>
  <c r="L254" i="1"/>
  <c r="J238" i="1"/>
  <c r="L238" i="1"/>
  <c r="J230" i="1"/>
  <c r="L230" i="1"/>
  <c r="J214" i="1"/>
  <c r="L214" i="1"/>
  <c r="J198" i="1"/>
  <c r="L198" i="1"/>
  <c r="J182" i="1"/>
  <c r="L182" i="1"/>
  <c r="J158" i="1"/>
  <c r="L158" i="1"/>
  <c r="J142" i="1"/>
  <c r="L142" i="1"/>
  <c r="J134" i="1"/>
  <c r="L134" i="1"/>
  <c r="J118" i="1"/>
  <c r="L118" i="1"/>
  <c r="J101" i="1"/>
  <c r="L101" i="1"/>
  <c r="J85" i="1"/>
  <c r="L85" i="1"/>
  <c r="J69" i="1"/>
  <c r="L69" i="1"/>
  <c r="J53" i="1"/>
  <c r="L53" i="1"/>
  <c r="J37" i="1"/>
  <c r="L37" i="1"/>
  <c r="J21" i="1"/>
  <c r="L21" i="1"/>
  <c r="J13" i="1"/>
  <c r="L13" i="1"/>
  <c r="J253" i="1"/>
  <c r="L253" i="1"/>
  <c r="J237" i="1"/>
  <c r="L237" i="1"/>
  <c r="J229" i="1"/>
  <c r="L229" i="1"/>
  <c r="J213" i="1"/>
  <c r="L213" i="1"/>
  <c r="J197" i="1"/>
  <c r="L197" i="1"/>
  <c r="J181" i="1"/>
  <c r="L181" i="1"/>
  <c r="J165" i="1"/>
  <c r="L165" i="1"/>
  <c r="J149" i="1"/>
  <c r="L149" i="1"/>
  <c r="J133" i="1"/>
  <c r="L133" i="1"/>
  <c r="J117" i="1"/>
  <c r="L117" i="1"/>
  <c r="J100" i="1"/>
  <c r="L100" i="1"/>
  <c r="J92" i="1"/>
  <c r="L92" i="1"/>
  <c r="J76" i="1"/>
  <c r="L76" i="1"/>
  <c r="J60" i="1"/>
  <c r="L60" i="1"/>
  <c r="J44" i="1"/>
  <c r="L44" i="1"/>
  <c r="J36" i="1"/>
  <c r="L36" i="1"/>
  <c r="J20" i="1"/>
  <c r="L20" i="1"/>
  <c r="J4" i="1"/>
  <c r="L4" i="1"/>
  <c r="J260" i="1"/>
  <c r="L260" i="1"/>
  <c r="J252" i="1"/>
  <c r="L252" i="1"/>
  <c r="J244" i="1"/>
  <c r="L244" i="1"/>
  <c r="J236" i="1"/>
  <c r="L236" i="1"/>
  <c r="J228" i="1"/>
  <c r="L228" i="1"/>
  <c r="J220" i="1"/>
  <c r="L220" i="1"/>
  <c r="J212" i="1"/>
  <c r="L212" i="1"/>
  <c r="J204" i="1"/>
  <c r="L204" i="1"/>
  <c r="J196" i="1"/>
  <c r="L196" i="1"/>
  <c r="J188" i="1"/>
  <c r="L188" i="1"/>
  <c r="J180" i="1"/>
  <c r="L180" i="1"/>
  <c r="J172" i="1"/>
  <c r="L172" i="1"/>
  <c r="J164" i="1"/>
  <c r="L164" i="1"/>
  <c r="J156" i="1"/>
  <c r="L156" i="1"/>
  <c r="J148" i="1"/>
  <c r="L148" i="1"/>
  <c r="J140" i="1"/>
  <c r="L140" i="1"/>
  <c r="J132" i="1"/>
  <c r="L132" i="1"/>
  <c r="J124" i="1"/>
  <c r="L124" i="1"/>
  <c r="J116" i="1"/>
  <c r="L116" i="1"/>
  <c r="J108" i="1"/>
  <c r="L108" i="1"/>
  <c r="J99" i="1"/>
  <c r="L99" i="1"/>
  <c r="J91" i="1"/>
  <c r="L91" i="1"/>
  <c r="J83" i="1"/>
  <c r="L83" i="1"/>
  <c r="J75" i="1"/>
  <c r="L75" i="1"/>
  <c r="J67" i="1"/>
  <c r="L67" i="1"/>
  <c r="J59" i="1"/>
  <c r="L59" i="1"/>
  <c r="J51" i="1"/>
  <c r="L51" i="1"/>
  <c r="J43" i="1"/>
  <c r="L43" i="1"/>
  <c r="J35" i="1"/>
  <c r="L35" i="1"/>
  <c r="J27" i="1"/>
  <c r="L27" i="1"/>
  <c r="J19" i="1"/>
  <c r="L19" i="1"/>
  <c r="J11" i="1"/>
  <c r="L11" i="1"/>
  <c r="J3" i="1"/>
  <c r="L3" i="1"/>
  <c r="J259" i="1"/>
  <c r="L259" i="1"/>
  <c r="J251" i="1"/>
  <c r="L251" i="1"/>
  <c r="J243" i="1"/>
  <c r="L243" i="1"/>
  <c r="J235" i="1"/>
  <c r="L235" i="1"/>
  <c r="J227" i="1"/>
  <c r="L227" i="1"/>
  <c r="J219" i="1"/>
  <c r="L219" i="1"/>
  <c r="J211" i="1"/>
  <c r="L211" i="1"/>
  <c r="J203" i="1"/>
  <c r="L203" i="1"/>
  <c r="J195" i="1"/>
  <c r="L195" i="1"/>
  <c r="J187" i="1"/>
  <c r="L187" i="1"/>
  <c r="J179" i="1"/>
  <c r="L179" i="1"/>
  <c r="J171" i="1"/>
  <c r="L171" i="1"/>
  <c r="J163" i="1"/>
  <c r="L163" i="1"/>
  <c r="J155" i="1"/>
  <c r="L155" i="1"/>
  <c r="J147" i="1"/>
  <c r="L147" i="1"/>
  <c r="J139" i="1"/>
  <c r="L139" i="1"/>
  <c r="J131" i="1"/>
  <c r="L131" i="1"/>
  <c r="J123" i="1"/>
  <c r="L123" i="1"/>
  <c r="J115" i="1"/>
  <c r="L115" i="1"/>
  <c r="J107" i="1"/>
  <c r="L107" i="1"/>
  <c r="J98" i="1"/>
  <c r="L98" i="1"/>
  <c r="J90" i="1"/>
  <c r="L90" i="1"/>
  <c r="J82" i="1"/>
  <c r="L82" i="1"/>
  <c r="J74" i="1"/>
  <c r="L74" i="1"/>
  <c r="J66" i="1"/>
  <c r="L66" i="1"/>
  <c r="J58" i="1"/>
  <c r="L58" i="1"/>
  <c r="J50" i="1"/>
  <c r="L50" i="1"/>
  <c r="J42" i="1"/>
  <c r="L42" i="1"/>
  <c r="J34" i="1"/>
  <c r="L34" i="1"/>
  <c r="J26" i="1"/>
  <c r="L26" i="1"/>
  <c r="J18" i="1"/>
  <c r="L18" i="1"/>
  <c r="J10" i="1"/>
  <c r="L10" i="1"/>
  <c r="J258" i="1"/>
  <c r="L258" i="1"/>
  <c r="J250" i="1"/>
  <c r="L250" i="1"/>
  <c r="J242" i="1"/>
  <c r="L242" i="1"/>
  <c r="J234" i="1"/>
  <c r="L234" i="1"/>
  <c r="J226" i="1"/>
  <c r="L226" i="1"/>
  <c r="J218" i="1"/>
  <c r="L218" i="1"/>
  <c r="J210" i="1"/>
  <c r="L210" i="1"/>
  <c r="J202" i="1"/>
  <c r="L202" i="1"/>
  <c r="J194" i="1"/>
  <c r="L194" i="1"/>
  <c r="J186" i="1"/>
  <c r="L186" i="1"/>
  <c r="J178" i="1"/>
  <c r="L178" i="1"/>
  <c r="J170" i="1"/>
  <c r="L170" i="1"/>
  <c r="J162" i="1"/>
  <c r="L162" i="1"/>
  <c r="J154" i="1"/>
  <c r="L154" i="1"/>
  <c r="J146" i="1"/>
  <c r="L146" i="1"/>
  <c r="J138" i="1"/>
  <c r="L138" i="1"/>
  <c r="J130" i="1"/>
  <c r="L130" i="1"/>
  <c r="J122" i="1"/>
  <c r="L122" i="1"/>
  <c r="J114" i="1"/>
  <c r="L114" i="1"/>
  <c r="J106" i="1"/>
  <c r="L106" i="1"/>
  <c r="J97" i="1"/>
  <c r="L97" i="1"/>
  <c r="J89" i="1"/>
  <c r="L89" i="1"/>
  <c r="J81" i="1"/>
  <c r="L81" i="1"/>
  <c r="J73" i="1"/>
  <c r="L73" i="1"/>
  <c r="J65" i="1"/>
  <c r="L65" i="1"/>
  <c r="J57" i="1"/>
  <c r="L57" i="1"/>
  <c r="J49" i="1"/>
  <c r="L49" i="1"/>
  <c r="J41" i="1"/>
  <c r="L41" i="1"/>
  <c r="J33" i="1"/>
  <c r="L33" i="1"/>
  <c r="J25" i="1"/>
  <c r="L25" i="1"/>
  <c r="J17" i="1"/>
  <c r="L17" i="1"/>
  <c r="J9" i="1"/>
  <c r="L9" i="1"/>
  <c r="J249" i="1"/>
  <c r="L249" i="1"/>
  <c r="J225" i="1"/>
  <c r="L225" i="1"/>
  <c r="J193" i="1"/>
  <c r="L193" i="1"/>
  <c r="J177" i="1"/>
  <c r="L177" i="1"/>
  <c r="J145" i="1"/>
  <c r="L145" i="1"/>
  <c r="J113" i="1"/>
  <c r="L113" i="1"/>
  <c r="J80" i="1"/>
  <c r="L80" i="1"/>
  <c r="J48" i="1"/>
  <c r="L48" i="1"/>
  <c r="J8" i="1"/>
  <c r="L8" i="1"/>
  <c r="J257" i="1"/>
  <c r="L257" i="1"/>
  <c r="J217" i="1"/>
  <c r="L217" i="1"/>
  <c r="J185" i="1"/>
  <c r="L185" i="1"/>
  <c r="J153" i="1"/>
  <c r="L153" i="1"/>
  <c r="J121" i="1"/>
  <c r="L121" i="1"/>
  <c r="J88" i="1"/>
  <c r="L88" i="1"/>
  <c r="J64" i="1"/>
  <c r="L64" i="1"/>
  <c r="J24" i="1"/>
  <c r="L24" i="1"/>
  <c r="J256" i="1"/>
  <c r="L256" i="1"/>
  <c r="J232" i="1"/>
  <c r="L232" i="1"/>
  <c r="J216" i="1"/>
  <c r="L216" i="1"/>
  <c r="J184" i="1"/>
  <c r="L184" i="1"/>
  <c r="J160" i="1"/>
  <c r="L160" i="1"/>
  <c r="J144" i="1"/>
  <c r="L144" i="1"/>
  <c r="J120" i="1"/>
  <c r="L120" i="1"/>
  <c r="J95" i="1"/>
  <c r="L95" i="1"/>
  <c r="J71" i="1"/>
  <c r="L71" i="1"/>
  <c r="J47" i="1"/>
  <c r="L47" i="1"/>
  <c r="J15" i="1"/>
  <c r="L15" i="1"/>
  <c r="J263" i="1"/>
  <c r="L263" i="1"/>
  <c r="J255" i="1"/>
  <c r="L255" i="1"/>
  <c r="J231" i="1"/>
  <c r="L231" i="1"/>
  <c r="J223" i="1"/>
  <c r="L223" i="1"/>
  <c r="J215" i="1"/>
  <c r="L215" i="1"/>
  <c r="J207" i="1"/>
  <c r="L207" i="1"/>
  <c r="J199" i="1"/>
  <c r="L199" i="1"/>
  <c r="J191" i="1"/>
  <c r="L191" i="1"/>
  <c r="J183" i="1"/>
  <c r="L183" i="1"/>
  <c r="J175" i="1"/>
  <c r="L175" i="1"/>
  <c r="J167" i="1"/>
  <c r="L167" i="1"/>
  <c r="J159" i="1"/>
  <c r="L159" i="1"/>
  <c r="J151" i="1"/>
  <c r="L151" i="1"/>
  <c r="J143" i="1"/>
  <c r="L143" i="1"/>
  <c r="J135" i="1"/>
  <c r="L135" i="1"/>
  <c r="J127" i="1"/>
  <c r="L127" i="1"/>
  <c r="J119" i="1"/>
  <c r="L119" i="1"/>
  <c r="J111" i="1"/>
  <c r="L111" i="1"/>
  <c r="J102" i="1"/>
  <c r="L102" i="1"/>
  <c r="J94" i="1"/>
  <c r="L94" i="1"/>
  <c r="J86" i="1"/>
  <c r="L86" i="1"/>
  <c r="J78" i="1"/>
  <c r="L78" i="1"/>
  <c r="J70" i="1"/>
  <c r="L70" i="1"/>
  <c r="J62" i="1"/>
  <c r="L62" i="1"/>
  <c r="J54" i="1"/>
  <c r="L54" i="1"/>
  <c r="J46" i="1"/>
  <c r="L46" i="1"/>
  <c r="J38" i="1"/>
  <c r="L38" i="1"/>
  <c r="J30" i="1"/>
  <c r="L30" i="1"/>
  <c r="J22" i="1"/>
  <c r="L22" i="1"/>
  <c r="J14" i="1"/>
  <c r="L14" i="1"/>
  <c r="J6" i="1"/>
  <c r="L6" i="1"/>
  <c r="J2" i="1"/>
  <c r="L2" i="1"/>
  <c r="J233" i="1"/>
  <c r="L233" i="1"/>
  <c r="J201" i="1"/>
  <c r="L201" i="1"/>
  <c r="J169" i="1"/>
  <c r="L169" i="1"/>
  <c r="J137" i="1"/>
  <c r="L137" i="1"/>
  <c r="J105" i="1"/>
  <c r="L105" i="1"/>
  <c r="J72" i="1"/>
  <c r="L72" i="1"/>
  <c r="J40" i="1"/>
  <c r="L40" i="1"/>
  <c r="J16" i="1"/>
  <c r="L16" i="1"/>
  <c r="J264" i="1"/>
  <c r="L264" i="1"/>
  <c r="J240" i="1"/>
  <c r="L240" i="1"/>
  <c r="J208" i="1"/>
  <c r="L208" i="1"/>
  <c r="J192" i="1"/>
  <c r="L192" i="1"/>
  <c r="J168" i="1"/>
  <c r="L168" i="1"/>
  <c r="J136" i="1"/>
  <c r="L136" i="1"/>
  <c r="J112" i="1"/>
  <c r="L112" i="1"/>
  <c r="J87" i="1"/>
  <c r="L87" i="1"/>
  <c r="J63" i="1"/>
  <c r="L63" i="1"/>
  <c r="J39" i="1"/>
  <c r="L39" i="1"/>
  <c r="J7" i="1"/>
  <c r="L7" i="1"/>
  <c r="J247" i="1"/>
  <c r="L247" i="1"/>
  <c r="J262" i="1"/>
  <c r="L262" i="1"/>
  <c r="J246" i="1"/>
  <c r="L246" i="1"/>
  <c r="J222" i="1"/>
  <c r="L222" i="1"/>
  <c r="J206" i="1"/>
  <c r="L206" i="1"/>
  <c r="J190" i="1"/>
  <c r="L190" i="1"/>
  <c r="J174" i="1"/>
  <c r="L174" i="1"/>
  <c r="J166" i="1"/>
  <c r="L166" i="1"/>
  <c r="J150" i="1"/>
  <c r="L150" i="1"/>
  <c r="J126" i="1"/>
  <c r="L126" i="1"/>
  <c r="J110" i="1"/>
  <c r="L110" i="1"/>
  <c r="J93" i="1"/>
  <c r="L93" i="1"/>
  <c r="J77" i="1"/>
  <c r="L77" i="1"/>
  <c r="J61" i="1"/>
  <c r="L61" i="1"/>
  <c r="J45" i="1"/>
  <c r="L45" i="1"/>
  <c r="J29" i="1"/>
  <c r="L29" i="1"/>
  <c r="J5" i="1"/>
  <c r="L5" i="1"/>
  <c r="J261" i="1"/>
  <c r="L261" i="1"/>
  <c r="J245" i="1"/>
  <c r="L245" i="1"/>
  <c r="J221" i="1"/>
  <c r="L221" i="1"/>
  <c r="J205" i="1"/>
  <c r="L205" i="1"/>
  <c r="J189" i="1"/>
  <c r="L189" i="1"/>
  <c r="J173" i="1"/>
  <c r="L173" i="1"/>
  <c r="J157" i="1"/>
  <c r="L157" i="1"/>
  <c r="J141" i="1"/>
  <c r="L141" i="1"/>
  <c r="J125" i="1"/>
  <c r="L125" i="1"/>
  <c r="J109" i="1"/>
  <c r="L109" i="1"/>
  <c r="J84" i="1"/>
  <c r="L84" i="1"/>
  <c r="J68" i="1"/>
  <c r="L68" i="1"/>
  <c r="J52" i="1"/>
  <c r="L52" i="1"/>
  <c r="J28" i="1"/>
  <c r="L28" i="1"/>
  <c r="J12" i="1"/>
  <c r="L12" i="1"/>
  <c r="M12" i="1" l="1"/>
  <c r="M84" i="1"/>
  <c r="M157" i="1"/>
  <c r="M221" i="1"/>
  <c r="M29" i="1"/>
  <c r="M93" i="1"/>
  <c r="M166" i="1"/>
  <c r="M222" i="1"/>
  <c r="M7" i="1"/>
  <c r="M112" i="1"/>
  <c r="M208" i="1"/>
  <c r="M40" i="1"/>
  <c r="M169" i="1"/>
  <c r="M6" i="1"/>
  <c r="M38" i="1"/>
  <c r="M70" i="1"/>
  <c r="M102" i="1"/>
  <c r="M135" i="1"/>
  <c r="M167" i="1"/>
  <c r="M199" i="1"/>
  <c r="M231" i="1"/>
  <c r="M47" i="1"/>
  <c r="M144" i="1"/>
  <c r="M232" i="1"/>
  <c r="M88" i="1"/>
  <c r="M217" i="1"/>
  <c r="M80" i="1"/>
  <c r="M193" i="1"/>
  <c r="M17" i="1"/>
  <c r="M49" i="1"/>
  <c r="M81" i="1"/>
  <c r="M114" i="1"/>
  <c r="M146" i="1"/>
  <c r="M178" i="1"/>
  <c r="M210" i="1"/>
  <c r="M242" i="1"/>
  <c r="M18" i="1"/>
  <c r="M50" i="1"/>
  <c r="M82" i="1"/>
  <c r="M115" i="1"/>
  <c r="M147" i="1"/>
  <c r="M179" i="1"/>
  <c r="M211" i="1"/>
  <c r="M243" i="1"/>
  <c r="M11" i="1"/>
  <c r="M43" i="1"/>
  <c r="M75" i="1"/>
  <c r="M108" i="1"/>
  <c r="M140" i="1"/>
  <c r="M172" i="1"/>
  <c r="M204" i="1"/>
  <c r="M236" i="1"/>
  <c r="M4" i="1"/>
  <c r="M60" i="1"/>
  <c r="M117" i="1"/>
  <c r="M181" i="1"/>
  <c r="M37" i="1"/>
  <c r="M158" i="1"/>
  <c r="M230" i="1"/>
  <c r="M23" i="1"/>
  <c r="M104" i="1"/>
  <c r="M200" i="1"/>
  <c r="M56" i="1"/>
  <c r="M240" i="1"/>
  <c r="M201" i="1"/>
  <c r="M46" i="1"/>
  <c r="M111" i="1"/>
  <c r="M175" i="1"/>
  <c r="M255" i="1"/>
  <c r="M160" i="1"/>
  <c r="M121" i="1"/>
  <c r="M113" i="1"/>
  <c r="M225" i="1"/>
  <c r="M57" i="1"/>
  <c r="M89" i="1"/>
  <c r="M154" i="1"/>
  <c r="M218" i="1"/>
  <c r="M26" i="1"/>
  <c r="M90" i="1"/>
  <c r="M155" i="1"/>
  <c r="M187" i="1"/>
  <c r="M251" i="1"/>
  <c r="M51" i="1"/>
  <c r="M116" i="1"/>
  <c r="M148" i="1"/>
  <c r="M212" i="1"/>
  <c r="M244" i="1"/>
  <c r="M76" i="1"/>
  <c r="M197" i="1"/>
  <c r="M53" i="1"/>
  <c r="M224" i="1"/>
  <c r="M141" i="1"/>
  <c r="M5" i="1"/>
  <c r="M150" i="1"/>
  <c r="M247" i="1"/>
  <c r="M192" i="1"/>
  <c r="M2" i="1"/>
  <c r="M94" i="1"/>
  <c r="M191" i="1"/>
  <c r="M15" i="1"/>
  <c r="M216" i="1"/>
  <c r="M48" i="1"/>
  <c r="M202" i="1"/>
  <c r="M42" i="1"/>
  <c r="M107" i="1"/>
  <c r="M171" i="1"/>
  <c r="M235" i="1"/>
  <c r="M99" i="1"/>
  <c r="M164" i="1"/>
  <c r="M260" i="1"/>
  <c r="M100" i="1"/>
  <c r="M229" i="1"/>
  <c r="M85" i="1"/>
  <c r="M142" i="1"/>
  <c r="M214" i="1"/>
  <c r="M239" i="1"/>
  <c r="M79" i="1"/>
  <c r="M176" i="1"/>
  <c r="M161" i="1"/>
  <c r="M68" i="1"/>
  <c r="M205" i="1"/>
  <c r="M77" i="1"/>
  <c r="M206" i="1"/>
  <c r="M87" i="1"/>
  <c r="M16" i="1"/>
  <c r="M137" i="1"/>
  <c r="M62" i="1"/>
  <c r="M127" i="1"/>
  <c r="M159" i="1"/>
  <c r="M223" i="1"/>
  <c r="M120" i="1"/>
  <c r="M185" i="1"/>
  <c r="M177" i="1"/>
  <c r="M41" i="1"/>
  <c r="M106" i="1"/>
  <c r="M170" i="1"/>
  <c r="M10" i="1"/>
  <c r="M74" i="1"/>
  <c r="M139" i="1"/>
  <c r="M203" i="1"/>
  <c r="M3" i="1"/>
  <c r="M35" i="1"/>
  <c r="M67" i="1"/>
  <c r="M132" i="1"/>
  <c r="M196" i="1"/>
  <c r="M228" i="1"/>
  <c r="M165" i="1"/>
  <c r="M21" i="1"/>
  <c r="M32" i="1"/>
  <c r="M72" i="1"/>
  <c r="M78" i="1"/>
  <c r="M143" i="1"/>
  <c r="M207" i="1"/>
  <c r="M71" i="1"/>
  <c r="M256" i="1"/>
  <c r="M257" i="1"/>
  <c r="M25" i="1"/>
  <c r="M122" i="1"/>
  <c r="M186" i="1"/>
  <c r="M250" i="1"/>
  <c r="M58" i="1"/>
  <c r="M123" i="1"/>
  <c r="M219" i="1"/>
  <c r="M19" i="1"/>
  <c r="M83" i="1"/>
  <c r="M180" i="1"/>
  <c r="M20" i="1"/>
  <c r="M133" i="1"/>
  <c r="M253" i="1"/>
  <c r="M118" i="1"/>
  <c r="M182" i="1"/>
  <c r="M238" i="1"/>
  <c r="M31" i="1"/>
  <c r="M128" i="1"/>
  <c r="M96" i="1"/>
  <c r="M245" i="1"/>
  <c r="M136" i="1"/>
  <c r="M129" i="1"/>
  <c r="M173" i="1"/>
  <c r="M39" i="1"/>
  <c r="M109" i="1"/>
  <c r="M110" i="1"/>
  <c r="M30" i="1"/>
  <c r="M64" i="1"/>
  <c r="M9" i="1"/>
  <c r="M73" i="1"/>
  <c r="M138" i="1"/>
  <c r="M234" i="1"/>
  <c r="M44" i="1"/>
  <c r="M174" i="1"/>
  <c r="M237" i="1"/>
  <c r="M101" i="1"/>
  <c r="M209" i="1"/>
  <c r="M28" i="1"/>
  <c r="M45" i="1"/>
  <c r="M246" i="1"/>
  <c r="M14" i="1"/>
  <c r="M52" i="1"/>
  <c r="M125" i="1"/>
  <c r="M189" i="1"/>
  <c r="M261" i="1"/>
  <c r="M61" i="1"/>
  <c r="M126" i="1"/>
  <c r="M190" i="1"/>
  <c r="M262" i="1"/>
  <c r="M63" i="1"/>
  <c r="M168" i="1"/>
  <c r="M264" i="1"/>
  <c r="M105" i="1"/>
  <c r="M233" i="1"/>
  <c r="M22" i="1"/>
  <c r="M54" i="1"/>
  <c r="M86" i="1"/>
  <c r="M119" i="1"/>
  <c r="M151" i="1"/>
  <c r="M183" i="1"/>
  <c r="M215" i="1"/>
  <c r="M263" i="1"/>
  <c r="M95" i="1"/>
  <c r="M184" i="1"/>
  <c r="M24" i="1"/>
  <c r="M153" i="1"/>
  <c r="M8" i="1"/>
  <c r="M145" i="1"/>
  <c r="M249" i="1"/>
  <c r="M33" i="1"/>
  <c r="M65" i="1"/>
  <c r="M97" i="1"/>
  <c r="M130" i="1"/>
  <c r="M162" i="1"/>
  <c r="M194" i="1"/>
  <c r="M226" i="1"/>
  <c r="M258" i="1"/>
  <c r="M34" i="1"/>
  <c r="M66" i="1"/>
  <c r="M98" i="1"/>
  <c r="M131" i="1"/>
  <c r="M163" i="1"/>
  <c r="M195" i="1"/>
  <c r="M227" i="1"/>
  <c r="M259" i="1"/>
  <c r="M27" i="1"/>
  <c r="M59" i="1"/>
  <c r="M91" i="1"/>
  <c r="M124" i="1"/>
  <c r="M156" i="1"/>
  <c r="M188" i="1"/>
  <c r="M220" i="1"/>
  <c r="M252" i="1"/>
  <c r="M36" i="1"/>
  <c r="M92" i="1"/>
  <c r="M149" i="1"/>
  <c r="M213" i="1"/>
  <c r="M13" i="1"/>
  <c r="M69" i="1"/>
  <c r="M134" i="1"/>
  <c r="M198" i="1"/>
  <c r="M254" i="1"/>
  <c r="M55" i="1"/>
  <c r="M152" i="1"/>
  <c r="M248" i="1"/>
  <c r="M241" i="1"/>
</calcChain>
</file>

<file path=xl/sharedStrings.xml><?xml version="1.0" encoding="utf-8"?>
<sst xmlns="http://schemas.openxmlformats.org/spreadsheetml/2006/main" count="10343" uniqueCount="1277">
  <si>
    <t>Employee Number</t>
  </si>
  <si>
    <t>Last Name</t>
  </si>
  <si>
    <t>First Name</t>
  </si>
  <si>
    <t>Time Off Type</t>
  </si>
  <si>
    <t>Accrued Hours</t>
  </si>
  <si>
    <t>Adj Hours</t>
  </si>
  <si>
    <t>Used Hours</t>
  </si>
  <si>
    <t>Hours Balance</t>
  </si>
  <si>
    <t>00010335971</t>
  </si>
  <si>
    <t>Aguilar-Iturbe</t>
  </si>
  <si>
    <t>Elizabeth</t>
  </si>
  <si>
    <t>Paid Time Off</t>
  </si>
  <si>
    <t>Ahmed</t>
  </si>
  <si>
    <t>Sabreen</t>
  </si>
  <si>
    <t>00010109463</t>
  </si>
  <si>
    <t>Alexander</t>
  </si>
  <si>
    <t>Thessaly</t>
  </si>
  <si>
    <t>00010225077</t>
  </si>
  <si>
    <t>Anderson</t>
  </si>
  <si>
    <t>Monique</t>
  </si>
  <si>
    <t>00010134329</t>
  </si>
  <si>
    <t>Arana</t>
  </si>
  <si>
    <t>Mileesa</t>
  </si>
  <si>
    <t>00010221853</t>
  </si>
  <si>
    <t>Arrigoni</t>
  </si>
  <si>
    <t>Emily</t>
  </si>
  <si>
    <t>00002324534</t>
  </si>
  <si>
    <t>Aspillaga</t>
  </si>
  <si>
    <t>Akiko</t>
  </si>
  <si>
    <t>00010176644</t>
  </si>
  <si>
    <t>Attardo Parrinello</t>
  </si>
  <si>
    <t>Claudio</t>
  </si>
  <si>
    <t>00010376938</t>
  </si>
  <si>
    <t>Baena</t>
  </si>
  <si>
    <t>Athena</t>
  </si>
  <si>
    <t>00010340354</t>
  </si>
  <si>
    <t>Baitinger</t>
  </si>
  <si>
    <t>Stephanie</t>
  </si>
  <si>
    <t>00002362734</t>
  </si>
  <si>
    <t>Baker</t>
  </si>
  <si>
    <t>Katrese</t>
  </si>
  <si>
    <t>00010216941</t>
  </si>
  <si>
    <t>Barahona</t>
  </si>
  <si>
    <t>Ines</t>
  </si>
  <si>
    <t>00010370387</t>
  </si>
  <si>
    <t>Batoe</t>
  </si>
  <si>
    <t>Janet</t>
  </si>
  <si>
    <t>00001792388</t>
  </si>
  <si>
    <t>Bell</t>
  </si>
  <si>
    <t>Allie</t>
  </si>
  <si>
    <t>00010225114</t>
  </si>
  <si>
    <t>Bergunio</t>
  </si>
  <si>
    <t>Robyn</t>
  </si>
  <si>
    <t>00001925239</t>
  </si>
  <si>
    <t>Berwald</t>
  </si>
  <si>
    <t>Tessa</t>
  </si>
  <si>
    <t>00010004154</t>
  </si>
  <si>
    <t>Bonifacio</t>
  </si>
  <si>
    <t>Anne Marie</t>
  </si>
  <si>
    <t>00010171353</t>
  </si>
  <si>
    <t>Bonn</t>
  </si>
  <si>
    <t>Rachel</t>
  </si>
  <si>
    <t>00010009380</t>
  </si>
  <si>
    <t>Brake</t>
  </si>
  <si>
    <t>Alan</t>
  </si>
  <si>
    <t>00010230056</t>
  </si>
  <si>
    <t>Broesder</t>
  </si>
  <si>
    <t>Lacy</t>
  </si>
  <si>
    <t>00010121572</t>
  </si>
  <si>
    <t>Brooks</t>
  </si>
  <si>
    <t>Ashley</t>
  </si>
  <si>
    <t>00010137584</t>
  </si>
  <si>
    <t>Brown</t>
  </si>
  <si>
    <t>00010242974</t>
  </si>
  <si>
    <t>Brunwin</t>
  </si>
  <si>
    <t>Natalie</t>
  </si>
  <si>
    <t>00010121556</t>
  </si>
  <si>
    <t>Buckmaster</t>
  </si>
  <si>
    <t>Roxanne</t>
  </si>
  <si>
    <t>00010208879</t>
  </si>
  <si>
    <t>Byrne</t>
  </si>
  <si>
    <t>Kaitlin</t>
  </si>
  <si>
    <t>00010310766</t>
  </si>
  <si>
    <t>Camargo</t>
  </si>
  <si>
    <t>Geovinda</t>
  </si>
  <si>
    <t>Cano</t>
  </si>
  <si>
    <t>Robert</t>
  </si>
  <si>
    <t>00010032633</t>
  </si>
  <si>
    <t>Capet</t>
  </si>
  <si>
    <t>Izabelle Kate</t>
  </si>
  <si>
    <t>00002453093</t>
  </si>
  <si>
    <t>Caponi</t>
  </si>
  <si>
    <t>Melissa</t>
  </si>
  <si>
    <t>00010049068</t>
  </si>
  <si>
    <t>Carlson</t>
  </si>
  <si>
    <t>Emma</t>
  </si>
  <si>
    <t>Carney</t>
  </si>
  <si>
    <t>Mary</t>
  </si>
  <si>
    <t>00010083741</t>
  </si>
  <si>
    <t>Carniglia</t>
  </si>
  <si>
    <t>Melanie</t>
  </si>
  <si>
    <t>00010186101</t>
  </si>
  <si>
    <t>Chan</t>
  </si>
  <si>
    <t>Caitlyn</t>
  </si>
  <si>
    <t>00002591515</t>
  </si>
  <si>
    <t>Chen</t>
  </si>
  <si>
    <t>Jenny</t>
  </si>
  <si>
    <t>00010191847</t>
  </si>
  <si>
    <t>Juan</t>
  </si>
  <si>
    <t>00010116409</t>
  </si>
  <si>
    <t>Cheung</t>
  </si>
  <si>
    <t>Tiffany</t>
  </si>
  <si>
    <t>00001960549</t>
  </si>
  <si>
    <t>Chicas</t>
  </si>
  <si>
    <t>Michelle</t>
  </si>
  <si>
    <t>00002362850</t>
  </si>
  <si>
    <t>Cho</t>
  </si>
  <si>
    <t>Joonho</t>
  </si>
  <si>
    <t>00010225597</t>
  </si>
  <si>
    <t>Cicciarello</t>
  </si>
  <si>
    <t>Claire</t>
  </si>
  <si>
    <t>00002583563</t>
  </si>
  <si>
    <t>Cifuentes</t>
  </si>
  <si>
    <t>Ericka</t>
  </si>
  <si>
    <t>00010380951</t>
  </si>
  <si>
    <t>Cohee</t>
  </si>
  <si>
    <t>Erin</t>
  </si>
  <si>
    <t>00010397087</t>
  </si>
  <si>
    <t>Conant</t>
  </si>
  <si>
    <t>Julia</t>
  </si>
  <si>
    <t>00001968947</t>
  </si>
  <si>
    <t>Cooper</t>
  </si>
  <si>
    <t>James</t>
  </si>
  <si>
    <t>00001457575</t>
  </si>
  <si>
    <t>Coyne</t>
  </si>
  <si>
    <t>Amanda</t>
  </si>
  <si>
    <t>00010230088</t>
  </si>
  <si>
    <t>Crowe</t>
  </si>
  <si>
    <t>Megan</t>
  </si>
  <si>
    <t>00010415951</t>
  </si>
  <si>
    <t>Crytzer</t>
  </si>
  <si>
    <t>Meg</t>
  </si>
  <si>
    <t>00010221641</t>
  </si>
  <si>
    <t>Curry</t>
  </si>
  <si>
    <t>Jordan</t>
  </si>
  <si>
    <t>Cushman</t>
  </si>
  <si>
    <t>Meredith</t>
  </si>
  <si>
    <t>00002022883</t>
  </si>
  <si>
    <t>Dam</t>
  </si>
  <si>
    <t>Nhi</t>
  </si>
  <si>
    <t>00002167864</t>
  </si>
  <si>
    <t>Phuong</t>
  </si>
  <si>
    <t>00010176381</t>
  </si>
  <si>
    <t>Dancheva</t>
  </si>
  <si>
    <t>Shelby</t>
  </si>
  <si>
    <t>00010298666</t>
  </si>
  <si>
    <t>Danzot</t>
  </si>
  <si>
    <t>Railynne</t>
  </si>
  <si>
    <t>00002529151</t>
  </si>
  <si>
    <t>David</t>
  </si>
  <si>
    <t>Alexandria</t>
  </si>
  <si>
    <t>00002573324</t>
  </si>
  <si>
    <t>Davies</t>
  </si>
  <si>
    <t>Denisha</t>
  </si>
  <si>
    <t>00010063607</t>
  </si>
  <si>
    <t>De Alba</t>
  </si>
  <si>
    <t>Andrea</t>
  </si>
  <si>
    <t>00001906920</t>
  </si>
  <si>
    <t>Dean</t>
  </si>
  <si>
    <t>Ursula</t>
  </si>
  <si>
    <t>00010196380</t>
  </si>
  <si>
    <t>Delatte</t>
  </si>
  <si>
    <t>Tyla</t>
  </si>
  <si>
    <t>00010200130</t>
  </si>
  <si>
    <t>Demnitz</t>
  </si>
  <si>
    <t>Dana</t>
  </si>
  <si>
    <t>00010208900</t>
  </si>
  <si>
    <t>Detwiler</t>
  </si>
  <si>
    <t>00002384950</t>
  </si>
  <si>
    <t>Dharmasukrit</t>
  </si>
  <si>
    <t>Nichakorn</t>
  </si>
  <si>
    <t>00002186159</t>
  </si>
  <si>
    <t>Onjira</t>
  </si>
  <si>
    <t>00010034147</t>
  </si>
  <si>
    <t>Dovey</t>
  </si>
  <si>
    <t>Serena</t>
  </si>
  <si>
    <t>00002329097</t>
  </si>
  <si>
    <t>Dwyer</t>
  </si>
  <si>
    <t>Meghan</t>
  </si>
  <si>
    <t>12121</t>
  </si>
  <si>
    <t>Employee</t>
  </si>
  <si>
    <t>Test</t>
  </si>
  <si>
    <t>12345678</t>
  </si>
  <si>
    <t>00010028968</t>
  </si>
  <si>
    <t>Espinosa</t>
  </si>
  <si>
    <t>Sherissa</t>
  </si>
  <si>
    <t>00001913641</t>
  </si>
  <si>
    <t>Farahat</t>
  </si>
  <si>
    <t>Khaled</t>
  </si>
  <si>
    <t>00010132951</t>
  </si>
  <si>
    <t>Farkas</t>
  </si>
  <si>
    <t>Sarah</t>
  </si>
  <si>
    <t>00010074178</t>
  </si>
  <si>
    <t>Featherstone</t>
  </si>
  <si>
    <t>Katrena</t>
  </si>
  <si>
    <t>Fiore</t>
  </si>
  <si>
    <t>Veronica</t>
  </si>
  <si>
    <t>00010164248</t>
  </si>
  <si>
    <t>Fischer</t>
  </si>
  <si>
    <t>Catha</t>
  </si>
  <si>
    <t>00002490017</t>
  </si>
  <si>
    <t>Fisher</t>
  </si>
  <si>
    <t>Thomas</t>
  </si>
  <si>
    <t>00010221321</t>
  </si>
  <si>
    <t>Fitzgerald</t>
  </si>
  <si>
    <t>John</t>
  </si>
  <si>
    <t>00010058242</t>
  </si>
  <si>
    <t>Flores</t>
  </si>
  <si>
    <t>Bernadette</t>
  </si>
  <si>
    <t>00010264186</t>
  </si>
  <si>
    <t>Francis</t>
  </si>
  <si>
    <t>Kyle</t>
  </si>
  <si>
    <t>00010196103</t>
  </si>
  <si>
    <t>Fuller</t>
  </si>
  <si>
    <t>00010324820</t>
  </si>
  <si>
    <t>Gagain</t>
  </si>
  <si>
    <t>Danielle</t>
  </si>
  <si>
    <t>00010216333</t>
  </si>
  <si>
    <t>Garcia</t>
  </si>
  <si>
    <t>Gabrielle</t>
  </si>
  <si>
    <t>00010014189</t>
  </si>
  <si>
    <t>Gardner</t>
  </si>
  <si>
    <t>Jason</t>
  </si>
  <si>
    <t>00010167085</t>
  </si>
  <si>
    <t>Giangrasso</t>
  </si>
  <si>
    <t>Angelina</t>
  </si>
  <si>
    <t>00010158394</t>
  </si>
  <si>
    <t>Goldberg</t>
  </si>
  <si>
    <t>00010196102</t>
  </si>
  <si>
    <t>Goldscher</t>
  </si>
  <si>
    <t>Karen</t>
  </si>
  <si>
    <t>00010131556</t>
  </si>
  <si>
    <t>Gonzalez Miranda</t>
  </si>
  <si>
    <t>00010380958</t>
  </si>
  <si>
    <t>Gonzalgo</t>
  </si>
  <si>
    <t>Claudine</t>
  </si>
  <si>
    <t>00010196099</t>
  </si>
  <si>
    <t>Goryl</t>
  </si>
  <si>
    <t>00010236875</t>
  </si>
  <si>
    <t>Grenier</t>
  </si>
  <si>
    <t>Helen</t>
  </si>
  <si>
    <t>00010140164</t>
  </si>
  <si>
    <t>Hancock</t>
  </si>
  <si>
    <t>Kolbe</t>
  </si>
  <si>
    <t>00010083726</t>
  </si>
  <si>
    <t>Handrahan</t>
  </si>
  <si>
    <t>Bridget</t>
  </si>
  <si>
    <t>00010063052</t>
  </si>
  <si>
    <t>Hanhan</t>
  </si>
  <si>
    <t>Sereen</t>
  </si>
  <si>
    <t>00002456904</t>
  </si>
  <si>
    <t>Harris</t>
  </si>
  <si>
    <t>Arianna</t>
  </si>
  <si>
    <t>00002305756</t>
  </si>
  <si>
    <t>Isiah</t>
  </si>
  <si>
    <t>00010074335</t>
  </si>
  <si>
    <t>Vander</t>
  </si>
  <si>
    <t>00002154368</t>
  </si>
  <si>
    <t>Hemingway</t>
  </si>
  <si>
    <t>Jeremy</t>
  </si>
  <si>
    <t>00010191882</t>
  </si>
  <si>
    <t>Hernandez Tapia</t>
  </si>
  <si>
    <t>Lucia</t>
  </si>
  <si>
    <t>Herring</t>
  </si>
  <si>
    <t>Keah</t>
  </si>
  <si>
    <t>00010216340</t>
  </si>
  <si>
    <t>Hiralall</t>
  </si>
  <si>
    <t>Shivani</t>
  </si>
  <si>
    <t>00010366264</t>
  </si>
  <si>
    <t>Hofschneider</t>
  </si>
  <si>
    <t>Lisa</t>
  </si>
  <si>
    <t>00010395243</t>
  </si>
  <si>
    <t>Houser</t>
  </si>
  <si>
    <t>Kathleen</t>
  </si>
  <si>
    <t>00010226795</t>
  </si>
  <si>
    <t>Huang</t>
  </si>
  <si>
    <t>00010133549</t>
  </si>
  <si>
    <t>Huynh</t>
  </si>
  <si>
    <t>Kelly</t>
  </si>
  <si>
    <t>00010129157</t>
  </si>
  <si>
    <t>Ignacio</t>
  </si>
  <si>
    <t>00010131523</t>
  </si>
  <si>
    <t>Ingber</t>
  </si>
  <si>
    <t>Alyssa</t>
  </si>
  <si>
    <t>00010063653</t>
  </si>
  <si>
    <t>Jennings</t>
  </si>
  <si>
    <t>Phiamaree</t>
  </si>
  <si>
    <t>00010010440</t>
  </si>
  <si>
    <t>Jensen</t>
  </si>
  <si>
    <t>Samantha</t>
  </si>
  <si>
    <t>00010236822</t>
  </si>
  <si>
    <t>Jimenez</t>
  </si>
  <si>
    <t>Guillermo</t>
  </si>
  <si>
    <t>00010335955</t>
  </si>
  <si>
    <t>Johe</t>
  </si>
  <si>
    <t>Ilene</t>
  </si>
  <si>
    <t>00010176404</t>
  </si>
  <si>
    <t>Jones</t>
  </si>
  <si>
    <t>00010222796</t>
  </si>
  <si>
    <t>Madison</t>
  </si>
  <si>
    <t>00010079715</t>
  </si>
  <si>
    <t>Judis</t>
  </si>
  <si>
    <t>Cassidy Erica</t>
  </si>
  <si>
    <t>00010375356</t>
  </si>
  <si>
    <t>Jung</t>
  </si>
  <si>
    <t>Mijung</t>
  </si>
  <si>
    <t>Kasilag</t>
  </si>
  <si>
    <t>Zorinan</t>
  </si>
  <si>
    <t>00010102054</t>
  </si>
  <si>
    <t>Kepler</t>
  </si>
  <si>
    <t>Margaret</t>
  </si>
  <si>
    <t>00010100371</t>
  </si>
  <si>
    <t>Kettering</t>
  </si>
  <si>
    <t>00002591551</t>
  </si>
  <si>
    <t>Kim</t>
  </si>
  <si>
    <t>00001064669</t>
  </si>
  <si>
    <t>Kok</t>
  </si>
  <si>
    <t>Linda</t>
  </si>
  <si>
    <t>00002495811</t>
  </si>
  <si>
    <t>Krall</t>
  </si>
  <si>
    <t>Audrey</t>
  </si>
  <si>
    <t>00002323279</t>
  </si>
  <si>
    <t>Kunisaki</t>
  </si>
  <si>
    <t>Erica</t>
  </si>
  <si>
    <t>00002240020</t>
  </si>
  <si>
    <t>Kwok</t>
  </si>
  <si>
    <t>Kimberly</t>
  </si>
  <si>
    <t>00010328183</t>
  </si>
  <si>
    <t>Lagano</t>
  </si>
  <si>
    <t>Lauren</t>
  </si>
  <si>
    <t>00010229271</t>
  </si>
  <si>
    <t>Laigo</t>
  </si>
  <si>
    <t>Selah</t>
  </si>
  <si>
    <t>00010038067</t>
  </si>
  <si>
    <t>Lam</t>
  </si>
  <si>
    <t>Manny</t>
  </si>
  <si>
    <t>00002401349</t>
  </si>
  <si>
    <t>Lange</t>
  </si>
  <si>
    <t>Catherine</t>
  </si>
  <si>
    <t>00010264012</t>
  </si>
  <si>
    <t>Langstrom</t>
  </si>
  <si>
    <t>Courtney</t>
  </si>
  <si>
    <t>00002335475</t>
  </si>
  <si>
    <t>Le</t>
  </si>
  <si>
    <t>Can</t>
  </si>
  <si>
    <t>00010277019</t>
  </si>
  <si>
    <t>Sharon</t>
  </si>
  <si>
    <t>00010349116</t>
  </si>
  <si>
    <t>Lee</t>
  </si>
  <si>
    <t>Harmony</t>
  </si>
  <si>
    <t>00002416719</t>
  </si>
  <si>
    <t>Malinda</t>
  </si>
  <si>
    <t>00001788698</t>
  </si>
  <si>
    <t>My</t>
  </si>
  <si>
    <t>00002504994</t>
  </si>
  <si>
    <t>Stephannie</t>
  </si>
  <si>
    <t>00010200158</t>
  </si>
  <si>
    <t>Theresa</t>
  </si>
  <si>
    <t>00010204901</t>
  </si>
  <si>
    <t>Lipkovitch</t>
  </si>
  <si>
    <t>Jobi</t>
  </si>
  <si>
    <t>00002598363</t>
  </si>
  <si>
    <t>Liu</t>
  </si>
  <si>
    <t>Tristin</t>
  </si>
  <si>
    <t>00010229997</t>
  </si>
  <si>
    <t>Yan</t>
  </si>
  <si>
    <t>00010380297</t>
  </si>
  <si>
    <t>Lockhart</t>
  </si>
  <si>
    <t>Mikayla</t>
  </si>
  <si>
    <t>00010397053</t>
  </si>
  <si>
    <t>Lopez</t>
  </si>
  <si>
    <t>Cathyliz</t>
  </si>
  <si>
    <t>00010085764</t>
  </si>
  <si>
    <t>Jesus</t>
  </si>
  <si>
    <t>00010004908</t>
  </si>
  <si>
    <t>00010383922</t>
  </si>
  <si>
    <t>Lounsbury</t>
  </si>
  <si>
    <t>Colleen</t>
  </si>
  <si>
    <t>00010221888</t>
  </si>
  <si>
    <t>Ma</t>
  </si>
  <si>
    <t>Nicole</t>
  </si>
  <si>
    <t>00010132370</t>
  </si>
  <si>
    <t>Winnie</t>
  </si>
  <si>
    <t>00002362800</t>
  </si>
  <si>
    <t>Maglalang</t>
  </si>
  <si>
    <t>Jon-Paul</t>
  </si>
  <si>
    <t>00001873566</t>
  </si>
  <si>
    <t>Marcovitch</t>
  </si>
  <si>
    <t>Andrew</t>
  </si>
  <si>
    <t>00010204367</t>
  </si>
  <si>
    <t>Mark</t>
  </si>
  <si>
    <t>Donna-Marie</t>
  </si>
  <si>
    <t>00010292317</t>
  </si>
  <si>
    <t>Marku</t>
  </si>
  <si>
    <t>Sara</t>
  </si>
  <si>
    <t>00010263992</t>
  </si>
  <si>
    <t>Marsalli</t>
  </si>
  <si>
    <t>Lydia</t>
  </si>
  <si>
    <t>00010166396</t>
  </si>
  <si>
    <t>Martinez</t>
  </si>
  <si>
    <t>Carla</t>
  </si>
  <si>
    <t>00002154386</t>
  </si>
  <si>
    <t>Edward</t>
  </si>
  <si>
    <t>00010037958</t>
  </si>
  <si>
    <t>Masoudi</t>
  </si>
  <si>
    <t>Ali</t>
  </si>
  <si>
    <t>00002591751</t>
  </si>
  <si>
    <t>Matias-Valencia</t>
  </si>
  <si>
    <t>Itzel</t>
  </si>
  <si>
    <t>00010057232</t>
  </si>
  <si>
    <t>Mattson</t>
  </si>
  <si>
    <t>Taylor</t>
  </si>
  <si>
    <t>McHugh</t>
  </si>
  <si>
    <t>Gabriela</t>
  </si>
  <si>
    <t>00002013701</t>
  </si>
  <si>
    <t>McKeon Johnson</t>
  </si>
  <si>
    <t>Kelsey</t>
  </si>
  <si>
    <t>00002566020</t>
  </si>
  <si>
    <t>McMahan</t>
  </si>
  <si>
    <t>Ella</t>
  </si>
  <si>
    <t>00010285875</t>
  </si>
  <si>
    <t>Medina</t>
  </si>
  <si>
    <t>Mccrae</t>
  </si>
  <si>
    <t>00010276975</t>
  </si>
  <si>
    <t>Mercedes</t>
  </si>
  <si>
    <t>00010226652</t>
  </si>
  <si>
    <t>Miller</t>
  </si>
  <si>
    <t>Allison</t>
  </si>
  <si>
    <t>00010067076</t>
  </si>
  <si>
    <t>Mock</t>
  </si>
  <si>
    <t>Gina</t>
  </si>
  <si>
    <t>00010009399</t>
  </si>
  <si>
    <t>Molina</t>
  </si>
  <si>
    <t>Christine</t>
  </si>
  <si>
    <t>Montgomery</t>
  </si>
  <si>
    <t>00010204270</t>
  </si>
  <si>
    <t>Moore</t>
  </si>
  <si>
    <t>Farley</t>
  </si>
  <si>
    <t>00010320272</t>
  </si>
  <si>
    <t>00010122778</t>
  </si>
  <si>
    <t>Mora</t>
  </si>
  <si>
    <t>Anayeli</t>
  </si>
  <si>
    <t>00010353254</t>
  </si>
  <si>
    <t>Moreto</t>
  </si>
  <si>
    <t>Jessica</t>
  </si>
  <si>
    <t>00002598443</t>
  </si>
  <si>
    <t>Morgan</t>
  </si>
  <si>
    <t>Marquita</t>
  </si>
  <si>
    <t>00010208891</t>
  </si>
  <si>
    <t>Mortati</t>
  </si>
  <si>
    <t>Claudia</t>
  </si>
  <si>
    <t>00010337382</t>
  </si>
  <si>
    <t>Murugappan</t>
  </si>
  <si>
    <t>Gayathree</t>
  </si>
  <si>
    <t>00010276969</t>
  </si>
  <si>
    <t>Napolitano</t>
  </si>
  <si>
    <t>Kristen</t>
  </si>
  <si>
    <t>00010148839</t>
  </si>
  <si>
    <t>Navarro</t>
  </si>
  <si>
    <t>Victoria</t>
  </si>
  <si>
    <t>00010112557</t>
  </si>
  <si>
    <t>Nguyen</t>
  </si>
  <si>
    <t>Kim-An</t>
  </si>
  <si>
    <t>00001930753</t>
  </si>
  <si>
    <t>Lien Hoa</t>
  </si>
  <si>
    <t>00010397061</t>
  </si>
  <si>
    <t>Nicer</t>
  </si>
  <si>
    <t>Shaira Elah</t>
  </si>
  <si>
    <t>00010056444</t>
  </si>
  <si>
    <t>Nonan</t>
  </si>
  <si>
    <t>Richard</t>
  </si>
  <si>
    <t>00010105153</t>
  </si>
  <si>
    <t>Okeigwe</t>
  </si>
  <si>
    <t>Ijeoma</t>
  </si>
  <si>
    <t>00010196105</t>
  </si>
  <si>
    <t>Oliveira</t>
  </si>
  <si>
    <t>Allana</t>
  </si>
  <si>
    <t>00002456900</t>
  </si>
  <si>
    <t>Olonbayar</t>
  </si>
  <si>
    <t>Jambaldorj</t>
  </si>
  <si>
    <t>00010349106</t>
  </si>
  <si>
    <t>Pai</t>
  </si>
  <si>
    <t>Nikhila</t>
  </si>
  <si>
    <t>00010328199</t>
  </si>
  <si>
    <t>Palazzolo</t>
  </si>
  <si>
    <t>00010199860</t>
  </si>
  <si>
    <t>Pan</t>
  </si>
  <si>
    <t>Yuying</t>
  </si>
  <si>
    <t>00002483760</t>
  </si>
  <si>
    <t>Pasternak</t>
  </si>
  <si>
    <t>Monica</t>
  </si>
  <si>
    <t>00010312416</t>
  </si>
  <si>
    <t>Perez</t>
  </si>
  <si>
    <t>Jazmine</t>
  </si>
  <si>
    <t>00010375381</t>
  </si>
  <si>
    <t>Petruse</t>
  </si>
  <si>
    <t>Sonia</t>
  </si>
  <si>
    <t>00001892101</t>
  </si>
  <si>
    <t>Pettit</t>
  </si>
  <si>
    <t>Laurel</t>
  </si>
  <si>
    <t>00002329052</t>
  </si>
  <si>
    <t>Pharn</t>
  </si>
  <si>
    <t>Ferrari</t>
  </si>
  <si>
    <t>Thuy</t>
  </si>
  <si>
    <t>00002591517</t>
  </si>
  <si>
    <t>Pincilotti</t>
  </si>
  <si>
    <t>Johanna</t>
  </si>
  <si>
    <t>00010216345</t>
  </si>
  <si>
    <t>Pipia</t>
  </si>
  <si>
    <t>Ilissa</t>
  </si>
  <si>
    <t>00010176480</t>
  </si>
  <si>
    <t>Polanco</t>
  </si>
  <si>
    <t>Idalisa</t>
  </si>
  <si>
    <t>00010063957</t>
  </si>
  <si>
    <t>Ponce</t>
  </si>
  <si>
    <t>Julianna</t>
  </si>
  <si>
    <t>00010380275</t>
  </si>
  <si>
    <t>Pratt</t>
  </si>
  <si>
    <t>00010009368</t>
  </si>
  <si>
    <t>Raley</t>
  </si>
  <si>
    <t>00010349114</t>
  </si>
  <si>
    <t>Ramirez</t>
  </si>
  <si>
    <t>Abigail</t>
  </si>
  <si>
    <t>00010026614</t>
  </si>
  <si>
    <t>Ramos</t>
  </si>
  <si>
    <t>Mariel</t>
  </si>
  <si>
    <t>00010395147</t>
  </si>
  <si>
    <t>Sabrina</t>
  </si>
  <si>
    <t>00002472185</t>
  </si>
  <si>
    <t>Ransom</t>
  </si>
  <si>
    <t>00010380291</t>
  </si>
  <si>
    <t>Raviv</t>
  </si>
  <si>
    <t>Ekaterina</t>
  </si>
  <si>
    <t>00010019442</t>
  </si>
  <si>
    <t>Rees</t>
  </si>
  <si>
    <t>Gareth</t>
  </si>
  <si>
    <t>00010075423</t>
  </si>
  <si>
    <t>Reyes</t>
  </si>
  <si>
    <t>Elisa</t>
  </si>
  <si>
    <t>Espirit</t>
  </si>
  <si>
    <t>00001837146</t>
  </si>
  <si>
    <t>Reyes Ramirez</t>
  </si>
  <si>
    <t>00010026053</t>
  </si>
  <si>
    <t>Ringman</t>
  </si>
  <si>
    <t>00010079603</t>
  </si>
  <si>
    <t>Rios</t>
  </si>
  <si>
    <t>Vanessa</t>
  </si>
  <si>
    <t>00002456899</t>
  </si>
  <si>
    <t>Rodriguez</t>
  </si>
  <si>
    <t>00010158422</t>
  </si>
  <si>
    <t>00010366253</t>
  </si>
  <si>
    <t>Romero Yong</t>
  </si>
  <si>
    <t>Sau Mey</t>
  </si>
  <si>
    <t>00010149134</t>
  </si>
  <si>
    <t>Rosenberg</t>
  </si>
  <si>
    <t>00010158409</t>
  </si>
  <si>
    <t>Rothman</t>
  </si>
  <si>
    <t>00010088585</t>
  </si>
  <si>
    <t>Rubio</t>
  </si>
  <si>
    <t>Livia</t>
  </si>
  <si>
    <t>00010014186</t>
  </si>
  <si>
    <t>Rundquist</t>
  </si>
  <si>
    <t>00010132958</t>
  </si>
  <si>
    <t>Samuelson</t>
  </si>
  <si>
    <t>Erika</t>
  </si>
  <si>
    <t>00010276965</t>
  </si>
  <si>
    <t>Sanchez</t>
  </si>
  <si>
    <t>Ester</t>
  </si>
  <si>
    <t>00010203904</t>
  </si>
  <si>
    <t>Sandhu</t>
  </si>
  <si>
    <t>Sahil</t>
  </si>
  <si>
    <t>00010263998</t>
  </si>
  <si>
    <t>Santa Cruz</t>
  </si>
  <si>
    <t>Nerissa</t>
  </si>
  <si>
    <t>00010221900</t>
  </si>
  <si>
    <t>Schroeder</t>
  </si>
  <si>
    <t>00010216357</t>
  </si>
  <si>
    <t>Schwartz</t>
  </si>
  <si>
    <t>Ava</t>
  </si>
  <si>
    <t>00010208896</t>
  </si>
  <si>
    <t>Searcy</t>
  </si>
  <si>
    <t>00002444041</t>
  </si>
  <si>
    <t>Shay-Rivera</t>
  </si>
  <si>
    <t>Angela</t>
  </si>
  <si>
    <t>00010320257</t>
  </si>
  <si>
    <t>Sickler</t>
  </si>
  <si>
    <t>Jennifer</t>
  </si>
  <si>
    <t>00010349120</t>
  </si>
  <si>
    <t>Sikder</t>
  </si>
  <si>
    <t>00010176653</t>
  </si>
  <si>
    <t>Simpkins</t>
  </si>
  <si>
    <t>00010349581</t>
  </si>
  <si>
    <t>Simpson</t>
  </si>
  <si>
    <t>00010312390</t>
  </si>
  <si>
    <t>Kameisha</t>
  </si>
  <si>
    <t>00010118543</t>
  </si>
  <si>
    <t>Singh</t>
  </si>
  <si>
    <t>00010375348</t>
  </si>
  <si>
    <t>Skaggs</t>
  </si>
  <si>
    <t>00010051855</t>
  </si>
  <si>
    <t>Smith</t>
  </si>
  <si>
    <t>Gillian</t>
  </si>
  <si>
    <t>Soler</t>
  </si>
  <si>
    <t>00010149137</t>
  </si>
  <si>
    <t>Soto</t>
  </si>
  <si>
    <t>Amy</t>
  </si>
  <si>
    <t>00002566009</t>
  </si>
  <si>
    <t>Spivey</t>
  </si>
  <si>
    <t>00010298681</t>
  </si>
  <si>
    <t>Steiner</t>
  </si>
  <si>
    <t>00010004165</t>
  </si>
  <si>
    <t>Stuart</t>
  </si>
  <si>
    <t>Brianna</t>
  </si>
  <si>
    <t>00010132462</t>
  </si>
  <si>
    <t>Subia-Smith</t>
  </si>
  <si>
    <t>Gigi</t>
  </si>
  <si>
    <t>00001766585</t>
  </si>
  <si>
    <t>Sue</t>
  </si>
  <si>
    <t>Derald</t>
  </si>
  <si>
    <t>00010328177</t>
  </si>
  <si>
    <t>Surya</t>
  </si>
  <si>
    <t>Natasha</t>
  </si>
  <si>
    <t>00002503899</t>
  </si>
  <si>
    <t>Tamano</t>
  </si>
  <si>
    <t>00010397078</t>
  </si>
  <si>
    <t>Tashjian</t>
  </si>
  <si>
    <t>Adriana</t>
  </si>
  <si>
    <t>00010141990</t>
  </si>
  <si>
    <t>Danie</t>
  </si>
  <si>
    <t>Juhi</t>
  </si>
  <si>
    <t>00010320306</t>
  </si>
  <si>
    <t>Thompson</t>
  </si>
  <si>
    <t>Daphne</t>
  </si>
  <si>
    <t>00001790004</t>
  </si>
  <si>
    <t>Timen</t>
  </si>
  <si>
    <t>Yelena</t>
  </si>
  <si>
    <t>00001802967</t>
  </si>
  <si>
    <t>Torcia</t>
  </si>
  <si>
    <t>Simona</t>
  </si>
  <si>
    <t>00001804091</t>
  </si>
  <si>
    <t>Tran</t>
  </si>
  <si>
    <t>Nam</t>
  </si>
  <si>
    <t>00010397049</t>
  </si>
  <si>
    <t>Trang</t>
  </si>
  <si>
    <t>Hilliary</t>
  </si>
  <si>
    <t>00002362432</t>
  </si>
  <si>
    <t>Trasvina</t>
  </si>
  <si>
    <t>Priscilla</t>
  </si>
  <si>
    <t>00001796892</t>
  </si>
  <si>
    <t>Trieu</t>
  </si>
  <si>
    <t>Minh</t>
  </si>
  <si>
    <t>00010077801</t>
  </si>
  <si>
    <t>Trinh</t>
  </si>
  <si>
    <t>Shirley</t>
  </si>
  <si>
    <t>00002210580</t>
  </si>
  <si>
    <t>Tse</t>
  </si>
  <si>
    <t>00001883512</t>
  </si>
  <si>
    <t>Tuio</t>
  </si>
  <si>
    <t>Dannielle</t>
  </si>
  <si>
    <t>00010320239</t>
  </si>
  <si>
    <t>Tung</t>
  </si>
  <si>
    <t>00001925060</t>
  </si>
  <si>
    <t>Turner</t>
  </si>
  <si>
    <t>Gary</t>
  </si>
  <si>
    <t>00010226216</t>
  </si>
  <si>
    <t>Urrutia</t>
  </si>
  <si>
    <t>Ruby</t>
  </si>
  <si>
    <t>00001785954</t>
  </si>
  <si>
    <t>Vaccari</t>
  </si>
  <si>
    <t>Sergio</t>
  </si>
  <si>
    <t>00010353250</t>
  </si>
  <si>
    <t>Vallone</t>
  </si>
  <si>
    <t>Caitlin</t>
  </si>
  <si>
    <t>00002384929</t>
  </si>
  <si>
    <t>VanNostrand</t>
  </si>
  <si>
    <t>Jillian</t>
  </si>
  <si>
    <t>00002519194</t>
  </si>
  <si>
    <t>Velasco</t>
  </si>
  <si>
    <t>Katherine</t>
  </si>
  <si>
    <t>00002356901</t>
  </si>
  <si>
    <t>Villegas</t>
  </si>
  <si>
    <t>Rosel</t>
  </si>
  <si>
    <t>00010028926</t>
  </si>
  <si>
    <t>Vincenzi</t>
  </si>
  <si>
    <t>00010366244</t>
  </si>
  <si>
    <t>Vo</t>
  </si>
  <si>
    <t>00010237486</t>
  </si>
  <si>
    <t>Vodounon</t>
  </si>
  <si>
    <t>Raissa</t>
  </si>
  <si>
    <t>00010222757</t>
  </si>
  <si>
    <t>Vuong</t>
  </si>
  <si>
    <t>00010236578</t>
  </si>
  <si>
    <t>Waller</t>
  </si>
  <si>
    <t>Lilia</t>
  </si>
  <si>
    <t>00002472180</t>
  </si>
  <si>
    <t>Wani</t>
  </si>
  <si>
    <t>Nina</t>
  </si>
  <si>
    <t>00010245367</t>
  </si>
  <si>
    <t>Warznie</t>
  </si>
  <si>
    <t>00010262809</t>
  </si>
  <si>
    <t>Wei</t>
  </si>
  <si>
    <t>00010397100</t>
  </si>
  <si>
    <t>Weigelt</t>
  </si>
  <si>
    <t>Alina</t>
  </si>
  <si>
    <t>00010131583</t>
  </si>
  <si>
    <t>Weinstein</t>
  </si>
  <si>
    <t>Jamie</t>
  </si>
  <si>
    <t>00010397092</t>
  </si>
  <si>
    <t>Weng</t>
  </si>
  <si>
    <t>00010185962</t>
  </si>
  <si>
    <t>Willow</t>
  </si>
  <si>
    <t>Elena</t>
  </si>
  <si>
    <t>00001992953</t>
  </si>
  <si>
    <t>Wu</t>
  </si>
  <si>
    <t>Susanna</t>
  </si>
  <si>
    <t>00010026007</t>
  </si>
  <si>
    <t>Yang</t>
  </si>
  <si>
    <t>Zhuo</t>
  </si>
  <si>
    <t>00010380263</t>
  </si>
  <si>
    <t>Yanga-Santillan</t>
  </si>
  <si>
    <t>00010003481</t>
  </si>
  <si>
    <t>Yared</t>
  </si>
  <si>
    <t>00002523931</t>
  </si>
  <si>
    <t>Yip</t>
  </si>
  <si>
    <t>Leah</t>
  </si>
  <si>
    <t>00010229259</t>
  </si>
  <si>
    <t>Yoder</t>
  </si>
  <si>
    <t>00002619342</t>
  </si>
  <si>
    <t>Yuen</t>
  </si>
  <si>
    <t>00010111243</t>
  </si>
  <si>
    <t>Yuo</t>
  </si>
  <si>
    <t>00010340357</t>
  </si>
  <si>
    <t>Yusuf</t>
  </si>
  <si>
    <t>Munazil</t>
  </si>
  <si>
    <t>00010349588</t>
  </si>
  <si>
    <t>Zavala</t>
  </si>
  <si>
    <t>00010333754</t>
  </si>
  <si>
    <t>Zhong</t>
  </si>
  <si>
    <t>April</t>
  </si>
  <si>
    <t>00010023554</t>
  </si>
  <si>
    <t>Zore</t>
  </si>
  <si>
    <t>Temeka</t>
  </si>
  <si>
    <t>99994</t>
  </si>
  <si>
    <t>ZZ_Train</t>
  </si>
  <si>
    <t>Employee1</t>
  </si>
  <si>
    <t>99997</t>
  </si>
  <si>
    <t>Manager</t>
  </si>
  <si>
    <t>Time Off Change Date</t>
  </si>
  <si>
    <t>Granted Hours</t>
  </si>
  <si>
    <t>Adj Type</t>
  </si>
  <si>
    <t>Employee ID</t>
  </si>
  <si>
    <t>Employee Name</t>
  </si>
  <si>
    <t>Department Long Descr</t>
  </si>
  <si>
    <t>LOCATION</t>
  </si>
  <si>
    <t>GL CODE</t>
  </si>
  <si>
    <t>Location Long Descr</t>
  </si>
  <si>
    <t>Aguilar-Iturbe,Elizabeth</t>
  </si>
  <si>
    <t>Lab Staff</t>
  </si>
  <si>
    <t>Oakland</t>
  </si>
  <si>
    <t>Alexander,Thessaly E</t>
  </si>
  <si>
    <t>MA</t>
  </si>
  <si>
    <t>Anderson,Monique</t>
  </si>
  <si>
    <t>Arana,Mileesa E</t>
  </si>
  <si>
    <t>Arrigoni,Emily</t>
  </si>
  <si>
    <t>Nest</t>
  </si>
  <si>
    <t>Spring Fertility Management-HQ</t>
  </si>
  <si>
    <t>Attardo Parrinello,Claudio</t>
  </si>
  <si>
    <t>New York</t>
  </si>
  <si>
    <t>Baena,Athena</t>
  </si>
  <si>
    <t>Finance</t>
  </si>
  <si>
    <t>HQ</t>
  </si>
  <si>
    <t>Remote CA - Athena B, Remote</t>
  </si>
  <si>
    <t>Baitinger,Stephanie</t>
  </si>
  <si>
    <t>Patient Navigator</t>
  </si>
  <si>
    <t>Sunnyvale, Office</t>
  </si>
  <si>
    <t>Baker,Katrese M</t>
  </si>
  <si>
    <t>Revenue Cycle</t>
  </si>
  <si>
    <t>Balter,Hannah</t>
  </si>
  <si>
    <t>Barahona,Ines</t>
  </si>
  <si>
    <t>Office Admin</t>
  </si>
  <si>
    <t>Batoe,Janet</t>
  </si>
  <si>
    <t>Medical Records</t>
  </si>
  <si>
    <t>Remote CA - Janet B, Remote</t>
  </si>
  <si>
    <t>Bergunio,Robyn</t>
  </si>
  <si>
    <t>Berwald,Tessa J</t>
  </si>
  <si>
    <t>Boardman,Ashlyn Rose</t>
  </si>
  <si>
    <t>Bonifacio,Anne Marie</t>
  </si>
  <si>
    <t>Bonn,Rachel</t>
  </si>
  <si>
    <t>Braaten,Josephine</t>
  </si>
  <si>
    <t>Brake,Alan John</t>
  </si>
  <si>
    <t>Broesder,Lacy</t>
  </si>
  <si>
    <t>Call Center</t>
  </si>
  <si>
    <t>Remote SD - Lacy Broesder, Rem</t>
  </si>
  <si>
    <t>Brooks,Ashley S</t>
  </si>
  <si>
    <t>Brunwin,Natalie</t>
  </si>
  <si>
    <t>Tissue Bank</t>
  </si>
  <si>
    <t>Camargo,Geovinda German</t>
  </si>
  <si>
    <t>IT</t>
  </si>
  <si>
    <t>Capet,Izabelle Kate Tandoc</t>
  </si>
  <si>
    <t>Carlson,Emma Katherine</t>
  </si>
  <si>
    <t>Carniglia,Melanie Cristine O'Halloran</t>
  </si>
  <si>
    <t>Clinical</t>
  </si>
  <si>
    <t>Redwood City - Satellite</t>
  </si>
  <si>
    <t>Chan,Caitlyn Brianna</t>
  </si>
  <si>
    <t>Chavez,Alexis</t>
  </si>
  <si>
    <t>Danville</t>
  </si>
  <si>
    <t>HR</t>
  </si>
  <si>
    <t>Chen,Jenny Jia Ni</t>
  </si>
  <si>
    <t>Chen,Juan</t>
  </si>
  <si>
    <t>Cheung,Tiffany Yuet Wing</t>
  </si>
  <si>
    <t>Administrative Offices</t>
  </si>
  <si>
    <t>Chicas,Michelle</t>
  </si>
  <si>
    <t>Cho,Joonho</t>
  </si>
  <si>
    <t>Cicciarello,Claire</t>
  </si>
  <si>
    <t>Cifuentes,Ericka</t>
  </si>
  <si>
    <t>Cohee,Erin</t>
  </si>
  <si>
    <t>Operating</t>
  </si>
  <si>
    <t>Remote LA - Erin Cohee, Remote</t>
  </si>
  <si>
    <t>Cooper,James</t>
  </si>
  <si>
    <t>Coyne,Amanda W</t>
  </si>
  <si>
    <t>Curry,Jordan</t>
  </si>
  <si>
    <t>Dam,Nhi K</t>
  </si>
  <si>
    <t>Remote CA - Nhi Dam</t>
  </si>
  <si>
    <t>Dam,Phuong My</t>
  </si>
  <si>
    <t>Operations</t>
  </si>
  <si>
    <t>Daniel,Paige Lorene</t>
  </si>
  <si>
    <t>Danzot,Railynne</t>
  </si>
  <si>
    <t>Remote CA - Railynne, Remote</t>
  </si>
  <si>
    <t>Davies,Denisha Marie</t>
  </si>
  <si>
    <t>Remote CA - Denisha</t>
  </si>
  <si>
    <t>De Alba,Andrea Y</t>
  </si>
  <si>
    <t>Delatte,Tyla</t>
  </si>
  <si>
    <t>Remote SC - Tyla Delatte, Remo</t>
  </si>
  <si>
    <t>Detwiler,Emily Wilson</t>
  </si>
  <si>
    <t>Dharmasukrit,Nichakorn</t>
  </si>
  <si>
    <t>San Francisco SOMA, Office</t>
  </si>
  <si>
    <t>Dwyer,Meghan E</t>
  </si>
  <si>
    <t>Marketing</t>
  </si>
  <si>
    <t>Espinosa,Sherissa</t>
  </si>
  <si>
    <t>Remote CA - Sherissa E</t>
  </si>
  <si>
    <t>Farahat,Khaled</t>
  </si>
  <si>
    <t>Featherstone,Katrena</t>
  </si>
  <si>
    <t>Remote CA - Katrina, Remote</t>
  </si>
  <si>
    <t>Fitzgerald,John</t>
  </si>
  <si>
    <t>Francis,Kyle</t>
  </si>
  <si>
    <t>Executive</t>
  </si>
  <si>
    <t>Remote CA - Kyle Francis, Remo</t>
  </si>
  <si>
    <t>Fuller,Megan</t>
  </si>
  <si>
    <t>Remote NY - Megan Fuller, Remo</t>
  </si>
  <si>
    <t>Gagain,Danielle</t>
  </si>
  <si>
    <t>Garcia,Gabrielle</t>
  </si>
  <si>
    <t>Gardner,Jason</t>
  </si>
  <si>
    <t>Giangrasso,Angelina Marie</t>
  </si>
  <si>
    <t>Goldberg,Erin</t>
  </si>
  <si>
    <t>Goldscher,Karen</t>
  </si>
  <si>
    <t>Gonzalgo,Claudine</t>
  </si>
  <si>
    <t>Remote CA - Claudine G, Remote</t>
  </si>
  <si>
    <t>Goryl,Stephanie Rae</t>
  </si>
  <si>
    <t>Grenier,Helen</t>
  </si>
  <si>
    <t>Remote FL - Helen Grenier</t>
  </si>
  <si>
    <t>Harris,Arianna E</t>
  </si>
  <si>
    <t>Harris,Vander D</t>
  </si>
  <si>
    <t>Hemingway,Jeremy</t>
  </si>
  <si>
    <t>Hernandez Tapia,Lucia</t>
  </si>
  <si>
    <t>Hiralall,Shivani</t>
  </si>
  <si>
    <t>Ho,Ruth</t>
  </si>
  <si>
    <t>Hofschneider,Lisa Chelsie</t>
  </si>
  <si>
    <t>Remote NV - Chelsie H</t>
  </si>
  <si>
    <t>Huang,Helen</t>
  </si>
  <si>
    <t>Huesgen,Delaney</t>
  </si>
  <si>
    <t>Huynh,Kelly Do</t>
  </si>
  <si>
    <t>Ignacio,Robyn</t>
  </si>
  <si>
    <t>Ingber,Alyssa B</t>
  </si>
  <si>
    <t>Jennings,Phiamaree Santos</t>
  </si>
  <si>
    <t>Jimenez,Guillermo</t>
  </si>
  <si>
    <t>Johe,Ilene</t>
  </si>
  <si>
    <t>Jordan,Madison</t>
  </si>
  <si>
    <t>Judis,Cassidy Erica Ellorin</t>
  </si>
  <si>
    <t>Jung,Mijung</t>
  </si>
  <si>
    <t>Lab</t>
  </si>
  <si>
    <t>Kay,Savannah</t>
  </si>
  <si>
    <t>Remote AL - Savannah K</t>
  </si>
  <si>
    <t>Kelley,Ashlen</t>
  </si>
  <si>
    <t>Kepler,Margaret S</t>
  </si>
  <si>
    <t>Kettering,Emily Jean</t>
  </si>
  <si>
    <t>Kok,Linda</t>
  </si>
  <si>
    <t>Kunisaki,Erica</t>
  </si>
  <si>
    <t>Kwok,Kimberly T</t>
  </si>
  <si>
    <t>Lagano,Lauren</t>
  </si>
  <si>
    <t>Remote CA - Lauren</t>
  </si>
  <si>
    <t>Laigo,Selah</t>
  </si>
  <si>
    <t>Lam,Manny</t>
  </si>
  <si>
    <t>Lange,Catherine Elizabeth</t>
  </si>
  <si>
    <t>Langstrom,Courtney</t>
  </si>
  <si>
    <t>Le,Can</t>
  </si>
  <si>
    <t>Lee,Harmony</t>
  </si>
  <si>
    <t>Lee,My Dung</t>
  </si>
  <si>
    <t>Lee,Stephannie Victoria</t>
  </si>
  <si>
    <t>Remote CA - Stephannie, Remote</t>
  </si>
  <si>
    <t>Lipkovitch,Jobi Aryn</t>
  </si>
  <si>
    <t>Remote KS - Jobi</t>
  </si>
  <si>
    <t>Lockhart,Mikayla</t>
  </si>
  <si>
    <t>SF</t>
  </si>
  <si>
    <t>Lopez,Jesus A</t>
  </si>
  <si>
    <t>Lopez,Kimberly</t>
  </si>
  <si>
    <t>Ma,Huiyi</t>
  </si>
  <si>
    <t>Ma,Nicole</t>
  </si>
  <si>
    <t>Maglalang,Jon-Paul S</t>
  </si>
  <si>
    <t>Mamun,Mushairat</t>
  </si>
  <si>
    <t>Marcovitch,Andrew</t>
  </si>
  <si>
    <t>Remote NYC</t>
  </si>
  <si>
    <t>Mark,Donna-Marie</t>
  </si>
  <si>
    <t>Marku,Sara</t>
  </si>
  <si>
    <t>Remote NY - Sara Marku, Remote</t>
  </si>
  <si>
    <t>Martin,Carly D</t>
  </si>
  <si>
    <t>Martinez,Edward</t>
  </si>
  <si>
    <t>Masoudi,Ali</t>
  </si>
  <si>
    <t>Matias Valencia,Karen</t>
  </si>
  <si>
    <t>Matias-Valencia,Itzel</t>
  </si>
  <si>
    <t>Mattson,Taylor</t>
  </si>
  <si>
    <t>McKeon Johnson,Kelsey Ann</t>
  </si>
  <si>
    <t>McMahan,Ella</t>
  </si>
  <si>
    <t>Medina,Mccrae</t>
  </si>
  <si>
    <t>Remote CA - Mccrae M., Remote</t>
  </si>
  <si>
    <t>Mock,Gina M</t>
  </si>
  <si>
    <t>Remote OH - Gina</t>
  </si>
  <si>
    <t>Molina,Christine Dumaplin</t>
  </si>
  <si>
    <t>Moore,Farley Montana</t>
  </si>
  <si>
    <t>Moore,Melanie M</t>
  </si>
  <si>
    <t>Remote VA - Melanie</t>
  </si>
  <si>
    <t>Mora,Anayeli G</t>
  </si>
  <si>
    <t>Morgan,Marquita</t>
  </si>
  <si>
    <t>Mortati,Claudia</t>
  </si>
  <si>
    <t>Navarro,Victoria Bringas</t>
  </si>
  <si>
    <t>Nguyen,Kim-An Thai</t>
  </si>
  <si>
    <t>Nguyen,Lien Hoa T</t>
  </si>
  <si>
    <t>Nonan,Richard Gabriel</t>
  </si>
  <si>
    <t>Oliveira,Allana</t>
  </si>
  <si>
    <t>Olonbayar,Jambaldorj</t>
  </si>
  <si>
    <t>Pai,Nikhila</t>
  </si>
  <si>
    <t>Palazzolo,Claire</t>
  </si>
  <si>
    <t>Remote TX - Claire P.</t>
  </si>
  <si>
    <t>Pan,Yuying</t>
  </si>
  <si>
    <t>Perez,Jazmine</t>
  </si>
  <si>
    <t>Petruse,Sonia</t>
  </si>
  <si>
    <t>Remote PA - Sonia P, Remote</t>
  </si>
  <si>
    <t>Pharn,Ferrari May Suiex</t>
  </si>
  <si>
    <t>Remote CA - Ferrari</t>
  </si>
  <si>
    <t>Pincilotti,Johanna Darline</t>
  </si>
  <si>
    <t>Pipia,Ilissa</t>
  </si>
  <si>
    <t>Polanco,Idalisa</t>
  </si>
  <si>
    <t>Ponce,Julianna</t>
  </si>
  <si>
    <t>Pratt,Jessica</t>
  </si>
  <si>
    <t>Raley,Shelby Lynn</t>
  </si>
  <si>
    <t>Ramirez,Abigail Lopez</t>
  </si>
  <si>
    <t>Ramos,Mariel</t>
  </si>
  <si>
    <t>Remote NV - Mariel, Remote</t>
  </si>
  <si>
    <t>Raviv,Ekaterina</t>
  </si>
  <si>
    <t>Rees,Gareth</t>
  </si>
  <si>
    <t>Reyes Ramirez,Ashley Marleni</t>
  </si>
  <si>
    <t>Reyes,Elisa T</t>
  </si>
  <si>
    <t>Ringman,Lauren Anne</t>
  </si>
  <si>
    <t>Rios,Vanessa</t>
  </si>
  <si>
    <t>Rodriguez,Gabriela S</t>
  </si>
  <si>
    <t>Rodriguez,Natalie</t>
  </si>
  <si>
    <t>Romero Yong,Sau Mey</t>
  </si>
  <si>
    <t>Rosenberg,Erica Brooke</t>
  </si>
  <si>
    <t>Rothman,Danielle</t>
  </si>
  <si>
    <t>Rubio,Livia Camille</t>
  </si>
  <si>
    <t>Rundquist,Allison</t>
  </si>
  <si>
    <t>Samuelson,Erika Paige</t>
  </si>
  <si>
    <t>Remote NV - Erika S</t>
  </si>
  <si>
    <t>Sandhu,Sahil Singh</t>
  </si>
  <si>
    <t>Santa Cruz,Nerissa</t>
  </si>
  <si>
    <t>Schroeder,Lisa</t>
  </si>
  <si>
    <t>Remote NY - Lisa Schroeder, Re</t>
  </si>
  <si>
    <t>Schwartz,Ava</t>
  </si>
  <si>
    <t>Searcy,Courtney Janiece</t>
  </si>
  <si>
    <t>Sellers,Danielle Alexandra</t>
  </si>
  <si>
    <t>Shay-Rivera,Angela</t>
  </si>
  <si>
    <t>Remote CT - Angela Shay-Rivera</t>
  </si>
  <si>
    <t>Sickler,Jennifer</t>
  </si>
  <si>
    <t>Sikder,Mark</t>
  </si>
  <si>
    <t>Simpkins,Mark</t>
  </si>
  <si>
    <t>Simpson,Erica</t>
  </si>
  <si>
    <t>Remote FL Erica S</t>
  </si>
  <si>
    <t>Simpson,Kameisha</t>
  </si>
  <si>
    <t>Singh,James A</t>
  </si>
  <si>
    <t>Skaggs,Elizabeth Dale</t>
  </si>
  <si>
    <t>Remote AZ - Elizabeth S., Remo</t>
  </si>
  <si>
    <t>Smith,Gillian McKenna</t>
  </si>
  <si>
    <t>Soto,Amy Rose</t>
  </si>
  <si>
    <t>Spivey,Allison Michele</t>
  </si>
  <si>
    <t>Steiner,Rachel</t>
  </si>
  <si>
    <t>Stuart,Brianna Renae</t>
  </si>
  <si>
    <t>Sue,Derald P</t>
  </si>
  <si>
    <t>Surya,Natasha</t>
  </si>
  <si>
    <t>Tamano,Dana Ann Yip</t>
  </si>
  <si>
    <t>Thomas,Danie Simone</t>
  </si>
  <si>
    <t>Thompson,Daphne</t>
  </si>
  <si>
    <t>Torcia,Simona</t>
  </si>
  <si>
    <t>Trasvina,Priscilla Sylvia</t>
  </si>
  <si>
    <t>Trieu,Minh Hue</t>
  </si>
  <si>
    <t>Trinh,Shirley Khanhdan</t>
  </si>
  <si>
    <t>Tse,Natalie</t>
  </si>
  <si>
    <t>Tuio,Dannielle</t>
  </si>
  <si>
    <t>Turner,Gary</t>
  </si>
  <si>
    <t>Vallone,Caitlin</t>
  </si>
  <si>
    <t>remote PA - Caitlin V</t>
  </si>
  <si>
    <t>Velasco,Katherine Lizette</t>
  </si>
  <si>
    <t>Villegas,Rosel</t>
  </si>
  <si>
    <t>Remote CA - Rosel</t>
  </si>
  <si>
    <t>Vincenzi,Claire Rose</t>
  </si>
  <si>
    <t>Remote CA - Claire</t>
  </si>
  <si>
    <t>Vo,Stephanie</t>
  </si>
  <si>
    <t>Remote CA - Stephanie V, Remot</t>
  </si>
  <si>
    <t>Voehl,Avery Jeanne</t>
  </si>
  <si>
    <t>Vuong,Nguyen Kieu Nhi</t>
  </si>
  <si>
    <t>Waller,Lilia</t>
  </si>
  <si>
    <t>Ward,Ayla</t>
  </si>
  <si>
    <t>Remote - FL</t>
  </si>
  <si>
    <t>Wei,David</t>
  </si>
  <si>
    <t>Legal</t>
  </si>
  <si>
    <t>Weinstein,Jamie Kate</t>
  </si>
  <si>
    <t>Wilkins,Todd Daniel</t>
  </si>
  <si>
    <t>Willow,Elena Maria</t>
  </si>
  <si>
    <t>Wu,Susanna</t>
  </si>
  <si>
    <t>Yang,Zhuo</t>
  </si>
  <si>
    <t>Yared,Gabrielle</t>
  </si>
  <si>
    <t>Yip,Leah L</t>
  </si>
  <si>
    <t>Remote CA - Leah Yip</t>
  </si>
  <si>
    <t>Yuo,Monica Gee-Un</t>
  </si>
  <si>
    <t>Yusuf,Munazil</t>
  </si>
  <si>
    <t>Remote GA - Munazil Y</t>
  </si>
  <si>
    <t>Zavala,Elizabeth</t>
  </si>
  <si>
    <t>Remote CA - Liz Zavala, Remote</t>
  </si>
  <si>
    <t>Zhang,Simin (Cheryl)</t>
  </si>
  <si>
    <t>Zhong,April</t>
  </si>
  <si>
    <t>Zhu,Yijun</t>
  </si>
  <si>
    <t>Zillich,Genevieve</t>
  </si>
  <si>
    <t>ASC</t>
  </si>
  <si>
    <t>SUB_DEPARTMENT</t>
  </si>
  <si>
    <t>DEPT CODE</t>
  </si>
  <si>
    <t>Rate</t>
  </si>
  <si>
    <t>ACCRUAL</t>
  </si>
  <si>
    <t>Entity</t>
  </si>
  <si>
    <t>002</t>
  </si>
  <si>
    <t>007</t>
  </si>
  <si>
    <t>Caba,Brianna</t>
  </si>
  <si>
    <t>Conant,Julia</t>
  </si>
  <si>
    <t>Crowe,Megan</t>
  </si>
  <si>
    <t>Dancheva,Shelby</t>
  </si>
  <si>
    <t>Dharmasukrit,Onjira</t>
  </si>
  <si>
    <t>Fischer,Catha</t>
  </si>
  <si>
    <t>Hancock,Kolbe</t>
  </si>
  <si>
    <t>Houser,Kathleen</t>
  </si>
  <si>
    <t>Kim,Julia</t>
  </si>
  <si>
    <t>Krall,Audrey</t>
  </si>
  <si>
    <t>Le,Sharon</t>
  </si>
  <si>
    <t>Lee,Malinda</t>
  </si>
  <si>
    <t>Lee,Theresa</t>
  </si>
  <si>
    <t>Liu,Tristin</t>
  </si>
  <si>
    <t>Liu,Yan</t>
  </si>
  <si>
    <t>Lopez,Cathyliz</t>
  </si>
  <si>
    <t>Lounsbury,Colleen</t>
  </si>
  <si>
    <t>Marsalli,Lydia</t>
  </si>
  <si>
    <t>Martinez,Carla</t>
  </si>
  <si>
    <t>Mercedes,Julia</t>
  </si>
  <si>
    <t>Moreto,Jessica</t>
  </si>
  <si>
    <t>Murugappan,Gayathree</t>
  </si>
  <si>
    <t>Napolitano,Kristen</t>
  </si>
  <si>
    <t>Okeigwe,Ijeoma</t>
  </si>
  <si>
    <t>Ramos,Sabrina</t>
  </si>
  <si>
    <t>Ransom,Melissa</t>
  </si>
  <si>
    <t>Sanchez,Ester</t>
  </si>
  <si>
    <t>Tashjian,Adriana</t>
  </si>
  <si>
    <t>Trang,Hillary</t>
  </si>
  <si>
    <t>Tung,Roxanne</t>
  </si>
  <si>
    <t>Vaccari,Sergio</t>
  </si>
  <si>
    <t>VanNostrand,Jillian</t>
  </si>
  <si>
    <t>Vodounon,Raissa</t>
  </si>
  <si>
    <t>Wani,Nina</t>
  </si>
  <si>
    <t>Warznie,Lauren</t>
  </si>
  <si>
    <t>Weigelt,Alina</t>
  </si>
  <si>
    <t>Weng,Tiffany</t>
  </si>
  <si>
    <t>Yanga-Santillan,Christine</t>
  </si>
  <si>
    <t>Zore,Temeka</t>
  </si>
  <si>
    <t>008</t>
  </si>
  <si>
    <t>Brown,Emily Elizabeth</t>
  </si>
  <si>
    <t>Buckmaster,Roxanne M</t>
  </si>
  <si>
    <t>Caponi,Melissa A</t>
  </si>
  <si>
    <t>Castro,Clara Sweet</t>
  </si>
  <si>
    <t>David,Alexandria Allane S</t>
  </si>
  <si>
    <t>Dean,Ursula J</t>
  </si>
  <si>
    <t>Dovey,Serena Lara Marie</t>
  </si>
  <si>
    <t>Farkas,Sarah Anne</t>
  </si>
  <si>
    <t>Fisher,Thomas Edward</t>
  </si>
  <si>
    <t>Flores,Bernadette Maisog</t>
  </si>
  <si>
    <t>Goyal,Shikha</t>
  </si>
  <si>
    <t>Handrahan,Bridget Lynn</t>
  </si>
  <si>
    <t>Hanhan,Sereen A</t>
  </si>
  <si>
    <t>Harris,Isiah D</t>
  </si>
  <si>
    <t>Hendrickson,Emily Jessica</t>
  </si>
  <si>
    <t>Jensen,Samantha Gesseikoo</t>
  </si>
  <si>
    <t>Miranda,Michelle Gonzalez</t>
  </si>
  <si>
    <t>OAK</t>
  </si>
  <si>
    <t>Pasternak,Monica Cristina</t>
  </si>
  <si>
    <t>Pettit,Laurel Elizabeth</t>
  </si>
  <si>
    <t>Steinebrunner,Heidi Erica</t>
  </si>
  <si>
    <t>Subia-Smith,Guillemma Lea</t>
  </si>
  <si>
    <t>Timen,Yelena D</t>
  </si>
  <si>
    <t>Tran,Nam D</t>
  </si>
  <si>
    <t>Urrutia,Rubenia</t>
  </si>
  <si>
    <t>Vaughn,Sara Josephine</t>
  </si>
  <si>
    <t>MD</t>
  </si>
  <si>
    <t>Yuen,Victoria Alexandria</t>
  </si>
  <si>
    <t>Business Title</t>
  </si>
  <si>
    <t>IVF Nurse Coordinator</t>
  </si>
  <si>
    <t>Medical Staff</t>
  </si>
  <si>
    <t>Spring Fertility San Franci-HQ</t>
  </si>
  <si>
    <t>Dir. of Clinical Training &amp; QA</t>
  </si>
  <si>
    <t>Remote OR - Roxanne</t>
  </si>
  <si>
    <t>IVF Nurse Coordinator LVN I</t>
  </si>
  <si>
    <t>Danville (East Bay)</t>
  </si>
  <si>
    <t>ASC Nurse (Float)</t>
  </si>
  <si>
    <t>Reproductive Health Psych.</t>
  </si>
  <si>
    <t>Unassigned Department</t>
  </si>
  <si>
    <t>Remote OR - Megan Crowe, Remot</t>
  </si>
  <si>
    <t>IVF Nurse Coordinator RN II</t>
  </si>
  <si>
    <t>Lead ASC Nurse</t>
  </si>
  <si>
    <t>Nurse Practitioner</t>
  </si>
  <si>
    <t>Physician</t>
  </si>
  <si>
    <t>ASC Nurse</t>
  </si>
  <si>
    <t>Physician Assistant</t>
  </si>
  <si>
    <t>Remote VA Bridget H</t>
  </si>
  <si>
    <t>ASC Nurse I</t>
  </si>
  <si>
    <t>ASC Nurse II</t>
  </si>
  <si>
    <t>Minjarez,Debra</t>
  </si>
  <si>
    <t>Director, Provider QA</t>
  </si>
  <si>
    <t>Remote CA - Deb Minjarez, Remo</t>
  </si>
  <si>
    <t>IVF Nurse Coordinator Lead II</t>
  </si>
  <si>
    <t>Remote FL - Laurel P, Remote</t>
  </si>
  <si>
    <t>IVF Nurse Coordinator Lead I</t>
  </si>
  <si>
    <t>Medical Director</t>
  </si>
  <si>
    <t>Corporate Executive Partner</t>
  </si>
  <si>
    <t>San Francisco SOMA</t>
  </si>
  <si>
    <t xml:space="preserve">OAK </t>
  </si>
  <si>
    <t>Clinical Lab Technician</t>
  </si>
  <si>
    <t>Medical Assistant</t>
  </si>
  <si>
    <t>Junior Embryologist</t>
  </si>
  <si>
    <t>Patient Navigator (3rd Party)</t>
  </si>
  <si>
    <t>Senior Embryologist</t>
  </si>
  <si>
    <t>Staff Accountant</t>
  </si>
  <si>
    <t>Patient Navigator I</t>
  </si>
  <si>
    <t>Lead Financial Counselor</t>
  </si>
  <si>
    <t>Lab Assistant</t>
  </si>
  <si>
    <t>Front Desk Coordinator</t>
  </si>
  <si>
    <t>Medical Data Entry Specialist</t>
  </si>
  <si>
    <t>Sr. Embryologist</t>
  </si>
  <si>
    <t>Physician Liaison</t>
  </si>
  <si>
    <t>Virtual Patient Coordinator</t>
  </si>
  <si>
    <t>Lead Medical Assistant</t>
  </si>
  <si>
    <t>Tissue Bank &amp; SART Coordinator</t>
  </si>
  <si>
    <t>IT Support Technician</t>
  </si>
  <si>
    <t>Lead Front Desk Coordinator</t>
  </si>
  <si>
    <t>Administration</t>
  </si>
  <si>
    <t>Insurance Verif. Specialist</t>
  </si>
  <si>
    <t>Patient Navigator Lead II</t>
  </si>
  <si>
    <t>Laboratory Supervisor</t>
  </si>
  <si>
    <t>Medical Records Clerk</t>
  </si>
  <si>
    <t>Inventory Manager</t>
  </si>
  <si>
    <t>Lead Patient Navigator I</t>
  </si>
  <si>
    <t>Lead 3rd Party Billing</t>
  </si>
  <si>
    <t>VP of Marketing</t>
  </si>
  <si>
    <t>Finance Director</t>
  </si>
  <si>
    <t>Head of Human Resources</t>
  </si>
  <si>
    <t>Chief Business Development Off</t>
  </si>
  <si>
    <t>Patient Financial  Navigator</t>
  </si>
  <si>
    <t>Patient Financial Navigator</t>
  </si>
  <si>
    <t>Practice Assistant</t>
  </si>
  <si>
    <t>Senior Facilities Technician</t>
  </si>
  <si>
    <t>Facilities Manager</t>
  </si>
  <si>
    <t>Sr. Brand Marketing Manager</t>
  </si>
  <si>
    <t>AP Specialist</t>
  </si>
  <si>
    <t>Billing Specialist</t>
  </si>
  <si>
    <t>Business Systems Manager</t>
  </si>
  <si>
    <t>Embryologist</t>
  </si>
  <si>
    <t>Remote TX - Kathy H</t>
  </si>
  <si>
    <t>Call Center Manager</t>
  </si>
  <si>
    <t>Lead Clinical MedicalAssistant</t>
  </si>
  <si>
    <t>Community Manager</t>
  </si>
  <si>
    <t>Iftikhar,Zunaira</t>
  </si>
  <si>
    <t>Recruiter</t>
  </si>
  <si>
    <t>Financial Counselor</t>
  </si>
  <si>
    <t>Clinical Compliance Coord.</t>
  </si>
  <si>
    <t>Khaydarova,Mehriniso</t>
  </si>
  <si>
    <t>Jr. Embryologist</t>
  </si>
  <si>
    <t>Practice Supervisor</t>
  </si>
  <si>
    <t>ReproductionMedicineAdminAsst</t>
  </si>
  <si>
    <t>Senior IT Technician</t>
  </si>
  <si>
    <t>Patient Navigator Lead I</t>
  </si>
  <si>
    <t>Director of Operations - WC</t>
  </si>
  <si>
    <t>Lead Virtual Patient Coord</t>
  </si>
  <si>
    <t>Remote NY - Cathyliz, Remote</t>
  </si>
  <si>
    <t>Human Resources Coordinator</t>
  </si>
  <si>
    <t>Remote NC - Colleen L, Remote,</t>
  </si>
  <si>
    <t>Human Resources Assistant</t>
  </si>
  <si>
    <t>lounsbury,colleen</t>
  </si>
  <si>
    <t>Administrative Assistant</t>
  </si>
  <si>
    <t>Andrologist/Jr. Embryologist</t>
  </si>
  <si>
    <t>Director of FP&amp;A</t>
  </si>
  <si>
    <t>Patient Navigator II</t>
  </si>
  <si>
    <t>Lead Patient Navigator</t>
  </si>
  <si>
    <t>Brand Marketing Manager</t>
  </si>
  <si>
    <t>Human Resources Generalist</t>
  </si>
  <si>
    <t>Nicer,Shaira Elah  Guino-O</t>
  </si>
  <si>
    <t>SV</t>
  </si>
  <si>
    <t>Practice Manager</t>
  </si>
  <si>
    <t>Assistant Lab Director</t>
  </si>
  <si>
    <t>Tissue Bank/SART Data Coord.</t>
  </si>
  <si>
    <t>Tissue Bank Assistant</t>
  </si>
  <si>
    <t>Remote CA - Sabrina R, Remote</t>
  </si>
  <si>
    <t>Head of IT</t>
  </si>
  <si>
    <t>Clinical Lab Tech / Assistant</t>
  </si>
  <si>
    <t>Seiden,Wendy Beth</t>
  </si>
  <si>
    <t>remote ca - wendy s, Remote</t>
  </si>
  <si>
    <t>Data Analyst</t>
  </si>
  <si>
    <t>Talent Manager</t>
  </si>
  <si>
    <t>Facilities Technician</t>
  </si>
  <si>
    <t>Strategic Accounts Manager</t>
  </si>
  <si>
    <t>Patient Navigator (3rd party)</t>
  </si>
  <si>
    <t>COO</t>
  </si>
  <si>
    <t>Brand Manager, LGBTQ+</t>
  </si>
  <si>
    <t>Dir. of Embryology Training&amp;QA</t>
  </si>
  <si>
    <t>Compliance Manager</t>
  </si>
  <si>
    <t>High Complexity Lab Director</t>
  </si>
  <si>
    <t>Call Center Receptionist</t>
  </si>
  <si>
    <t>Controller</t>
  </si>
  <si>
    <t>Inventory and Supply Clerk</t>
  </si>
  <si>
    <t>General Counsel</t>
  </si>
  <si>
    <t>Director of Operations</t>
  </si>
  <si>
    <t>Senior Accountant</t>
  </si>
  <si>
    <t>Bell,Allie Marie</t>
  </si>
  <si>
    <t>NYC</t>
  </si>
  <si>
    <t>Spring NYC</t>
  </si>
  <si>
    <t>Clinical Integration &amp; QA Mgr</t>
  </si>
  <si>
    <t>Demnitz,Dana Nicole</t>
  </si>
  <si>
    <t>Physicians</t>
  </si>
  <si>
    <t>Kitahara,Akiko</t>
  </si>
  <si>
    <t>Klatsky,Peter</t>
  </si>
  <si>
    <t>Chief Executive Officer</t>
  </si>
  <si>
    <t>Nurse Manager</t>
  </si>
  <si>
    <t>Sensenig,Margaret Louise</t>
  </si>
  <si>
    <t>Yoder,Nicole Denise</t>
  </si>
  <si>
    <t>51190</t>
  </si>
  <si>
    <t>PTO Expense</t>
  </si>
  <si>
    <t>51191</t>
  </si>
  <si>
    <t>PTO Expense-ASC</t>
  </si>
  <si>
    <t>51192</t>
  </si>
  <si>
    <t>PTO Expense-Lab</t>
  </si>
  <si>
    <t>51193</t>
  </si>
  <si>
    <t>PTO Expense-MD</t>
  </si>
  <si>
    <t>Beard</t>
  </si>
  <si>
    <t>Alexandra</t>
  </si>
  <si>
    <t>APRIL BAL</t>
  </si>
  <si>
    <t>APRIL HOURS</t>
  </si>
  <si>
    <t>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</si>
</sst>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\ ;[Red]\(#,##0.00\);0.00\ ;"/>
    <numFmt numFmtId="165" formatCode="mm/dd/yyyy"/>
    <numFmt numFmtId="166" formatCode="\$#,##0.00;\(\$#,##0.00\)"/>
    <numFmt numFmtId="167" formatCode="#,##0.000000000000_);[Red]\(#,##0.000000000000\)"/>
  </numFmts>
  <fonts count="5" x14ac:knownFonts="1">
    <font>
      <sz val="10"/>
      <color rgb="FF000000"/>
      <name val="Arial"/>
    </font>
    <font>
      <b/>
      <u/>
      <sz val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17" fontId="1" fillId="0" borderId="0" xfId="0" applyNumberFormat="1" applyFont="1"/>
    <xf numFmtId="0" fontId="3" fillId="0" borderId="0" xfId="1"/>
    <xf numFmtId="166" fontId="4" fillId="0" borderId="0" xfId="1" applyNumberFormat="1" applyFont="1" applyAlignment="1">
      <alignment horizontal="right"/>
    </xf>
    <xf numFmtId="0" fontId="0" fillId="0" borderId="0" xfId="0" applyNumberFormat="1"/>
    <xf numFmtId="2" fontId="0" fillId="0" borderId="0" xfId="0" applyNumberFormat="1"/>
    <xf numFmtId="0" fontId="1" fillId="0" borderId="0" xfId="3" applyFont="1"/>
    <xf numFmtId="0" fontId="2" fillId="0" borderId="0" xfId="3"/>
    <xf numFmtId="164" fontId="2" fillId="0" borderId="0" xfId="3" applyNumberFormat="1"/>
    <xf numFmtId="0" fontId="3" fillId="0" borderId="0" xfId="1" quotePrefix="1"/>
    <xf numFmtId="0" fontId="3" fillId="0" borderId="0" xfId="1" applyNumberFormat="1"/>
    <xf numFmtId="0" fontId="3" fillId="0" borderId="0" xfId="1" applyAlignment="1">
      <alignment wrapText="1"/>
    </xf>
    <xf numFmtId="0" fontId="2" fillId="0" borderId="0" xfId="3" applyNumberFormat="1"/>
    <xf numFmtId="167" fontId="0" fillId="0" borderId="0" xfId="0" applyNumberFormat="1"/>
  </cellXfs>
  <cellStyles count="4">
    <cellStyle name="Comma 2" xfId="2" xr:uid="{F5B8FD53-E539-4051-BA72-A05B3C4D6CD3}"/>
    <cellStyle name="Normal" xfId="0" builtinId="0"/>
    <cellStyle name="Normal 2" xfId="1" xr:uid="{549E0967-2A19-4284-86A5-833EAF0411CC}"/>
    <cellStyle name="Normal 3" xfId="3" xr:uid="{178B2A2F-9C6A-4DD6-A523-FF225702D6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osel_villegas_springfertility_com/Documents/Microsoft%20Teams%20Chat%20Files/002%20Payroll%20Register%2005082022-0607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osel_villegas_springfertility_com/Documents/Microsoft%20Teams%20Chat%20Files/007%20Payroll%20Register%2005082022-0607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osel_villegas_springfertility_com/Documents/Microsoft%20Teams%20Chat%20Files/008%20Payroll%20Register%2005082022-0607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5"/>
      <sheetName val="Sheet16"/>
      <sheetName val="Pvt-ALL"/>
      <sheetName val="CallCenter"/>
      <sheetName val="Medical Records"/>
      <sheetName val="PD"/>
      <sheetName val="ML"/>
      <sheetName val="TissueBank"/>
      <sheetName val="Lab"/>
      <sheetName val="NEST"/>
      <sheetName val="raw-Orig"/>
      <sheetName val="raw-MO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Employee Name</v>
          </cell>
          <cell r="B1" t="str">
            <v>Employee ID</v>
          </cell>
          <cell r="C1" t="str">
            <v>SUB DEPARTMENT</v>
          </cell>
          <cell r="D1" t="str">
            <v>LOCATION</v>
          </cell>
          <cell r="E1" t="str">
            <v>DEPT</v>
          </cell>
          <cell r="F1" t="str">
            <v>Department Long Descr</v>
          </cell>
        </row>
        <row r="2">
          <cell r="A2" t="str">
            <v/>
          </cell>
          <cell r="B2" t="str">
            <v/>
          </cell>
          <cell r="C2" t="str">
            <v>HQ</v>
          </cell>
          <cell r="D2" t="str">
            <v>HQ</v>
          </cell>
          <cell r="E2">
            <v>320</v>
          </cell>
          <cell r="F2" t="str">
            <v>Finance</v>
          </cell>
        </row>
        <row r="3">
          <cell r="A3" t="str">
            <v/>
          </cell>
          <cell r="B3" t="str">
            <v/>
          </cell>
          <cell r="C3" t="str">
            <v>Lab</v>
          </cell>
          <cell r="D3" t="str">
            <v>SV</v>
          </cell>
          <cell r="E3">
            <v>130</v>
          </cell>
          <cell r="F3" t="str">
            <v>Lab Staff</v>
          </cell>
        </row>
        <row r="4">
          <cell r="A4" t="str">
            <v/>
          </cell>
          <cell r="B4" t="str">
            <v/>
          </cell>
          <cell r="C4" t="str">
            <v>HQ</v>
          </cell>
          <cell r="D4" t="str">
            <v>HQ</v>
          </cell>
          <cell r="E4">
            <v>150</v>
          </cell>
          <cell r="F4" t="str">
            <v>Medical Records</v>
          </cell>
        </row>
        <row r="5">
          <cell r="A5" t="str">
            <v>Aguilar-Iturbe,Elizabeth</v>
          </cell>
          <cell r="B5" t="str">
            <v>00010335971</v>
          </cell>
          <cell r="C5" t="str">
            <v>Lab</v>
          </cell>
          <cell r="D5" t="str">
            <v xml:space="preserve">OAK </v>
          </cell>
          <cell r="E5">
            <v>130</v>
          </cell>
          <cell r="F5" t="str">
            <v>Lab Staff</v>
          </cell>
        </row>
        <row r="6">
          <cell r="A6" t="str">
            <v>Alexander,Thessaly E</v>
          </cell>
          <cell r="B6" t="str">
            <v>00010109463</v>
          </cell>
          <cell r="C6" t="str">
            <v>ASC</v>
          </cell>
          <cell r="D6" t="str">
            <v xml:space="preserve">OAK </v>
          </cell>
          <cell r="E6">
            <v>170</v>
          </cell>
          <cell r="F6" t="str">
            <v>MA</v>
          </cell>
        </row>
        <row r="7">
          <cell r="A7" t="str">
            <v>Anderson,Monique</v>
          </cell>
          <cell r="B7" t="str">
            <v>00010225077</v>
          </cell>
          <cell r="C7" t="str">
            <v>Clinical</v>
          </cell>
          <cell r="D7" t="str">
            <v xml:space="preserve">OAK </v>
          </cell>
          <cell r="E7">
            <v>170</v>
          </cell>
          <cell r="F7" t="str">
            <v>MA</v>
          </cell>
        </row>
        <row r="8">
          <cell r="A8" t="str">
            <v>Arana,Mileesa E</v>
          </cell>
          <cell r="B8" t="str">
            <v>00010134329</v>
          </cell>
          <cell r="C8" t="str">
            <v>Lab</v>
          </cell>
          <cell r="D8" t="str">
            <v xml:space="preserve">OAK </v>
          </cell>
          <cell r="E8">
            <v>130</v>
          </cell>
          <cell r="F8" t="str">
            <v>Lab Staff</v>
          </cell>
        </row>
        <row r="9">
          <cell r="A9" t="str">
            <v>Arrigoni,Emily</v>
          </cell>
          <cell r="B9" t="str">
            <v>00010221853</v>
          </cell>
          <cell r="C9" t="str">
            <v>NEST</v>
          </cell>
          <cell r="D9" t="str">
            <v>Nest</v>
          </cell>
          <cell r="E9">
            <v>350</v>
          </cell>
          <cell r="F9" t="str">
            <v>Nest</v>
          </cell>
        </row>
        <row r="10">
          <cell r="A10" t="str">
            <v>Attardo Parrinello,Claudio</v>
          </cell>
          <cell r="B10" t="str">
            <v>00010176644</v>
          </cell>
          <cell r="C10" t="str">
            <v>Lab</v>
          </cell>
          <cell r="D10" t="str">
            <v>NYC</v>
          </cell>
          <cell r="E10">
            <v>130</v>
          </cell>
          <cell r="F10" t="str">
            <v>Lab Staff</v>
          </cell>
        </row>
        <row r="11">
          <cell r="A11" t="str">
            <v>Baena,Athena</v>
          </cell>
          <cell r="B11" t="str">
            <v>00010376938</v>
          </cell>
          <cell r="C11" t="str">
            <v>HQ</v>
          </cell>
          <cell r="D11" t="str">
            <v>HQ</v>
          </cell>
          <cell r="E11">
            <v>320</v>
          </cell>
          <cell r="F11" t="str">
            <v>Finance</v>
          </cell>
        </row>
        <row r="12">
          <cell r="A12" t="str">
            <v>Baitinger,Stephanie</v>
          </cell>
          <cell r="B12" t="str">
            <v>00010340354</v>
          </cell>
          <cell r="C12" t="str">
            <v>Clinical</v>
          </cell>
          <cell r="D12" t="str">
            <v>SV</v>
          </cell>
          <cell r="E12">
            <v>140</v>
          </cell>
          <cell r="F12" t="str">
            <v>Patient Navigator</v>
          </cell>
        </row>
        <row r="13">
          <cell r="A13" t="str">
            <v>Baker,Katrese M</v>
          </cell>
          <cell r="B13" t="str">
            <v>00002362734</v>
          </cell>
          <cell r="C13" t="str">
            <v>HQ</v>
          </cell>
          <cell r="D13" t="str">
            <v xml:space="preserve">OAK </v>
          </cell>
          <cell r="E13">
            <v>220</v>
          </cell>
          <cell r="F13" t="str">
            <v>Revenue Cycle</v>
          </cell>
        </row>
        <row r="14">
          <cell r="A14" t="str">
            <v>Balter,Hannah</v>
          </cell>
          <cell r="B14" t="str">
            <v>00010226203</v>
          </cell>
          <cell r="C14" t="str">
            <v>Lab</v>
          </cell>
          <cell r="D14" t="str">
            <v>SF</v>
          </cell>
          <cell r="E14">
            <v>130</v>
          </cell>
          <cell r="F14" t="str">
            <v>Lab Staff</v>
          </cell>
        </row>
        <row r="15">
          <cell r="A15" t="str">
            <v>Barahona,Ines</v>
          </cell>
          <cell r="B15" t="str">
            <v>00010216941</v>
          </cell>
          <cell r="C15" t="str">
            <v>Operating</v>
          </cell>
          <cell r="D15" t="str">
            <v xml:space="preserve">OAK </v>
          </cell>
          <cell r="E15">
            <v>180</v>
          </cell>
          <cell r="F15" t="str">
            <v>Office Admin</v>
          </cell>
        </row>
        <row r="16">
          <cell r="A16" t="str">
            <v>Batoe,Janet</v>
          </cell>
          <cell r="B16" t="str">
            <v>00010370387</v>
          </cell>
          <cell r="C16" t="str">
            <v>HQ</v>
          </cell>
          <cell r="D16" t="str">
            <v>HQ</v>
          </cell>
          <cell r="E16">
            <v>150</v>
          </cell>
          <cell r="F16" t="str">
            <v>Medical Records</v>
          </cell>
        </row>
        <row r="17">
          <cell r="A17" t="str">
            <v>Bergunio,Robyn</v>
          </cell>
          <cell r="B17" t="str">
            <v>00010225114</v>
          </cell>
          <cell r="C17" t="str">
            <v>Clinical</v>
          </cell>
          <cell r="D17" t="str">
            <v xml:space="preserve">OAK </v>
          </cell>
          <cell r="E17">
            <v>170</v>
          </cell>
          <cell r="F17" t="str">
            <v>MA</v>
          </cell>
        </row>
        <row r="18">
          <cell r="A18" t="str">
            <v>Berwald,Tessa J</v>
          </cell>
          <cell r="B18" t="str">
            <v>00001925239</v>
          </cell>
          <cell r="C18" t="str">
            <v>Lab</v>
          </cell>
          <cell r="D18" t="str">
            <v>SF</v>
          </cell>
          <cell r="E18">
            <v>130</v>
          </cell>
          <cell r="F18" t="str">
            <v>Lab Staff</v>
          </cell>
        </row>
        <row r="19">
          <cell r="A19" t="str">
            <v>Boardman,Ashlyn Rose</v>
          </cell>
          <cell r="B19" t="str">
            <v>00010063990</v>
          </cell>
          <cell r="C19" t="str">
            <v>ASC</v>
          </cell>
          <cell r="D19" t="str">
            <v>SV</v>
          </cell>
          <cell r="E19">
            <v>170</v>
          </cell>
          <cell r="F19" t="str">
            <v>MA</v>
          </cell>
        </row>
        <row r="20">
          <cell r="A20" t="str">
            <v>Bonifacio,Anne Marie</v>
          </cell>
          <cell r="B20" t="str">
            <v>00010004154</v>
          </cell>
          <cell r="C20" t="str">
            <v>Clinical</v>
          </cell>
          <cell r="D20" t="str">
            <v xml:space="preserve">OAK </v>
          </cell>
          <cell r="E20">
            <v>180</v>
          </cell>
          <cell r="F20" t="str">
            <v>Office Admin</v>
          </cell>
        </row>
        <row r="21">
          <cell r="A21" t="str">
            <v>Bonifacio,Anne Marie</v>
          </cell>
          <cell r="B21" t="str">
            <v>00010004154</v>
          </cell>
          <cell r="C21" t="str">
            <v>Clinical</v>
          </cell>
          <cell r="D21" t="str">
            <v xml:space="preserve">OAK </v>
          </cell>
          <cell r="E21">
            <v>140</v>
          </cell>
          <cell r="F21" t="str">
            <v>Patient Navigator</v>
          </cell>
        </row>
        <row r="22">
          <cell r="A22" t="str">
            <v>Bonn,Rachel</v>
          </cell>
          <cell r="B22" t="str">
            <v>00010171353</v>
          </cell>
          <cell r="C22" t="str">
            <v>Clinical</v>
          </cell>
          <cell r="D22" t="str">
            <v>SF</v>
          </cell>
          <cell r="E22">
            <v>170</v>
          </cell>
          <cell r="F22" t="str">
            <v>MA</v>
          </cell>
        </row>
        <row r="23">
          <cell r="A23" t="str">
            <v>Braaten,Josephine</v>
          </cell>
          <cell r="B23" t="str">
            <v>00010166437</v>
          </cell>
          <cell r="C23" t="str">
            <v>Operating</v>
          </cell>
          <cell r="D23" t="str">
            <v>SV</v>
          </cell>
          <cell r="E23">
            <v>180</v>
          </cell>
          <cell r="F23" t="str">
            <v>Office Admin</v>
          </cell>
        </row>
        <row r="24">
          <cell r="A24" t="str">
            <v>Brake,Alan John</v>
          </cell>
          <cell r="B24" t="str">
            <v>00010009380</v>
          </cell>
          <cell r="C24" t="str">
            <v>Lab</v>
          </cell>
          <cell r="D24" t="str">
            <v>SV</v>
          </cell>
          <cell r="E24">
            <v>130</v>
          </cell>
          <cell r="F24" t="str">
            <v>Lab Staff</v>
          </cell>
        </row>
        <row r="25">
          <cell r="A25" t="str">
            <v>Broesder,Lacy</v>
          </cell>
          <cell r="B25" t="str">
            <v>00010230056</v>
          </cell>
          <cell r="C25" t="str">
            <v>Operating</v>
          </cell>
          <cell r="D25" t="str">
            <v>HQ</v>
          </cell>
          <cell r="E25">
            <v>210</v>
          </cell>
          <cell r="F25" t="str">
            <v>Call Center</v>
          </cell>
        </row>
        <row r="26">
          <cell r="A26" t="str">
            <v>Brooks,Ashley S</v>
          </cell>
          <cell r="B26" t="str">
            <v>00010121572</v>
          </cell>
          <cell r="C26" t="str">
            <v>Clinical</v>
          </cell>
          <cell r="D26" t="str">
            <v xml:space="preserve">OAK </v>
          </cell>
          <cell r="E26">
            <v>170</v>
          </cell>
          <cell r="F26" t="str">
            <v>MA</v>
          </cell>
        </row>
        <row r="27">
          <cell r="A27" t="str">
            <v>Brunwin,Natalie</v>
          </cell>
          <cell r="B27" t="str">
            <v>00010242974</v>
          </cell>
          <cell r="C27" t="str">
            <v>Lab</v>
          </cell>
          <cell r="D27" t="str">
            <v xml:space="preserve">OAK </v>
          </cell>
          <cell r="E27">
            <v>160</v>
          </cell>
          <cell r="F27" t="str">
            <v>Tissue Bank</v>
          </cell>
        </row>
        <row r="28">
          <cell r="A28" t="str">
            <v>Camargo,Geovinda German</v>
          </cell>
          <cell r="B28" t="str">
            <v>00010310766</v>
          </cell>
          <cell r="C28" t="str">
            <v>HQ</v>
          </cell>
          <cell r="D28" t="str">
            <v>HQ</v>
          </cell>
          <cell r="E28">
            <v>370</v>
          </cell>
          <cell r="F28" t="str">
            <v>IT</v>
          </cell>
        </row>
        <row r="29">
          <cell r="A29" t="str">
            <v>Capet,Izabelle Kate Tandoc</v>
          </cell>
          <cell r="B29" t="str">
            <v>00010032633</v>
          </cell>
          <cell r="C29" t="str">
            <v>Operating</v>
          </cell>
          <cell r="D29" t="str">
            <v xml:space="preserve">OAK </v>
          </cell>
          <cell r="E29">
            <v>180</v>
          </cell>
          <cell r="F29" t="str">
            <v>Office Admin</v>
          </cell>
        </row>
        <row r="30">
          <cell r="A30" t="str">
            <v>Carlson,Emma Katherine</v>
          </cell>
          <cell r="B30" t="str">
            <v>00010049068</v>
          </cell>
          <cell r="C30" t="str">
            <v>ASC</v>
          </cell>
          <cell r="D30" t="str">
            <v>SF</v>
          </cell>
          <cell r="E30">
            <v>170</v>
          </cell>
          <cell r="F30" t="str">
            <v>MA</v>
          </cell>
        </row>
        <row r="31">
          <cell r="A31" t="str">
            <v>Carniglia,Melanie Cristine O'Halloran</v>
          </cell>
          <cell r="B31" t="str">
            <v>00010083741</v>
          </cell>
          <cell r="C31" t="str">
            <v>Clinical</v>
          </cell>
          <cell r="D31" t="str">
            <v xml:space="preserve">OAK </v>
          </cell>
          <cell r="E31">
            <v>140</v>
          </cell>
          <cell r="F31" t="str">
            <v>Patient Navigator</v>
          </cell>
        </row>
        <row r="32">
          <cell r="A32" t="str">
            <v>Chan,Caitlyn Brianna</v>
          </cell>
          <cell r="B32" t="str">
            <v>00010186101</v>
          </cell>
          <cell r="C32" t="str">
            <v>Clinical</v>
          </cell>
          <cell r="D32" t="str">
            <v>SF</v>
          </cell>
          <cell r="E32">
            <v>170</v>
          </cell>
          <cell r="F32" t="str">
            <v>MA</v>
          </cell>
        </row>
        <row r="33">
          <cell r="A33" t="str">
            <v>Chavez,Alexis</v>
          </cell>
          <cell r="B33" t="str">
            <v>00002583704</v>
          </cell>
          <cell r="C33" t="str">
            <v>Clinical</v>
          </cell>
          <cell r="D33" t="str">
            <v xml:space="preserve">DAN </v>
          </cell>
          <cell r="E33">
            <v>170</v>
          </cell>
          <cell r="F33" t="str">
            <v>MA</v>
          </cell>
        </row>
        <row r="34">
          <cell r="A34" t="str">
            <v>Chen,Jenny Jia Ni</v>
          </cell>
          <cell r="B34" t="str">
            <v>00002591515</v>
          </cell>
          <cell r="C34" t="str">
            <v>ASC</v>
          </cell>
          <cell r="D34" t="str">
            <v>SV</v>
          </cell>
          <cell r="E34">
            <v>170</v>
          </cell>
          <cell r="F34" t="str">
            <v>MA</v>
          </cell>
        </row>
        <row r="35">
          <cell r="A35" t="str">
            <v>Chen,Juan</v>
          </cell>
          <cell r="B35" t="str">
            <v>00010191847</v>
          </cell>
          <cell r="C35" t="str">
            <v>Lab</v>
          </cell>
          <cell r="D35" t="str">
            <v>SF</v>
          </cell>
          <cell r="E35">
            <v>130</v>
          </cell>
          <cell r="F35" t="str">
            <v>Lab Staff</v>
          </cell>
        </row>
        <row r="36">
          <cell r="A36" t="str">
            <v>Cheung,Tiffany Yuet Wing</v>
          </cell>
          <cell r="B36" t="str">
            <v>00010116409</v>
          </cell>
          <cell r="C36" t="str">
            <v>HQ</v>
          </cell>
          <cell r="D36" t="str">
            <v>HQ</v>
          </cell>
          <cell r="E36">
            <v>220</v>
          </cell>
          <cell r="F36" t="str">
            <v>Revenue Cycle</v>
          </cell>
        </row>
        <row r="37">
          <cell r="A37" t="str">
            <v>Chicas,Michelle</v>
          </cell>
          <cell r="B37" t="str">
            <v>00001960549</v>
          </cell>
          <cell r="C37" t="str">
            <v>Clinical</v>
          </cell>
          <cell r="D37" t="str">
            <v>SF</v>
          </cell>
          <cell r="E37">
            <v>140</v>
          </cell>
          <cell r="F37" t="str">
            <v>Patient Navigator</v>
          </cell>
        </row>
        <row r="38">
          <cell r="A38" t="str">
            <v>Cho,Joonho</v>
          </cell>
          <cell r="B38" t="str">
            <v>00002362850</v>
          </cell>
          <cell r="C38" t="str">
            <v>Lab</v>
          </cell>
          <cell r="D38" t="str">
            <v>SV</v>
          </cell>
          <cell r="E38">
            <v>130</v>
          </cell>
          <cell r="F38" t="str">
            <v>Lab Staff</v>
          </cell>
        </row>
        <row r="39">
          <cell r="A39" t="str">
            <v>Cicciarello,Claire</v>
          </cell>
          <cell r="B39" t="str">
            <v>00010225597</v>
          </cell>
          <cell r="C39" t="str">
            <v>Operating</v>
          </cell>
          <cell r="D39" t="str">
            <v>NYC</v>
          </cell>
          <cell r="E39">
            <v>210</v>
          </cell>
          <cell r="F39" t="str">
            <v>Call Center</v>
          </cell>
        </row>
        <row r="40">
          <cell r="A40" t="str">
            <v>Cifuentes,Ericka</v>
          </cell>
          <cell r="B40" t="str">
            <v>00002583563</v>
          </cell>
          <cell r="C40" t="str">
            <v>Clinical</v>
          </cell>
          <cell r="D40" t="str">
            <v>SF</v>
          </cell>
          <cell r="E40">
            <v>170</v>
          </cell>
          <cell r="F40" t="str">
            <v>MA</v>
          </cell>
        </row>
        <row r="41">
          <cell r="A41" t="str">
            <v>Cohee,Erin</v>
          </cell>
          <cell r="B41" t="str">
            <v>00010380951</v>
          </cell>
          <cell r="C41" t="str">
            <v>HQ</v>
          </cell>
          <cell r="D41" t="str">
            <v>HQ</v>
          </cell>
          <cell r="E41">
            <v>210</v>
          </cell>
          <cell r="F41" t="str">
            <v>Call Center</v>
          </cell>
        </row>
        <row r="42">
          <cell r="A42" t="str">
            <v>Cooper,James</v>
          </cell>
          <cell r="B42" t="str">
            <v>00001968947</v>
          </cell>
          <cell r="C42" t="str">
            <v>Lab</v>
          </cell>
          <cell r="D42" t="str">
            <v xml:space="preserve">OAK </v>
          </cell>
          <cell r="E42">
            <v>130</v>
          </cell>
          <cell r="F42" t="str">
            <v>Lab Staff</v>
          </cell>
        </row>
        <row r="43">
          <cell r="A43" t="str">
            <v>Coyne,Amanda W</v>
          </cell>
          <cell r="B43" t="str">
            <v>00001457575</v>
          </cell>
          <cell r="C43" t="str">
            <v>Clinical</v>
          </cell>
          <cell r="D43" t="str">
            <v>SF</v>
          </cell>
          <cell r="E43">
            <v>140</v>
          </cell>
          <cell r="F43" t="str">
            <v>Patient Navigator</v>
          </cell>
        </row>
        <row r="44">
          <cell r="A44" t="str">
            <v>Curry,Jordan</v>
          </cell>
          <cell r="B44" t="str">
            <v>00010221641</v>
          </cell>
          <cell r="C44" t="str">
            <v>Operating</v>
          </cell>
          <cell r="D44" t="str">
            <v>NYC</v>
          </cell>
          <cell r="E44">
            <v>180</v>
          </cell>
          <cell r="F44" t="str">
            <v>Office Admin</v>
          </cell>
        </row>
        <row r="45">
          <cell r="A45" t="str">
            <v>Dam,Nhi K</v>
          </cell>
          <cell r="B45" t="str">
            <v>00002022883</v>
          </cell>
          <cell r="C45" t="str">
            <v>Operating</v>
          </cell>
          <cell r="D45" t="str">
            <v>SF</v>
          </cell>
          <cell r="E45">
            <v>150</v>
          </cell>
          <cell r="F45" t="str">
            <v>Medical Records</v>
          </cell>
        </row>
        <row r="46">
          <cell r="A46" t="str">
            <v>Dam,Phuong My</v>
          </cell>
          <cell r="B46" t="str">
            <v>00002167864</v>
          </cell>
          <cell r="C46" t="str">
            <v>NEST</v>
          </cell>
          <cell r="D46" t="str">
            <v>HQ</v>
          </cell>
          <cell r="E46">
            <v>350</v>
          </cell>
          <cell r="F46" t="str">
            <v>Operations</v>
          </cell>
        </row>
        <row r="47">
          <cell r="A47" t="str">
            <v>Daniel,Paige Lorene</v>
          </cell>
          <cell r="B47" t="str">
            <v>00010051141</v>
          </cell>
          <cell r="C47" t="str">
            <v>Clinical</v>
          </cell>
          <cell r="D47" t="str">
            <v xml:space="preserve">OAK </v>
          </cell>
          <cell r="E47">
            <v>140</v>
          </cell>
          <cell r="F47" t="str">
            <v>Patient Navigator</v>
          </cell>
        </row>
        <row r="48">
          <cell r="A48" t="str">
            <v>Danzot,Railynne</v>
          </cell>
          <cell r="B48" t="str">
            <v>00010298666</v>
          </cell>
          <cell r="C48" t="str">
            <v>HQ</v>
          </cell>
          <cell r="D48" t="str">
            <v>HQ</v>
          </cell>
          <cell r="E48">
            <v>220</v>
          </cell>
          <cell r="F48" t="str">
            <v>Revenue Cycle</v>
          </cell>
        </row>
        <row r="49">
          <cell r="A49" t="str">
            <v>Davies,Denisha Marie</v>
          </cell>
          <cell r="B49" t="str">
            <v>00002573324</v>
          </cell>
          <cell r="C49" t="str">
            <v>Operating</v>
          </cell>
          <cell r="D49" t="str">
            <v>HQ</v>
          </cell>
          <cell r="E49">
            <v>210</v>
          </cell>
          <cell r="F49" t="str">
            <v>Call Center</v>
          </cell>
        </row>
        <row r="50">
          <cell r="A50" t="str">
            <v>De Alba,Andrea Y</v>
          </cell>
          <cell r="B50" t="str">
            <v>00010063607</v>
          </cell>
          <cell r="C50" t="str">
            <v>ASC</v>
          </cell>
          <cell r="D50" t="str">
            <v xml:space="preserve">OAK </v>
          </cell>
          <cell r="E50">
            <v>170</v>
          </cell>
          <cell r="F50" t="str">
            <v>MA</v>
          </cell>
        </row>
        <row r="51">
          <cell r="A51" t="str">
            <v>Delatte,Tyla</v>
          </cell>
          <cell r="B51" t="str">
            <v>00010196380</v>
          </cell>
          <cell r="C51" t="str">
            <v>Operating</v>
          </cell>
          <cell r="D51" t="str">
            <v>NYC</v>
          </cell>
          <cell r="E51">
            <v>150</v>
          </cell>
          <cell r="F51" t="str">
            <v>Medical Records</v>
          </cell>
        </row>
        <row r="52">
          <cell r="A52" t="str">
            <v>Detwiler,Emily Wilson</v>
          </cell>
          <cell r="B52" t="str">
            <v>00010208900</v>
          </cell>
          <cell r="C52" t="str">
            <v>Clinical</v>
          </cell>
          <cell r="D52" t="str">
            <v>NYC</v>
          </cell>
          <cell r="E52">
            <v>140</v>
          </cell>
          <cell r="F52" t="str">
            <v>Patient Navigator</v>
          </cell>
        </row>
        <row r="53">
          <cell r="A53" t="str">
            <v>Dharmasukrit,Nichakorn</v>
          </cell>
          <cell r="B53" t="str">
            <v>00002384950</v>
          </cell>
          <cell r="C53" t="str">
            <v>Clinical</v>
          </cell>
          <cell r="D53" t="str">
            <v>SOMA</v>
          </cell>
          <cell r="E53">
            <v>140</v>
          </cell>
          <cell r="F53" t="str">
            <v>Patient Navigator</v>
          </cell>
        </row>
        <row r="54">
          <cell r="A54" t="str">
            <v>Dwyer,Meghan E</v>
          </cell>
          <cell r="B54" t="str">
            <v>00002329097</v>
          </cell>
          <cell r="C54" t="str">
            <v>HQ</v>
          </cell>
          <cell r="D54" t="str">
            <v>HQ</v>
          </cell>
          <cell r="E54">
            <v>340</v>
          </cell>
          <cell r="F54" t="str">
            <v>Marketing</v>
          </cell>
        </row>
        <row r="55">
          <cell r="A55" t="str">
            <v>Espinosa,Sherissa</v>
          </cell>
          <cell r="B55" t="str">
            <v>00010028968</v>
          </cell>
          <cell r="C55" t="str">
            <v>Operating</v>
          </cell>
          <cell r="D55" t="str">
            <v xml:space="preserve">OAK </v>
          </cell>
          <cell r="E55">
            <v>150</v>
          </cell>
          <cell r="F55" t="str">
            <v>Medical Records</v>
          </cell>
        </row>
        <row r="56">
          <cell r="A56" t="str">
            <v>Farahat,Khaled</v>
          </cell>
          <cell r="B56" t="str">
            <v>00001913641</v>
          </cell>
          <cell r="C56" t="str">
            <v>HQ</v>
          </cell>
          <cell r="D56" t="str">
            <v>HQ</v>
          </cell>
          <cell r="E56">
            <v>320</v>
          </cell>
          <cell r="F56" t="str">
            <v>Finance</v>
          </cell>
        </row>
        <row r="57">
          <cell r="A57" t="str">
            <v>Featherstone,Katrena</v>
          </cell>
          <cell r="B57" t="str">
            <v>00010074178</v>
          </cell>
          <cell r="C57" t="str">
            <v>HQ</v>
          </cell>
          <cell r="D57" t="str">
            <v>HQ</v>
          </cell>
          <cell r="E57">
            <v>332</v>
          </cell>
          <cell r="F57" t="str">
            <v>HR</v>
          </cell>
        </row>
        <row r="58">
          <cell r="A58" t="str">
            <v>Fitzgerald,John</v>
          </cell>
          <cell r="B58" t="str">
            <v>00010221321</v>
          </cell>
          <cell r="C58" t="str">
            <v>Lab</v>
          </cell>
          <cell r="D58" t="str">
            <v>NYC</v>
          </cell>
          <cell r="E58">
            <v>130</v>
          </cell>
          <cell r="F58" t="str">
            <v>Lab Staff</v>
          </cell>
        </row>
        <row r="59">
          <cell r="A59" t="str">
            <v>Francis,Kyle</v>
          </cell>
          <cell r="B59" t="str">
            <v>00010264186</v>
          </cell>
          <cell r="C59" t="str">
            <v>HQ</v>
          </cell>
          <cell r="D59" t="str">
            <v>HQ</v>
          </cell>
          <cell r="E59">
            <v>310</v>
          </cell>
          <cell r="F59" t="str">
            <v>Executive</v>
          </cell>
        </row>
        <row r="60">
          <cell r="A60" t="str">
            <v>Fuller,Megan</v>
          </cell>
          <cell r="B60" t="str">
            <v>00010196103</v>
          </cell>
          <cell r="C60" t="str">
            <v>HQ</v>
          </cell>
          <cell r="D60" t="str">
            <v>HQ</v>
          </cell>
          <cell r="E60">
            <v>220</v>
          </cell>
          <cell r="F60" t="str">
            <v>Revenue Cycle</v>
          </cell>
        </row>
        <row r="61">
          <cell r="A61" t="str">
            <v>Gagain,Danielle</v>
          </cell>
          <cell r="B61" t="str">
            <v>00010324820</v>
          </cell>
          <cell r="C61" t="str">
            <v>Clinical</v>
          </cell>
          <cell r="D61" t="str">
            <v>SF</v>
          </cell>
          <cell r="E61">
            <v>170</v>
          </cell>
          <cell r="F61" t="str">
            <v>MA</v>
          </cell>
        </row>
        <row r="62">
          <cell r="A62" t="str">
            <v>Garcia,Gabrielle</v>
          </cell>
          <cell r="B62" t="str">
            <v>00010216333</v>
          </cell>
          <cell r="C62" t="str">
            <v>Clinical</v>
          </cell>
          <cell r="D62" t="str">
            <v>NYC</v>
          </cell>
          <cell r="E62">
            <v>170</v>
          </cell>
          <cell r="F62" t="str">
            <v>MA</v>
          </cell>
        </row>
        <row r="63">
          <cell r="A63" t="str">
            <v>Gardner,Jason</v>
          </cell>
          <cell r="B63" t="str">
            <v>00010014189</v>
          </cell>
          <cell r="C63" t="str">
            <v>HQ</v>
          </cell>
          <cell r="D63" t="str">
            <v>HQ</v>
          </cell>
          <cell r="E63">
            <v>350</v>
          </cell>
          <cell r="F63" t="str">
            <v>Operations</v>
          </cell>
        </row>
        <row r="64">
          <cell r="A64" t="str">
            <v>Giangrasso,Angelina Marie</v>
          </cell>
          <cell r="B64" t="str">
            <v>00010167085</v>
          </cell>
          <cell r="C64" t="str">
            <v>Clinical</v>
          </cell>
          <cell r="D64" t="str">
            <v xml:space="preserve">OAK </v>
          </cell>
          <cell r="E64">
            <v>170</v>
          </cell>
          <cell r="F64" t="str">
            <v>MA</v>
          </cell>
        </row>
        <row r="65">
          <cell r="A65" t="str">
            <v>Goldberg,Erin</v>
          </cell>
          <cell r="B65" t="str">
            <v>00010158394</v>
          </cell>
          <cell r="C65" t="str">
            <v>Clinical</v>
          </cell>
          <cell r="D65" t="str">
            <v>SF</v>
          </cell>
          <cell r="E65">
            <v>140</v>
          </cell>
          <cell r="F65" t="str">
            <v>Patient Navigator</v>
          </cell>
        </row>
        <row r="66">
          <cell r="A66" t="str">
            <v>Goldscher,Karen</v>
          </cell>
          <cell r="B66" t="str">
            <v>00010196102</v>
          </cell>
          <cell r="C66" t="str">
            <v>HQ</v>
          </cell>
          <cell r="D66" t="str">
            <v>HQ</v>
          </cell>
          <cell r="E66">
            <v>340</v>
          </cell>
          <cell r="F66" t="str">
            <v>Marketing</v>
          </cell>
        </row>
        <row r="67">
          <cell r="A67" t="str">
            <v>Gonzalgo,Claudine</v>
          </cell>
          <cell r="B67" t="str">
            <v>00010380958</v>
          </cell>
          <cell r="C67" t="str">
            <v>HQ</v>
          </cell>
          <cell r="D67" t="str">
            <v>HQ</v>
          </cell>
          <cell r="E67">
            <v>320</v>
          </cell>
          <cell r="F67" t="str">
            <v>Finance</v>
          </cell>
        </row>
        <row r="68">
          <cell r="A68" t="str">
            <v>Goryl,Stephanie Rae</v>
          </cell>
          <cell r="B68" t="str">
            <v>00010196099</v>
          </cell>
          <cell r="C68" t="str">
            <v>Clinical</v>
          </cell>
          <cell r="D68" t="str">
            <v xml:space="preserve">OAK </v>
          </cell>
          <cell r="E68">
            <v>140</v>
          </cell>
          <cell r="F68" t="str">
            <v>Patient Navigator</v>
          </cell>
        </row>
        <row r="69">
          <cell r="A69" t="str">
            <v>Grenier,Helen</v>
          </cell>
          <cell r="B69" t="str">
            <v>00010236875</v>
          </cell>
          <cell r="C69" t="str">
            <v>HQ</v>
          </cell>
          <cell r="D69" t="str">
            <v>HQ</v>
          </cell>
          <cell r="E69">
            <v>220</v>
          </cell>
          <cell r="F69" t="str">
            <v>Revenue Cycle</v>
          </cell>
        </row>
        <row r="70">
          <cell r="A70" t="str">
            <v>Hainley,William</v>
          </cell>
          <cell r="B70" t="str">
            <v>00010320315</v>
          </cell>
          <cell r="C70" t="str">
            <v>HQ</v>
          </cell>
          <cell r="D70" t="str">
            <v>HQ</v>
          </cell>
          <cell r="E70">
            <v>320</v>
          </cell>
          <cell r="F70" t="str">
            <v>Finance</v>
          </cell>
        </row>
        <row r="71">
          <cell r="A71" t="str">
            <v>Harris,Arianna E</v>
          </cell>
          <cell r="B71" t="str">
            <v>00002456904</v>
          </cell>
          <cell r="C71" t="str">
            <v>Clinical</v>
          </cell>
          <cell r="D71" t="str">
            <v>SOMA</v>
          </cell>
          <cell r="E71">
            <v>170</v>
          </cell>
          <cell r="F71" t="str">
            <v>MA</v>
          </cell>
        </row>
        <row r="72">
          <cell r="A72" t="str">
            <v>Harris,Vander D</v>
          </cell>
          <cell r="B72" t="str">
            <v>00010074335</v>
          </cell>
          <cell r="C72" t="str">
            <v>Clinical</v>
          </cell>
          <cell r="D72" t="str">
            <v>SV</v>
          </cell>
          <cell r="E72">
            <v>140</v>
          </cell>
          <cell r="F72" t="str">
            <v>Patient Navigator</v>
          </cell>
        </row>
        <row r="73">
          <cell r="A73" t="str">
            <v>Haynes,Tiana</v>
          </cell>
          <cell r="B73" t="str">
            <v>00010142013</v>
          </cell>
          <cell r="C73" t="str">
            <v>Operating</v>
          </cell>
          <cell r="D73" t="str">
            <v>HQ</v>
          </cell>
          <cell r="E73">
            <v>210</v>
          </cell>
          <cell r="F73" t="str">
            <v>Call Center</v>
          </cell>
        </row>
        <row r="74">
          <cell r="A74" t="str">
            <v>Hemingway,Jeremy</v>
          </cell>
          <cell r="B74" t="str">
            <v>00002154368</v>
          </cell>
          <cell r="C74" t="str">
            <v>HQ</v>
          </cell>
          <cell r="D74" t="str">
            <v>HQ</v>
          </cell>
          <cell r="E74">
            <v>370</v>
          </cell>
          <cell r="F74" t="str">
            <v>IT</v>
          </cell>
        </row>
        <row r="75">
          <cell r="A75" t="str">
            <v>Hernandez Tapia,Lucia</v>
          </cell>
          <cell r="B75" t="str">
            <v>00010191882</v>
          </cell>
          <cell r="C75" t="str">
            <v>Lab</v>
          </cell>
          <cell r="D75" t="str">
            <v>SF</v>
          </cell>
          <cell r="E75">
            <v>130</v>
          </cell>
          <cell r="F75" t="str">
            <v>Lab Staff</v>
          </cell>
        </row>
        <row r="76">
          <cell r="A76" t="str">
            <v>Hiralall,Shivani</v>
          </cell>
          <cell r="B76" t="str">
            <v>00010216340</v>
          </cell>
          <cell r="C76" t="str">
            <v>Clinical</v>
          </cell>
          <cell r="D76" t="str">
            <v>NYC</v>
          </cell>
          <cell r="E76">
            <v>170</v>
          </cell>
          <cell r="F76" t="str">
            <v>MA</v>
          </cell>
        </row>
        <row r="77">
          <cell r="A77" t="str">
            <v>Ho,Ruth</v>
          </cell>
          <cell r="B77" t="str">
            <v>00010320299</v>
          </cell>
          <cell r="C77" t="str">
            <v>Clinical</v>
          </cell>
          <cell r="D77" t="str">
            <v>SV</v>
          </cell>
          <cell r="E77">
            <v>170</v>
          </cell>
          <cell r="F77" t="str">
            <v>MA</v>
          </cell>
        </row>
        <row r="78">
          <cell r="A78" t="str">
            <v>Hofschneider,Lisa Chelsie</v>
          </cell>
          <cell r="B78" t="str">
            <v>00010366264</v>
          </cell>
          <cell r="C78" t="str">
            <v>HQ</v>
          </cell>
          <cell r="D78" t="str">
            <v>HQ</v>
          </cell>
          <cell r="E78">
            <v>150</v>
          </cell>
          <cell r="F78" t="str">
            <v>Medical Records</v>
          </cell>
        </row>
        <row r="79">
          <cell r="A79" t="str">
            <v>Huang,Helen</v>
          </cell>
          <cell r="B79" t="str">
            <v>00010226795</v>
          </cell>
          <cell r="C79" t="str">
            <v>Clinical</v>
          </cell>
          <cell r="D79" t="str">
            <v>NYC</v>
          </cell>
          <cell r="E79">
            <v>170</v>
          </cell>
          <cell r="F79" t="str">
            <v>MA</v>
          </cell>
        </row>
        <row r="80">
          <cell r="A80" t="str">
            <v>Huesgen,Delaney</v>
          </cell>
          <cell r="B80" t="str">
            <v>00010312451</v>
          </cell>
          <cell r="C80" t="str">
            <v>Operating</v>
          </cell>
          <cell r="D80" t="str">
            <v>HQ</v>
          </cell>
          <cell r="E80">
            <v>340</v>
          </cell>
          <cell r="F80" t="str">
            <v>Marketing</v>
          </cell>
        </row>
        <row r="81">
          <cell r="A81" t="str">
            <v>Huggins,Tiombe</v>
          </cell>
          <cell r="B81" t="str">
            <v>00010221721</v>
          </cell>
          <cell r="C81" t="str">
            <v>Operating</v>
          </cell>
          <cell r="D81" t="str">
            <v>NYC</v>
          </cell>
          <cell r="E81">
            <v>180</v>
          </cell>
          <cell r="F81" t="str">
            <v>Office Admin</v>
          </cell>
        </row>
        <row r="82">
          <cell r="A82" t="str">
            <v>Huynh,Kelly Do</v>
          </cell>
          <cell r="B82" t="str">
            <v>00010133549</v>
          </cell>
          <cell r="C82" t="str">
            <v>Clinical</v>
          </cell>
          <cell r="D82" t="str">
            <v>SV</v>
          </cell>
          <cell r="E82">
            <v>170</v>
          </cell>
          <cell r="F82" t="str">
            <v>MA</v>
          </cell>
        </row>
        <row r="83">
          <cell r="A83" t="str">
            <v>Iftikhar,Zunaira</v>
          </cell>
          <cell r="B83" t="str">
            <v>00002584704</v>
          </cell>
          <cell r="C83" t="str">
            <v>Clinical</v>
          </cell>
          <cell r="D83" t="str">
            <v>SV</v>
          </cell>
          <cell r="E83">
            <v>140</v>
          </cell>
          <cell r="F83" t="str">
            <v>Patient Navigator</v>
          </cell>
        </row>
        <row r="84">
          <cell r="A84" t="str">
            <v>Ignacio,Robyn</v>
          </cell>
          <cell r="B84" t="str">
            <v>00010129157</v>
          </cell>
          <cell r="C84" t="str">
            <v>Lab</v>
          </cell>
          <cell r="D84" t="str">
            <v>SV</v>
          </cell>
          <cell r="E84">
            <v>130</v>
          </cell>
          <cell r="F84" t="str">
            <v>Lab Staff</v>
          </cell>
        </row>
        <row r="85">
          <cell r="A85" t="str">
            <v>Ingber,Alyssa B</v>
          </cell>
          <cell r="B85" t="str">
            <v>00010131523</v>
          </cell>
          <cell r="C85" t="str">
            <v>HQ</v>
          </cell>
          <cell r="D85" t="str">
            <v>HQ</v>
          </cell>
          <cell r="E85">
            <v>332</v>
          </cell>
          <cell r="F85" t="str">
            <v>HR</v>
          </cell>
        </row>
        <row r="86">
          <cell r="A86" t="str">
            <v>Jennings,Phiamaree Santos</v>
          </cell>
          <cell r="B86" t="str">
            <v>00010063653</v>
          </cell>
          <cell r="C86" t="str">
            <v>Operating</v>
          </cell>
          <cell r="D86" t="str">
            <v>RWC</v>
          </cell>
          <cell r="E86">
            <v>180</v>
          </cell>
          <cell r="F86" t="str">
            <v>Office Admin</v>
          </cell>
        </row>
        <row r="87">
          <cell r="A87" t="str">
            <v>Jimenez,Guillermo</v>
          </cell>
          <cell r="B87" t="str">
            <v>00010236822</v>
          </cell>
          <cell r="C87" t="str">
            <v>HQ</v>
          </cell>
          <cell r="D87" t="str">
            <v>NYC</v>
          </cell>
          <cell r="E87">
            <v>220</v>
          </cell>
          <cell r="F87" t="str">
            <v>Revenue Cycle</v>
          </cell>
        </row>
        <row r="88">
          <cell r="A88" t="str">
            <v>Johe,Ilene</v>
          </cell>
          <cell r="B88" t="str">
            <v>00010335955</v>
          </cell>
          <cell r="C88" t="str">
            <v>Operating</v>
          </cell>
          <cell r="D88" t="str">
            <v>SV</v>
          </cell>
          <cell r="E88">
            <v>180</v>
          </cell>
          <cell r="F88" t="str">
            <v>Office Admin</v>
          </cell>
        </row>
        <row r="89">
          <cell r="A89" t="str">
            <v>Jordan,Madison</v>
          </cell>
          <cell r="B89" t="str">
            <v>00010222796</v>
          </cell>
          <cell r="C89" t="str">
            <v>Clinical</v>
          </cell>
          <cell r="D89" t="str">
            <v>SV</v>
          </cell>
          <cell r="E89">
            <v>170</v>
          </cell>
          <cell r="F89" t="str">
            <v>MA</v>
          </cell>
        </row>
        <row r="90">
          <cell r="A90" t="str">
            <v>Judis,Cassidy Erica Ellorin</v>
          </cell>
          <cell r="B90" t="str">
            <v>00010079715</v>
          </cell>
          <cell r="C90" t="str">
            <v>Clinical</v>
          </cell>
          <cell r="D90" t="str">
            <v>SF</v>
          </cell>
          <cell r="E90">
            <v>170</v>
          </cell>
          <cell r="F90" t="str">
            <v>MA</v>
          </cell>
        </row>
        <row r="91">
          <cell r="A91" t="str">
            <v>Jung,Mijung</v>
          </cell>
          <cell r="B91" t="str">
            <v>00010375356</v>
          </cell>
          <cell r="C91" t="str">
            <v>Lab</v>
          </cell>
          <cell r="D91" t="str">
            <v>NYC</v>
          </cell>
          <cell r="E91">
            <v>130</v>
          </cell>
          <cell r="F91" t="str">
            <v>Lab Staff</v>
          </cell>
        </row>
        <row r="92">
          <cell r="A92" t="str">
            <v>Kay,Savannah</v>
          </cell>
          <cell r="B92" t="str">
            <v>00010203938</v>
          </cell>
          <cell r="C92" t="str">
            <v>HQ</v>
          </cell>
          <cell r="D92" t="str">
            <v>HQ</v>
          </cell>
          <cell r="E92">
            <v>332</v>
          </cell>
          <cell r="F92" t="str">
            <v>HR</v>
          </cell>
        </row>
        <row r="93">
          <cell r="A93" t="str">
            <v>Kelley,Ashlen</v>
          </cell>
          <cell r="B93" t="str">
            <v>00010380271</v>
          </cell>
          <cell r="C93" t="str">
            <v>Clinical</v>
          </cell>
          <cell r="D93" t="str">
            <v>SV</v>
          </cell>
          <cell r="E93">
            <v>140</v>
          </cell>
          <cell r="F93" t="str">
            <v>Patient Navigator</v>
          </cell>
        </row>
        <row r="94">
          <cell r="A94" t="str">
            <v>Kepler,Margaret S</v>
          </cell>
          <cell r="B94" t="str">
            <v>00010102054</v>
          </cell>
          <cell r="C94" t="str">
            <v>Clinical</v>
          </cell>
          <cell r="D94" t="str">
            <v>SF</v>
          </cell>
          <cell r="E94">
            <v>140</v>
          </cell>
          <cell r="F94" t="str">
            <v>Patient Navigator</v>
          </cell>
        </row>
        <row r="95">
          <cell r="A95" t="str">
            <v>Kettering,Emily Jean</v>
          </cell>
          <cell r="B95" t="str">
            <v>00010100371</v>
          </cell>
          <cell r="C95" t="str">
            <v>Lab</v>
          </cell>
          <cell r="D95" t="str">
            <v xml:space="preserve">OAK </v>
          </cell>
          <cell r="E95">
            <v>130</v>
          </cell>
          <cell r="F95" t="str">
            <v>Lab Staff</v>
          </cell>
        </row>
        <row r="96">
          <cell r="A96" t="str">
            <v>Khaydarova,Mehriniso</v>
          </cell>
          <cell r="B96" t="str">
            <v>00010217002</v>
          </cell>
          <cell r="C96" t="str">
            <v>Lab</v>
          </cell>
          <cell r="D96" t="str">
            <v>NYC</v>
          </cell>
          <cell r="E96">
            <v>130</v>
          </cell>
          <cell r="F96" t="str">
            <v>Lab Staff</v>
          </cell>
        </row>
        <row r="97">
          <cell r="A97" t="str">
            <v>Kirstein,Jacqueline</v>
          </cell>
          <cell r="B97" t="str">
            <v>00010229634</v>
          </cell>
          <cell r="C97" t="str">
            <v>Operating</v>
          </cell>
          <cell r="D97" t="str">
            <v>HQ</v>
          </cell>
          <cell r="E97">
            <v>340</v>
          </cell>
          <cell r="F97" t="str">
            <v>Marketing</v>
          </cell>
        </row>
        <row r="98">
          <cell r="A98" t="str">
            <v>Kok,Linda</v>
          </cell>
          <cell r="B98" t="str">
            <v>00001064669</v>
          </cell>
          <cell r="C98" t="str">
            <v>Lab</v>
          </cell>
          <cell r="D98" t="str">
            <v>SF</v>
          </cell>
          <cell r="E98">
            <v>130</v>
          </cell>
          <cell r="F98" t="str">
            <v>Lab Staff</v>
          </cell>
        </row>
        <row r="99">
          <cell r="A99" t="str">
            <v>Kunisaki,Erica</v>
          </cell>
          <cell r="B99" t="str">
            <v>00002323279</v>
          </cell>
          <cell r="C99" t="str">
            <v>Clinical</v>
          </cell>
          <cell r="D99" t="str">
            <v>SF</v>
          </cell>
          <cell r="E99">
            <v>170</v>
          </cell>
          <cell r="F99" t="str">
            <v>MA</v>
          </cell>
        </row>
        <row r="100">
          <cell r="A100" t="str">
            <v>Kwok,Kimberly T</v>
          </cell>
          <cell r="B100" t="str">
            <v>00002240020</v>
          </cell>
          <cell r="C100" t="str">
            <v>NEST</v>
          </cell>
          <cell r="D100" t="str">
            <v>Nest</v>
          </cell>
          <cell r="E100">
            <v>350</v>
          </cell>
          <cell r="F100" t="str">
            <v>Nest</v>
          </cell>
        </row>
        <row r="101">
          <cell r="A101" t="str">
            <v>Lagano,Lauren</v>
          </cell>
          <cell r="B101" t="str">
            <v>00010328183</v>
          </cell>
          <cell r="C101" t="str">
            <v>NEST</v>
          </cell>
          <cell r="D101" t="str">
            <v>HQ</v>
          </cell>
          <cell r="E101">
            <v>180</v>
          </cell>
          <cell r="F101" t="str">
            <v>Office Admin</v>
          </cell>
        </row>
        <row r="102">
          <cell r="A102" t="str">
            <v>Lagunes,Ashley</v>
          </cell>
          <cell r="B102" t="str">
            <v>00010109451</v>
          </cell>
          <cell r="C102" t="str">
            <v>Clinical</v>
          </cell>
          <cell r="D102" t="str">
            <v>SV</v>
          </cell>
          <cell r="E102">
            <v>170</v>
          </cell>
          <cell r="F102" t="str">
            <v>MA</v>
          </cell>
        </row>
        <row r="103">
          <cell r="A103" t="str">
            <v>Laigo,Selah</v>
          </cell>
          <cell r="B103" t="str">
            <v>00010229271</v>
          </cell>
          <cell r="C103" t="str">
            <v>Operating</v>
          </cell>
          <cell r="D103" t="str">
            <v>SF</v>
          </cell>
          <cell r="E103">
            <v>180</v>
          </cell>
          <cell r="F103" t="str">
            <v>Office Admin</v>
          </cell>
        </row>
        <row r="104">
          <cell r="A104" t="str">
            <v>Lam,Manny</v>
          </cell>
          <cell r="B104" t="str">
            <v>00010038067</v>
          </cell>
          <cell r="C104" t="str">
            <v>HQ</v>
          </cell>
          <cell r="D104" t="str">
            <v>SF</v>
          </cell>
          <cell r="E104">
            <v>370</v>
          </cell>
          <cell r="F104" t="str">
            <v>IT</v>
          </cell>
        </row>
        <row r="105">
          <cell r="A105" t="str">
            <v>Lange,Catherine Elizabeth</v>
          </cell>
          <cell r="B105" t="str">
            <v>00002401349</v>
          </cell>
          <cell r="C105" t="str">
            <v>Clinical</v>
          </cell>
          <cell r="D105" t="str">
            <v>SF</v>
          </cell>
          <cell r="E105">
            <v>140</v>
          </cell>
          <cell r="F105" t="str">
            <v>Patient Navigator</v>
          </cell>
        </row>
        <row r="106">
          <cell r="A106" t="str">
            <v>Langstrom,Courtney</v>
          </cell>
          <cell r="B106" t="str">
            <v>00010264012</v>
          </cell>
          <cell r="C106" t="str">
            <v>Operating</v>
          </cell>
          <cell r="D106" t="str">
            <v>SOMA</v>
          </cell>
          <cell r="E106">
            <v>180</v>
          </cell>
          <cell r="F106" t="str">
            <v>Office Admin</v>
          </cell>
        </row>
        <row r="107">
          <cell r="A107" t="str">
            <v>Lawton,Julia Ann</v>
          </cell>
          <cell r="B107" t="str">
            <v>00010208904</v>
          </cell>
          <cell r="C107" t="str">
            <v>Clinical</v>
          </cell>
          <cell r="D107" t="str">
            <v>NYC</v>
          </cell>
          <cell r="E107">
            <v>140</v>
          </cell>
          <cell r="F107" t="str">
            <v>Patient Navigator</v>
          </cell>
        </row>
        <row r="108">
          <cell r="A108" t="str">
            <v>Le,Can</v>
          </cell>
          <cell r="B108" t="str">
            <v>00002335475</v>
          </cell>
          <cell r="C108" t="str">
            <v>Lab</v>
          </cell>
          <cell r="D108" t="str">
            <v>SF</v>
          </cell>
          <cell r="E108">
            <v>130</v>
          </cell>
          <cell r="F108" t="str">
            <v>Lab Staff</v>
          </cell>
        </row>
        <row r="109">
          <cell r="A109" t="str">
            <v>Lee,Harmony</v>
          </cell>
          <cell r="B109" t="str">
            <v>00010349116</v>
          </cell>
          <cell r="C109" t="str">
            <v>Lab</v>
          </cell>
          <cell r="D109" t="str">
            <v>SF</v>
          </cell>
          <cell r="E109">
            <v>130</v>
          </cell>
          <cell r="F109" t="str">
            <v>Lab Staff</v>
          </cell>
        </row>
        <row r="110">
          <cell r="A110" t="str">
            <v>Lee,My Dung</v>
          </cell>
          <cell r="B110" t="str">
            <v>00001788698</v>
          </cell>
          <cell r="C110" t="str">
            <v>NEST</v>
          </cell>
          <cell r="D110" t="str">
            <v>SV</v>
          </cell>
          <cell r="E110">
            <v>350</v>
          </cell>
          <cell r="F110" t="str">
            <v>Operations</v>
          </cell>
        </row>
        <row r="111">
          <cell r="A111" t="str">
            <v>Lee,Stephannie Victoria</v>
          </cell>
          <cell r="B111" t="str">
            <v>00002504994</v>
          </cell>
          <cell r="C111" t="str">
            <v>HQ</v>
          </cell>
          <cell r="D111" t="str">
            <v>HQ</v>
          </cell>
          <cell r="E111">
            <v>210</v>
          </cell>
          <cell r="F111" t="str">
            <v>Call Center</v>
          </cell>
        </row>
        <row r="112">
          <cell r="A112" t="str">
            <v>Lipkovitch,Jobi Aryn</v>
          </cell>
          <cell r="B112" t="str">
            <v>00010204901</v>
          </cell>
          <cell r="C112" t="str">
            <v>Operating</v>
          </cell>
          <cell r="D112" t="str">
            <v>SV</v>
          </cell>
          <cell r="E112">
            <v>150</v>
          </cell>
          <cell r="F112" t="str">
            <v>Medical Records</v>
          </cell>
        </row>
        <row r="113">
          <cell r="A113" t="str">
            <v>Lo,Alicia K</v>
          </cell>
          <cell r="B113" t="str">
            <v>00010116494</v>
          </cell>
          <cell r="C113" t="str">
            <v>HQ</v>
          </cell>
          <cell r="D113" t="str">
            <v>HQ</v>
          </cell>
          <cell r="E113">
            <v>320</v>
          </cell>
          <cell r="F113" t="str">
            <v>Finance</v>
          </cell>
        </row>
        <row r="114">
          <cell r="A114" t="str">
            <v>Lockhart,Mikayla</v>
          </cell>
          <cell r="B114" t="str">
            <v>00010380297</v>
          </cell>
          <cell r="C114" t="str">
            <v>Clinical</v>
          </cell>
          <cell r="D114" t="str">
            <v>SF</v>
          </cell>
          <cell r="E114">
            <v>140</v>
          </cell>
          <cell r="F114" t="str">
            <v>Patient Navigator</v>
          </cell>
        </row>
        <row r="115">
          <cell r="A115" t="str">
            <v>Lopez,Jesus A</v>
          </cell>
          <cell r="B115" t="str">
            <v>00010085764</v>
          </cell>
          <cell r="C115" t="str">
            <v>Lab</v>
          </cell>
          <cell r="D115" t="str">
            <v xml:space="preserve">OAK </v>
          </cell>
          <cell r="E115">
            <v>130</v>
          </cell>
          <cell r="F115" t="str">
            <v>Lab Staff</v>
          </cell>
        </row>
        <row r="116">
          <cell r="A116" t="str">
            <v>Lopez,Kimberly</v>
          </cell>
          <cell r="B116" t="str">
            <v>00010004908</v>
          </cell>
          <cell r="C116" t="str">
            <v>Clinical</v>
          </cell>
          <cell r="D116" t="str">
            <v>SV</v>
          </cell>
          <cell r="E116">
            <v>140</v>
          </cell>
          <cell r="F116" t="str">
            <v>Patient Navigator</v>
          </cell>
        </row>
        <row r="117">
          <cell r="A117" t="str">
            <v>lounsbury,colleen</v>
          </cell>
          <cell r="B117" t="str">
            <v>00010383922</v>
          </cell>
          <cell r="C117" t="str">
            <v>HQ</v>
          </cell>
          <cell r="D117" t="str">
            <v>HQ</v>
          </cell>
          <cell r="E117">
            <v>332</v>
          </cell>
          <cell r="F117" t="str">
            <v>HR</v>
          </cell>
        </row>
        <row r="118">
          <cell r="A118" t="str">
            <v>Ma,Huiyi</v>
          </cell>
          <cell r="B118" t="str">
            <v>00010132370</v>
          </cell>
          <cell r="C118" t="str">
            <v>Clinical</v>
          </cell>
          <cell r="D118" t="str">
            <v>SV</v>
          </cell>
          <cell r="E118">
            <v>170</v>
          </cell>
          <cell r="F118" t="str">
            <v>MA</v>
          </cell>
        </row>
        <row r="119">
          <cell r="A119" t="str">
            <v>Ma,Nicole</v>
          </cell>
          <cell r="B119" t="str">
            <v>00010221888</v>
          </cell>
          <cell r="C119" t="str">
            <v>Lab</v>
          </cell>
          <cell r="D119" t="str">
            <v>NYC</v>
          </cell>
          <cell r="E119">
            <v>130</v>
          </cell>
          <cell r="F119" t="str">
            <v>Lab Staff</v>
          </cell>
        </row>
        <row r="120">
          <cell r="A120" t="str">
            <v>Maglalang,Jon-Paul S</v>
          </cell>
          <cell r="B120" t="str">
            <v>00002362800</v>
          </cell>
          <cell r="C120" t="str">
            <v>Lab</v>
          </cell>
          <cell r="D120" t="str">
            <v>SF</v>
          </cell>
          <cell r="E120">
            <v>130</v>
          </cell>
          <cell r="F120" t="str">
            <v>Lab Staff</v>
          </cell>
        </row>
        <row r="121">
          <cell r="A121" t="str">
            <v>Mamun,Mushairat</v>
          </cell>
          <cell r="B121" t="str">
            <v>00010216451</v>
          </cell>
          <cell r="C121" t="str">
            <v>Clinical</v>
          </cell>
          <cell r="D121" t="str">
            <v>SV</v>
          </cell>
          <cell r="E121">
            <v>170</v>
          </cell>
          <cell r="F121" t="str">
            <v>MA</v>
          </cell>
        </row>
        <row r="122">
          <cell r="A122" t="str">
            <v>Marcovitch,Andrew</v>
          </cell>
          <cell r="B122" t="str">
            <v>00001873566</v>
          </cell>
          <cell r="C122" t="str">
            <v>HQ</v>
          </cell>
          <cell r="D122" t="str">
            <v>HQ</v>
          </cell>
          <cell r="E122">
            <v>320</v>
          </cell>
          <cell r="F122" t="str">
            <v>Finance</v>
          </cell>
        </row>
        <row r="123">
          <cell r="A123" t="str">
            <v>Mark,Donna-Marie</v>
          </cell>
          <cell r="B123" t="str">
            <v>00010204367</v>
          </cell>
          <cell r="C123" t="str">
            <v>HQ</v>
          </cell>
          <cell r="D123" t="str">
            <v>NYC</v>
          </cell>
          <cell r="E123">
            <v>220</v>
          </cell>
          <cell r="F123" t="str">
            <v>Revenue Cycle</v>
          </cell>
        </row>
        <row r="124">
          <cell r="A124" t="str">
            <v>Marku,Sara</v>
          </cell>
          <cell r="B124" t="str">
            <v>00010292317</v>
          </cell>
          <cell r="C124" t="str">
            <v>HQ</v>
          </cell>
          <cell r="D124" t="str">
            <v>HQ</v>
          </cell>
          <cell r="E124">
            <v>320</v>
          </cell>
          <cell r="F124" t="str">
            <v>Finance</v>
          </cell>
        </row>
        <row r="125">
          <cell r="A125" t="str">
            <v>Martin,Carly D</v>
          </cell>
          <cell r="B125" t="str">
            <v>00010149122</v>
          </cell>
          <cell r="C125" t="str">
            <v>Clinical</v>
          </cell>
          <cell r="D125" t="str">
            <v xml:space="preserve">OAK </v>
          </cell>
          <cell r="E125">
            <v>140</v>
          </cell>
          <cell r="F125" t="str">
            <v>Patient Navigator</v>
          </cell>
        </row>
        <row r="126">
          <cell r="A126" t="str">
            <v>Martinez,Edward</v>
          </cell>
          <cell r="B126" t="str">
            <v>00002154386</v>
          </cell>
          <cell r="C126" t="str">
            <v>Lab</v>
          </cell>
          <cell r="D126" t="str">
            <v>SV</v>
          </cell>
          <cell r="E126">
            <v>130</v>
          </cell>
          <cell r="F126" t="str">
            <v>Lab Staff</v>
          </cell>
        </row>
        <row r="127">
          <cell r="A127" t="str">
            <v>Martinez,Gabriela</v>
          </cell>
          <cell r="B127" t="str">
            <v>00010282324</v>
          </cell>
          <cell r="C127" t="str">
            <v>Operating</v>
          </cell>
          <cell r="D127" t="str">
            <v>SF</v>
          </cell>
          <cell r="E127">
            <v>180</v>
          </cell>
          <cell r="F127" t="str">
            <v>Office Admin</v>
          </cell>
        </row>
        <row r="128">
          <cell r="A128" t="str">
            <v>Masoudi,Ali</v>
          </cell>
          <cell r="B128" t="str">
            <v>00010037958</v>
          </cell>
          <cell r="C128" t="str">
            <v>Lab</v>
          </cell>
          <cell r="D128" t="str">
            <v>SF</v>
          </cell>
          <cell r="E128">
            <v>130</v>
          </cell>
          <cell r="F128" t="str">
            <v>Lab Staff</v>
          </cell>
        </row>
        <row r="129">
          <cell r="A129" t="str">
            <v>Matias Valencia,Karen</v>
          </cell>
          <cell r="B129" t="str">
            <v>00002624286</v>
          </cell>
          <cell r="C129" t="str">
            <v>ASC</v>
          </cell>
          <cell r="D129" t="str">
            <v>SV</v>
          </cell>
          <cell r="E129">
            <v>170</v>
          </cell>
          <cell r="F129" t="str">
            <v>MA</v>
          </cell>
        </row>
        <row r="130">
          <cell r="A130" t="str">
            <v>Matias-Valencia,Itzel</v>
          </cell>
          <cell r="B130" t="str">
            <v>00002591751</v>
          </cell>
          <cell r="C130" t="str">
            <v>ASC</v>
          </cell>
          <cell r="D130" t="str">
            <v>SV</v>
          </cell>
          <cell r="E130">
            <v>170</v>
          </cell>
          <cell r="F130" t="str">
            <v>MA</v>
          </cell>
        </row>
        <row r="131">
          <cell r="A131" t="str">
            <v>Mattson,Taylor</v>
          </cell>
          <cell r="B131" t="str">
            <v>00010057232</v>
          </cell>
          <cell r="C131" t="str">
            <v>HQ</v>
          </cell>
          <cell r="D131" t="str">
            <v>SF</v>
          </cell>
          <cell r="E131">
            <v>200</v>
          </cell>
          <cell r="F131" t="str">
            <v>Revenue Cycle</v>
          </cell>
        </row>
        <row r="132">
          <cell r="A132" t="str">
            <v>McKeon Johnson,Kelsey Ann</v>
          </cell>
          <cell r="B132" t="str">
            <v>00002013701</v>
          </cell>
          <cell r="C132" t="str">
            <v>Clinical</v>
          </cell>
          <cell r="D132" t="str">
            <v>NYC</v>
          </cell>
          <cell r="E132">
            <v>140</v>
          </cell>
          <cell r="F132" t="str">
            <v>Patient Navigator</v>
          </cell>
        </row>
        <row r="133">
          <cell r="A133" t="str">
            <v>McMahan,Ella</v>
          </cell>
          <cell r="B133" t="str">
            <v>00002566020</v>
          </cell>
          <cell r="C133" t="str">
            <v>Operating</v>
          </cell>
          <cell r="D133" t="str">
            <v>HQ</v>
          </cell>
          <cell r="E133">
            <v>340</v>
          </cell>
          <cell r="F133" t="str">
            <v>Marketing</v>
          </cell>
        </row>
        <row r="134">
          <cell r="A134" t="str">
            <v>Medina,Mccrae</v>
          </cell>
          <cell r="B134" t="str">
            <v>00010285875</v>
          </cell>
          <cell r="C134" t="str">
            <v>HQ</v>
          </cell>
          <cell r="D134" t="str">
            <v>HQ</v>
          </cell>
          <cell r="E134">
            <v>320</v>
          </cell>
          <cell r="F134" t="str">
            <v>Finance</v>
          </cell>
        </row>
        <row r="135">
          <cell r="A135" t="str">
            <v>Mock,Gina M</v>
          </cell>
          <cell r="B135" t="str">
            <v>00010067076</v>
          </cell>
          <cell r="C135" t="str">
            <v>Operating</v>
          </cell>
          <cell r="D135" t="str">
            <v>NYC</v>
          </cell>
          <cell r="E135">
            <v>210</v>
          </cell>
          <cell r="F135" t="str">
            <v>Call Center</v>
          </cell>
        </row>
        <row r="136">
          <cell r="A136" t="str">
            <v>Molina,Christine Dumaplin</v>
          </cell>
          <cell r="B136" t="str">
            <v>00010009399</v>
          </cell>
          <cell r="C136" t="str">
            <v>Clinical</v>
          </cell>
          <cell r="D136" t="str">
            <v xml:space="preserve">OAK </v>
          </cell>
          <cell r="E136">
            <v>140</v>
          </cell>
          <cell r="F136" t="str">
            <v>Patient Navigator</v>
          </cell>
        </row>
        <row r="137">
          <cell r="A137" t="str">
            <v>Moore,Farley Montana</v>
          </cell>
          <cell r="B137" t="str">
            <v>00010204270</v>
          </cell>
          <cell r="C137" t="str">
            <v>Clinical</v>
          </cell>
          <cell r="D137" t="str">
            <v>SV</v>
          </cell>
          <cell r="E137">
            <v>170</v>
          </cell>
          <cell r="F137" t="str">
            <v>MA</v>
          </cell>
        </row>
        <row r="138">
          <cell r="A138" t="str">
            <v>Moore,Melanie M</v>
          </cell>
          <cell r="B138" t="str">
            <v>00010320272</v>
          </cell>
          <cell r="C138" t="str">
            <v>HQ</v>
          </cell>
          <cell r="D138" t="str">
            <v>HQ</v>
          </cell>
          <cell r="E138">
            <v>332</v>
          </cell>
          <cell r="F138" t="str">
            <v>HR</v>
          </cell>
        </row>
        <row r="139">
          <cell r="A139" t="str">
            <v>Mora,Anayeli G</v>
          </cell>
          <cell r="B139" t="str">
            <v>00010122778</v>
          </cell>
          <cell r="C139" t="str">
            <v>Lab</v>
          </cell>
          <cell r="D139" t="str">
            <v>SF</v>
          </cell>
          <cell r="E139">
            <v>130</v>
          </cell>
          <cell r="F139" t="str">
            <v>Lab Staff</v>
          </cell>
        </row>
        <row r="140">
          <cell r="A140" t="str">
            <v>Morgan,Marquita</v>
          </cell>
          <cell r="B140" t="str">
            <v>00002598443</v>
          </cell>
          <cell r="C140" t="str">
            <v>Operating</v>
          </cell>
          <cell r="D140" t="str">
            <v xml:space="preserve">OAK </v>
          </cell>
          <cell r="E140">
            <v>350</v>
          </cell>
          <cell r="F140" t="str">
            <v>Operations</v>
          </cell>
        </row>
        <row r="141">
          <cell r="A141" t="str">
            <v>Mortati,Claudia</v>
          </cell>
          <cell r="B141" t="str">
            <v>00010208891</v>
          </cell>
          <cell r="C141" t="str">
            <v>Clinical</v>
          </cell>
          <cell r="D141" t="str">
            <v>NYC</v>
          </cell>
          <cell r="E141">
            <v>140</v>
          </cell>
          <cell r="F141" t="str">
            <v>Patient Navigator</v>
          </cell>
        </row>
        <row r="142">
          <cell r="A142" t="str">
            <v>Navarro,Victoria Bringas</v>
          </cell>
          <cell r="B142" t="str">
            <v>00010148839</v>
          </cell>
          <cell r="C142" t="str">
            <v>Clinical</v>
          </cell>
          <cell r="D142" t="str">
            <v>SV</v>
          </cell>
          <cell r="E142">
            <v>140</v>
          </cell>
          <cell r="F142" t="str">
            <v>Patient Navigator</v>
          </cell>
        </row>
        <row r="143">
          <cell r="A143" t="str">
            <v>Nguyen,Kim-An Thai</v>
          </cell>
          <cell r="B143" t="str">
            <v>00010112557</v>
          </cell>
          <cell r="C143" t="str">
            <v>Lab</v>
          </cell>
          <cell r="D143" t="str">
            <v>SV</v>
          </cell>
          <cell r="E143">
            <v>160</v>
          </cell>
          <cell r="F143" t="str">
            <v>Tissue Bank</v>
          </cell>
        </row>
        <row r="144">
          <cell r="A144" t="str">
            <v>Nguyen,Lien Hoa T</v>
          </cell>
          <cell r="B144" t="str">
            <v>00001930753</v>
          </cell>
          <cell r="C144" t="str">
            <v>Lab</v>
          </cell>
          <cell r="D144" t="str">
            <v>SF</v>
          </cell>
          <cell r="E144">
            <v>130</v>
          </cell>
          <cell r="F144" t="str">
            <v>Lab Staff</v>
          </cell>
        </row>
        <row r="145">
          <cell r="A145" t="str">
            <v>Nonan,Richard Gabriel</v>
          </cell>
          <cell r="B145" t="str">
            <v>00010056444</v>
          </cell>
          <cell r="C145" t="str">
            <v>HQ</v>
          </cell>
          <cell r="D145" t="str">
            <v>HQ</v>
          </cell>
          <cell r="E145">
            <v>370</v>
          </cell>
          <cell r="F145" t="str">
            <v>IT</v>
          </cell>
        </row>
        <row r="146">
          <cell r="A146" t="str">
            <v>Oliveira,Allana</v>
          </cell>
          <cell r="B146" t="str">
            <v>00010196105</v>
          </cell>
          <cell r="C146" t="str">
            <v>HQ</v>
          </cell>
          <cell r="D146" t="str">
            <v>NYC</v>
          </cell>
          <cell r="E146">
            <v>220</v>
          </cell>
          <cell r="F146" t="str">
            <v>Revenue Cycle</v>
          </cell>
        </row>
        <row r="147">
          <cell r="A147" t="str">
            <v>Olonbayar,Jambaldorj</v>
          </cell>
          <cell r="B147" t="str">
            <v>00002456900</v>
          </cell>
          <cell r="C147" t="str">
            <v>Lab</v>
          </cell>
          <cell r="D147" t="str">
            <v>SF</v>
          </cell>
          <cell r="E147">
            <v>130</v>
          </cell>
          <cell r="F147" t="str">
            <v>Lab Staff</v>
          </cell>
        </row>
        <row r="148">
          <cell r="A148" t="str">
            <v>Pai,Nikhila</v>
          </cell>
          <cell r="B148" t="str">
            <v>00010349106</v>
          </cell>
          <cell r="C148" t="str">
            <v>Operating</v>
          </cell>
          <cell r="D148" t="str">
            <v>SV</v>
          </cell>
          <cell r="E148">
            <v>180</v>
          </cell>
          <cell r="F148" t="str">
            <v>Office Admin</v>
          </cell>
        </row>
        <row r="149">
          <cell r="A149" t="str">
            <v>Palazzolo,Claire</v>
          </cell>
          <cell r="B149" t="str">
            <v>00010328199</v>
          </cell>
          <cell r="C149" t="str">
            <v>Operating</v>
          </cell>
          <cell r="D149" t="str">
            <v>HQ</v>
          </cell>
          <cell r="E149">
            <v>210</v>
          </cell>
          <cell r="F149" t="str">
            <v>Call Center</v>
          </cell>
        </row>
        <row r="150">
          <cell r="A150" t="str">
            <v>Pan,Yuying</v>
          </cell>
          <cell r="B150" t="str">
            <v>00010199860</v>
          </cell>
          <cell r="C150" t="str">
            <v>Lab</v>
          </cell>
          <cell r="D150" t="str">
            <v>NYC</v>
          </cell>
          <cell r="E150">
            <v>130</v>
          </cell>
          <cell r="F150" t="str">
            <v>Lab Staff</v>
          </cell>
        </row>
        <row r="151">
          <cell r="A151" t="str">
            <v>Perez,Jazmine</v>
          </cell>
          <cell r="B151" t="str">
            <v>00010312416</v>
          </cell>
          <cell r="C151" t="str">
            <v>Clinical</v>
          </cell>
          <cell r="D151" t="str">
            <v>SV</v>
          </cell>
          <cell r="E151">
            <v>170</v>
          </cell>
          <cell r="F151" t="str">
            <v>MA</v>
          </cell>
        </row>
        <row r="152">
          <cell r="A152" t="str">
            <v>Petruse,Sonia</v>
          </cell>
          <cell r="B152" t="str">
            <v>00010375381</v>
          </cell>
          <cell r="C152" t="str">
            <v>HQ</v>
          </cell>
          <cell r="D152" t="str">
            <v>HQ</v>
          </cell>
          <cell r="E152">
            <v>220</v>
          </cell>
          <cell r="F152" t="str">
            <v>Revenue Cycle</v>
          </cell>
        </row>
        <row r="153">
          <cell r="A153" t="str">
            <v>Pharn,Ferrari May Suiex</v>
          </cell>
          <cell r="B153" t="str">
            <v>00002329052</v>
          </cell>
          <cell r="C153" t="str">
            <v>Operating</v>
          </cell>
          <cell r="D153" t="str">
            <v>HQ</v>
          </cell>
          <cell r="E153">
            <v>210</v>
          </cell>
          <cell r="F153" t="str">
            <v>Call Center</v>
          </cell>
        </row>
        <row r="154">
          <cell r="A154" t="str">
            <v>Pincilotti,Johanna Darline</v>
          </cell>
          <cell r="B154" t="str">
            <v>00002591517</v>
          </cell>
          <cell r="C154" t="str">
            <v>Lab</v>
          </cell>
          <cell r="D154" t="str">
            <v xml:space="preserve">OAK </v>
          </cell>
          <cell r="E154">
            <v>130</v>
          </cell>
          <cell r="F154" t="str">
            <v>Lab Staff</v>
          </cell>
        </row>
        <row r="155">
          <cell r="A155" t="str">
            <v>Pipia,Ilissa</v>
          </cell>
          <cell r="B155" t="str">
            <v>00010216345</v>
          </cell>
          <cell r="C155" t="str">
            <v>ASC</v>
          </cell>
          <cell r="D155" t="str">
            <v>SV</v>
          </cell>
          <cell r="E155">
            <v>170</v>
          </cell>
          <cell r="F155" t="str">
            <v>MA</v>
          </cell>
        </row>
        <row r="156">
          <cell r="A156" t="str">
            <v>Polanco,Idalisa</v>
          </cell>
          <cell r="B156" t="str">
            <v>00010176480</v>
          </cell>
          <cell r="C156" t="str">
            <v>Lab</v>
          </cell>
          <cell r="D156" t="str">
            <v>NYC</v>
          </cell>
          <cell r="E156">
            <v>160</v>
          </cell>
          <cell r="F156" t="str">
            <v>Tissue Bank</v>
          </cell>
        </row>
        <row r="157">
          <cell r="A157" t="str">
            <v>Ponce,Julianna</v>
          </cell>
          <cell r="B157" t="str">
            <v>00010063957</v>
          </cell>
          <cell r="C157" t="str">
            <v>ASC</v>
          </cell>
          <cell r="D157" t="str">
            <v>SV</v>
          </cell>
          <cell r="E157">
            <v>170</v>
          </cell>
          <cell r="F157" t="str">
            <v>MA</v>
          </cell>
        </row>
        <row r="158">
          <cell r="A158" t="str">
            <v>Pratt,Jessica</v>
          </cell>
          <cell r="B158" t="str">
            <v>00010380275</v>
          </cell>
          <cell r="C158" t="str">
            <v>Lab</v>
          </cell>
          <cell r="D158" t="str">
            <v>SF</v>
          </cell>
          <cell r="E158">
            <v>160</v>
          </cell>
          <cell r="F158" t="str">
            <v>Tissue Bank</v>
          </cell>
        </row>
        <row r="159">
          <cell r="A159" t="str">
            <v>Raley,Shelby Lynn</v>
          </cell>
          <cell r="B159" t="str">
            <v>00010009368</v>
          </cell>
          <cell r="C159" t="str">
            <v>Clinical</v>
          </cell>
          <cell r="D159" t="str">
            <v xml:space="preserve">DAN </v>
          </cell>
          <cell r="E159">
            <v>140</v>
          </cell>
          <cell r="F159" t="str">
            <v>Patient Navigator</v>
          </cell>
        </row>
        <row r="160">
          <cell r="A160" t="str">
            <v>Ramirez,Abigail Lopez</v>
          </cell>
          <cell r="B160" t="str">
            <v>00010349114</v>
          </cell>
          <cell r="C160" t="str">
            <v>Lab</v>
          </cell>
          <cell r="D160" t="str">
            <v>SF</v>
          </cell>
          <cell r="E160">
            <v>160</v>
          </cell>
          <cell r="F160" t="str">
            <v>Tissue Bank</v>
          </cell>
        </row>
        <row r="161">
          <cell r="A161" t="str">
            <v>Ramos,Mariel</v>
          </cell>
          <cell r="B161" t="str">
            <v>00010026614</v>
          </cell>
          <cell r="C161" t="str">
            <v>Operating</v>
          </cell>
          <cell r="D161" t="str">
            <v>HQ</v>
          </cell>
          <cell r="E161">
            <v>210</v>
          </cell>
          <cell r="F161" t="str">
            <v>Call Center</v>
          </cell>
        </row>
        <row r="162">
          <cell r="A162" t="str">
            <v>Raviv,Ekaterina</v>
          </cell>
          <cell r="B162" t="str">
            <v>00010380291</v>
          </cell>
          <cell r="C162" t="str">
            <v>Lab</v>
          </cell>
          <cell r="D162" t="str">
            <v>SF</v>
          </cell>
          <cell r="E162">
            <v>130</v>
          </cell>
          <cell r="F162" t="str">
            <v>Lab Staff</v>
          </cell>
        </row>
        <row r="163">
          <cell r="A163" t="str">
            <v>Rees,Gareth</v>
          </cell>
          <cell r="B163" t="str">
            <v>00010019442</v>
          </cell>
          <cell r="C163" t="str">
            <v>HQ</v>
          </cell>
          <cell r="D163" t="str">
            <v>HQ</v>
          </cell>
          <cell r="E163">
            <v>370</v>
          </cell>
          <cell r="F163" t="str">
            <v>IT</v>
          </cell>
        </row>
        <row r="164">
          <cell r="A164" t="str">
            <v>Reyes Ramirez,Ashley Marleni</v>
          </cell>
          <cell r="B164" t="str">
            <v>00001837146</v>
          </cell>
          <cell r="C164" t="str">
            <v>Lab</v>
          </cell>
          <cell r="D164" t="str">
            <v>SF</v>
          </cell>
          <cell r="E164">
            <v>160</v>
          </cell>
          <cell r="F164" t="str">
            <v>Tissue Bank</v>
          </cell>
        </row>
        <row r="165">
          <cell r="A165" t="str">
            <v>Reyes,Elisa T</v>
          </cell>
          <cell r="B165" t="str">
            <v>00010075423</v>
          </cell>
          <cell r="C165" t="str">
            <v>Clinical</v>
          </cell>
          <cell r="D165" t="str">
            <v>SV</v>
          </cell>
          <cell r="E165">
            <v>170</v>
          </cell>
          <cell r="F165" t="str">
            <v>MA</v>
          </cell>
        </row>
        <row r="166">
          <cell r="A166" t="str">
            <v>Ringman,Lauren Anne</v>
          </cell>
          <cell r="B166" t="str">
            <v>00010026053</v>
          </cell>
          <cell r="C166" t="str">
            <v>Clinical</v>
          </cell>
          <cell r="D166" t="str">
            <v>SV</v>
          </cell>
          <cell r="E166">
            <v>140</v>
          </cell>
          <cell r="F166" t="str">
            <v>Patient Navigator</v>
          </cell>
        </row>
        <row r="167">
          <cell r="A167" t="str">
            <v>Rios,Vanessa</v>
          </cell>
          <cell r="B167" t="str">
            <v>00010079603</v>
          </cell>
          <cell r="C167" t="str">
            <v>Clinical</v>
          </cell>
          <cell r="D167" t="str">
            <v>SV</v>
          </cell>
          <cell r="E167">
            <v>170</v>
          </cell>
          <cell r="F167" t="str">
            <v>MA</v>
          </cell>
        </row>
        <row r="168">
          <cell r="A168" t="str">
            <v>Rocha,Avery</v>
          </cell>
          <cell r="B168" t="str">
            <v>00010328226</v>
          </cell>
          <cell r="C168" t="str">
            <v>Operating</v>
          </cell>
          <cell r="D168" t="str">
            <v xml:space="preserve">OAK </v>
          </cell>
          <cell r="E168">
            <v>180</v>
          </cell>
          <cell r="F168" t="str">
            <v>Office Admin</v>
          </cell>
        </row>
        <row r="169">
          <cell r="A169" t="str">
            <v>Rodriguez,Gabriela S</v>
          </cell>
          <cell r="B169" t="str">
            <v>00002456899</v>
          </cell>
          <cell r="C169" t="str">
            <v>Lab</v>
          </cell>
          <cell r="D169" t="str">
            <v xml:space="preserve">OAK </v>
          </cell>
          <cell r="E169">
            <v>130</v>
          </cell>
          <cell r="F169" t="str">
            <v>Lab Staff</v>
          </cell>
        </row>
        <row r="170">
          <cell r="A170" t="str">
            <v>Rodriguez,Natalie</v>
          </cell>
          <cell r="B170" t="str">
            <v>00010158422</v>
          </cell>
          <cell r="C170" t="str">
            <v>Clinical</v>
          </cell>
          <cell r="D170" t="str">
            <v>SV</v>
          </cell>
          <cell r="E170">
            <v>170</v>
          </cell>
          <cell r="F170" t="str">
            <v>MA</v>
          </cell>
        </row>
        <row r="171">
          <cell r="A171" t="str">
            <v>Romero Yong,Sau Mey</v>
          </cell>
          <cell r="B171" t="str">
            <v>00010366253</v>
          </cell>
          <cell r="C171" t="str">
            <v>Clinical</v>
          </cell>
          <cell r="D171" t="str">
            <v>SV</v>
          </cell>
          <cell r="E171">
            <v>170</v>
          </cell>
          <cell r="F171" t="str">
            <v>MA</v>
          </cell>
        </row>
        <row r="172">
          <cell r="A172" t="str">
            <v>Rosenberg,Erica Brooke</v>
          </cell>
          <cell r="B172" t="str">
            <v>00010149134</v>
          </cell>
          <cell r="C172" t="str">
            <v>Clinical</v>
          </cell>
          <cell r="D172" t="str">
            <v>SF</v>
          </cell>
          <cell r="E172">
            <v>140</v>
          </cell>
          <cell r="F172" t="str">
            <v>Patient Navigator</v>
          </cell>
        </row>
        <row r="173">
          <cell r="A173" t="str">
            <v>Rothman,Danielle</v>
          </cell>
          <cell r="B173" t="str">
            <v>00010158409</v>
          </cell>
          <cell r="C173" t="str">
            <v>Clinical</v>
          </cell>
          <cell r="D173" t="str">
            <v xml:space="preserve">OAK </v>
          </cell>
          <cell r="E173">
            <v>140</v>
          </cell>
          <cell r="F173" t="str">
            <v>Patient Navigator</v>
          </cell>
        </row>
        <row r="174">
          <cell r="A174" t="str">
            <v>Rubio,Livia Camille</v>
          </cell>
          <cell r="B174" t="str">
            <v>00010088585</v>
          </cell>
          <cell r="C174" t="str">
            <v>Lab</v>
          </cell>
          <cell r="D174" t="str">
            <v>SV</v>
          </cell>
          <cell r="E174">
            <v>130</v>
          </cell>
          <cell r="F174" t="str">
            <v>Lab Staff</v>
          </cell>
        </row>
        <row r="175">
          <cell r="A175" t="str">
            <v>Rundquist,Allison</v>
          </cell>
          <cell r="B175" t="str">
            <v>00010014186</v>
          </cell>
          <cell r="C175" t="str">
            <v>Lab</v>
          </cell>
          <cell r="D175" t="str">
            <v>SF</v>
          </cell>
          <cell r="E175">
            <v>130</v>
          </cell>
          <cell r="F175" t="str">
            <v>Lab Staff</v>
          </cell>
        </row>
        <row r="176">
          <cell r="A176" t="str">
            <v>Samuelson,Erika Paige</v>
          </cell>
          <cell r="B176" t="str">
            <v>00010132958</v>
          </cell>
          <cell r="C176" t="str">
            <v>HQ</v>
          </cell>
          <cell r="D176" t="str">
            <v>HQ</v>
          </cell>
          <cell r="E176">
            <v>332</v>
          </cell>
          <cell r="F176" t="str">
            <v>HR</v>
          </cell>
        </row>
        <row r="177">
          <cell r="A177" t="str">
            <v>Sandhu,Sahil Singh</v>
          </cell>
          <cell r="B177" t="str">
            <v>00010203904</v>
          </cell>
          <cell r="C177" t="str">
            <v>Lab</v>
          </cell>
          <cell r="D177" t="str">
            <v>SF</v>
          </cell>
          <cell r="E177">
            <v>130</v>
          </cell>
          <cell r="F177" t="str">
            <v>Lab Staff</v>
          </cell>
        </row>
        <row r="178">
          <cell r="A178" t="str">
            <v>Santa Cruz,Nerissa</v>
          </cell>
          <cell r="B178" t="str">
            <v>00010263998</v>
          </cell>
          <cell r="C178" t="str">
            <v>Clinical</v>
          </cell>
          <cell r="D178" t="str">
            <v>NYC</v>
          </cell>
          <cell r="E178">
            <v>140</v>
          </cell>
          <cell r="F178" t="str">
            <v>Patient Navigator</v>
          </cell>
        </row>
        <row r="179">
          <cell r="A179" t="str">
            <v>Schroeder,Lisa</v>
          </cell>
          <cell r="B179" t="str">
            <v>00010221900</v>
          </cell>
          <cell r="C179" t="str">
            <v>Operating</v>
          </cell>
          <cell r="D179" t="str">
            <v>HQ</v>
          </cell>
          <cell r="E179">
            <v>210</v>
          </cell>
          <cell r="F179" t="str">
            <v>Call Center</v>
          </cell>
        </row>
        <row r="180">
          <cell r="A180" t="str">
            <v>Schwartz,Ava</v>
          </cell>
          <cell r="B180" t="str">
            <v>00010216357</v>
          </cell>
          <cell r="C180" t="str">
            <v>ASC</v>
          </cell>
          <cell r="D180" t="str">
            <v>NYC</v>
          </cell>
          <cell r="E180">
            <v>170</v>
          </cell>
          <cell r="F180" t="str">
            <v>MA</v>
          </cell>
        </row>
        <row r="181">
          <cell r="A181" t="str">
            <v>Searcy,Courtney Janiece</v>
          </cell>
          <cell r="B181" t="str">
            <v>00010208896</v>
          </cell>
          <cell r="C181" t="str">
            <v>Clinical</v>
          </cell>
          <cell r="D181" t="str">
            <v>NYC</v>
          </cell>
          <cell r="E181">
            <v>140</v>
          </cell>
          <cell r="F181" t="str">
            <v>Patient Navigator</v>
          </cell>
        </row>
        <row r="182">
          <cell r="A182" t="str">
            <v>Sellers,Danielle Alexandra</v>
          </cell>
          <cell r="B182" t="str">
            <v>00002355502</v>
          </cell>
          <cell r="C182" t="str">
            <v>HQ</v>
          </cell>
          <cell r="D182" t="str">
            <v>HQ</v>
          </cell>
          <cell r="E182">
            <v>332</v>
          </cell>
          <cell r="F182" t="str">
            <v>HR</v>
          </cell>
        </row>
        <row r="183">
          <cell r="A183" t="str">
            <v>Shay-Rivera,Angela</v>
          </cell>
          <cell r="B183" t="str">
            <v>00002444041</v>
          </cell>
          <cell r="C183" t="str">
            <v>HQ</v>
          </cell>
          <cell r="D183" t="str">
            <v>HQ</v>
          </cell>
          <cell r="E183">
            <v>220</v>
          </cell>
          <cell r="F183" t="str">
            <v>Revenue Cycle</v>
          </cell>
        </row>
        <row r="184">
          <cell r="A184" t="str">
            <v>Sheen,Robin</v>
          </cell>
          <cell r="B184" t="str">
            <v>00010149425</v>
          </cell>
          <cell r="C184" t="str">
            <v>Lab</v>
          </cell>
          <cell r="D184" t="str">
            <v>SV</v>
          </cell>
          <cell r="E184">
            <v>130</v>
          </cell>
          <cell r="F184" t="str">
            <v>Lab Staff</v>
          </cell>
        </row>
        <row r="185">
          <cell r="A185" t="str">
            <v>Sickler,Jennifer</v>
          </cell>
          <cell r="B185" t="str">
            <v>00010320257</v>
          </cell>
          <cell r="C185" t="str">
            <v>Operating</v>
          </cell>
          <cell r="D185" t="str">
            <v>SF</v>
          </cell>
          <cell r="E185">
            <v>180</v>
          </cell>
          <cell r="F185" t="str">
            <v>Office Admin</v>
          </cell>
        </row>
        <row r="186">
          <cell r="A186" t="str">
            <v>Sikder,Mark</v>
          </cell>
          <cell r="B186" t="str">
            <v>00010349120</v>
          </cell>
          <cell r="C186" t="str">
            <v>HQ</v>
          </cell>
          <cell r="D186" t="str">
            <v>HQ</v>
          </cell>
          <cell r="E186">
            <v>350</v>
          </cell>
          <cell r="F186" t="str">
            <v>Operations</v>
          </cell>
        </row>
        <row r="187">
          <cell r="A187" t="str">
            <v>Simpkins,Mark</v>
          </cell>
          <cell r="B187" t="str">
            <v>00010176653</v>
          </cell>
          <cell r="C187" t="str">
            <v>Lab</v>
          </cell>
          <cell r="D187" t="str">
            <v>NYC</v>
          </cell>
          <cell r="E187">
            <v>130</v>
          </cell>
          <cell r="F187" t="str">
            <v>Lab Staff</v>
          </cell>
        </row>
        <row r="188">
          <cell r="A188" t="str">
            <v>Simpson,Erica</v>
          </cell>
          <cell r="B188" t="str">
            <v>00010349581</v>
          </cell>
          <cell r="C188" t="str">
            <v>HQ</v>
          </cell>
          <cell r="D188" t="str">
            <v>HQ</v>
          </cell>
          <cell r="E188">
            <v>332</v>
          </cell>
          <cell r="F188" t="str">
            <v>HR</v>
          </cell>
        </row>
        <row r="189">
          <cell r="A189" t="str">
            <v>Simpson,Kameisha</v>
          </cell>
          <cell r="B189" t="str">
            <v>00010312390</v>
          </cell>
          <cell r="C189" t="str">
            <v>Operating</v>
          </cell>
          <cell r="D189" t="str">
            <v xml:space="preserve">OAK </v>
          </cell>
          <cell r="E189">
            <v>180</v>
          </cell>
          <cell r="F189" t="str">
            <v>Office Admin</v>
          </cell>
        </row>
        <row r="190">
          <cell r="A190" t="str">
            <v>Singh,James A</v>
          </cell>
          <cell r="B190" t="str">
            <v>00010118543</v>
          </cell>
          <cell r="C190" t="str">
            <v>Operating</v>
          </cell>
          <cell r="D190" t="str">
            <v>SV</v>
          </cell>
          <cell r="E190">
            <v>350</v>
          </cell>
          <cell r="F190" t="str">
            <v>Operations</v>
          </cell>
        </row>
        <row r="191">
          <cell r="A191" t="str">
            <v>Skaggs,Elizabeth Dale</v>
          </cell>
          <cell r="B191" t="str">
            <v>00010375348</v>
          </cell>
          <cell r="C191" t="str">
            <v>HQ</v>
          </cell>
          <cell r="D191" t="str">
            <v>HQ</v>
          </cell>
          <cell r="E191">
            <v>320</v>
          </cell>
          <cell r="F191" t="str">
            <v>Finance</v>
          </cell>
        </row>
        <row r="192">
          <cell r="A192" t="str">
            <v>Smith,Gillian McKenna</v>
          </cell>
          <cell r="B192" t="str">
            <v>00010051855</v>
          </cell>
          <cell r="C192" t="str">
            <v>Operating</v>
          </cell>
          <cell r="D192" t="str">
            <v>SV</v>
          </cell>
          <cell r="E192">
            <v>180</v>
          </cell>
          <cell r="F192" t="str">
            <v>Office Admin</v>
          </cell>
        </row>
        <row r="193">
          <cell r="A193" t="str">
            <v>Soto,Amy Rose</v>
          </cell>
          <cell r="B193" t="str">
            <v>00010149137</v>
          </cell>
          <cell r="C193" t="str">
            <v>Clinical</v>
          </cell>
          <cell r="D193" t="str">
            <v xml:space="preserve">OAK </v>
          </cell>
          <cell r="E193">
            <v>170</v>
          </cell>
          <cell r="F193" t="str">
            <v>MA</v>
          </cell>
        </row>
        <row r="194">
          <cell r="A194" t="str">
            <v>Spivey,Allison Michele</v>
          </cell>
          <cell r="B194" t="str">
            <v>00002566009</v>
          </cell>
          <cell r="C194" t="str">
            <v>Operating</v>
          </cell>
          <cell r="D194" t="str">
            <v>HQ</v>
          </cell>
          <cell r="E194">
            <v>340</v>
          </cell>
          <cell r="F194" t="str">
            <v>Marketing</v>
          </cell>
        </row>
        <row r="195">
          <cell r="A195" t="str">
            <v>Steiner,Rachel</v>
          </cell>
          <cell r="B195" t="str">
            <v>00010298681</v>
          </cell>
          <cell r="C195" t="str">
            <v>Clinical</v>
          </cell>
          <cell r="D195" t="str">
            <v>NYC</v>
          </cell>
          <cell r="E195">
            <v>140</v>
          </cell>
          <cell r="F195" t="str">
            <v>Patient Navigator</v>
          </cell>
        </row>
        <row r="196">
          <cell r="A196" t="str">
            <v>Stuart,Brianna Renae</v>
          </cell>
          <cell r="B196" t="str">
            <v>00010004165</v>
          </cell>
          <cell r="C196" t="str">
            <v>Clinical</v>
          </cell>
          <cell r="D196" t="str">
            <v>NYC</v>
          </cell>
          <cell r="E196">
            <v>140</v>
          </cell>
          <cell r="F196" t="str">
            <v>Patient Navigator</v>
          </cell>
        </row>
        <row r="197">
          <cell r="A197" t="str">
            <v>Sue,Derald P</v>
          </cell>
          <cell r="B197" t="str">
            <v>00001766585</v>
          </cell>
          <cell r="C197" t="str">
            <v>HQ</v>
          </cell>
          <cell r="D197" t="str">
            <v>HQ</v>
          </cell>
          <cell r="E197">
            <v>310</v>
          </cell>
          <cell r="F197" t="str">
            <v>Executive</v>
          </cell>
        </row>
        <row r="198">
          <cell r="A198" t="str">
            <v>Surya,Natasha</v>
          </cell>
          <cell r="B198" t="str">
            <v>00010328177</v>
          </cell>
          <cell r="C198" t="str">
            <v>Clinical</v>
          </cell>
          <cell r="D198" t="str">
            <v>RWC</v>
          </cell>
          <cell r="E198">
            <v>170</v>
          </cell>
          <cell r="F198" t="str">
            <v>MA</v>
          </cell>
        </row>
        <row r="199">
          <cell r="A199" t="str">
            <v>Tamano,Dana Ann Yip</v>
          </cell>
          <cell r="B199" t="str">
            <v>00002503899</v>
          </cell>
          <cell r="C199" t="str">
            <v>Clinical</v>
          </cell>
          <cell r="D199" t="str">
            <v>SF</v>
          </cell>
          <cell r="E199">
            <v>140</v>
          </cell>
          <cell r="F199" t="str">
            <v>Patient Navigator</v>
          </cell>
        </row>
        <row r="200">
          <cell r="A200" t="str">
            <v>Thomas,Danie Simone</v>
          </cell>
          <cell r="B200" t="str">
            <v>00010141990</v>
          </cell>
          <cell r="C200" t="str">
            <v>NEST</v>
          </cell>
          <cell r="D200" t="str">
            <v>SF</v>
          </cell>
          <cell r="E200">
            <v>350</v>
          </cell>
          <cell r="F200" t="str">
            <v>Nest</v>
          </cell>
        </row>
        <row r="201">
          <cell r="A201" t="str">
            <v>Thompson,Daphne</v>
          </cell>
          <cell r="B201" t="str">
            <v>00010320306</v>
          </cell>
          <cell r="C201" t="str">
            <v>HQ</v>
          </cell>
          <cell r="D201" t="str">
            <v>HQ</v>
          </cell>
          <cell r="E201">
            <v>340</v>
          </cell>
          <cell r="F201" t="str">
            <v>Marketing</v>
          </cell>
        </row>
        <row r="202">
          <cell r="A202" t="str">
            <v>Torcia,Simona</v>
          </cell>
          <cell r="B202" t="str">
            <v>00001802967</v>
          </cell>
          <cell r="C202" t="str">
            <v>Lab</v>
          </cell>
          <cell r="D202" t="str">
            <v>SF</v>
          </cell>
          <cell r="E202">
            <v>130</v>
          </cell>
          <cell r="F202" t="str">
            <v>Lab Staff</v>
          </cell>
        </row>
        <row r="203">
          <cell r="A203" t="str">
            <v>Trasvina,Priscilla Sylvia</v>
          </cell>
          <cell r="B203" t="str">
            <v>00002362432</v>
          </cell>
          <cell r="C203" t="str">
            <v>HQ</v>
          </cell>
          <cell r="D203" t="str">
            <v>HQ</v>
          </cell>
          <cell r="E203">
            <v>220</v>
          </cell>
          <cell r="F203" t="str">
            <v>Revenue Cycle</v>
          </cell>
        </row>
        <row r="204">
          <cell r="A204" t="str">
            <v>Trieu,Minh Hue</v>
          </cell>
          <cell r="B204" t="str">
            <v>00001796892</v>
          </cell>
          <cell r="C204" t="str">
            <v>Operating</v>
          </cell>
          <cell r="D204" t="str">
            <v>SF</v>
          </cell>
          <cell r="E204">
            <v>160</v>
          </cell>
          <cell r="F204" t="str">
            <v>Tissue Bank</v>
          </cell>
        </row>
        <row r="205">
          <cell r="A205" t="str">
            <v>Trinh,Shirley Khanhdan</v>
          </cell>
          <cell r="B205" t="str">
            <v>00010077801</v>
          </cell>
          <cell r="C205" t="str">
            <v>Clinical</v>
          </cell>
          <cell r="D205" t="str">
            <v>SV</v>
          </cell>
          <cell r="E205">
            <v>170</v>
          </cell>
          <cell r="F205" t="str">
            <v>MA</v>
          </cell>
        </row>
        <row r="206">
          <cell r="A206" t="str">
            <v>Tse,Natalie</v>
          </cell>
          <cell r="B206" t="str">
            <v>00002210580</v>
          </cell>
          <cell r="C206" t="str">
            <v>Lab</v>
          </cell>
          <cell r="D206" t="str">
            <v xml:space="preserve">OAK </v>
          </cell>
          <cell r="E206">
            <v>130</v>
          </cell>
          <cell r="F206" t="str">
            <v>Lab Staff</v>
          </cell>
        </row>
        <row r="207">
          <cell r="A207" t="str">
            <v>Tuio,Dannielle</v>
          </cell>
          <cell r="B207" t="str">
            <v>00001883512</v>
          </cell>
          <cell r="C207" t="str">
            <v>HQ</v>
          </cell>
          <cell r="D207" t="str">
            <v>SF</v>
          </cell>
          <cell r="E207">
            <v>220</v>
          </cell>
          <cell r="F207" t="str">
            <v>Revenue Cycle</v>
          </cell>
        </row>
        <row r="208">
          <cell r="A208" t="str">
            <v>Turner,Gary</v>
          </cell>
          <cell r="B208" t="str">
            <v>00001925060</v>
          </cell>
          <cell r="C208" t="str">
            <v>Operating</v>
          </cell>
          <cell r="D208" t="str">
            <v>NYC</v>
          </cell>
          <cell r="E208">
            <v>350</v>
          </cell>
          <cell r="F208" t="str">
            <v>Operations</v>
          </cell>
        </row>
        <row r="209">
          <cell r="A209" t="str">
            <v>Vaccari,Sergio</v>
          </cell>
          <cell r="B209" t="str">
            <v>00001785954</v>
          </cell>
          <cell r="C209" t="str">
            <v>Lab</v>
          </cell>
          <cell r="D209" t="str">
            <v>SF</v>
          </cell>
          <cell r="E209">
            <v>130</v>
          </cell>
          <cell r="F209" t="str">
            <v>Lab Staff</v>
          </cell>
        </row>
        <row r="210">
          <cell r="A210" t="str">
            <v>Vallone,Caitlin</v>
          </cell>
          <cell r="B210" t="str">
            <v>00010353250</v>
          </cell>
          <cell r="C210" t="str">
            <v>HQ</v>
          </cell>
          <cell r="D210" t="str">
            <v>HQ</v>
          </cell>
          <cell r="E210">
            <v>210</v>
          </cell>
          <cell r="F210" t="str">
            <v>Call Center</v>
          </cell>
        </row>
        <row r="211">
          <cell r="A211" t="str">
            <v>Velasco,Katherine Lizette</v>
          </cell>
          <cell r="B211" t="str">
            <v>00002519194</v>
          </cell>
          <cell r="C211" t="str">
            <v>Clinical</v>
          </cell>
          <cell r="D211" t="str">
            <v xml:space="preserve">DAN </v>
          </cell>
          <cell r="E211">
            <v>170</v>
          </cell>
          <cell r="F211" t="str">
            <v>MA</v>
          </cell>
        </row>
        <row r="212">
          <cell r="A212" t="str">
            <v>Villegas,Rosel</v>
          </cell>
          <cell r="B212" t="str">
            <v>00002356901</v>
          </cell>
          <cell r="C212" t="str">
            <v>HQ</v>
          </cell>
          <cell r="D212" t="str">
            <v>HQ</v>
          </cell>
          <cell r="E212">
            <v>320</v>
          </cell>
          <cell r="F212" t="str">
            <v>Finance</v>
          </cell>
        </row>
        <row r="213">
          <cell r="A213" t="str">
            <v>Vincenzi,Claire Rose</v>
          </cell>
          <cell r="B213" t="str">
            <v>00010028926</v>
          </cell>
          <cell r="C213" t="str">
            <v>Operating</v>
          </cell>
          <cell r="D213" t="str">
            <v>HQ</v>
          </cell>
          <cell r="E213">
            <v>210</v>
          </cell>
          <cell r="F213" t="str">
            <v>Call Center</v>
          </cell>
        </row>
        <row r="214">
          <cell r="A214" t="str">
            <v>Vo,Stephanie</v>
          </cell>
          <cell r="B214" t="str">
            <v>00010366244</v>
          </cell>
          <cell r="C214" t="str">
            <v>HQ</v>
          </cell>
          <cell r="D214" t="str">
            <v>HQ</v>
          </cell>
          <cell r="E214">
            <v>210</v>
          </cell>
          <cell r="F214" t="str">
            <v>Call Center</v>
          </cell>
        </row>
        <row r="215">
          <cell r="A215" t="str">
            <v>Voehl,Avery Jeanne</v>
          </cell>
          <cell r="B215" t="str">
            <v>00010216936</v>
          </cell>
          <cell r="C215" t="str">
            <v>Clinical</v>
          </cell>
          <cell r="D215" t="str">
            <v>NYC</v>
          </cell>
          <cell r="E215">
            <v>170</v>
          </cell>
          <cell r="F215" t="str">
            <v>MA</v>
          </cell>
        </row>
        <row r="216">
          <cell r="A216" t="str">
            <v>Vuong,Nguyen Kieu Nhi</v>
          </cell>
          <cell r="B216" t="str">
            <v>00010222757</v>
          </cell>
          <cell r="C216" t="str">
            <v>Operating</v>
          </cell>
          <cell r="D216" t="str">
            <v>SF</v>
          </cell>
          <cell r="E216">
            <v>180</v>
          </cell>
          <cell r="F216" t="str">
            <v>Office Admin</v>
          </cell>
        </row>
        <row r="217">
          <cell r="A217" t="str">
            <v>Waller,Lilia</v>
          </cell>
          <cell r="B217" t="str">
            <v>00010236578</v>
          </cell>
          <cell r="C217" t="str">
            <v>Clinical</v>
          </cell>
          <cell r="D217" t="str">
            <v>SF</v>
          </cell>
          <cell r="E217">
            <v>170</v>
          </cell>
          <cell r="F217" t="str">
            <v>MA</v>
          </cell>
        </row>
        <row r="218">
          <cell r="A218" t="str">
            <v>Ward,Ayla</v>
          </cell>
          <cell r="B218" t="str">
            <v>00010186214</v>
          </cell>
          <cell r="C218" t="str">
            <v>Operating</v>
          </cell>
          <cell r="D218" t="str">
            <v>HQ</v>
          </cell>
          <cell r="E218">
            <v>210</v>
          </cell>
          <cell r="F218" t="str">
            <v>Call Center</v>
          </cell>
        </row>
        <row r="219">
          <cell r="A219" t="str">
            <v>Wei,David</v>
          </cell>
          <cell r="B219" t="str">
            <v>00010262809</v>
          </cell>
          <cell r="C219" t="str">
            <v>HQ</v>
          </cell>
          <cell r="D219" t="str">
            <v>HQ</v>
          </cell>
          <cell r="E219">
            <v>360</v>
          </cell>
          <cell r="F219" t="str">
            <v>Legal</v>
          </cell>
        </row>
        <row r="220">
          <cell r="A220" t="str">
            <v>Weinstein,Jamie Kate</v>
          </cell>
          <cell r="B220" t="str">
            <v>00010131583</v>
          </cell>
          <cell r="C220" t="str">
            <v>Operating</v>
          </cell>
          <cell r="D220" t="str">
            <v>NYC</v>
          </cell>
          <cell r="E220">
            <v>350</v>
          </cell>
          <cell r="F220" t="str">
            <v>Operations</v>
          </cell>
        </row>
        <row r="221">
          <cell r="A221" t="str">
            <v>Wilkins,Todd Daniel</v>
          </cell>
          <cell r="B221" t="str">
            <v>00002521828</v>
          </cell>
          <cell r="C221" t="str">
            <v>HQ</v>
          </cell>
          <cell r="D221" t="str">
            <v>SF</v>
          </cell>
          <cell r="E221">
            <v>350</v>
          </cell>
          <cell r="F221" t="str">
            <v>Operations</v>
          </cell>
        </row>
        <row r="222">
          <cell r="A222" t="str">
            <v>Willow,Elena Maria</v>
          </cell>
          <cell r="B222" t="str">
            <v>00010185962</v>
          </cell>
          <cell r="C222" t="str">
            <v>Clinical</v>
          </cell>
          <cell r="D222" t="str">
            <v>SF</v>
          </cell>
          <cell r="E222">
            <v>170</v>
          </cell>
          <cell r="F222" t="str">
            <v>MA</v>
          </cell>
        </row>
        <row r="223">
          <cell r="A223" t="str">
            <v>Wu,Susanna</v>
          </cell>
          <cell r="B223" t="str">
            <v>00001992953</v>
          </cell>
          <cell r="C223" t="str">
            <v>Operating</v>
          </cell>
          <cell r="D223" t="str">
            <v>SF</v>
          </cell>
          <cell r="E223">
            <v>350</v>
          </cell>
          <cell r="F223" t="str">
            <v>Operations</v>
          </cell>
        </row>
        <row r="224">
          <cell r="A224" t="str">
            <v>Yang,Zhuo</v>
          </cell>
          <cell r="B224" t="str">
            <v>00010026007</v>
          </cell>
          <cell r="C224" t="str">
            <v>Lab</v>
          </cell>
          <cell r="D224" t="str">
            <v>SV</v>
          </cell>
          <cell r="E224">
            <v>130</v>
          </cell>
          <cell r="F224" t="str">
            <v>Lab Staff</v>
          </cell>
        </row>
        <row r="225">
          <cell r="A225" t="str">
            <v>Yared,Gabrielle</v>
          </cell>
          <cell r="B225" t="str">
            <v>00010003481</v>
          </cell>
          <cell r="C225" t="str">
            <v>HQ</v>
          </cell>
          <cell r="D225" t="str">
            <v>HQ</v>
          </cell>
          <cell r="E225">
            <v>340</v>
          </cell>
          <cell r="F225" t="str">
            <v>Marketing</v>
          </cell>
        </row>
        <row r="226">
          <cell r="A226" t="str">
            <v>Yip,Leah L</v>
          </cell>
          <cell r="B226" t="str">
            <v>00002523931</v>
          </cell>
          <cell r="C226" t="str">
            <v>Operating</v>
          </cell>
          <cell r="D226" t="str">
            <v xml:space="preserve">OAK </v>
          </cell>
          <cell r="E226">
            <v>150</v>
          </cell>
          <cell r="F226" t="str">
            <v>Medical Records</v>
          </cell>
        </row>
        <row r="227">
          <cell r="A227" t="str">
            <v>Young,Alexandra</v>
          </cell>
          <cell r="B227" t="str">
            <v>00010226810</v>
          </cell>
          <cell r="C227" t="str">
            <v>Operating</v>
          </cell>
          <cell r="D227" t="str">
            <v>NYC</v>
          </cell>
          <cell r="E227">
            <v>180</v>
          </cell>
          <cell r="F227" t="str">
            <v>Office Admin</v>
          </cell>
        </row>
        <row r="228">
          <cell r="A228" t="str">
            <v>Yuo,Monica Gee-Un</v>
          </cell>
          <cell r="B228" t="str">
            <v>00010111243</v>
          </cell>
          <cell r="C228" t="str">
            <v>Clinical</v>
          </cell>
          <cell r="D228" t="str">
            <v>SF</v>
          </cell>
          <cell r="E228">
            <v>140</v>
          </cell>
          <cell r="F228" t="str">
            <v>Patient Navigator</v>
          </cell>
        </row>
        <row r="229">
          <cell r="A229" t="str">
            <v>Yusuf,Munazil</v>
          </cell>
          <cell r="B229" t="str">
            <v>00010340357</v>
          </cell>
          <cell r="C229" t="str">
            <v>Operating</v>
          </cell>
          <cell r="D229" t="str">
            <v>HQ</v>
          </cell>
          <cell r="E229">
            <v>210</v>
          </cell>
          <cell r="F229" t="str">
            <v>Call Center</v>
          </cell>
        </row>
        <row r="230">
          <cell r="A230" t="str">
            <v>Zavala,Elizabeth</v>
          </cell>
          <cell r="B230" t="str">
            <v>00010349588</v>
          </cell>
          <cell r="C230" t="str">
            <v>HQ</v>
          </cell>
          <cell r="D230" t="str">
            <v>HQ</v>
          </cell>
          <cell r="E230">
            <v>320</v>
          </cell>
          <cell r="F230" t="str">
            <v>Finance</v>
          </cell>
        </row>
        <row r="231">
          <cell r="A231" t="str">
            <v>Zhang,Simin (Cheryl)</v>
          </cell>
          <cell r="B231" t="str">
            <v>00002041523</v>
          </cell>
          <cell r="C231" t="str">
            <v>Lab</v>
          </cell>
          <cell r="D231" t="str">
            <v>SF</v>
          </cell>
          <cell r="E231">
            <v>130</v>
          </cell>
          <cell r="F231" t="str">
            <v>Lab Staff</v>
          </cell>
        </row>
        <row r="232">
          <cell r="A232" t="str">
            <v>Zhong,April</v>
          </cell>
          <cell r="B232" t="str">
            <v>00010333754</v>
          </cell>
          <cell r="C232" t="str">
            <v>Lab</v>
          </cell>
          <cell r="D232" t="str">
            <v>NYC</v>
          </cell>
          <cell r="E232">
            <v>130</v>
          </cell>
          <cell r="F232" t="str">
            <v>Lab Staff</v>
          </cell>
        </row>
        <row r="233">
          <cell r="A233" t="str">
            <v>Zhu,Yijun</v>
          </cell>
          <cell r="B233" t="str">
            <v>00010062317</v>
          </cell>
          <cell r="C233" t="str">
            <v>Clinical</v>
          </cell>
          <cell r="D233" t="str">
            <v>SV</v>
          </cell>
          <cell r="E233">
            <v>170</v>
          </cell>
          <cell r="F233" t="str">
            <v>MA</v>
          </cell>
        </row>
        <row r="234">
          <cell r="A234" t="str">
            <v>Zillich,Genevieve</v>
          </cell>
          <cell r="B234" t="str">
            <v>00010328250</v>
          </cell>
          <cell r="C234" t="str">
            <v>Clinical</v>
          </cell>
          <cell r="D234" t="str">
            <v>SF</v>
          </cell>
          <cell r="E234">
            <v>170</v>
          </cell>
          <cell r="F234" t="str">
            <v>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ALL"/>
      <sheetName val="raw-ALL"/>
      <sheetName val="raw-MOD"/>
      <sheetName val="Key"/>
    </sheetNames>
    <sheetDataSet>
      <sheetData sheetId="0"/>
      <sheetData sheetId="1"/>
      <sheetData sheetId="2"/>
      <sheetData sheetId="3">
        <row r="1">
          <cell r="A1" t="str">
            <v>Employee Name</v>
          </cell>
          <cell r="B1" t="str">
            <v>LOCATION</v>
          </cell>
          <cell r="C1" t="str">
            <v>SUB_DEPARTMENT</v>
          </cell>
          <cell r="D1" t="str">
            <v>DEPT CODE</v>
          </cell>
        </row>
        <row r="2">
          <cell r="A2" t="str">
            <v>Brown,Emily Elizabeth</v>
          </cell>
          <cell r="B2" t="str">
            <v>SF</v>
          </cell>
          <cell r="C2" t="str">
            <v>Clinical</v>
          </cell>
          <cell r="D2">
            <v>120</v>
          </cell>
        </row>
        <row r="3">
          <cell r="A3" t="str">
            <v>Buckmaster,Roxanne M</v>
          </cell>
          <cell r="B3" t="str">
            <v>HQ</v>
          </cell>
          <cell r="C3" t="str">
            <v>HQ</v>
          </cell>
          <cell r="D3">
            <v>120</v>
          </cell>
        </row>
        <row r="4">
          <cell r="A4" t="str">
            <v>Burdsall,Darcy Noelle</v>
          </cell>
          <cell r="B4" t="str">
            <v>DAN</v>
          </cell>
          <cell r="C4" t="str">
            <v>Clinical</v>
          </cell>
          <cell r="D4">
            <v>120</v>
          </cell>
        </row>
        <row r="5">
          <cell r="A5" t="str">
            <v>Caponi,Melissa A</v>
          </cell>
          <cell r="B5" t="str">
            <v>DAN</v>
          </cell>
          <cell r="C5" t="str">
            <v>Clinical</v>
          </cell>
          <cell r="D5">
            <v>120</v>
          </cell>
        </row>
        <row r="6">
          <cell r="A6" t="str">
            <v>Castro,Clara Sweet</v>
          </cell>
          <cell r="B6" t="str">
            <v>SF</v>
          </cell>
          <cell r="C6" t="str">
            <v>ASC</v>
          </cell>
          <cell r="D6">
            <v>120</v>
          </cell>
        </row>
        <row r="7">
          <cell r="A7" t="str">
            <v>Crowe,Megan</v>
          </cell>
          <cell r="B7" t="str">
            <v>HQ</v>
          </cell>
          <cell r="C7" t="str">
            <v>Clinical</v>
          </cell>
          <cell r="D7">
            <v>120</v>
          </cell>
        </row>
        <row r="8">
          <cell r="A8" t="str">
            <v>Dancheva,Shelby</v>
          </cell>
          <cell r="B8" t="str">
            <v>SV</v>
          </cell>
          <cell r="C8" t="str">
            <v>Clinical</v>
          </cell>
          <cell r="D8">
            <v>120</v>
          </cell>
        </row>
        <row r="9">
          <cell r="A9" t="str">
            <v>David,Alexandria Allane S</v>
          </cell>
          <cell r="B9" t="str">
            <v>OAK</v>
          </cell>
          <cell r="C9" t="str">
            <v>ASC</v>
          </cell>
          <cell r="D9">
            <v>120</v>
          </cell>
        </row>
        <row r="10">
          <cell r="A10" t="str">
            <v>Dean,Ursula J</v>
          </cell>
          <cell r="B10" t="str">
            <v>SF</v>
          </cell>
          <cell r="C10" t="str">
            <v>Clinical</v>
          </cell>
          <cell r="D10">
            <v>120</v>
          </cell>
        </row>
        <row r="11">
          <cell r="A11" t="str">
            <v>Dharmasukrit,Onjira</v>
          </cell>
          <cell r="B11" t="str">
            <v>SF</v>
          </cell>
          <cell r="C11" t="str">
            <v>Clinical</v>
          </cell>
          <cell r="D11">
            <v>120</v>
          </cell>
        </row>
        <row r="12">
          <cell r="A12" t="str">
            <v>Dovey,Serena Lara Marie</v>
          </cell>
          <cell r="B12" t="str">
            <v>OAK</v>
          </cell>
          <cell r="C12" t="str">
            <v>MD</v>
          </cell>
          <cell r="D12">
            <v>110</v>
          </cell>
        </row>
        <row r="13">
          <cell r="A13" t="str">
            <v>Farkas,Sarah Anne</v>
          </cell>
          <cell r="B13" t="str">
            <v>SF</v>
          </cell>
          <cell r="C13" t="str">
            <v>Clinical</v>
          </cell>
          <cell r="D13">
            <v>120</v>
          </cell>
        </row>
        <row r="14">
          <cell r="A14" t="str">
            <v>Fisher,Thomas Edward</v>
          </cell>
          <cell r="B14" t="str">
            <v>OAK</v>
          </cell>
          <cell r="C14" t="str">
            <v>MD</v>
          </cell>
          <cell r="D14">
            <v>110</v>
          </cell>
        </row>
        <row r="15">
          <cell r="A15" t="str">
            <v>Flores,Bernadette Maisog</v>
          </cell>
          <cell r="B15" t="str">
            <v>SV</v>
          </cell>
          <cell r="C15" t="str">
            <v>ASC</v>
          </cell>
          <cell r="D15">
            <v>120</v>
          </cell>
        </row>
        <row r="16">
          <cell r="A16" t="str">
            <v>Goyal,Shikha</v>
          </cell>
          <cell r="B16" t="str">
            <v>SF</v>
          </cell>
          <cell r="C16" t="str">
            <v>NEST</v>
          </cell>
          <cell r="D16">
            <v>120</v>
          </cell>
        </row>
        <row r="17">
          <cell r="A17" t="str">
            <v>Handrahan,Bridget Lynn</v>
          </cell>
          <cell r="B17" t="str">
            <v>HQ</v>
          </cell>
          <cell r="C17" t="str">
            <v>Clinical</v>
          </cell>
          <cell r="D17">
            <v>120</v>
          </cell>
        </row>
        <row r="18">
          <cell r="A18" t="str">
            <v>Hanhan,Sereen A</v>
          </cell>
          <cell r="B18" t="str">
            <v>SV</v>
          </cell>
          <cell r="C18" t="str">
            <v>ASC</v>
          </cell>
          <cell r="D18">
            <v>120</v>
          </cell>
        </row>
        <row r="19">
          <cell r="A19" t="str">
            <v>Harris,Isiah D</v>
          </cell>
          <cell r="B19" t="str">
            <v>SV</v>
          </cell>
          <cell r="C19" t="str">
            <v>MD</v>
          </cell>
          <cell r="D19">
            <v>110</v>
          </cell>
        </row>
        <row r="20">
          <cell r="A20" t="str">
            <v>Hendrickson,Emily Jessica</v>
          </cell>
          <cell r="B20" t="str">
            <v>SV</v>
          </cell>
          <cell r="C20" t="str">
            <v>Clinical</v>
          </cell>
          <cell r="D20">
            <v>120</v>
          </cell>
        </row>
        <row r="21">
          <cell r="A21" t="str">
            <v>Jensen,Samantha Gesseikoo</v>
          </cell>
          <cell r="B21" t="str">
            <v>OAK</v>
          </cell>
          <cell r="C21" t="str">
            <v>Clinical</v>
          </cell>
          <cell r="D21">
            <v>120</v>
          </cell>
        </row>
        <row r="22">
          <cell r="A22" t="str">
            <v>Kim,Julia</v>
          </cell>
          <cell r="B22" t="str">
            <v>SF</v>
          </cell>
          <cell r="C22" t="str">
            <v>MD</v>
          </cell>
          <cell r="D22">
            <v>110</v>
          </cell>
        </row>
        <row r="23">
          <cell r="A23" t="str">
            <v>Krall,Audrey</v>
          </cell>
          <cell r="B23" t="str">
            <v>SF</v>
          </cell>
          <cell r="C23" t="str">
            <v>Clinical</v>
          </cell>
          <cell r="D23">
            <v>120</v>
          </cell>
        </row>
        <row r="24">
          <cell r="A24" t="str">
            <v>Le,Sharon</v>
          </cell>
          <cell r="B24" t="str">
            <v>SF</v>
          </cell>
          <cell r="C24" t="str">
            <v>Clinical</v>
          </cell>
          <cell r="D24">
            <v>120</v>
          </cell>
        </row>
        <row r="25">
          <cell r="A25" t="str">
            <v>Lee,Malinda</v>
          </cell>
          <cell r="B25" t="str">
            <v>SV</v>
          </cell>
          <cell r="C25" t="str">
            <v>MD</v>
          </cell>
          <cell r="D25">
            <v>110</v>
          </cell>
        </row>
        <row r="26">
          <cell r="A26" t="str">
            <v>Liu,Elise KyongSoo</v>
          </cell>
          <cell r="B26" t="str">
            <v>OAK</v>
          </cell>
          <cell r="C26" t="str">
            <v>Clinical</v>
          </cell>
          <cell r="D26">
            <v>120</v>
          </cell>
        </row>
        <row r="27">
          <cell r="A27" t="str">
            <v>Liu,Tristin</v>
          </cell>
          <cell r="B27" t="str">
            <v>OAK</v>
          </cell>
          <cell r="C27" t="str">
            <v>ASC</v>
          </cell>
          <cell r="D27">
            <v>120</v>
          </cell>
        </row>
        <row r="28">
          <cell r="A28" t="str">
            <v>Liu,Yan</v>
          </cell>
          <cell r="B28" t="str">
            <v>SV</v>
          </cell>
          <cell r="C28" t="str">
            <v>Clinical</v>
          </cell>
          <cell r="D28">
            <v>120</v>
          </cell>
        </row>
        <row r="29">
          <cell r="A29" t="str">
            <v>Marsalli,Lydia</v>
          </cell>
          <cell r="B29" t="str">
            <v>SV</v>
          </cell>
          <cell r="C29" t="str">
            <v>Clinical</v>
          </cell>
          <cell r="D29">
            <v>120</v>
          </cell>
        </row>
        <row r="30">
          <cell r="A30" t="str">
            <v>Martinez,Carla</v>
          </cell>
          <cell r="B30" t="str">
            <v>SV</v>
          </cell>
          <cell r="C30" t="str">
            <v>Clinical</v>
          </cell>
          <cell r="D30">
            <v>120</v>
          </cell>
        </row>
        <row r="31">
          <cell r="A31" t="str">
            <v>Miranda,Michelle Gonzalez</v>
          </cell>
          <cell r="B31" t="str">
            <v>SV</v>
          </cell>
          <cell r="C31" t="str">
            <v>Clinical</v>
          </cell>
          <cell r="D31">
            <v>120</v>
          </cell>
        </row>
        <row r="32">
          <cell r="A32" t="str">
            <v>Moreto,Jessica</v>
          </cell>
          <cell r="B32" t="str">
            <v>SV</v>
          </cell>
          <cell r="C32" t="str">
            <v>Clinical</v>
          </cell>
          <cell r="D32">
            <v>120</v>
          </cell>
        </row>
        <row r="33">
          <cell r="A33" t="str">
            <v>Murugappan,Gayathree</v>
          </cell>
          <cell r="B33" t="str">
            <v>SV</v>
          </cell>
          <cell r="C33" t="str">
            <v>MD</v>
          </cell>
          <cell r="D33">
            <v>110</v>
          </cell>
        </row>
        <row r="34">
          <cell r="A34" t="str">
            <v>Okeigwe,Ijeoma</v>
          </cell>
          <cell r="B34" t="str">
            <v>OAK</v>
          </cell>
          <cell r="C34" t="str">
            <v>MD</v>
          </cell>
          <cell r="D34">
            <v>110</v>
          </cell>
        </row>
        <row r="35">
          <cell r="A35" t="str">
            <v>Palmer,Casey</v>
          </cell>
          <cell r="B35" t="str">
            <v>SF</v>
          </cell>
          <cell r="C35" t="str">
            <v>Clinical</v>
          </cell>
          <cell r="D35">
            <v>120</v>
          </cell>
        </row>
        <row r="36">
          <cell r="A36" t="str">
            <v>Paras,Katherine Brianna</v>
          </cell>
          <cell r="B36" t="str">
            <v>OAK</v>
          </cell>
          <cell r="C36" t="str">
            <v>Clinical</v>
          </cell>
          <cell r="D36">
            <v>120</v>
          </cell>
        </row>
        <row r="37">
          <cell r="A37" t="str">
            <v>Parker,Madeline Jean</v>
          </cell>
          <cell r="B37" t="str">
            <v>OAK</v>
          </cell>
          <cell r="C37" t="str">
            <v>Clinical</v>
          </cell>
          <cell r="D37">
            <v>120</v>
          </cell>
        </row>
        <row r="38">
          <cell r="A38" t="str">
            <v>Pasternak,Monica Cristina</v>
          </cell>
          <cell r="B38" t="str">
            <v>SF</v>
          </cell>
          <cell r="C38" t="str">
            <v>MD</v>
          </cell>
          <cell r="D38">
            <v>110</v>
          </cell>
        </row>
        <row r="39">
          <cell r="A39" t="str">
            <v>Pettit,Laurel Elizabeth</v>
          </cell>
          <cell r="B39" t="str">
            <v>SF</v>
          </cell>
          <cell r="C39" t="str">
            <v>Clinical</v>
          </cell>
          <cell r="D39">
            <v>120</v>
          </cell>
        </row>
        <row r="40">
          <cell r="A40" t="str">
            <v>Ransom,Melissa</v>
          </cell>
          <cell r="B40" t="str">
            <v>OAK</v>
          </cell>
          <cell r="C40" t="str">
            <v>Clinical</v>
          </cell>
          <cell r="D40">
            <v>120</v>
          </cell>
        </row>
        <row r="41">
          <cell r="A41" t="str">
            <v>Steinebrunner,Heidi Erica</v>
          </cell>
          <cell r="B41" t="str">
            <v>SV</v>
          </cell>
          <cell r="C41" t="str">
            <v>ASC</v>
          </cell>
          <cell r="D41">
            <v>120</v>
          </cell>
        </row>
        <row r="42">
          <cell r="A42" t="str">
            <v>Subia-Smith,Guillemma Lea</v>
          </cell>
          <cell r="B42" t="str">
            <v>SV</v>
          </cell>
          <cell r="C42" t="str">
            <v>Clinical</v>
          </cell>
          <cell r="D42">
            <v>120</v>
          </cell>
        </row>
        <row r="43">
          <cell r="A43" t="str">
            <v>Timen,Yelena D</v>
          </cell>
          <cell r="B43" t="str">
            <v>SF</v>
          </cell>
          <cell r="C43" t="str">
            <v>Clinical</v>
          </cell>
          <cell r="D43">
            <v>120</v>
          </cell>
        </row>
        <row r="44">
          <cell r="A44" t="str">
            <v>Tran,Nam D</v>
          </cell>
          <cell r="B44" t="str">
            <v>SF</v>
          </cell>
          <cell r="C44" t="str">
            <v>MD</v>
          </cell>
          <cell r="D44">
            <v>110</v>
          </cell>
        </row>
        <row r="45">
          <cell r="A45" t="str">
            <v>Tung,Roxanne</v>
          </cell>
          <cell r="B45" t="str">
            <v>SF</v>
          </cell>
          <cell r="C45" t="str">
            <v>ASC</v>
          </cell>
          <cell r="D45">
            <v>120</v>
          </cell>
        </row>
        <row r="46">
          <cell r="A46" t="str">
            <v>Urrutia,Rubenia</v>
          </cell>
          <cell r="B46" t="str">
            <v>SF</v>
          </cell>
          <cell r="C46" t="str">
            <v>Clinical</v>
          </cell>
          <cell r="D46">
            <v>120</v>
          </cell>
        </row>
        <row r="47">
          <cell r="A47" t="str">
            <v>VanNostrand,Jillian</v>
          </cell>
          <cell r="B47" t="str">
            <v>SV</v>
          </cell>
          <cell r="C47" t="str">
            <v>Clinical</v>
          </cell>
          <cell r="D47">
            <v>120</v>
          </cell>
        </row>
        <row r="48">
          <cell r="A48" t="str">
            <v>Vaughn,Sara Josephine</v>
          </cell>
          <cell r="B48" t="str">
            <v>SV</v>
          </cell>
          <cell r="C48" t="str">
            <v>MD</v>
          </cell>
          <cell r="D48">
            <v>110</v>
          </cell>
        </row>
        <row r="49">
          <cell r="A49" t="str">
            <v>Wang,Ange</v>
          </cell>
          <cell r="B49" t="str">
            <v>SF</v>
          </cell>
          <cell r="C49" t="str">
            <v>MD</v>
          </cell>
          <cell r="D49">
            <v>110</v>
          </cell>
        </row>
        <row r="50">
          <cell r="A50" t="str">
            <v>Wani,Nina</v>
          </cell>
          <cell r="B50" t="str">
            <v>SOMA</v>
          </cell>
          <cell r="C50" t="str">
            <v>Clinical</v>
          </cell>
          <cell r="D50">
            <v>120</v>
          </cell>
        </row>
        <row r="51">
          <cell r="A51" t="str">
            <v>Warznie,Lauren</v>
          </cell>
          <cell r="B51" t="str">
            <v>OAK</v>
          </cell>
          <cell r="C51" t="str">
            <v>Clinical</v>
          </cell>
          <cell r="D51">
            <v>120</v>
          </cell>
        </row>
        <row r="52">
          <cell r="A52" t="str">
            <v>Yanga-Santillan,Christine</v>
          </cell>
          <cell r="B52" t="str">
            <v>SF</v>
          </cell>
          <cell r="C52" t="str">
            <v>Clinical</v>
          </cell>
          <cell r="D52">
            <v>120</v>
          </cell>
        </row>
        <row r="53">
          <cell r="A53" t="str">
            <v>Yuen,Victoria Alexandria</v>
          </cell>
          <cell r="B53" t="str">
            <v>SF</v>
          </cell>
          <cell r="C53" t="str">
            <v>ASC</v>
          </cell>
          <cell r="D53">
            <v>120</v>
          </cell>
        </row>
        <row r="54">
          <cell r="A54" t="str">
            <v>Zore,Temeka</v>
          </cell>
          <cell r="B54" t="str">
            <v>SF</v>
          </cell>
          <cell r="C54" t="str">
            <v>MD</v>
          </cell>
          <cell r="D54">
            <v>110</v>
          </cell>
        </row>
        <row r="55">
          <cell r="A55"/>
          <cell r="B55"/>
          <cell r="C55"/>
          <cell r="D55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ALL"/>
      <sheetName val="PvtMod"/>
      <sheetName val="PK"/>
      <sheetName val="Alloc"/>
      <sheetName val="raw-ALL"/>
      <sheetName val="RAW-Mod"/>
      <sheetName val="Sheet5"/>
      <sheetName val="Ke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Employee Name</v>
          </cell>
          <cell r="B1" t="str">
            <v>Employee ID</v>
          </cell>
          <cell r="C1" t="str">
            <v>Sub Department</v>
          </cell>
          <cell r="D1" t="str">
            <v>Department Long Descr</v>
          </cell>
          <cell r="E1" t="str">
            <v>Department</v>
          </cell>
        </row>
        <row r="2">
          <cell r="A2" t="str">
            <v>Bell,Allie Marie</v>
          </cell>
          <cell r="B2">
            <v>1792388</v>
          </cell>
          <cell r="C2" t="str">
            <v>Operating</v>
          </cell>
          <cell r="D2" t="str">
            <v>Unassigned Department</v>
          </cell>
          <cell r="E2">
            <v>120</v>
          </cell>
        </row>
        <row r="3">
          <cell r="A3" t="str">
            <v>Demnitz,Dana Nicole</v>
          </cell>
          <cell r="B3">
            <v>10200130</v>
          </cell>
          <cell r="C3" t="str">
            <v>Clinical</v>
          </cell>
          <cell r="D3" t="str">
            <v>Medical Staff</v>
          </cell>
          <cell r="E3">
            <v>120</v>
          </cell>
        </row>
        <row r="4">
          <cell r="A4" t="str">
            <v>Fischer,Catha</v>
          </cell>
          <cell r="B4">
            <v>10164248</v>
          </cell>
          <cell r="C4" t="str">
            <v>MD</v>
          </cell>
          <cell r="D4" t="str">
            <v>Physicians</v>
          </cell>
          <cell r="E4">
            <v>110</v>
          </cell>
        </row>
        <row r="5">
          <cell r="A5" t="str">
            <v>Garth,Jessica Ann</v>
          </cell>
          <cell r="B5">
            <v>10208873</v>
          </cell>
          <cell r="C5" t="str">
            <v>Clinical</v>
          </cell>
          <cell r="D5" t="str">
            <v>Medical Staff</v>
          </cell>
          <cell r="E5">
            <v>120</v>
          </cell>
        </row>
        <row r="6">
          <cell r="A6" t="str">
            <v>Hancock,Kolbe</v>
          </cell>
          <cell r="B6">
            <v>10140164</v>
          </cell>
          <cell r="C6" t="str">
            <v>MD</v>
          </cell>
          <cell r="D6" t="str">
            <v>Physicians</v>
          </cell>
          <cell r="E6">
            <v>110</v>
          </cell>
        </row>
        <row r="7">
          <cell r="A7" t="str">
            <v>Kitahara,Akiko</v>
          </cell>
          <cell r="B7">
            <v>2324534</v>
          </cell>
          <cell r="C7" t="str">
            <v>ASC</v>
          </cell>
          <cell r="D7" t="str">
            <v>Medical Staff</v>
          </cell>
          <cell r="E7">
            <v>120</v>
          </cell>
        </row>
        <row r="8">
          <cell r="A8" t="str">
            <v>Klatsky,Peter</v>
          </cell>
          <cell r="B8">
            <v>1770296</v>
          </cell>
          <cell r="C8" t="str">
            <v>MD</v>
          </cell>
          <cell r="D8" t="str">
            <v>Physicians</v>
          </cell>
          <cell r="E8">
            <v>110</v>
          </cell>
        </row>
        <row r="9">
          <cell r="A9" t="str">
            <v>Lee,Theresa</v>
          </cell>
          <cell r="B9">
            <v>10200158</v>
          </cell>
          <cell r="C9" t="str">
            <v>Operating</v>
          </cell>
          <cell r="D9" t="str">
            <v>Operations</v>
          </cell>
          <cell r="E9">
            <v>120</v>
          </cell>
        </row>
        <row r="10">
          <cell r="A10" t="str">
            <v>Mercedes,Julia</v>
          </cell>
          <cell r="B10">
            <v>10276975</v>
          </cell>
          <cell r="C10" t="str">
            <v>Clinical</v>
          </cell>
          <cell r="D10" t="str">
            <v>Medical Staff</v>
          </cell>
          <cell r="E10">
            <v>120</v>
          </cell>
        </row>
        <row r="11">
          <cell r="A11" t="str">
            <v>Napolitano,Kristen</v>
          </cell>
          <cell r="B11">
            <v>10276969</v>
          </cell>
          <cell r="C11" t="str">
            <v>Clinical</v>
          </cell>
          <cell r="D11" t="str">
            <v>Medical Staff</v>
          </cell>
          <cell r="E11">
            <v>120</v>
          </cell>
        </row>
        <row r="12">
          <cell r="A12" t="str">
            <v>Sanchez,Ester</v>
          </cell>
          <cell r="B12">
            <v>10276965</v>
          </cell>
          <cell r="C12" t="str">
            <v>ASC</v>
          </cell>
          <cell r="D12" t="str">
            <v>Medical Staff</v>
          </cell>
          <cell r="E12">
            <v>120</v>
          </cell>
        </row>
        <row r="13">
          <cell r="A13" t="str">
            <v>Sensenig,Margaret Louise</v>
          </cell>
          <cell r="B13">
            <v>10200142</v>
          </cell>
          <cell r="C13" t="str">
            <v>Clinical</v>
          </cell>
          <cell r="D13" t="str">
            <v>Medical Staff</v>
          </cell>
          <cell r="E13">
            <v>120</v>
          </cell>
        </row>
        <row r="14">
          <cell r="A14" t="str">
            <v>Shastri,Shefali Mavani</v>
          </cell>
          <cell r="B14">
            <v>10122569</v>
          </cell>
          <cell r="C14" t="str">
            <v>MD</v>
          </cell>
          <cell r="D14" t="str">
            <v>Physicians</v>
          </cell>
          <cell r="E14">
            <v>110</v>
          </cell>
        </row>
        <row r="15">
          <cell r="A15" t="str">
            <v>Vodounon,Raissa</v>
          </cell>
          <cell r="B15">
            <v>10237486</v>
          </cell>
          <cell r="C15" t="str">
            <v>Clinical</v>
          </cell>
          <cell r="D15" t="str">
            <v>Medical Staff</v>
          </cell>
          <cell r="E15">
            <v>120</v>
          </cell>
        </row>
        <row r="16">
          <cell r="A16" t="str">
            <v>Yoder,Nicole Denise</v>
          </cell>
          <cell r="B16">
            <v>10229259</v>
          </cell>
          <cell r="C16" t="str">
            <v>MD</v>
          </cell>
          <cell r="D16" t="str">
            <v>Physicians</v>
          </cell>
          <cell r="E16">
            <v>110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9"/>
  <sheetViews>
    <sheetView tabSelected="1" topLeftCell="I1" workbookViewId="0">
      <selection activeCell="M7" sqref="M7:M202"/>
    </sheetView>
  </sheetViews>
  <sheetFormatPr defaultRowHeight="12.5" x14ac:dyDescent="0.25"/>
  <cols>
    <col min="1" max="1" width="19.1796875" customWidth="1"/>
    <col min="2" max="2" width="18.08984375" customWidth="1"/>
    <col min="3" max="3" width="15.453125" customWidth="1"/>
    <col min="4" max="5" width="16.6328125" customWidth="1"/>
    <col min="6" max="6" width="11.54296875" customWidth="1"/>
    <col min="7" max="7" width="12.81640625" customWidth="1"/>
    <col min="8" max="10" width="16.6328125" customWidth="1"/>
    <col min="11" max="12" width="18.1796875" customWidth="1"/>
    <col min="13" max="13" width="16.6328125" customWidth="1"/>
    <col min="14" max="14" width="13.453125" customWidth="1"/>
    <col min="15" max="15" width="27.08984375" customWidth="1"/>
    <col min="16" max="16" width="19.54296875" customWidth="1"/>
    <col min="17" max="17" width="11.54296875" customWidth="1"/>
    <col min="18" max="18" width="11.81640625" customWidth="1"/>
  </cols>
  <sheetData>
    <row r="1" spans="1:1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1053</v>
      </c>
      <c r="J1" s="7">
        <v>44682</v>
      </c>
      <c r="K1" s="7" t="s">
        <v>1275</v>
      </c>
      <c r="L1" s="7" t="s">
        <v>1274</v>
      </c>
      <c r="M1" s="1" t="s">
        <v>1054</v>
      </c>
      <c r="N1" s="4" t="s">
        <v>763</v>
      </c>
      <c r="O1" s="4" t="s">
        <v>1051</v>
      </c>
      <c r="P1" s="4" t="s">
        <v>1052</v>
      </c>
      <c r="Q1" s="6" t="s">
        <v>764</v>
      </c>
      <c r="R1" s="6" t="s">
        <v>1276</v>
      </c>
    </row>
    <row r="2" spans="1:18" x14ac:dyDescent="0.25">
      <c r="A2" s="10">
        <v>10335971</v>
      </c>
      <c r="B2" t="s">
        <v>9</v>
      </c>
      <c r="C2" t="s">
        <v>10</v>
      </c>
      <c r="D2" t="s">
        <v>11</v>
      </c>
      <c r="E2" s="2">
        <v>10</v>
      </c>
      <c r="F2" s="2">
        <v>0</v>
      </c>
      <c r="G2" s="2">
        <v>16</v>
      </c>
      <c r="H2" s="2">
        <v>24</v>
      </c>
      <c r="I2" s="11">
        <f>VLOOKUP(A2,Key!$1:$1048576,9,FALSE)</f>
        <v>25</v>
      </c>
      <c r="J2" s="2">
        <f>H2*I2</f>
        <v>600</v>
      </c>
      <c r="K2" s="2">
        <f>VLOOKUP(A2,April!$1:$1048576,8,FALSE)</f>
        <v>30</v>
      </c>
      <c r="L2" s="2">
        <f>I2*K2</f>
        <v>750</v>
      </c>
      <c r="M2" s="2">
        <f>J2-L2</f>
        <v>-150</v>
      </c>
      <c r="N2" t="str">
        <f>VLOOKUP(A2,Key!$1:$1048576,3,FALSE)</f>
        <v xml:space="preserve">OAK </v>
      </c>
      <c r="O2" t="str">
        <f>VLOOKUP(A2,Key!$1:$1048576,4,FALSE)</f>
        <v>Lab</v>
      </c>
      <c r="P2">
        <f>VLOOKUP(A2,Key!$1:$1048576,5,FALSE)</f>
        <v>130</v>
      </c>
      <c r="Q2" t="str">
        <f>IFERROR(VLOOKUP(O2,GL!$A$1:$C$4,3,FALSE),"61190")</f>
        <v>51192</v>
      </c>
      <c r="R2" t="str">
        <f>VLOOKUP(A2,Key!$1:$1048576,10,FALSE)</f>
        <v>002</v>
      </c>
    </row>
    <row r="3" spans="1:18" x14ac:dyDescent="0.25">
      <c r="A3" s="10">
        <v>10109463</v>
      </c>
      <c r="B3" t="s">
        <v>15</v>
      </c>
      <c r="C3" t="s">
        <v>16</v>
      </c>
      <c r="D3" t="s">
        <v>11</v>
      </c>
      <c r="E3" s="2">
        <v>10</v>
      </c>
      <c r="F3" s="2">
        <v>0</v>
      </c>
      <c r="G3" s="2">
        <v>0</v>
      </c>
      <c r="H3" s="2">
        <v>29.25</v>
      </c>
      <c r="I3" s="11">
        <f>VLOOKUP(A3,Key!$1:$1048576,9,FALSE)</f>
        <v>26</v>
      </c>
      <c r="J3" s="2">
        <f t="shared" ref="J3:J61" si="0">H3*I3</f>
        <v>760.5</v>
      </c>
      <c r="K3" s="2">
        <f>VLOOKUP(A3,April!$1:$1048576,8,FALSE)</f>
        <v>19.25</v>
      </c>
      <c r="L3" s="2">
        <f t="shared" ref="L3:L61" si="1">I3*K3</f>
        <v>500.5</v>
      </c>
      <c r="M3" s="2">
        <f t="shared" ref="M3:M61" si="2">J3-L3</f>
        <v>260</v>
      </c>
      <c r="N3" t="str">
        <f>VLOOKUP(A3,Key!$1:$1048576,3,FALSE)</f>
        <v xml:space="preserve">OAK </v>
      </c>
      <c r="O3" t="str">
        <f>VLOOKUP(A3,Key!$1:$1048576,4,FALSE)</f>
        <v>ASC</v>
      </c>
      <c r="P3">
        <f>VLOOKUP(A3,Key!$1:$1048576,5,FALSE)</f>
        <v>170</v>
      </c>
      <c r="Q3" t="str">
        <f>IFERROR(VLOOKUP(O3,GL!$A$1:$C$4,3,FALSE),"61190")</f>
        <v>51191</v>
      </c>
      <c r="R3" t="str">
        <f>VLOOKUP(A3,Key!$1:$1048576,10,FALSE)</f>
        <v>002</v>
      </c>
    </row>
    <row r="4" spans="1:18" x14ac:dyDescent="0.25">
      <c r="A4" s="10">
        <v>10225077</v>
      </c>
      <c r="B4" t="s">
        <v>18</v>
      </c>
      <c r="C4" t="s">
        <v>19</v>
      </c>
      <c r="D4" t="s">
        <v>11</v>
      </c>
      <c r="E4" s="2">
        <v>10</v>
      </c>
      <c r="F4" s="2">
        <v>0</v>
      </c>
      <c r="G4" s="2">
        <v>8</v>
      </c>
      <c r="H4" s="2">
        <v>14</v>
      </c>
      <c r="I4" s="11">
        <f>VLOOKUP(A4,Key!$1:$1048576,9,FALSE)</f>
        <v>26</v>
      </c>
      <c r="J4" s="2">
        <f t="shared" si="0"/>
        <v>364</v>
      </c>
      <c r="K4" s="2">
        <f>VLOOKUP(A4,April!$1:$1048576,8,FALSE)</f>
        <v>12</v>
      </c>
      <c r="L4" s="2">
        <f t="shared" si="1"/>
        <v>312</v>
      </c>
      <c r="M4" s="2">
        <f t="shared" si="2"/>
        <v>52</v>
      </c>
      <c r="N4" t="str">
        <f>VLOOKUP(A4,Key!$1:$1048576,3,FALSE)</f>
        <v xml:space="preserve">OAK </v>
      </c>
      <c r="O4" t="str">
        <f>VLOOKUP(A4,Key!$1:$1048576,4,FALSE)</f>
        <v>Clinical</v>
      </c>
      <c r="P4">
        <f>VLOOKUP(A4,Key!$1:$1048576,5,FALSE)</f>
        <v>170</v>
      </c>
      <c r="Q4" t="str">
        <f>IFERROR(VLOOKUP(O4,GL!$A$1:$C$4,3,FALSE),"61190")</f>
        <v>51190</v>
      </c>
      <c r="R4" t="str">
        <f>VLOOKUP(A4,Key!$1:$1048576,10,FALSE)</f>
        <v>002</v>
      </c>
    </row>
    <row r="5" spans="1:18" x14ac:dyDescent="0.25">
      <c r="A5" s="10">
        <v>10134329</v>
      </c>
      <c r="B5" t="s">
        <v>21</v>
      </c>
      <c r="C5" t="s">
        <v>22</v>
      </c>
      <c r="D5" t="s">
        <v>11</v>
      </c>
      <c r="E5" s="2">
        <v>10</v>
      </c>
      <c r="F5" s="2">
        <v>0</v>
      </c>
      <c r="G5" s="2">
        <v>8</v>
      </c>
      <c r="H5" s="2">
        <v>44</v>
      </c>
      <c r="I5" s="11">
        <f>VLOOKUP(A5,Key!$1:$1048576,9,FALSE)</f>
        <v>31.25</v>
      </c>
      <c r="J5" s="2">
        <f t="shared" si="0"/>
        <v>1375</v>
      </c>
      <c r="K5" s="2">
        <f>VLOOKUP(A5,April!$1:$1048576,8,FALSE)</f>
        <v>42</v>
      </c>
      <c r="L5" s="2">
        <f t="shared" si="1"/>
        <v>1312.5</v>
      </c>
      <c r="M5" s="2">
        <f t="shared" si="2"/>
        <v>62.5</v>
      </c>
      <c r="N5" t="str">
        <f>VLOOKUP(A5,Key!$1:$1048576,3,FALSE)</f>
        <v xml:space="preserve">OAK </v>
      </c>
      <c r="O5" t="str">
        <f>VLOOKUP(A5,Key!$1:$1048576,4,FALSE)</f>
        <v>Lab</v>
      </c>
      <c r="P5">
        <f>VLOOKUP(A5,Key!$1:$1048576,5,FALSE)</f>
        <v>130</v>
      </c>
      <c r="Q5" t="str">
        <f>IFERROR(VLOOKUP(O5,GL!$A$1:$C$4,3,FALSE),"61190")</f>
        <v>51192</v>
      </c>
      <c r="R5" t="str">
        <f>VLOOKUP(A5,Key!$1:$1048576,10,FALSE)</f>
        <v>002</v>
      </c>
    </row>
    <row r="6" spans="1:18" x14ac:dyDescent="0.25">
      <c r="A6" s="10">
        <v>10221853</v>
      </c>
      <c r="B6" t="s">
        <v>24</v>
      </c>
      <c r="C6" t="s">
        <v>25</v>
      </c>
      <c r="D6" t="s">
        <v>11</v>
      </c>
      <c r="E6" s="2">
        <v>10</v>
      </c>
      <c r="F6" s="2">
        <v>0</v>
      </c>
      <c r="G6" s="2">
        <v>0</v>
      </c>
      <c r="H6" s="2">
        <v>36</v>
      </c>
      <c r="I6" s="11">
        <f>VLOOKUP(A6,Key!$1:$1048576,9,FALSE)</f>
        <v>26</v>
      </c>
      <c r="J6" s="2">
        <f t="shared" si="0"/>
        <v>936</v>
      </c>
      <c r="K6" s="2">
        <f>VLOOKUP(A6,April!$1:$1048576,8,FALSE)</f>
        <v>26</v>
      </c>
      <c r="L6" s="2">
        <f t="shared" si="1"/>
        <v>676</v>
      </c>
      <c r="M6" s="2">
        <f t="shared" si="2"/>
        <v>260</v>
      </c>
      <c r="N6" t="str">
        <f>VLOOKUP(A6,Key!$1:$1048576,3,FALSE)</f>
        <v>Nest</v>
      </c>
      <c r="O6" t="str">
        <f>VLOOKUP(A6,Key!$1:$1048576,4,FALSE)</f>
        <v>NEST</v>
      </c>
      <c r="P6">
        <f>VLOOKUP(A6,Key!$1:$1048576,5,FALSE)</f>
        <v>350</v>
      </c>
      <c r="Q6" t="str">
        <f>IFERROR(VLOOKUP(O6,GL!$A$1:$C$4,3,FALSE),"61190")</f>
        <v>61190</v>
      </c>
      <c r="R6" t="str">
        <f>VLOOKUP(A6,Key!$1:$1048576,10,FALSE)</f>
        <v>002</v>
      </c>
    </row>
    <row r="7" spans="1:18" x14ac:dyDescent="0.25">
      <c r="A7" s="10">
        <v>2324534</v>
      </c>
      <c r="B7" t="s">
        <v>27</v>
      </c>
      <c r="C7" t="s">
        <v>28</v>
      </c>
      <c r="D7" t="s">
        <v>11</v>
      </c>
      <c r="E7" s="2">
        <v>13.3333333333333</v>
      </c>
      <c r="F7" s="2">
        <v>0</v>
      </c>
      <c r="G7" s="2">
        <v>8</v>
      </c>
      <c r="H7" s="2">
        <v>68</v>
      </c>
      <c r="I7" s="11">
        <f>VLOOKUP(A7,Key!$1:$1048576,9,FALSE)</f>
        <v>65.84</v>
      </c>
      <c r="J7" s="2">
        <f t="shared" si="0"/>
        <v>4477.12</v>
      </c>
      <c r="K7" s="2">
        <f>VLOOKUP(A7,April!$1:$1048576,8,FALSE)</f>
        <v>62.6666666666667</v>
      </c>
      <c r="L7" s="2">
        <f t="shared" si="1"/>
        <v>4125.9733333333361</v>
      </c>
      <c r="M7" s="2">
        <f t="shared" si="2"/>
        <v>351.1466666666638</v>
      </c>
      <c r="N7" t="str">
        <f>VLOOKUP(A7,Key!$1:$1048576,3,FALSE)</f>
        <v>NYC</v>
      </c>
      <c r="O7" t="str">
        <f>VLOOKUP(A7,Key!$1:$1048576,4,FALSE)</f>
        <v>ASC</v>
      </c>
      <c r="P7">
        <f>VLOOKUP(A7,Key!$1:$1048576,5,FALSE)</f>
        <v>120</v>
      </c>
      <c r="Q7" t="str">
        <f>IFERROR(VLOOKUP(O7,GL!$A$1:$C$4,3,FALSE),"61190")</f>
        <v>51191</v>
      </c>
      <c r="R7" t="str">
        <f>VLOOKUP(A7,Key!$1:$1048576,10,FALSE)</f>
        <v>008</v>
      </c>
    </row>
    <row r="8" spans="1:18" x14ac:dyDescent="0.25">
      <c r="A8" s="10">
        <v>10176644</v>
      </c>
      <c r="B8" t="s">
        <v>30</v>
      </c>
      <c r="C8" t="s">
        <v>31</v>
      </c>
      <c r="D8" t="s">
        <v>11</v>
      </c>
      <c r="E8" s="2">
        <v>13.3333333333333</v>
      </c>
      <c r="F8" s="2">
        <v>0</v>
      </c>
      <c r="G8" s="2">
        <v>0</v>
      </c>
      <c r="H8" s="2">
        <v>104</v>
      </c>
      <c r="I8" s="11">
        <f>VLOOKUP(A8,Key!$1:$1048576,9,FALSE)</f>
        <v>79.23</v>
      </c>
      <c r="J8" s="2">
        <f t="shared" si="0"/>
        <v>8239.92</v>
      </c>
      <c r="K8" s="2">
        <f>VLOOKUP(A8,April!$1:$1048576,8,FALSE)</f>
        <v>90.6666666666667</v>
      </c>
      <c r="L8" s="2">
        <f t="shared" si="1"/>
        <v>7183.5200000000032</v>
      </c>
      <c r="M8" s="2">
        <f t="shared" si="2"/>
        <v>1056.3999999999969</v>
      </c>
      <c r="N8" t="str">
        <f>VLOOKUP(A8,Key!$1:$1048576,3,FALSE)</f>
        <v>NYC</v>
      </c>
      <c r="O8" t="str">
        <f>VLOOKUP(A8,Key!$1:$1048576,4,FALSE)</f>
        <v>Lab</v>
      </c>
      <c r="P8">
        <f>VLOOKUP(A8,Key!$1:$1048576,5,FALSE)</f>
        <v>130</v>
      </c>
      <c r="Q8" t="str">
        <f>IFERROR(VLOOKUP(O8,GL!$A$1:$C$4,3,FALSE),"61190")</f>
        <v>51192</v>
      </c>
      <c r="R8" t="str">
        <f>VLOOKUP(A8,Key!$1:$1048576,10,FALSE)</f>
        <v>002</v>
      </c>
    </row>
    <row r="9" spans="1:18" x14ac:dyDescent="0.25">
      <c r="A9" s="10">
        <v>10376938</v>
      </c>
      <c r="B9" t="s">
        <v>33</v>
      </c>
      <c r="C9" t="s">
        <v>34</v>
      </c>
      <c r="D9" t="s">
        <v>11</v>
      </c>
      <c r="E9" s="2">
        <v>10</v>
      </c>
      <c r="F9" s="2">
        <v>0</v>
      </c>
      <c r="G9" s="2">
        <v>0</v>
      </c>
      <c r="H9" s="2">
        <v>20</v>
      </c>
      <c r="I9" s="11">
        <f>VLOOKUP(A9,Key!$1:$1048576,9,FALSE)</f>
        <v>36.06</v>
      </c>
      <c r="J9" s="2">
        <f t="shared" si="0"/>
        <v>721.2</v>
      </c>
      <c r="K9" s="2">
        <f>VLOOKUP(A9,April!$1:$1048576,8,FALSE)</f>
        <v>10</v>
      </c>
      <c r="L9" s="2">
        <f t="shared" si="1"/>
        <v>360.6</v>
      </c>
      <c r="M9" s="2">
        <f t="shared" si="2"/>
        <v>360.6</v>
      </c>
      <c r="N9" t="str">
        <f>VLOOKUP(A9,Key!$1:$1048576,3,FALSE)</f>
        <v>HQ</v>
      </c>
      <c r="O9" t="str">
        <f>VLOOKUP(A9,Key!$1:$1048576,4,FALSE)</f>
        <v>HQ</v>
      </c>
      <c r="P9">
        <f>VLOOKUP(A9,Key!$1:$1048576,5,FALSE)</f>
        <v>320</v>
      </c>
      <c r="Q9" t="str">
        <f>IFERROR(VLOOKUP(O9,GL!$A$1:$C$4,3,FALSE),"61190")</f>
        <v>61190</v>
      </c>
      <c r="R9" t="str">
        <f>VLOOKUP(A9,Key!$1:$1048576,10,FALSE)</f>
        <v>002</v>
      </c>
    </row>
    <row r="10" spans="1:18" x14ac:dyDescent="0.25">
      <c r="A10" s="10">
        <v>10340354</v>
      </c>
      <c r="B10" t="s">
        <v>36</v>
      </c>
      <c r="C10" t="s">
        <v>37</v>
      </c>
      <c r="D10" t="s">
        <v>11</v>
      </c>
      <c r="E10" s="2">
        <v>10</v>
      </c>
      <c r="F10" s="2">
        <v>0</v>
      </c>
      <c r="G10" s="2">
        <v>0</v>
      </c>
      <c r="H10" s="2">
        <v>24</v>
      </c>
      <c r="I10" s="11">
        <f>VLOOKUP(A10,Key!$1:$1048576,9,FALSE)</f>
        <v>26</v>
      </c>
      <c r="J10" s="2">
        <f t="shared" si="0"/>
        <v>624</v>
      </c>
      <c r="K10" s="2">
        <f>VLOOKUP(A10,April!$1:$1048576,8,FALSE)</f>
        <v>14</v>
      </c>
      <c r="L10" s="2">
        <f t="shared" si="1"/>
        <v>364</v>
      </c>
      <c r="M10" s="2">
        <f t="shared" si="2"/>
        <v>260</v>
      </c>
      <c r="N10" t="str">
        <f>VLOOKUP(A10,Key!$1:$1048576,3,FALSE)</f>
        <v>SV</v>
      </c>
      <c r="O10" t="str">
        <f>VLOOKUP(A10,Key!$1:$1048576,4,FALSE)</f>
        <v>Clinical</v>
      </c>
      <c r="P10">
        <f>VLOOKUP(A10,Key!$1:$1048576,5,FALSE)</f>
        <v>140</v>
      </c>
      <c r="Q10" t="str">
        <f>IFERROR(VLOOKUP(O10,GL!$A$1:$C$4,3,FALSE),"61190")</f>
        <v>51190</v>
      </c>
      <c r="R10" t="str">
        <f>VLOOKUP(A10,Key!$1:$1048576,10,FALSE)</f>
        <v>002</v>
      </c>
    </row>
    <row r="11" spans="1:18" x14ac:dyDescent="0.25">
      <c r="A11" s="10">
        <v>2362734</v>
      </c>
      <c r="B11" t="s">
        <v>39</v>
      </c>
      <c r="C11" t="s">
        <v>40</v>
      </c>
      <c r="D11" t="s">
        <v>11</v>
      </c>
      <c r="E11" s="2">
        <v>13.3333333333333</v>
      </c>
      <c r="F11" s="2">
        <v>0</v>
      </c>
      <c r="G11" s="2">
        <v>0</v>
      </c>
      <c r="H11" s="2">
        <v>65.3333333333333</v>
      </c>
      <c r="I11" s="11">
        <f>VLOOKUP(A11,Key!$1:$1048576,9,FALSE)</f>
        <v>38.46</v>
      </c>
      <c r="J11" s="2">
        <f t="shared" si="0"/>
        <v>2512.7199999999989</v>
      </c>
      <c r="K11" s="2">
        <f>VLOOKUP(A11,April!$1:$1048576,8,FALSE)</f>
        <v>52</v>
      </c>
      <c r="L11" s="2">
        <f t="shared" si="1"/>
        <v>1999.92</v>
      </c>
      <c r="M11" s="2">
        <f t="shared" si="2"/>
        <v>512.79999999999882</v>
      </c>
      <c r="N11" t="str">
        <f>VLOOKUP(A11,Key!$1:$1048576,3,FALSE)</f>
        <v xml:space="preserve">OAK </v>
      </c>
      <c r="O11" t="str">
        <f>VLOOKUP(A11,Key!$1:$1048576,4,FALSE)</f>
        <v>HQ</v>
      </c>
      <c r="P11">
        <f>VLOOKUP(A11,Key!$1:$1048576,5,FALSE)</f>
        <v>220</v>
      </c>
      <c r="Q11" t="str">
        <f>IFERROR(VLOOKUP(O11,GL!$A$1:$C$4,3,FALSE),"61190")</f>
        <v>61190</v>
      </c>
      <c r="R11" t="str">
        <f>VLOOKUP(A11,Key!$1:$1048576,10,FALSE)</f>
        <v>002</v>
      </c>
    </row>
    <row r="12" spans="1:18" x14ac:dyDescent="0.25">
      <c r="A12" s="10">
        <v>10216941</v>
      </c>
      <c r="B12" t="s">
        <v>42</v>
      </c>
      <c r="C12" t="s">
        <v>43</v>
      </c>
      <c r="D12" t="s">
        <v>11</v>
      </c>
      <c r="E12" s="2">
        <v>5</v>
      </c>
      <c r="F12" s="2">
        <v>0</v>
      </c>
      <c r="G12" s="2">
        <v>0</v>
      </c>
      <c r="H12" s="2">
        <v>62</v>
      </c>
      <c r="I12" s="11">
        <f>VLOOKUP(A12,Key!$1:$1048576,9,FALSE)</f>
        <v>24</v>
      </c>
      <c r="J12" s="2">
        <f t="shared" si="0"/>
        <v>1488</v>
      </c>
      <c r="K12" s="2">
        <f>VLOOKUP(A12,April!$1:$1048576,8,FALSE)</f>
        <v>57</v>
      </c>
      <c r="L12" s="2">
        <f t="shared" si="1"/>
        <v>1368</v>
      </c>
      <c r="M12" s="2">
        <f t="shared" si="2"/>
        <v>120</v>
      </c>
      <c r="N12" t="str">
        <f>VLOOKUP(A12,Key!$1:$1048576,3,FALSE)</f>
        <v xml:space="preserve">OAK </v>
      </c>
      <c r="O12" t="str">
        <f>VLOOKUP(A12,Key!$1:$1048576,4,FALSE)</f>
        <v>Operating</v>
      </c>
      <c r="P12">
        <f>VLOOKUP(A12,Key!$1:$1048576,5,FALSE)</f>
        <v>180</v>
      </c>
      <c r="Q12" t="str">
        <f>IFERROR(VLOOKUP(O12,GL!$A$1:$C$4,3,FALSE),"61190")</f>
        <v>61190</v>
      </c>
      <c r="R12" t="str">
        <f>VLOOKUP(A12,Key!$1:$1048576,10,FALSE)</f>
        <v>002</v>
      </c>
    </row>
    <row r="13" spans="1:18" x14ac:dyDescent="0.25">
      <c r="A13" s="10">
        <v>10370387</v>
      </c>
      <c r="B13" t="s">
        <v>45</v>
      </c>
      <c r="C13" t="s">
        <v>46</v>
      </c>
      <c r="D13" t="s">
        <v>11</v>
      </c>
      <c r="E13" s="2">
        <v>10</v>
      </c>
      <c r="F13" s="2">
        <v>0</v>
      </c>
      <c r="G13" s="2">
        <v>0</v>
      </c>
      <c r="H13" s="2">
        <v>20</v>
      </c>
      <c r="I13" s="11">
        <f>VLOOKUP(A13,Key!$1:$1048576,9,FALSE)</f>
        <v>22</v>
      </c>
      <c r="J13" s="2">
        <f t="shared" si="0"/>
        <v>440</v>
      </c>
      <c r="K13" s="2">
        <f>VLOOKUP(A13,April!$1:$1048576,8,FALSE)</f>
        <v>10</v>
      </c>
      <c r="L13" s="2">
        <f t="shared" si="1"/>
        <v>220</v>
      </c>
      <c r="M13" s="2">
        <f t="shared" si="2"/>
        <v>220</v>
      </c>
      <c r="N13" t="str">
        <f>VLOOKUP(A13,Key!$1:$1048576,3,FALSE)</f>
        <v>HQ</v>
      </c>
      <c r="O13" t="str">
        <f>VLOOKUP(A13,Key!$1:$1048576,4,FALSE)</f>
        <v>HQ</v>
      </c>
      <c r="P13">
        <f>VLOOKUP(A13,Key!$1:$1048576,5,FALSE)</f>
        <v>150</v>
      </c>
      <c r="Q13" t="str">
        <f>IFERROR(VLOOKUP(O13,GL!$A$1:$C$4,3,FALSE),"61190")</f>
        <v>61190</v>
      </c>
      <c r="R13" t="str">
        <f>VLOOKUP(A13,Key!$1:$1048576,10,FALSE)</f>
        <v>002</v>
      </c>
    </row>
    <row r="14" spans="1:18" x14ac:dyDescent="0.25">
      <c r="A14" s="10">
        <v>1792388</v>
      </c>
      <c r="B14" t="s">
        <v>48</v>
      </c>
      <c r="C14" t="s">
        <v>49</v>
      </c>
      <c r="D14" t="s">
        <v>11</v>
      </c>
      <c r="E14" s="2">
        <v>0</v>
      </c>
      <c r="F14" s="2">
        <v>0</v>
      </c>
      <c r="G14" s="2">
        <v>0</v>
      </c>
      <c r="H14" s="2">
        <v>160</v>
      </c>
      <c r="I14" s="11">
        <f>VLOOKUP(A14,Key!$1:$1048576,9,FALSE)</f>
        <v>96.15</v>
      </c>
      <c r="J14" s="2">
        <f t="shared" si="0"/>
        <v>15384</v>
      </c>
      <c r="K14" s="2">
        <f>VLOOKUP(A14,April!$1:$1048576,8,FALSE)</f>
        <v>160</v>
      </c>
      <c r="L14" s="2">
        <f t="shared" si="1"/>
        <v>15384</v>
      </c>
      <c r="M14" s="2">
        <f t="shared" si="2"/>
        <v>0</v>
      </c>
      <c r="N14" t="str">
        <f>VLOOKUP(A14,Key!$1:$1048576,3,FALSE)</f>
        <v>NYC</v>
      </c>
      <c r="O14" t="str">
        <f>VLOOKUP(A14,Key!$1:$1048576,4,FALSE)</f>
        <v>Operating</v>
      </c>
      <c r="P14">
        <f>VLOOKUP(A14,Key!$1:$1048576,5,FALSE)</f>
        <v>120</v>
      </c>
      <c r="Q14" t="str">
        <f>IFERROR(VLOOKUP(O14,GL!$A$1:$C$4,3,FALSE),"61190")</f>
        <v>61190</v>
      </c>
      <c r="R14" t="str">
        <f>VLOOKUP(A14,Key!$1:$1048576,10,FALSE)</f>
        <v>008</v>
      </c>
    </row>
    <row r="15" spans="1:18" x14ac:dyDescent="0.25">
      <c r="A15" s="10">
        <v>10225114</v>
      </c>
      <c r="B15" t="s">
        <v>51</v>
      </c>
      <c r="C15" t="s">
        <v>52</v>
      </c>
      <c r="D15" t="s">
        <v>11</v>
      </c>
      <c r="E15" s="2">
        <v>10</v>
      </c>
      <c r="F15" s="2">
        <v>0</v>
      </c>
      <c r="G15" s="2">
        <v>0</v>
      </c>
      <c r="H15" s="2">
        <v>72</v>
      </c>
      <c r="I15" s="11">
        <f>VLOOKUP(A15,Key!$1:$1048576,9,FALSE)</f>
        <v>26</v>
      </c>
      <c r="J15" s="2">
        <f t="shared" si="0"/>
        <v>1872</v>
      </c>
      <c r="K15" s="2">
        <f>VLOOKUP(A15,April!$1:$1048576,8,FALSE)</f>
        <v>62</v>
      </c>
      <c r="L15" s="2">
        <f t="shared" si="1"/>
        <v>1612</v>
      </c>
      <c r="M15" s="2">
        <f t="shared" si="2"/>
        <v>260</v>
      </c>
      <c r="N15" t="str">
        <f>VLOOKUP(A15,Key!$1:$1048576,3,FALSE)</f>
        <v xml:space="preserve">OAK </v>
      </c>
      <c r="O15" t="str">
        <f>VLOOKUP(A15,Key!$1:$1048576,4,FALSE)</f>
        <v>Clinical</v>
      </c>
      <c r="P15">
        <f>VLOOKUP(A15,Key!$1:$1048576,5,FALSE)</f>
        <v>170</v>
      </c>
      <c r="Q15" t="str">
        <f>IFERROR(VLOOKUP(O15,GL!$A$1:$C$4,3,FALSE),"61190")</f>
        <v>51190</v>
      </c>
      <c r="R15" t="str">
        <f>VLOOKUP(A15,Key!$1:$1048576,10,FALSE)</f>
        <v>002</v>
      </c>
    </row>
    <row r="16" spans="1:18" x14ac:dyDescent="0.25">
      <c r="A16" s="10">
        <v>1925239</v>
      </c>
      <c r="B16" t="s">
        <v>54</v>
      </c>
      <c r="C16" t="s">
        <v>55</v>
      </c>
      <c r="D16" t="s">
        <v>11</v>
      </c>
      <c r="E16" s="2">
        <v>13.3333333333333</v>
      </c>
      <c r="F16" s="2">
        <v>0</v>
      </c>
      <c r="G16" s="2">
        <v>16</v>
      </c>
      <c r="H16" s="2">
        <v>86.016666666666694</v>
      </c>
      <c r="I16" s="11">
        <f>VLOOKUP(A16,Key!$1:$1048576,9,FALSE)</f>
        <v>81.73</v>
      </c>
      <c r="J16" s="2">
        <f t="shared" si="0"/>
        <v>7030.1421666666693</v>
      </c>
      <c r="K16" s="2">
        <f>VLOOKUP(A16,April!$1:$1048576,8,FALSE)</f>
        <v>88.683333333333294</v>
      </c>
      <c r="L16" s="2">
        <f t="shared" si="1"/>
        <v>7248.0888333333305</v>
      </c>
      <c r="M16" s="2">
        <f t="shared" si="2"/>
        <v>-217.94666666666126</v>
      </c>
      <c r="N16" t="str">
        <f>VLOOKUP(A16,Key!$1:$1048576,3,FALSE)</f>
        <v>SF</v>
      </c>
      <c r="O16" t="str">
        <f>VLOOKUP(A16,Key!$1:$1048576,4,FALSE)</f>
        <v>Lab</v>
      </c>
      <c r="P16">
        <f>VLOOKUP(A16,Key!$1:$1048576,5,FALSE)</f>
        <v>130</v>
      </c>
      <c r="Q16" t="str">
        <f>IFERROR(VLOOKUP(O16,GL!$A$1:$C$4,3,FALSE),"61190")</f>
        <v>51192</v>
      </c>
      <c r="R16" t="str">
        <f>VLOOKUP(A16,Key!$1:$1048576,10,FALSE)</f>
        <v>002</v>
      </c>
    </row>
    <row r="17" spans="1:18" x14ac:dyDescent="0.25">
      <c r="A17" s="10">
        <v>10004154</v>
      </c>
      <c r="B17" t="s">
        <v>57</v>
      </c>
      <c r="C17" t="s">
        <v>58</v>
      </c>
      <c r="D17" t="s">
        <v>11</v>
      </c>
      <c r="E17" s="2">
        <v>0</v>
      </c>
      <c r="F17" s="2">
        <v>0</v>
      </c>
      <c r="G17" s="2">
        <v>0</v>
      </c>
      <c r="H17" s="2">
        <v>10</v>
      </c>
      <c r="I17" s="11">
        <f>VLOOKUP(A17,Key!$1:$1048576,9,FALSE)</f>
        <v>35.1</v>
      </c>
      <c r="J17" s="2">
        <f t="shared" si="0"/>
        <v>351</v>
      </c>
      <c r="K17" s="2">
        <f>VLOOKUP(A17,April!$1:$1048576,8,FALSE)</f>
        <v>10</v>
      </c>
      <c r="L17" s="2">
        <f t="shared" si="1"/>
        <v>351</v>
      </c>
      <c r="M17" s="2">
        <f t="shared" si="2"/>
        <v>0</v>
      </c>
      <c r="N17" t="str">
        <f>VLOOKUP(A17,Key!$1:$1048576,3,FALSE)</f>
        <v xml:space="preserve">OAK </v>
      </c>
      <c r="O17" t="str">
        <f>VLOOKUP(A17,Key!$1:$1048576,4,FALSE)</f>
        <v>Clinical</v>
      </c>
      <c r="P17">
        <f>VLOOKUP(A17,Key!$1:$1048576,5,FALSE)</f>
        <v>180</v>
      </c>
      <c r="Q17" t="str">
        <f>IFERROR(VLOOKUP(O17,GL!$A$1:$C$4,3,FALSE),"61190")</f>
        <v>51190</v>
      </c>
      <c r="R17" t="str">
        <f>VLOOKUP(A17,Key!$1:$1048576,10,FALSE)</f>
        <v>002</v>
      </c>
    </row>
    <row r="18" spans="1:18" x14ac:dyDescent="0.25">
      <c r="A18" s="10">
        <v>10171353</v>
      </c>
      <c r="B18" t="s">
        <v>60</v>
      </c>
      <c r="C18" t="s">
        <v>61</v>
      </c>
      <c r="D18" t="s">
        <v>11</v>
      </c>
      <c r="E18" s="2">
        <v>10</v>
      </c>
      <c r="F18" s="2">
        <v>0</v>
      </c>
      <c r="G18" s="2">
        <v>8</v>
      </c>
      <c r="H18" s="2">
        <v>29</v>
      </c>
      <c r="I18" s="11">
        <f>VLOOKUP(A18,Key!$1:$1048576,9,FALSE)</f>
        <v>26</v>
      </c>
      <c r="J18" s="2">
        <f t="shared" si="0"/>
        <v>754</v>
      </c>
      <c r="K18" s="2">
        <f>VLOOKUP(A18,April!$1:$1048576,8,FALSE)</f>
        <v>27</v>
      </c>
      <c r="L18" s="2">
        <f t="shared" si="1"/>
        <v>702</v>
      </c>
      <c r="M18" s="2">
        <f t="shared" si="2"/>
        <v>52</v>
      </c>
      <c r="N18" t="str">
        <f>VLOOKUP(A18,Key!$1:$1048576,3,FALSE)</f>
        <v>SF</v>
      </c>
      <c r="O18" t="str">
        <f>VLOOKUP(A18,Key!$1:$1048576,4,FALSE)</f>
        <v>Clinical</v>
      </c>
      <c r="P18">
        <f>VLOOKUP(A18,Key!$1:$1048576,5,FALSE)</f>
        <v>170</v>
      </c>
      <c r="Q18" t="str">
        <f>IFERROR(VLOOKUP(O18,GL!$A$1:$C$4,3,FALSE),"61190")</f>
        <v>51190</v>
      </c>
      <c r="R18" t="str">
        <f>VLOOKUP(A18,Key!$1:$1048576,10,FALSE)</f>
        <v>002</v>
      </c>
    </row>
    <row r="19" spans="1:18" x14ac:dyDescent="0.25">
      <c r="A19" s="10">
        <v>10009380</v>
      </c>
      <c r="B19" t="s">
        <v>63</v>
      </c>
      <c r="C19" t="s">
        <v>64</v>
      </c>
      <c r="D19" t="s">
        <v>11</v>
      </c>
      <c r="E19" s="2">
        <v>16.6666666666667</v>
      </c>
      <c r="F19" s="2">
        <v>0</v>
      </c>
      <c r="G19" s="2">
        <v>40</v>
      </c>
      <c r="H19" s="2">
        <v>119.333333333333</v>
      </c>
      <c r="I19" s="11">
        <f>VLOOKUP(A19,Key!$1:$1048576,9,FALSE)</f>
        <v>79.23</v>
      </c>
      <c r="J19" s="2">
        <f t="shared" si="0"/>
        <v>9454.7799999999734</v>
      </c>
      <c r="K19" s="2">
        <f>VLOOKUP(A19,April!$1:$1048576,8,FALSE)</f>
        <v>142.666666666667</v>
      </c>
      <c r="L19" s="2">
        <f t="shared" si="1"/>
        <v>11303.480000000027</v>
      </c>
      <c r="M19" s="2">
        <f t="shared" si="2"/>
        <v>-1848.7000000000535</v>
      </c>
      <c r="N19" t="str">
        <f>VLOOKUP(A19,Key!$1:$1048576,3,FALSE)</f>
        <v>SV</v>
      </c>
      <c r="O19" t="str">
        <f>VLOOKUP(A19,Key!$1:$1048576,4,FALSE)</f>
        <v>Lab</v>
      </c>
      <c r="P19">
        <f>VLOOKUP(A19,Key!$1:$1048576,5,FALSE)</f>
        <v>130</v>
      </c>
      <c r="Q19" t="str">
        <f>IFERROR(VLOOKUP(O19,GL!$A$1:$C$4,3,FALSE),"61190")</f>
        <v>51192</v>
      </c>
      <c r="R19" t="str">
        <f>VLOOKUP(A19,Key!$1:$1048576,10,FALSE)</f>
        <v>002</v>
      </c>
    </row>
    <row r="20" spans="1:18" x14ac:dyDescent="0.25">
      <c r="A20" s="10">
        <v>10230056</v>
      </c>
      <c r="B20" t="s">
        <v>66</v>
      </c>
      <c r="C20" t="s">
        <v>67</v>
      </c>
      <c r="D20" t="s">
        <v>11</v>
      </c>
      <c r="E20" s="2">
        <v>10</v>
      </c>
      <c r="F20" s="2">
        <v>0</v>
      </c>
      <c r="G20" s="2">
        <v>16</v>
      </c>
      <c r="H20" s="2">
        <v>37.25</v>
      </c>
      <c r="I20" s="11">
        <f>VLOOKUP(A20,Key!$1:$1048576,9,FALSE)</f>
        <v>23</v>
      </c>
      <c r="J20" s="2">
        <f t="shared" si="0"/>
        <v>856.75</v>
      </c>
      <c r="K20" s="2">
        <f>VLOOKUP(A20,April!$1:$1048576,8,FALSE)</f>
        <v>43.25</v>
      </c>
      <c r="L20" s="2">
        <f t="shared" si="1"/>
        <v>994.75</v>
      </c>
      <c r="M20" s="2">
        <f t="shared" si="2"/>
        <v>-138</v>
      </c>
      <c r="N20" t="str">
        <f>VLOOKUP(A20,Key!$1:$1048576,3,FALSE)</f>
        <v>HQ</v>
      </c>
      <c r="O20" t="str">
        <f>VLOOKUP(A20,Key!$1:$1048576,4,FALSE)</f>
        <v>Operating</v>
      </c>
      <c r="P20">
        <f>VLOOKUP(A20,Key!$1:$1048576,5,FALSE)</f>
        <v>210</v>
      </c>
      <c r="Q20" t="str">
        <f>IFERROR(VLOOKUP(O20,GL!$A$1:$C$4,3,FALSE),"61190")</f>
        <v>61190</v>
      </c>
      <c r="R20" t="str">
        <f>VLOOKUP(A20,Key!$1:$1048576,10,FALSE)</f>
        <v>002</v>
      </c>
    </row>
    <row r="21" spans="1:18" x14ac:dyDescent="0.25">
      <c r="A21" s="10">
        <v>10121572</v>
      </c>
      <c r="B21" t="s">
        <v>69</v>
      </c>
      <c r="C21" t="s">
        <v>70</v>
      </c>
      <c r="D21" t="s">
        <v>11</v>
      </c>
      <c r="E21" s="2">
        <v>10</v>
      </c>
      <c r="F21" s="2">
        <v>0</v>
      </c>
      <c r="G21" s="2">
        <v>26</v>
      </c>
      <c r="H21" s="2">
        <v>0</v>
      </c>
      <c r="I21" s="11">
        <f>VLOOKUP(A21,Key!$1:$1048576,9,FALSE)</f>
        <v>27.5</v>
      </c>
      <c r="J21" s="2">
        <f t="shared" si="0"/>
        <v>0</v>
      </c>
      <c r="K21" s="2">
        <f>VLOOKUP(A21,April!$1:$1048576,8,FALSE)</f>
        <v>16</v>
      </c>
      <c r="L21" s="2">
        <f t="shared" si="1"/>
        <v>440</v>
      </c>
      <c r="M21" s="2">
        <f t="shared" si="2"/>
        <v>-440</v>
      </c>
      <c r="N21" t="str">
        <f>VLOOKUP(A21,Key!$1:$1048576,3,FALSE)</f>
        <v xml:space="preserve">OAK </v>
      </c>
      <c r="O21" t="str">
        <f>VLOOKUP(A21,Key!$1:$1048576,4,FALSE)</f>
        <v>Clinical</v>
      </c>
      <c r="P21">
        <f>VLOOKUP(A21,Key!$1:$1048576,5,FALSE)</f>
        <v>170</v>
      </c>
      <c r="Q21" t="str">
        <f>IFERROR(VLOOKUP(O21,GL!$A$1:$C$4,3,FALSE),"61190")</f>
        <v>51190</v>
      </c>
      <c r="R21" t="str">
        <f>VLOOKUP(A21,Key!$1:$1048576,10,FALSE)</f>
        <v>002</v>
      </c>
    </row>
    <row r="22" spans="1:18" x14ac:dyDescent="0.25">
      <c r="A22" s="10">
        <v>10137584</v>
      </c>
      <c r="B22" t="s">
        <v>72</v>
      </c>
      <c r="C22" t="s">
        <v>25</v>
      </c>
      <c r="D22" t="s">
        <v>11</v>
      </c>
      <c r="E22" s="2">
        <v>10</v>
      </c>
      <c r="F22" s="2">
        <v>0</v>
      </c>
      <c r="G22" s="2">
        <v>0</v>
      </c>
      <c r="H22" s="2">
        <v>35</v>
      </c>
      <c r="I22" s="11">
        <f>VLOOKUP(A22,Key!$1:$1048576,9,FALSE)</f>
        <v>61.66</v>
      </c>
      <c r="J22" s="2">
        <f t="shared" si="0"/>
        <v>2158.1</v>
      </c>
      <c r="K22" s="2">
        <f>VLOOKUP(A22,April!$1:$1048576,8,FALSE)</f>
        <v>25</v>
      </c>
      <c r="L22" s="2">
        <f t="shared" si="1"/>
        <v>1541.5</v>
      </c>
      <c r="M22" s="2">
        <f t="shared" si="2"/>
        <v>616.59999999999991</v>
      </c>
      <c r="N22" t="str">
        <f>VLOOKUP(A22,Key!$1:$1048576,3,FALSE)</f>
        <v>SF</v>
      </c>
      <c r="O22" t="str">
        <f>VLOOKUP(A22,Key!$1:$1048576,4,FALSE)</f>
        <v>Clinical</v>
      </c>
      <c r="P22">
        <f>VLOOKUP(A22,Key!$1:$1048576,5,FALSE)</f>
        <v>120</v>
      </c>
      <c r="Q22" t="str">
        <f>IFERROR(VLOOKUP(O22,GL!$A$1:$C$4,3,FALSE),"61190")</f>
        <v>51190</v>
      </c>
      <c r="R22" t="str">
        <f>VLOOKUP(A22,Key!$1:$1048576,10,FALSE)</f>
        <v>007</v>
      </c>
    </row>
    <row r="23" spans="1:18" x14ac:dyDescent="0.25">
      <c r="A23" s="10">
        <v>10242974</v>
      </c>
      <c r="B23" t="s">
        <v>74</v>
      </c>
      <c r="C23" t="s">
        <v>75</v>
      </c>
      <c r="D23" t="s">
        <v>11</v>
      </c>
      <c r="E23" s="2">
        <v>10</v>
      </c>
      <c r="F23" s="2">
        <v>0</v>
      </c>
      <c r="G23" s="2">
        <v>8</v>
      </c>
      <c r="H23" s="2">
        <v>47</v>
      </c>
      <c r="I23" s="11">
        <f>VLOOKUP(A23,Key!$1:$1048576,9,FALSE)</f>
        <v>24.24</v>
      </c>
      <c r="J23" s="2">
        <f t="shared" si="0"/>
        <v>1139.28</v>
      </c>
      <c r="K23" s="2">
        <f>VLOOKUP(A23,April!$1:$1048576,8,FALSE)</f>
        <v>45</v>
      </c>
      <c r="L23" s="2">
        <f t="shared" si="1"/>
        <v>1090.8</v>
      </c>
      <c r="M23" s="2">
        <f t="shared" si="2"/>
        <v>48.480000000000018</v>
      </c>
      <c r="N23" t="str">
        <f>VLOOKUP(A23,Key!$1:$1048576,3,FALSE)</f>
        <v xml:space="preserve">OAK </v>
      </c>
      <c r="O23" t="str">
        <f>VLOOKUP(A23,Key!$1:$1048576,4,FALSE)</f>
        <v>Lab</v>
      </c>
      <c r="P23">
        <f>VLOOKUP(A23,Key!$1:$1048576,5,FALSE)</f>
        <v>160</v>
      </c>
      <c r="Q23" t="str">
        <f>IFERROR(VLOOKUP(O23,GL!$A$1:$C$4,3,FALSE),"61190")</f>
        <v>51192</v>
      </c>
      <c r="R23" t="str">
        <f>VLOOKUP(A23,Key!$1:$1048576,10,FALSE)</f>
        <v>002</v>
      </c>
    </row>
    <row r="24" spans="1:18" x14ac:dyDescent="0.25">
      <c r="A24" s="10">
        <v>10121556</v>
      </c>
      <c r="B24" t="s">
        <v>77</v>
      </c>
      <c r="C24" t="s">
        <v>78</v>
      </c>
      <c r="D24" t="s">
        <v>11</v>
      </c>
      <c r="E24" s="2">
        <v>10</v>
      </c>
      <c r="F24" s="2">
        <v>0</v>
      </c>
      <c r="G24" s="2">
        <v>0</v>
      </c>
      <c r="H24" s="2">
        <v>49</v>
      </c>
      <c r="I24" s="11">
        <f>VLOOKUP(A24,Key!$1:$1048576,9,FALSE)</f>
        <v>61.22</v>
      </c>
      <c r="J24" s="2">
        <f t="shared" si="0"/>
        <v>2999.7799999999997</v>
      </c>
      <c r="K24" s="2">
        <f>VLOOKUP(A24,April!$1:$1048576,8,FALSE)</f>
        <v>39</v>
      </c>
      <c r="L24" s="2">
        <f t="shared" si="1"/>
        <v>2387.58</v>
      </c>
      <c r="M24" s="2">
        <f t="shared" si="2"/>
        <v>612.19999999999982</v>
      </c>
      <c r="N24" t="str">
        <f>VLOOKUP(A24,Key!$1:$1048576,3,FALSE)</f>
        <v>HQ</v>
      </c>
      <c r="O24" t="str">
        <f>VLOOKUP(A24,Key!$1:$1048576,4,FALSE)</f>
        <v>HQ</v>
      </c>
      <c r="P24">
        <f>VLOOKUP(A24,Key!$1:$1048576,5,FALSE)</f>
        <v>120</v>
      </c>
      <c r="Q24" t="str">
        <f>IFERROR(VLOOKUP(O24,GL!$A$1:$C$4,3,FALSE),"61190")</f>
        <v>61190</v>
      </c>
      <c r="R24" t="str">
        <f>VLOOKUP(A24,Key!$1:$1048576,10,FALSE)</f>
        <v>007</v>
      </c>
    </row>
    <row r="25" spans="1:18" x14ac:dyDescent="0.25">
      <c r="A25" s="10">
        <v>10208879</v>
      </c>
      <c r="B25" t="s">
        <v>80</v>
      </c>
      <c r="C25" t="s">
        <v>81</v>
      </c>
      <c r="D25" t="s">
        <v>11</v>
      </c>
      <c r="E25" s="2">
        <v>13.3333333333333</v>
      </c>
      <c r="F25" s="2">
        <v>0</v>
      </c>
      <c r="G25" s="2">
        <v>0</v>
      </c>
      <c r="H25" s="2">
        <v>140</v>
      </c>
      <c r="I25" s="11">
        <v>0</v>
      </c>
      <c r="J25" s="2">
        <f t="shared" si="0"/>
        <v>0</v>
      </c>
      <c r="K25" s="2">
        <f>VLOOKUP(A25,April!$1:$1048576,8,FALSE)</f>
        <v>126.666666666667</v>
      </c>
      <c r="L25" s="2">
        <f t="shared" si="1"/>
        <v>0</v>
      </c>
      <c r="M25" s="2">
        <f t="shared" si="2"/>
        <v>0</v>
      </c>
      <c r="N25">
        <v>0</v>
      </c>
      <c r="O25">
        <v>0</v>
      </c>
      <c r="P25">
        <v>0</v>
      </c>
      <c r="Q25" t="str">
        <f>IFERROR(VLOOKUP(O25,GL!$A$1:$C$4,3,FALSE),"61190")</f>
        <v>61190</v>
      </c>
      <c r="R25">
        <v>0</v>
      </c>
    </row>
    <row r="26" spans="1:18" x14ac:dyDescent="0.25">
      <c r="A26" s="10">
        <v>10310766</v>
      </c>
      <c r="B26" t="s">
        <v>83</v>
      </c>
      <c r="C26" t="s">
        <v>84</v>
      </c>
      <c r="D26" t="s">
        <v>11</v>
      </c>
      <c r="E26" s="2">
        <v>10</v>
      </c>
      <c r="F26" s="2">
        <v>0</v>
      </c>
      <c r="G26" s="2">
        <v>24</v>
      </c>
      <c r="H26" s="2">
        <v>31</v>
      </c>
      <c r="I26" s="11">
        <f>VLOOKUP(A26,Key!$1:$1048576,9,FALSE)</f>
        <v>34</v>
      </c>
      <c r="J26" s="2">
        <f t="shared" si="0"/>
        <v>1054</v>
      </c>
      <c r="K26" s="2">
        <f>VLOOKUP(A26,April!$1:$1048576,8,FALSE)</f>
        <v>45</v>
      </c>
      <c r="L26" s="2">
        <f t="shared" si="1"/>
        <v>1530</v>
      </c>
      <c r="M26" s="2">
        <f t="shared" si="2"/>
        <v>-476</v>
      </c>
      <c r="N26" t="str">
        <f>VLOOKUP(A26,Key!$1:$1048576,3,FALSE)</f>
        <v>HQ</v>
      </c>
      <c r="O26" t="str">
        <f>VLOOKUP(A26,Key!$1:$1048576,4,FALSE)</f>
        <v>HQ</v>
      </c>
      <c r="P26">
        <f>VLOOKUP(A26,Key!$1:$1048576,5,FALSE)</f>
        <v>370</v>
      </c>
      <c r="Q26" t="str">
        <f>IFERROR(VLOOKUP(O26,GL!$A$1:$C$4,3,FALSE),"61190")</f>
        <v>61190</v>
      </c>
      <c r="R26" t="str">
        <f>VLOOKUP(A26,Key!$1:$1048576,10,FALSE)</f>
        <v>002</v>
      </c>
    </row>
    <row r="27" spans="1:18" x14ac:dyDescent="0.25">
      <c r="A27" s="10">
        <v>10032633</v>
      </c>
      <c r="B27" t="s">
        <v>88</v>
      </c>
      <c r="C27" t="s">
        <v>89</v>
      </c>
      <c r="D27" t="s">
        <v>11</v>
      </c>
      <c r="E27" s="2">
        <v>10</v>
      </c>
      <c r="F27" s="2">
        <v>0</v>
      </c>
      <c r="G27" s="2">
        <v>8</v>
      </c>
      <c r="H27" s="2">
        <v>35.75</v>
      </c>
      <c r="I27" s="11">
        <f>VLOOKUP(A27,Key!$1:$1048576,9,FALSE)</f>
        <v>25.5</v>
      </c>
      <c r="J27" s="2">
        <f t="shared" si="0"/>
        <v>911.625</v>
      </c>
      <c r="K27" s="2">
        <f>VLOOKUP(A27,April!$1:$1048576,8,FALSE)</f>
        <v>33.75</v>
      </c>
      <c r="L27" s="2">
        <f t="shared" si="1"/>
        <v>860.625</v>
      </c>
      <c r="M27" s="2">
        <f t="shared" si="2"/>
        <v>51</v>
      </c>
      <c r="N27" t="str">
        <f>VLOOKUP(A27,Key!$1:$1048576,3,FALSE)</f>
        <v xml:space="preserve">OAK </v>
      </c>
      <c r="O27" t="str">
        <f>VLOOKUP(A27,Key!$1:$1048576,4,FALSE)</f>
        <v>Operating</v>
      </c>
      <c r="P27">
        <f>VLOOKUP(A27,Key!$1:$1048576,5,FALSE)</f>
        <v>180</v>
      </c>
      <c r="Q27" t="str">
        <f>IFERROR(VLOOKUP(O27,GL!$A$1:$C$4,3,FALSE),"61190")</f>
        <v>61190</v>
      </c>
      <c r="R27" t="str">
        <f>VLOOKUP(A27,Key!$1:$1048576,10,FALSE)</f>
        <v>002</v>
      </c>
    </row>
    <row r="28" spans="1:18" x14ac:dyDescent="0.25">
      <c r="A28" s="10">
        <v>2453093</v>
      </c>
      <c r="B28" t="s">
        <v>91</v>
      </c>
      <c r="C28" t="s">
        <v>92</v>
      </c>
      <c r="D28" t="s">
        <v>11</v>
      </c>
      <c r="E28" s="2">
        <v>10</v>
      </c>
      <c r="F28" s="2">
        <v>0</v>
      </c>
      <c r="G28" s="2">
        <v>0</v>
      </c>
      <c r="H28" s="2">
        <v>20</v>
      </c>
      <c r="I28" s="11">
        <f>VLOOKUP(A28,Key!$1:$1048576,9,FALSE)</f>
        <v>62.72</v>
      </c>
      <c r="J28" s="2">
        <f t="shared" si="0"/>
        <v>1254.4000000000001</v>
      </c>
      <c r="K28" s="2">
        <f>VLOOKUP(A28,April!$1:$1048576,8,FALSE)</f>
        <v>10</v>
      </c>
      <c r="L28" s="2">
        <f t="shared" si="1"/>
        <v>627.20000000000005</v>
      </c>
      <c r="M28" s="2">
        <f t="shared" si="2"/>
        <v>627.20000000000005</v>
      </c>
      <c r="N28" t="str">
        <f>VLOOKUP(A28,Key!$1:$1048576,3,FALSE)</f>
        <v>DAN</v>
      </c>
      <c r="O28" t="str">
        <f>VLOOKUP(A28,Key!$1:$1048576,4,FALSE)</f>
        <v>Clinical</v>
      </c>
      <c r="P28">
        <f>VLOOKUP(A28,Key!$1:$1048576,5,FALSE)</f>
        <v>120</v>
      </c>
      <c r="Q28" t="str">
        <f>IFERROR(VLOOKUP(O28,GL!$A$1:$C$4,3,FALSE),"61190")</f>
        <v>51190</v>
      </c>
      <c r="R28" t="str">
        <f>VLOOKUP(A28,Key!$1:$1048576,10,FALSE)</f>
        <v>007</v>
      </c>
    </row>
    <row r="29" spans="1:18" x14ac:dyDescent="0.25">
      <c r="A29" s="10">
        <v>10049068</v>
      </c>
      <c r="B29" t="s">
        <v>94</v>
      </c>
      <c r="C29" t="s">
        <v>95</v>
      </c>
      <c r="D29" t="s">
        <v>11</v>
      </c>
      <c r="E29" s="2">
        <v>10</v>
      </c>
      <c r="F29" s="2">
        <v>0</v>
      </c>
      <c r="G29" s="2">
        <v>0</v>
      </c>
      <c r="H29" s="2">
        <v>54</v>
      </c>
      <c r="I29" s="11">
        <f>VLOOKUP(A29,Key!$1:$1048576,9,FALSE)</f>
        <v>24</v>
      </c>
      <c r="J29" s="2">
        <f t="shared" si="0"/>
        <v>1296</v>
      </c>
      <c r="K29" s="2">
        <f>VLOOKUP(A29,April!$1:$1048576,8,FALSE)</f>
        <v>44</v>
      </c>
      <c r="L29" s="2">
        <f t="shared" si="1"/>
        <v>1056</v>
      </c>
      <c r="M29" s="2">
        <f t="shared" si="2"/>
        <v>240</v>
      </c>
      <c r="N29" t="str">
        <f>VLOOKUP(A29,Key!$1:$1048576,3,FALSE)</f>
        <v>SF</v>
      </c>
      <c r="O29" t="str">
        <f>VLOOKUP(A29,Key!$1:$1048576,4,FALSE)</f>
        <v>ASC</v>
      </c>
      <c r="P29">
        <f>VLOOKUP(A29,Key!$1:$1048576,5,FALSE)</f>
        <v>170</v>
      </c>
      <c r="Q29" t="str">
        <f>IFERROR(VLOOKUP(O29,GL!$A$1:$C$4,3,FALSE),"61190")</f>
        <v>51191</v>
      </c>
      <c r="R29" t="str">
        <f>VLOOKUP(A29,Key!$1:$1048576,10,FALSE)</f>
        <v>002</v>
      </c>
    </row>
    <row r="30" spans="1:18" x14ac:dyDescent="0.25">
      <c r="A30" s="10">
        <v>10083741</v>
      </c>
      <c r="B30" t="s">
        <v>99</v>
      </c>
      <c r="C30" t="s">
        <v>100</v>
      </c>
      <c r="D30" t="s">
        <v>11</v>
      </c>
      <c r="E30" s="2">
        <v>10</v>
      </c>
      <c r="F30" s="2">
        <v>0</v>
      </c>
      <c r="G30" s="2">
        <v>24</v>
      </c>
      <c r="H30" s="2">
        <v>-3</v>
      </c>
      <c r="I30" s="11">
        <f>VLOOKUP(A30,Key!$1:$1048576,9,FALSE)</f>
        <v>34.69</v>
      </c>
      <c r="J30" s="2">
        <f t="shared" si="0"/>
        <v>-104.07</v>
      </c>
      <c r="K30" s="2">
        <f>VLOOKUP(A30,April!$1:$1048576,8,FALSE)</f>
        <v>11</v>
      </c>
      <c r="L30" s="2">
        <f t="shared" si="1"/>
        <v>381.59</v>
      </c>
      <c r="M30" s="2">
        <f t="shared" si="2"/>
        <v>-485.65999999999997</v>
      </c>
      <c r="N30" t="str">
        <f>VLOOKUP(A30,Key!$1:$1048576,3,FALSE)</f>
        <v xml:space="preserve">OAK </v>
      </c>
      <c r="O30" t="str">
        <f>VLOOKUP(A30,Key!$1:$1048576,4,FALSE)</f>
        <v>Clinical</v>
      </c>
      <c r="P30">
        <f>VLOOKUP(A30,Key!$1:$1048576,5,FALSE)</f>
        <v>140</v>
      </c>
      <c r="Q30" t="str">
        <f>IFERROR(VLOOKUP(O30,GL!$A$1:$C$4,3,FALSE),"61190")</f>
        <v>51190</v>
      </c>
      <c r="R30" t="str">
        <f>VLOOKUP(A30,Key!$1:$1048576,10,FALSE)</f>
        <v>002</v>
      </c>
    </row>
    <row r="31" spans="1:18" x14ac:dyDescent="0.25">
      <c r="A31" s="10">
        <v>10186101</v>
      </c>
      <c r="B31" t="s">
        <v>102</v>
      </c>
      <c r="C31" t="s">
        <v>103</v>
      </c>
      <c r="D31" t="s">
        <v>11</v>
      </c>
      <c r="E31" s="2">
        <v>10</v>
      </c>
      <c r="F31" s="2">
        <v>0</v>
      </c>
      <c r="G31" s="2">
        <v>16</v>
      </c>
      <c r="H31" s="2">
        <v>40</v>
      </c>
      <c r="I31" s="11">
        <f>VLOOKUP(A31,Key!$1:$1048576,9,FALSE)</f>
        <v>26</v>
      </c>
      <c r="J31" s="2">
        <f t="shared" si="0"/>
        <v>1040</v>
      </c>
      <c r="K31" s="2">
        <f>VLOOKUP(A31,April!$1:$1048576,8,FALSE)</f>
        <v>46</v>
      </c>
      <c r="L31" s="2">
        <f t="shared" si="1"/>
        <v>1196</v>
      </c>
      <c r="M31" s="2">
        <f t="shared" si="2"/>
        <v>-156</v>
      </c>
      <c r="N31" t="str">
        <f>VLOOKUP(A31,Key!$1:$1048576,3,FALSE)</f>
        <v>SF</v>
      </c>
      <c r="O31" t="str">
        <f>VLOOKUP(A31,Key!$1:$1048576,4,FALSE)</f>
        <v>Clinical</v>
      </c>
      <c r="P31">
        <f>VLOOKUP(A31,Key!$1:$1048576,5,FALSE)</f>
        <v>170</v>
      </c>
      <c r="Q31" t="str">
        <f>IFERROR(VLOOKUP(O31,GL!$A$1:$C$4,3,FALSE),"61190")</f>
        <v>51190</v>
      </c>
      <c r="R31" t="str">
        <f>VLOOKUP(A31,Key!$1:$1048576,10,FALSE)</f>
        <v>002</v>
      </c>
    </row>
    <row r="32" spans="1:18" x14ac:dyDescent="0.25">
      <c r="A32" s="10">
        <v>2591515</v>
      </c>
      <c r="B32" t="s">
        <v>105</v>
      </c>
      <c r="C32" t="s">
        <v>106</v>
      </c>
      <c r="D32" t="s">
        <v>11</v>
      </c>
      <c r="E32" s="2">
        <v>10</v>
      </c>
      <c r="F32" s="2">
        <v>0</v>
      </c>
      <c r="G32" s="2">
        <v>14</v>
      </c>
      <c r="H32" s="2">
        <v>49.5</v>
      </c>
      <c r="I32" s="11">
        <f>VLOOKUP(A32,Key!$1:$1048576,9,FALSE)</f>
        <v>26</v>
      </c>
      <c r="J32" s="2">
        <f t="shared" si="0"/>
        <v>1287</v>
      </c>
      <c r="K32" s="2">
        <f>VLOOKUP(A32,April!$1:$1048576,8,FALSE)</f>
        <v>53.5</v>
      </c>
      <c r="L32" s="2">
        <f t="shared" si="1"/>
        <v>1391</v>
      </c>
      <c r="M32" s="2">
        <f t="shared" si="2"/>
        <v>-104</v>
      </c>
      <c r="N32" t="str">
        <f>VLOOKUP(A32,Key!$1:$1048576,3,FALSE)</f>
        <v>SV</v>
      </c>
      <c r="O32" t="str">
        <f>VLOOKUP(A32,Key!$1:$1048576,4,FALSE)</f>
        <v>ASC</v>
      </c>
      <c r="P32">
        <f>VLOOKUP(A32,Key!$1:$1048576,5,FALSE)</f>
        <v>170</v>
      </c>
      <c r="Q32" t="str">
        <f>IFERROR(VLOOKUP(O32,GL!$A$1:$C$4,3,FALSE),"61190")</f>
        <v>51191</v>
      </c>
      <c r="R32" t="str">
        <f>VLOOKUP(A32,Key!$1:$1048576,10,FALSE)</f>
        <v>002</v>
      </c>
    </row>
    <row r="33" spans="1:18" x14ac:dyDescent="0.25">
      <c r="A33" s="10">
        <v>10191847</v>
      </c>
      <c r="B33" t="s">
        <v>105</v>
      </c>
      <c r="C33" t="s">
        <v>108</v>
      </c>
      <c r="D33" t="s">
        <v>11</v>
      </c>
      <c r="E33" s="2">
        <v>10</v>
      </c>
      <c r="F33" s="2">
        <v>0</v>
      </c>
      <c r="G33" s="2">
        <v>24</v>
      </c>
      <c r="H33" s="2">
        <v>19</v>
      </c>
      <c r="I33" s="11">
        <f>VLOOKUP(A33,Key!$1:$1048576,9,FALSE)</f>
        <v>40.869999999999997</v>
      </c>
      <c r="J33" s="2">
        <f t="shared" si="0"/>
        <v>776.53</v>
      </c>
      <c r="K33" s="2">
        <f>VLOOKUP(A33,April!$1:$1048576,8,FALSE)</f>
        <v>33</v>
      </c>
      <c r="L33" s="2">
        <f t="shared" si="1"/>
        <v>1348.7099999999998</v>
      </c>
      <c r="M33" s="2">
        <f t="shared" si="2"/>
        <v>-572.17999999999984</v>
      </c>
      <c r="N33" t="str">
        <f>VLOOKUP(A33,Key!$1:$1048576,3,FALSE)</f>
        <v>SF</v>
      </c>
      <c r="O33" t="str">
        <f>VLOOKUP(A33,Key!$1:$1048576,4,FALSE)</f>
        <v>Lab</v>
      </c>
      <c r="P33">
        <f>VLOOKUP(A33,Key!$1:$1048576,5,FALSE)</f>
        <v>130</v>
      </c>
      <c r="Q33" t="str">
        <f>IFERROR(VLOOKUP(O33,GL!$A$1:$C$4,3,FALSE),"61190")</f>
        <v>51192</v>
      </c>
      <c r="R33" t="str">
        <f>VLOOKUP(A33,Key!$1:$1048576,10,FALSE)</f>
        <v>002</v>
      </c>
    </row>
    <row r="34" spans="1:18" x14ac:dyDescent="0.25">
      <c r="A34" s="10">
        <v>10116409</v>
      </c>
      <c r="B34" t="s">
        <v>110</v>
      </c>
      <c r="C34" t="s">
        <v>111</v>
      </c>
      <c r="D34" t="s">
        <v>11</v>
      </c>
      <c r="E34" s="2">
        <v>10</v>
      </c>
      <c r="F34" s="2">
        <v>0</v>
      </c>
      <c r="G34" s="2">
        <v>16</v>
      </c>
      <c r="H34" s="2">
        <v>5</v>
      </c>
      <c r="I34" s="11">
        <f>VLOOKUP(A34,Key!$1:$1048576,9,FALSE)</f>
        <v>24.55</v>
      </c>
      <c r="J34" s="2">
        <f t="shared" si="0"/>
        <v>122.75</v>
      </c>
      <c r="K34" s="2">
        <f>VLOOKUP(A34,April!$1:$1048576,8,FALSE)</f>
        <v>11</v>
      </c>
      <c r="L34" s="2">
        <f t="shared" si="1"/>
        <v>270.05</v>
      </c>
      <c r="M34" s="2">
        <f t="shared" si="2"/>
        <v>-147.30000000000001</v>
      </c>
      <c r="N34" t="str">
        <f>VLOOKUP(A34,Key!$1:$1048576,3,FALSE)</f>
        <v>HQ</v>
      </c>
      <c r="O34" t="str">
        <f>VLOOKUP(A34,Key!$1:$1048576,4,FALSE)</f>
        <v>HQ</v>
      </c>
      <c r="P34">
        <f>VLOOKUP(A34,Key!$1:$1048576,5,FALSE)</f>
        <v>220</v>
      </c>
      <c r="Q34" t="str">
        <f>IFERROR(VLOOKUP(O34,GL!$A$1:$C$4,3,FALSE),"61190")</f>
        <v>61190</v>
      </c>
      <c r="R34" t="str">
        <f>VLOOKUP(A34,Key!$1:$1048576,10,FALSE)</f>
        <v>002</v>
      </c>
    </row>
    <row r="35" spans="1:18" x14ac:dyDescent="0.25">
      <c r="A35" s="10">
        <v>1960549</v>
      </c>
      <c r="B35" t="s">
        <v>113</v>
      </c>
      <c r="C35" t="s">
        <v>114</v>
      </c>
      <c r="D35" t="s">
        <v>11</v>
      </c>
      <c r="E35" s="2">
        <v>13.3333333333333</v>
      </c>
      <c r="F35" s="2">
        <v>0</v>
      </c>
      <c r="G35" s="2">
        <v>8</v>
      </c>
      <c r="H35" s="2">
        <v>121.333333333333</v>
      </c>
      <c r="I35" s="11">
        <f>VLOOKUP(A35,Key!$1:$1048576,9,FALSE)</f>
        <v>41</v>
      </c>
      <c r="J35" s="2">
        <f t="shared" si="0"/>
        <v>4974.6666666666533</v>
      </c>
      <c r="K35" s="2">
        <f>VLOOKUP(A35,April!$1:$1048576,8,FALSE)</f>
        <v>116</v>
      </c>
      <c r="L35" s="2">
        <f t="shared" si="1"/>
        <v>4756</v>
      </c>
      <c r="M35" s="2">
        <f t="shared" si="2"/>
        <v>218.66666666665333</v>
      </c>
      <c r="N35" t="str">
        <f>VLOOKUP(A35,Key!$1:$1048576,3,FALSE)</f>
        <v>SF</v>
      </c>
      <c r="O35" t="str">
        <f>VLOOKUP(A35,Key!$1:$1048576,4,FALSE)</f>
        <v>Clinical</v>
      </c>
      <c r="P35">
        <f>VLOOKUP(A35,Key!$1:$1048576,5,FALSE)</f>
        <v>140</v>
      </c>
      <c r="Q35" t="str">
        <f>IFERROR(VLOOKUP(O35,GL!$A$1:$C$4,3,FALSE),"61190")</f>
        <v>51190</v>
      </c>
      <c r="R35" t="str">
        <f>VLOOKUP(A35,Key!$1:$1048576,10,FALSE)</f>
        <v>002</v>
      </c>
    </row>
    <row r="36" spans="1:18" x14ac:dyDescent="0.25">
      <c r="A36" s="10">
        <v>2362850</v>
      </c>
      <c r="B36" t="s">
        <v>116</v>
      </c>
      <c r="C36" t="s">
        <v>117</v>
      </c>
      <c r="D36" t="s">
        <v>11</v>
      </c>
      <c r="E36" s="2">
        <v>13.3333333333333</v>
      </c>
      <c r="F36" s="2">
        <v>0</v>
      </c>
      <c r="G36" s="2">
        <v>0</v>
      </c>
      <c r="H36" s="2">
        <v>155.333333333333</v>
      </c>
      <c r="I36" s="11">
        <f>VLOOKUP(A36,Key!$1:$1048576,9,FALSE)</f>
        <v>79.23</v>
      </c>
      <c r="J36" s="2">
        <f t="shared" si="0"/>
        <v>12307.059999999974</v>
      </c>
      <c r="K36" s="2">
        <f>VLOOKUP(A36,April!$1:$1048576,8,FALSE)</f>
        <v>142</v>
      </c>
      <c r="L36" s="2">
        <f t="shared" si="1"/>
        <v>11250.66</v>
      </c>
      <c r="M36" s="2">
        <f t="shared" si="2"/>
        <v>1056.3999999999742</v>
      </c>
      <c r="N36" t="str">
        <f>VLOOKUP(A36,Key!$1:$1048576,3,FALSE)</f>
        <v>SV</v>
      </c>
      <c r="O36" t="str">
        <f>VLOOKUP(A36,Key!$1:$1048576,4,FALSE)</f>
        <v>Lab</v>
      </c>
      <c r="P36">
        <f>VLOOKUP(A36,Key!$1:$1048576,5,FALSE)</f>
        <v>130</v>
      </c>
      <c r="Q36" t="str">
        <f>IFERROR(VLOOKUP(O36,GL!$A$1:$C$4,3,FALSE),"61190")</f>
        <v>51192</v>
      </c>
      <c r="R36" t="str">
        <f>VLOOKUP(A36,Key!$1:$1048576,10,FALSE)</f>
        <v>002</v>
      </c>
    </row>
    <row r="37" spans="1:18" x14ac:dyDescent="0.25">
      <c r="A37" s="10">
        <v>10225597</v>
      </c>
      <c r="B37" t="s">
        <v>119</v>
      </c>
      <c r="C37" t="s">
        <v>120</v>
      </c>
      <c r="D37" t="s">
        <v>11</v>
      </c>
      <c r="E37" s="2">
        <v>10</v>
      </c>
      <c r="F37" s="2">
        <v>0</v>
      </c>
      <c r="G37" s="2">
        <v>16</v>
      </c>
      <c r="H37" s="2">
        <v>30.25</v>
      </c>
      <c r="I37" s="11">
        <f>VLOOKUP(A37,Key!$1:$1048576,9,FALSE)</f>
        <v>25</v>
      </c>
      <c r="J37" s="2">
        <f t="shared" si="0"/>
        <v>756.25</v>
      </c>
      <c r="K37" s="2">
        <f>VLOOKUP(A37,April!$1:$1048576,8,FALSE)</f>
        <v>36.25</v>
      </c>
      <c r="L37" s="2">
        <f t="shared" si="1"/>
        <v>906.25</v>
      </c>
      <c r="M37" s="2">
        <f t="shared" si="2"/>
        <v>-150</v>
      </c>
      <c r="N37" t="str">
        <f>VLOOKUP(A37,Key!$1:$1048576,3,FALSE)</f>
        <v>NYC</v>
      </c>
      <c r="O37" t="str">
        <f>VLOOKUP(A37,Key!$1:$1048576,4,FALSE)</f>
        <v>Operating</v>
      </c>
      <c r="P37">
        <f>VLOOKUP(A37,Key!$1:$1048576,5,FALSE)</f>
        <v>210</v>
      </c>
      <c r="Q37" t="str">
        <f>IFERROR(VLOOKUP(O37,GL!$A$1:$C$4,3,FALSE),"61190")</f>
        <v>61190</v>
      </c>
      <c r="R37" t="str">
        <f>VLOOKUP(A37,Key!$1:$1048576,10,FALSE)</f>
        <v>002</v>
      </c>
    </row>
    <row r="38" spans="1:18" x14ac:dyDescent="0.25">
      <c r="A38" s="10">
        <v>2583563</v>
      </c>
      <c r="B38" t="s">
        <v>122</v>
      </c>
      <c r="C38" t="s">
        <v>123</v>
      </c>
      <c r="D38" t="s">
        <v>11</v>
      </c>
      <c r="E38" s="2">
        <v>1</v>
      </c>
      <c r="F38" s="2">
        <v>0</v>
      </c>
      <c r="G38" s="2">
        <v>8</v>
      </c>
      <c r="H38" s="2">
        <v>89</v>
      </c>
      <c r="I38" s="11">
        <f>VLOOKUP(A38,Key!$1:$1048576,9,FALSE)</f>
        <v>26</v>
      </c>
      <c r="J38" s="2">
        <f t="shared" si="0"/>
        <v>2314</v>
      </c>
      <c r="K38" s="2">
        <f>VLOOKUP(A38,April!$1:$1048576,8,FALSE)</f>
        <v>96</v>
      </c>
      <c r="L38" s="2">
        <f t="shared" si="1"/>
        <v>2496</v>
      </c>
      <c r="M38" s="2">
        <f t="shared" si="2"/>
        <v>-182</v>
      </c>
      <c r="N38" t="str">
        <f>VLOOKUP(A38,Key!$1:$1048576,3,FALSE)</f>
        <v>SF</v>
      </c>
      <c r="O38" t="str">
        <f>VLOOKUP(A38,Key!$1:$1048576,4,FALSE)</f>
        <v>Clinical</v>
      </c>
      <c r="P38">
        <f>VLOOKUP(A38,Key!$1:$1048576,5,FALSE)</f>
        <v>170</v>
      </c>
      <c r="Q38" t="str">
        <f>IFERROR(VLOOKUP(O38,GL!$A$1:$C$4,3,FALSE),"61190")</f>
        <v>51190</v>
      </c>
      <c r="R38" t="str">
        <f>VLOOKUP(A38,Key!$1:$1048576,10,FALSE)</f>
        <v>002</v>
      </c>
    </row>
    <row r="39" spans="1:18" x14ac:dyDescent="0.25">
      <c r="A39" s="10">
        <v>10380951</v>
      </c>
      <c r="B39" t="s">
        <v>125</v>
      </c>
      <c r="C39" t="s">
        <v>126</v>
      </c>
      <c r="D39" t="s">
        <v>11</v>
      </c>
      <c r="E39" s="2">
        <v>10</v>
      </c>
      <c r="F39" s="2">
        <v>0</v>
      </c>
      <c r="G39" s="2">
        <v>0</v>
      </c>
      <c r="H39" s="2">
        <v>15</v>
      </c>
      <c r="I39" s="11">
        <f>VLOOKUP(A39,Key!$1:$1048576,9,FALSE)</f>
        <v>23</v>
      </c>
      <c r="J39" s="2">
        <f t="shared" si="0"/>
        <v>345</v>
      </c>
      <c r="K39" s="2">
        <f>VLOOKUP(A39,April!$1:$1048576,8,FALSE)</f>
        <v>5</v>
      </c>
      <c r="L39" s="2">
        <f t="shared" si="1"/>
        <v>115</v>
      </c>
      <c r="M39" s="2">
        <f t="shared" si="2"/>
        <v>230</v>
      </c>
      <c r="N39" t="str">
        <f>VLOOKUP(A39,Key!$1:$1048576,3,FALSE)</f>
        <v>HQ</v>
      </c>
      <c r="O39" t="str">
        <f>VLOOKUP(A39,Key!$1:$1048576,4,FALSE)</f>
        <v>HQ</v>
      </c>
      <c r="P39">
        <f>VLOOKUP(A39,Key!$1:$1048576,5,FALSE)</f>
        <v>210</v>
      </c>
      <c r="Q39" t="str">
        <f>IFERROR(VLOOKUP(O39,GL!$A$1:$C$4,3,FALSE),"61190")</f>
        <v>61190</v>
      </c>
      <c r="R39" t="str">
        <f>VLOOKUP(A39,Key!$1:$1048576,10,FALSE)</f>
        <v>002</v>
      </c>
    </row>
    <row r="40" spans="1:18" x14ac:dyDescent="0.25">
      <c r="A40" s="10">
        <v>10397087</v>
      </c>
      <c r="B40" t="s">
        <v>128</v>
      </c>
      <c r="C40" t="s">
        <v>129</v>
      </c>
      <c r="D40" t="s">
        <v>11</v>
      </c>
      <c r="E40" s="2">
        <v>5</v>
      </c>
      <c r="F40" s="2">
        <v>0</v>
      </c>
      <c r="G40" s="2">
        <v>0</v>
      </c>
      <c r="H40" s="2">
        <v>5</v>
      </c>
      <c r="I40" s="11">
        <f>VLOOKUP(A40,Key!$1:$1048576,9,FALSE)</f>
        <v>72.12</v>
      </c>
      <c r="J40" s="2">
        <f t="shared" si="0"/>
        <v>360.6</v>
      </c>
      <c r="K40" s="2">
        <f>VLOOKUP(A40,April!$1:$1048576,8,FALSE)</f>
        <v>0</v>
      </c>
      <c r="L40" s="2">
        <f t="shared" si="1"/>
        <v>0</v>
      </c>
      <c r="M40" s="2">
        <f t="shared" si="2"/>
        <v>360.6</v>
      </c>
      <c r="N40" t="str">
        <f>VLOOKUP(A40,Key!$1:$1048576,3,FALSE)</f>
        <v>SF</v>
      </c>
      <c r="O40" t="str">
        <f>VLOOKUP(A40,Key!$1:$1048576,4,FALSE)</f>
        <v>MD</v>
      </c>
      <c r="P40">
        <f>VLOOKUP(A40,Key!$1:$1048576,5,FALSE)</f>
        <v>110</v>
      </c>
      <c r="Q40" t="str">
        <f>IFERROR(VLOOKUP(O40,GL!$A$1:$C$4,3,FALSE),"61190")</f>
        <v>51193</v>
      </c>
      <c r="R40" t="str">
        <f>VLOOKUP(A40,Key!$1:$1048576,10,FALSE)</f>
        <v>007</v>
      </c>
    </row>
    <row r="41" spans="1:18" x14ac:dyDescent="0.25">
      <c r="A41" s="10">
        <v>1968947</v>
      </c>
      <c r="B41" t="s">
        <v>131</v>
      </c>
      <c r="C41" t="s">
        <v>132</v>
      </c>
      <c r="D41" t="s">
        <v>11</v>
      </c>
      <c r="E41" s="2">
        <v>13.3333333333333</v>
      </c>
      <c r="F41" s="2">
        <v>0</v>
      </c>
      <c r="G41" s="2">
        <v>0</v>
      </c>
      <c r="H41" s="2">
        <v>136</v>
      </c>
      <c r="I41" s="11">
        <f>VLOOKUP(A41,Key!$1:$1048576,9,FALSE)</f>
        <v>86.54</v>
      </c>
      <c r="J41" s="2">
        <f t="shared" si="0"/>
        <v>11769.44</v>
      </c>
      <c r="K41" s="2">
        <f>VLOOKUP(A41,April!$1:$1048576,8,FALSE)</f>
        <v>122.666666666667</v>
      </c>
      <c r="L41" s="2">
        <f t="shared" si="1"/>
        <v>10615.573333333363</v>
      </c>
      <c r="M41" s="2">
        <f t="shared" si="2"/>
        <v>1153.8666666666377</v>
      </c>
      <c r="N41" t="str">
        <f>VLOOKUP(A41,Key!$1:$1048576,3,FALSE)</f>
        <v xml:space="preserve">OAK </v>
      </c>
      <c r="O41" t="str">
        <f>VLOOKUP(A41,Key!$1:$1048576,4,FALSE)</f>
        <v>Lab</v>
      </c>
      <c r="P41">
        <f>VLOOKUP(A41,Key!$1:$1048576,5,FALSE)</f>
        <v>130</v>
      </c>
      <c r="Q41" t="str">
        <f>IFERROR(VLOOKUP(O41,GL!$A$1:$C$4,3,FALSE),"61190")</f>
        <v>51192</v>
      </c>
      <c r="R41" t="str">
        <f>VLOOKUP(A41,Key!$1:$1048576,10,FALSE)</f>
        <v>002</v>
      </c>
    </row>
    <row r="42" spans="1:18" x14ac:dyDescent="0.25">
      <c r="A42" s="10">
        <v>1457575</v>
      </c>
      <c r="B42" t="s">
        <v>134</v>
      </c>
      <c r="C42" t="s">
        <v>135</v>
      </c>
      <c r="D42" t="s">
        <v>11</v>
      </c>
      <c r="E42" s="2">
        <v>10</v>
      </c>
      <c r="F42" s="2">
        <v>0</v>
      </c>
      <c r="G42" s="2">
        <v>0</v>
      </c>
      <c r="H42" s="2">
        <v>40</v>
      </c>
      <c r="I42" s="11">
        <f>VLOOKUP(A42,Key!$1:$1048576,9,FALSE)</f>
        <v>34.69</v>
      </c>
      <c r="J42" s="2">
        <f t="shared" si="0"/>
        <v>1387.6</v>
      </c>
      <c r="K42" s="2">
        <f>VLOOKUP(A42,April!$1:$1048576,8,FALSE)</f>
        <v>30</v>
      </c>
      <c r="L42" s="2">
        <f t="shared" si="1"/>
        <v>1040.6999999999998</v>
      </c>
      <c r="M42" s="2">
        <f t="shared" si="2"/>
        <v>346.90000000000009</v>
      </c>
      <c r="N42" t="str">
        <f>VLOOKUP(A42,Key!$1:$1048576,3,FALSE)</f>
        <v>SF</v>
      </c>
      <c r="O42" t="str">
        <f>VLOOKUP(A42,Key!$1:$1048576,4,FALSE)</f>
        <v>Clinical</v>
      </c>
      <c r="P42">
        <f>VLOOKUP(A42,Key!$1:$1048576,5,FALSE)</f>
        <v>140</v>
      </c>
      <c r="Q42" t="str">
        <f>IFERROR(VLOOKUP(O42,GL!$A$1:$C$4,3,FALSE),"61190")</f>
        <v>51190</v>
      </c>
      <c r="R42" t="str">
        <f>VLOOKUP(A42,Key!$1:$1048576,10,FALSE)</f>
        <v>002</v>
      </c>
    </row>
    <row r="43" spans="1:18" x14ac:dyDescent="0.25">
      <c r="A43" s="10">
        <v>10230088</v>
      </c>
      <c r="B43" t="s">
        <v>137</v>
      </c>
      <c r="C43" t="s">
        <v>138</v>
      </c>
      <c r="D43" t="s">
        <v>11</v>
      </c>
      <c r="E43" s="2">
        <v>10</v>
      </c>
      <c r="F43" s="2">
        <v>0</v>
      </c>
      <c r="G43" s="2">
        <v>0</v>
      </c>
      <c r="H43" s="2">
        <v>35</v>
      </c>
      <c r="I43" s="11">
        <f>VLOOKUP(A43,Key!$1:$1048576,9,FALSE)</f>
        <v>50</v>
      </c>
      <c r="J43" s="2">
        <f t="shared" si="0"/>
        <v>1750</v>
      </c>
      <c r="K43" s="2">
        <f>VLOOKUP(A43,April!$1:$1048576,8,FALSE)</f>
        <v>25</v>
      </c>
      <c r="L43" s="2">
        <f t="shared" si="1"/>
        <v>1250</v>
      </c>
      <c r="M43" s="2">
        <f t="shared" si="2"/>
        <v>500</v>
      </c>
      <c r="N43" t="str">
        <f>VLOOKUP(A43,Key!$1:$1048576,3,FALSE)</f>
        <v>HQ</v>
      </c>
      <c r="O43" t="str">
        <f>VLOOKUP(A43,Key!$1:$1048576,4,FALSE)</f>
        <v>Clinical</v>
      </c>
      <c r="P43">
        <f>VLOOKUP(A43,Key!$1:$1048576,5,FALSE)</f>
        <v>120</v>
      </c>
      <c r="Q43" t="str">
        <f>IFERROR(VLOOKUP(O43,GL!$A$1:$C$4,3,FALSE),"61190")</f>
        <v>51190</v>
      </c>
      <c r="R43" t="str">
        <f>VLOOKUP(A43,Key!$1:$1048576,10,FALSE)</f>
        <v>007</v>
      </c>
    </row>
    <row r="44" spans="1:18" x14ac:dyDescent="0.25">
      <c r="A44" s="10">
        <v>10221641</v>
      </c>
      <c r="B44" t="s">
        <v>143</v>
      </c>
      <c r="C44" t="s">
        <v>144</v>
      </c>
      <c r="D44" t="s">
        <v>11</v>
      </c>
      <c r="E44" s="2">
        <v>10</v>
      </c>
      <c r="F44" s="2">
        <v>0</v>
      </c>
      <c r="G44" s="2">
        <v>40</v>
      </c>
      <c r="H44" s="2">
        <v>15</v>
      </c>
      <c r="I44" s="11">
        <f>VLOOKUP(A44,Key!$1:$1048576,9,FALSE)</f>
        <v>25</v>
      </c>
      <c r="J44" s="2">
        <f t="shared" si="0"/>
        <v>375</v>
      </c>
      <c r="K44" s="2">
        <f>VLOOKUP(A44,April!$1:$1048576,8,FALSE)</f>
        <v>45</v>
      </c>
      <c r="L44" s="2">
        <f t="shared" si="1"/>
        <v>1125</v>
      </c>
      <c r="M44" s="2">
        <f t="shared" si="2"/>
        <v>-750</v>
      </c>
      <c r="N44" t="str">
        <f>VLOOKUP(A44,Key!$1:$1048576,3,FALSE)</f>
        <v>NYC</v>
      </c>
      <c r="O44" t="str">
        <f>VLOOKUP(A44,Key!$1:$1048576,4,FALSE)</f>
        <v>Operating</v>
      </c>
      <c r="P44">
        <f>VLOOKUP(A44,Key!$1:$1048576,5,FALSE)</f>
        <v>180</v>
      </c>
      <c r="Q44" t="str">
        <f>IFERROR(VLOOKUP(O44,GL!$A$1:$C$4,3,FALSE),"61190")</f>
        <v>61190</v>
      </c>
      <c r="R44" t="str">
        <f>VLOOKUP(A44,Key!$1:$1048576,10,FALSE)</f>
        <v>002</v>
      </c>
    </row>
    <row r="45" spans="1:18" x14ac:dyDescent="0.25">
      <c r="A45" s="10">
        <v>2022883</v>
      </c>
      <c r="B45" t="s">
        <v>148</v>
      </c>
      <c r="C45" t="s">
        <v>149</v>
      </c>
      <c r="D45" t="s">
        <v>11</v>
      </c>
      <c r="E45" s="2">
        <v>13.3333333333333</v>
      </c>
      <c r="F45" s="2">
        <v>0</v>
      </c>
      <c r="G45" s="2">
        <v>0</v>
      </c>
      <c r="H45" s="2">
        <v>137.083333333333</v>
      </c>
      <c r="I45" s="11">
        <f>VLOOKUP(A45,Key!$1:$1048576,9,FALSE)</f>
        <v>23</v>
      </c>
      <c r="J45" s="2">
        <f t="shared" si="0"/>
        <v>3152.9166666666592</v>
      </c>
      <c r="K45" s="2">
        <f>VLOOKUP(A45,April!$1:$1048576,8,FALSE)</f>
        <v>123.75</v>
      </c>
      <c r="L45" s="2">
        <f t="shared" si="1"/>
        <v>2846.25</v>
      </c>
      <c r="M45" s="2">
        <f t="shared" si="2"/>
        <v>306.66666666665924</v>
      </c>
      <c r="N45" t="str">
        <f>VLOOKUP(A45,Key!$1:$1048576,3,FALSE)</f>
        <v>SF</v>
      </c>
      <c r="O45" t="str">
        <f>VLOOKUP(A45,Key!$1:$1048576,4,FALSE)</f>
        <v>Operating</v>
      </c>
      <c r="P45">
        <f>VLOOKUP(A45,Key!$1:$1048576,5,FALSE)</f>
        <v>150</v>
      </c>
      <c r="Q45" t="str">
        <f>IFERROR(VLOOKUP(O45,GL!$A$1:$C$4,3,FALSE),"61190")</f>
        <v>61190</v>
      </c>
      <c r="R45" t="str">
        <f>VLOOKUP(A45,Key!$1:$1048576,10,FALSE)</f>
        <v>002</v>
      </c>
    </row>
    <row r="46" spans="1:18" x14ac:dyDescent="0.25">
      <c r="A46" s="10">
        <v>2167864</v>
      </c>
      <c r="B46" t="s">
        <v>148</v>
      </c>
      <c r="C46" t="s">
        <v>151</v>
      </c>
      <c r="D46" t="s">
        <v>11</v>
      </c>
      <c r="E46" s="2">
        <v>9.3333333333333304</v>
      </c>
      <c r="F46" s="2">
        <v>0</v>
      </c>
      <c r="G46" s="2">
        <v>16</v>
      </c>
      <c r="H46" s="2">
        <v>152</v>
      </c>
      <c r="I46" s="11">
        <f>VLOOKUP(A46,Key!$1:$1048576,9,FALSE)</f>
        <v>30</v>
      </c>
      <c r="J46" s="2">
        <f t="shared" si="0"/>
        <v>4560</v>
      </c>
      <c r="K46" s="2">
        <f>VLOOKUP(A46,April!$1:$1048576,8,FALSE)</f>
        <v>158.666666666667</v>
      </c>
      <c r="L46" s="2">
        <f t="shared" si="1"/>
        <v>4760.00000000001</v>
      </c>
      <c r="M46" s="2">
        <f t="shared" si="2"/>
        <v>-200.00000000001</v>
      </c>
      <c r="N46" t="str">
        <f>VLOOKUP(A46,Key!$1:$1048576,3,FALSE)</f>
        <v>HQ</v>
      </c>
      <c r="O46" t="str">
        <f>VLOOKUP(A46,Key!$1:$1048576,4,FALSE)</f>
        <v>NEST</v>
      </c>
      <c r="P46">
        <f>VLOOKUP(A46,Key!$1:$1048576,5,FALSE)</f>
        <v>350</v>
      </c>
      <c r="Q46" t="str">
        <f>IFERROR(VLOOKUP(O46,GL!$A$1:$C$4,3,FALSE),"61190")</f>
        <v>61190</v>
      </c>
      <c r="R46" t="str">
        <f>VLOOKUP(A46,Key!$1:$1048576,10,FALSE)</f>
        <v>002</v>
      </c>
    </row>
    <row r="47" spans="1:18" x14ac:dyDescent="0.25">
      <c r="A47" s="10">
        <v>10176381</v>
      </c>
      <c r="B47" t="s">
        <v>153</v>
      </c>
      <c r="C47" t="s">
        <v>154</v>
      </c>
      <c r="D47" t="s">
        <v>11</v>
      </c>
      <c r="E47" s="2">
        <v>10</v>
      </c>
      <c r="F47" s="2">
        <v>0</v>
      </c>
      <c r="G47" s="2">
        <v>10</v>
      </c>
      <c r="H47" s="2">
        <v>43</v>
      </c>
      <c r="I47" s="11">
        <f>VLOOKUP(A47,Key!$1:$1048576,9,FALSE)</f>
        <v>50</v>
      </c>
      <c r="J47" s="2">
        <f t="shared" si="0"/>
        <v>2150</v>
      </c>
      <c r="K47" s="2">
        <f>VLOOKUP(A47,April!$1:$1048576,8,FALSE)</f>
        <v>43</v>
      </c>
      <c r="L47" s="2">
        <f t="shared" si="1"/>
        <v>2150</v>
      </c>
      <c r="M47" s="2">
        <f t="shared" si="2"/>
        <v>0</v>
      </c>
      <c r="N47" t="str">
        <f>VLOOKUP(A47,Key!$1:$1048576,3,FALSE)</f>
        <v>SV</v>
      </c>
      <c r="O47" t="str">
        <f>VLOOKUP(A47,Key!$1:$1048576,4,FALSE)</f>
        <v>Clinical</v>
      </c>
      <c r="P47">
        <f>VLOOKUP(A47,Key!$1:$1048576,5,FALSE)</f>
        <v>120</v>
      </c>
      <c r="Q47" t="str">
        <f>IFERROR(VLOOKUP(O47,GL!$A$1:$C$4,3,FALSE),"61190")</f>
        <v>51190</v>
      </c>
      <c r="R47" t="str">
        <f>VLOOKUP(A47,Key!$1:$1048576,10,FALSE)</f>
        <v>007</v>
      </c>
    </row>
    <row r="48" spans="1:18" x14ac:dyDescent="0.25">
      <c r="A48" s="10">
        <v>10298666</v>
      </c>
      <c r="B48" t="s">
        <v>156</v>
      </c>
      <c r="C48" t="s">
        <v>157</v>
      </c>
      <c r="D48" t="s">
        <v>11</v>
      </c>
      <c r="E48" s="2">
        <v>10</v>
      </c>
      <c r="F48" s="2">
        <v>0</v>
      </c>
      <c r="G48" s="2">
        <v>0</v>
      </c>
      <c r="H48" s="2">
        <v>6</v>
      </c>
      <c r="I48" s="11">
        <f>VLOOKUP(A48,Key!$1:$1048576,9,FALSE)</f>
        <v>41</v>
      </c>
      <c r="J48" s="2">
        <f t="shared" si="0"/>
        <v>246</v>
      </c>
      <c r="K48" s="2">
        <f>VLOOKUP(A48,April!$1:$1048576,8,FALSE)</f>
        <v>-4</v>
      </c>
      <c r="L48" s="2">
        <f t="shared" si="1"/>
        <v>-164</v>
      </c>
      <c r="M48" s="2">
        <f t="shared" si="2"/>
        <v>410</v>
      </c>
      <c r="N48" t="str">
        <f>VLOOKUP(A48,Key!$1:$1048576,3,FALSE)</f>
        <v>HQ</v>
      </c>
      <c r="O48" t="str">
        <f>VLOOKUP(A48,Key!$1:$1048576,4,FALSE)</f>
        <v>HQ</v>
      </c>
      <c r="P48">
        <f>VLOOKUP(A48,Key!$1:$1048576,5,FALSE)</f>
        <v>220</v>
      </c>
      <c r="Q48" t="str">
        <f>IFERROR(VLOOKUP(O48,GL!$A$1:$C$4,3,FALSE),"61190")</f>
        <v>61190</v>
      </c>
      <c r="R48" t="str">
        <f>VLOOKUP(A48,Key!$1:$1048576,10,FALSE)</f>
        <v>002</v>
      </c>
    </row>
    <row r="49" spans="1:18" x14ac:dyDescent="0.25">
      <c r="A49" s="10">
        <v>2529151</v>
      </c>
      <c r="B49" t="s">
        <v>159</v>
      </c>
      <c r="C49" t="s">
        <v>160</v>
      </c>
      <c r="D49" t="s">
        <v>11</v>
      </c>
      <c r="E49" s="2">
        <v>10</v>
      </c>
      <c r="F49" s="2">
        <v>0</v>
      </c>
      <c r="G49" s="2">
        <v>16</v>
      </c>
      <c r="H49" s="2">
        <v>67.25</v>
      </c>
      <c r="I49" s="11">
        <f>VLOOKUP(A49,Key!$1:$1048576,9,FALSE)</f>
        <v>74</v>
      </c>
      <c r="J49" s="2">
        <f t="shared" si="0"/>
        <v>4976.5</v>
      </c>
      <c r="K49" s="2">
        <f>VLOOKUP(A49,April!$1:$1048576,8,FALSE)</f>
        <v>73.25</v>
      </c>
      <c r="L49" s="2">
        <f t="shared" si="1"/>
        <v>5420.5</v>
      </c>
      <c r="M49" s="2">
        <f t="shared" si="2"/>
        <v>-444</v>
      </c>
      <c r="N49" t="str">
        <f>VLOOKUP(A49,Key!$1:$1048576,3,FALSE)</f>
        <v>OAK</v>
      </c>
      <c r="O49" t="str">
        <f>VLOOKUP(A49,Key!$1:$1048576,4,FALSE)</f>
        <v>ASC</v>
      </c>
      <c r="P49">
        <f>VLOOKUP(A49,Key!$1:$1048576,5,FALSE)</f>
        <v>120</v>
      </c>
      <c r="Q49" t="str">
        <f>IFERROR(VLOOKUP(O49,GL!$A$1:$C$4,3,FALSE),"61190")</f>
        <v>51191</v>
      </c>
      <c r="R49" t="str">
        <f>VLOOKUP(A49,Key!$1:$1048576,10,FALSE)</f>
        <v>007</v>
      </c>
    </row>
    <row r="50" spans="1:18" x14ac:dyDescent="0.25">
      <c r="A50" s="10">
        <v>2573324</v>
      </c>
      <c r="B50" t="s">
        <v>162</v>
      </c>
      <c r="C50" t="s">
        <v>163</v>
      </c>
      <c r="D50" t="s">
        <v>11</v>
      </c>
      <c r="E50" s="2">
        <v>10</v>
      </c>
      <c r="F50" s="2">
        <v>0</v>
      </c>
      <c r="G50" s="2">
        <v>16</v>
      </c>
      <c r="H50" s="2">
        <v>53</v>
      </c>
      <c r="I50" s="11">
        <f>VLOOKUP(A50,Key!$1:$1048576,9,FALSE)</f>
        <v>29.85</v>
      </c>
      <c r="J50" s="2">
        <f t="shared" si="0"/>
        <v>1582.0500000000002</v>
      </c>
      <c r="K50" s="2">
        <f>VLOOKUP(A50,April!$1:$1048576,8,FALSE)</f>
        <v>59</v>
      </c>
      <c r="L50" s="2">
        <f t="shared" si="1"/>
        <v>1761.15</v>
      </c>
      <c r="M50" s="2">
        <f t="shared" si="2"/>
        <v>-179.09999999999991</v>
      </c>
      <c r="N50" t="str">
        <f>VLOOKUP(A50,Key!$1:$1048576,3,FALSE)</f>
        <v>HQ</v>
      </c>
      <c r="O50" t="str">
        <f>VLOOKUP(A50,Key!$1:$1048576,4,FALSE)</f>
        <v>Operating</v>
      </c>
      <c r="P50">
        <f>VLOOKUP(A50,Key!$1:$1048576,5,FALSE)</f>
        <v>210</v>
      </c>
      <c r="Q50" t="str">
        <f>IFERROR(VLOOKUP(O50,GL!$A$1:$C$4,3,FALSE),"61190")</f>
        <v>61190</v>
      </c>
      <c r="R50" t="str">
        <f>VLOOKUP(A50,Key!$1:$1048576,10,FALSE)</f>
        <v>002</v>
      </c>
    </row>
    <row r="51" spans="1:18" x14ac:dyDescent="0.25">
      <c r="A51" s="10">
        <v>10063607</v>
      </c>
      <c r="B51" t="s">
        <v>165</v>
      </c>
      <c r="C51" t="s">
        <v>166</v>
      </c>
      <c r="D51" t="s">
        <v>11</v>
      </c>
      <c r="E51" s="2">
        <v>10</v>
      </c>
      <c r="F51" s="2">
        <v>0</v>
      </c>
      <c r="G51" s="2">
        <v>0</v>
      </c>
      <c r="H51" s="2">
        <v>2</v>
      </c>
      <c r="I51" s="11">
        <f>VLOOKUP(A51,Key!$1:$1048576,9,FALSE)</f>
        <v>26</v>
      </c>
      <c r="J51" s="2">
        <f t="shared" si="0"/>
        <v>52</v>
      </c>
      <c r="K51" s="2">
        <f>VLOOKUP(A51,April!$1:$1048576,8,FALSE)</f>
        <v>-8</v>
      </c>
      <c r="L51" s="2">
        <f t="shared" si="1"/>
        <v>-208</v>
      </c>
      <c r="M51" s="2">
        <f t="shared" si="2"/>
        <v>260</v>
      </c>
      <c r="N51" t="str">
        <f>VLOOKUP(A51,Key!$1:$1048576,3,FALSE)</f>
        <v xml:space="preserve">OAK </v>
      </c>
      <c r="O51" t="str">
        <f>VLOOKUP(A51,Key!$1:$1048576,4,FALSE)</f>
        <v>ASC</v>
      </c>
      <c r="P51">
        <f>VLOOKUP(A51,Key!$1:$1048576,5,FALSE)</f>
        <v>170</v>
      </c>
      <c r="Q51" t="str">
        <f>IFERROR(VLOOKUP(O51,GL!$A$1:$C$4,3,FALSE),"61190")</f>
        <v>51191</v>
      </c>
      <c r="R51" t="str">
        <f>VLOOKUP(A51,Key!$1:$1048576,10,FALSE)</f>
        <v>002</v>
      </c>
    </row>
    <row r="52" spans="1:18" x14ac:dyDescent="0.25">
      <c r="A52" s="10">
        <v>1906920</v>
      </c>
      <c r="B52" t="s">
        <v>168</v>
      </c>
      <c r="C52" t="s">
        <v>169</v>
      </c>
      <c r="D52" t="s">
        <v>11</v>
      </c>
      <c r="E52" s="2">
        <v>13.3333333333333</v>
      </c>
      <c r="F52" s="2">
        <v>0</v>
      </c>
      <c r="G52" s="2">
        <v>0</v>
      </c>
      <c r="H52" s="2">
        <v>105.333333333333</v>
      </c>
      <c r="I52" s="11">
        <f>VLOOKUP(A52,Key!$1:$1048576,9,FALSE)</f>
        <v>74.28</v>
      </c>
      <c r="J52" s="2">
        <f t="shared" si="0"/>
        <v>7824.1599999999753</v>
      </c>
      <c r="K52" s="2">
        <f>VLOOKUP(A52,April!$1:$1048576,8,FALSE)</f>
        <v>92</v>
      </c>
      <c r="L52" s="2">
        <f t="shared" si="1"/>
        <v>6833.76</v>
      </c>
      <c r="M52" s="2">
        <f t="shared" si="2"/>
        <v>990.39999999997508</v>
      </c>
      <c r="N52" t="str">
        <f>VLOOKUP(A52,Key!$1:$1048576,3,FALSE)</f>
        <v>SF</v>
      </c>
      <c r="O52" t="str">
        <f>VLOOKUP(A52,Key!$1:$1048576,4,FALSE)</f>
        <v>Clinical</v>
      </c>
      <c r="P52">
        <f>VLOOKUP(A52,Key!$1:$1048576,5,FALSE)</f>
        <v>120</v>
      </c>
      <c r="Q52" t="str">
        <f>IFERROR(VLOOKUP(O52,GL!$A$1:$C$4,3,FALSE),"61190")</f>
        <v>51190</v>
      </c>
      <c r="R52" t="str">
        <f>VLOOKUP(A52,Key!$1:$1048576,10,FALSE)</f>
        <v>007</v>
      </c>
    </row>
    <row r="53" spans="1:18" x14ac:dyDescent="0.25">
      <c r="A53" s="10">
        <v>10196380</v>
      </c>
      <c r="B53" t="s">
        <v>171</v>
      </c>
      <c r="C53" t="s">
        <v>172</v>
      </c>
      <c r="D53" t="s">
        <v>11</v>
      </c>
      <c r="E53" s="2">
        <v>10</v>
      </c>
      <c r="F53" s="2">
        <v>0</v>
      </c>
      <c r="G53" s="2">
        <v>0</v>
      </c>
      <c r="H53" s="2">
        <v>79.25</v>
      </c>
      <c r="I53" s="11">
        <f>VLOOKUP(A53,Key!$1:$1048576,9,FALSE)</f>
        <v>15</v>
      </c>
      <c r="J53" s="2">
        <f t="shared" si="0"/>
        <v>1188.75</v>
      </c>
      <c r="K53" s="2">
        <f>VLOOKUP(A53,April!$1:$1048576,8,FALSE)</f>
        <v>69.25</v>
      </c>
      <c r="L53" s="2">
        <f t="shared" si="1"/>
        <v>1038.75</v>
      </c>
      <c r="M53" s="2">
        <f t="shared" si="2"/>
        <v>150</v>
      </c>
      <c r="N53" t="str">
        <f>VLOOKUP(A53,Key!$1:$1048576,3,FALSE)</f>
        <v>NYC</v>
      </c>
      <c r="O53" t="str">
        <f>VLOOKUP(A53,Key!$1:$1048576,4,FALSE)</f>
        <v>Operating</v>
      </c>
      <c r="P53">
        <f>VLOOKUP(A53,Key!$1:$1048576,5,FALSE)</f>
        <v>150</v>
      </c>
      <c r="Q53" t="str">
        <f>IFERROR(VLOOKUP(O53,GL!$A$1:$C$4,3,FALSE),"61190")</f>
        <v>61190</v>
      </c>
      <c r="R53" t="str">
        <f>VLOOKUP(A53,Key!$1:$1048576,10,FALSE)</f>
        <v>002</v>
      </c>
    </row>
    <row r="54" spans="1:18" x14ac:dyDescent="0.25">
      <c r="A54" s="10">
        <v>10200130</v>
      </c>
      <c r="B54" t="s">
        <v>174</v>
      </c>
      <c r="C54" t="s">
        <v>175</v>
      </c>
      <c r="D54" t="s">
        <v>11</v>
      </c>
      <c r="E54" s="2">
        <v>13.3333333333333</v>
      </c>
      <c r="F54" s="2">
        <v>0</v>
      </c>
      <c r="G54" s="2">
        <v>8</v>
      </c>
      <c r="H54" s="2">
        <v>114.666666666667</v>
      </c>
      <c r="I54" s="11">
        <f>VLOOKUP(A54,Key!$1:$1048576,9,FALSE)</f>
        <v>43.81</v>
      </c>
      <c r="J54" s="2">
        <f t="shared" si="0"/>
        <v>5023.5466666666816</v>
      </c>
      <c r="K54" s="2">
        <f>VLOOKUP(A54,April!$1:$1048576,8,FALSE)</f>
        <v>109.333333333333</v>
      </c>
      <c r="L54" s="2">
        <f t="shared" si="1"/>
        <v>4789.8933333333189</v>
      </c>
      <c r="M54" s="2">
        <f t="shared" si="2"/>
        <v>233.65333333336275</v>
      </c>
      <c r="N54" t="str">
        <f>VLOOKUP(A54,Key!$1:$1048576,3,FALSE)</f>
        <v>NYC</v>
      </c>
      <c r="O54" t="str">
        <f>VLOOKUP(A54,Key!$1:$1048576,4,FALSE)</f>
        <v>Clinical</v>
      </c>
      <c r="P54">
        <f>VLOOKUP(A54,Key!$1:$1048576,5,FALSE)</f>
        <v>120</v>
      </c>
      <c r="Q54" t="str">
        <f>IFERROR(VLOOKUP(O54,GL!$A$1:$C$4,3,FALSE),"61190")</f>
        <v>51190</v>
      </c>
      <c r="R54" t="str">
        <f>VLOOKUP(A54,Key!$1:$1048576,10,FALSE)</f>
        <v>008</v>
      </c>
    </row>
    <row r="55" spans="1:18" x14ac:dyDescent="0.25">
      <c r="A55" s="10">
        <v>10208900</v>
      </c>
      <c r="B55" t="s">
        <v>177</v>
      </c>
      <c r="C55" t="s">
        <v>25</v>
      </c>
      <c r="D55" t="s">
        <v>11</v>
      </c>
      <c r="E55" s="2">
        <v>10</v>
      </c>
      <c r="F55" s="2">
        <v>0</v>
      </c>
      <c r="G55" s="2">
        <v>12</v>
      </c>
      <c r="H55" s="2">
        <v>77</v>
      </c>
      <c r="I55" s="11">
        <f>VLOOKUP(A55,Key!$1:$1048576,9,FALSE)</f>
        <v>26</v>
      </c>
      <c r="J55" s="2">
        <f t="shared" si="0"/>
        <v>2002</v>
      </c>
      <c r="K55" s="2">
        <f>VLOOKUP(A55,April!$1:$1048576,8,FALSE)</f>
        <v>79</v>
      </c>
      <c r="L55" s="2">
        <f t="shared" si="1"/>
        <v>2054</v>
      </c>
      <c r="M55" s="2">
        <f t="shared" si="2"/>
        <v>-52</v>
      </c>
      <c r="N55" t="str">
        <f>VLOOKUP(A55,Key!$1:$1048576,3,FALSE)</f>
        <v>NYC</v>
      </c>
      <c r="O55" t="str">
        <f>VLOOKUP(A55,Key!$1:$1048576,4,FALSE)</f>
        <v>Clinical</v>
      </c>
      <c r="P55">
        <f>VLOOKUP(A55,Key!$1:$1048576,5,FALSE)</f>
        <v>140</v>
      </c>
      <c r="Q55" t="str">
        <f>IFERROR(VLOOKUP(O55,GL!$A$1:$C$4,3,FALSE),"61190")</f>
        <v>51190</v>
      </c>
      <c r="R55" t="str">
        <f>VLOOKUP(A55,Key!$1:$1048576,10,FALSE)</f>
        <v>002</v>
      </c>
    </row>
    <row r="56" spans="1:18" x14ac:dyDescent="0.25">
      <c r="A56" s="10">
        <v>2384950</v>
      </c>
      <c r="B56" t="s">
        <v>179</v>
      </c>
      <c r="C56" t="s">
        <v>180</v>
      </c>
      <c r="D56" t="s">
        <v>11</v>
      </c>
      <c r="E56" s="2">
        <v>13.3333333333333</v>
      </c>
      <c r="F56" s="2">
        <v>0</v>
      </c>
      <c r="G56" s="2">
        <v>8</v>
      </c>
      <c r="H56" s="2">
        <v>73.3333333333333</v>
      </c>
      <c r="I56" s="11">
        <f>VLOOKUP(A56,Key!$1:$1048576,9,FALSE)</f>
        <v>35.5</v>
      </c>
      <c r="J56" s="2">
        <f t="shared" si="0"/>
        <v>2603.3333333333321</v>
      </c>
      <c r="K56" s="2">
        <f>VLOOKUP(A56,April!$1:$1048576,8,FALSE)</f>
        <v>68</v>
      </c>
      <c r="L56" s="2">
        <f t="shared" si="1"/>
        <v>2414</v>
      </c>
      <c r="M56" s="2">
        <f t="shared" si="2"/>
        <v>189.33333333333212</v>
      </c>
      <c r="N56" t="str">
        <f>VLOOKUP(A56,Key!$1:$1048576,3,FALSE)</f>
        <v>SOMA</v>
      </c>
      <c r="O56" t="str">
        <f>VLOOKUP(A56,Key!$1:$1048576,4,FALSE)</f>
        <v>Clinical</v>
      </c>
      <c r="P56">
        <f>VLOOKUP(A56,Key!$1:$1048576,5,FALSE)</f>
        <v>140</v>
      </c>
      <c r="Q56" t="str">
        <f>IFERROR(VLOOKUP(O56,GL!$A$1:$C$4,3,FALSE),"61190")</f>
        <v>51190</v>
      </c>
      <c r="R56" t="str">
        <f>VLOOKUP(A56,Key!$1:$1048576,10,FALSE)</f>
        <v>002</v>
      </c>
    </row>
    <row r="57" spans="1:18" x14ac:dyDescent="0.25">
      <c r="A57" s="10">
        <v>2186159</v>
      </c>
      <c r="B57" t="s">
        <v>179</v>
      </c>
      <c r="C57" t="s">
        <v>182</v>
      </c>
      <c r="D57" t="s">
        <v>11</v>
      </c>
      <c r="E57" s="2">
        <v>13.3333333333333</v>
      </c>
      <c r="F57" s="2">
        <v>0</v>
      </c>
      <c r="G57" s="2">
        <v>48</v>
      </c>
      <c r="H57" s="2">
        <v>73</v>
      </c>
      <c r="I57" s="11">
        <f>VLOOKUP(A57,Key!$1:$1048576,9,FALSE)</f>
        <v>64.66</v>
      </c>
      <c r="J57" s="2">
        <f t="shared" si="0"/>
        <v>4720.1799999999994</v>
      </c>
      <c r="K57" s="2">
        <f>VLOOKUP(A57,April!$1:$1048576,8,FALSE)</f>
        <v>107.666666666667</v>
      </c>
      <c r="L57" s="2">
        <f t="shared" si="1"/>
        <v>6961.7266666666874</v>
      </c>
      <c r="M57" s="2">
        <f t="shared" si="2"/>
        <v>-2241.546666666688</v>
      </c>
      <c r="N57" t="str">
        <f>VLOOKUP(A57,Key!$1:$1048576,3,FALSE)</f>
        <v>SF</v>
      </c>
      <c r="O57" t="str">
        <f>VLOOKUP(A57,Key!$1:$1048576,4,FALSE)</f>
        <v>Clinical</v>
      </c>
      <c r="P57">
        <f>VLOOKUP(A57,Key!$1:$1048576,5,FALSE)</f>
        <v>120</v>
      </c>
      <c r="Q57" t="str">
        <f>IFERROR(VLOOKUP(O57,GL!$A$1:$C$4,3,FALSE),"61190")</f>
        <v>51190</v>
      </c>
      <c r="R57" t="str">
        <f>VLOOKUP(A57,Key!$1:$1048576,10,FALSE)</f>
        <v>007</v>
      </c>
    </row>
    <row r="58" spans="1:18" x14ac:dyDescent="0.25">
      <c r="A58" s="10">
        <v>10034147</v>
      </c>
      <c r="B58" t="s">
        <v>184</v>
      </c>
      <c r="C58" t="s">
        <v>185</v>
      </c>
      <c r="D58" t="s">
        <v>11</v>
      </c>
      <c r="E58" s="2">
        <v>13.3333333333333</v>
      </c>
      <c r="F58" s="2">
        <v>0</v>
      </c>
      <c r="G58" s="2">
        <v>0</v>
      </c>
      <c r="H58" s="2">
        <v>113.333333333333</v>
      </c>
      <c r="I58" s="11">
        <f>VLOOKUP(A58,Key!$1:$1048576,9,FALSE)</f>
        <v>192.31</v>
      </c>
      <c r="J58" s="2">
        <f t="shared" si="0"/>
        <v>21795.13333333327</v>
      </c>
      <c r="K58" s="2">
        <f>VLOOKUP(A58,April!$1:$1048576,8,FALSE)</f>
        <v>100</v>
      </c>
      <c r="L58" s="2">
        <f t="shared" si="1"/>
        <v>19231</v>
      </c>
      <c r="M58" s="2">
        <f t="shared" si="2"/>
        <v>2564.1333333332695</v>
      </c>
      <c r="N58" t="str">
        <f>VLOOKUP(A58,Key!$1:$1048576,3,FALSE)</f>
        <v>OAK</v>
      </c>
      <c r="O58" t="str">
        <f>VLOOKUP(A58,Key!$1:$1048576,4,FALSE)</f>
        <v>MD</v>
      </c>
      <c r="P58">
        <f>VLOOKUP(A58,Key!$1:$1048576,5,FALSE)</f>
        <v>110</v>
      </c>
      <c r="Q58" t="str">
        <f>IFERROR(VLOOKUP(O58,GL!$A$1:$C$4,3,FALSE),"61190")</f>
        <v>51193</v>
      </c>
      <c r="R58" t="str">
        <f>VLOOKUP(A58,Key!$1:$1048576,10,FALSE)</f>
        <v>007</v>
      </c>
    </row>
    <row r="59" spans="1:18" x14ac:dyDescent="0.25">
      <c r="A59" s="10">
        <v>2329097</v>
      </c>
      <c r="B59" t="s">
        <v>187</v>
      </c>
      <c r="C59" t="s">
        <v>188</v>
      </c>
      <c r="D59" t="s">
        <v>11</v>
      </c>
      <c r="E59" s="2">
        <v>13.3333333333333</v>
      </c>
      <c r="F59" s="2">
        <v>0</v>
      </c>
      <c r="G59" s="2">
        <v>0</v>
      </c>
      <c r="H59" s="2">
        <v>112</v>
      </c>
      <c r="I59" s="11">
        <f>VLOOKUP(A59,Key!$1:$1048576,9,FALSE)</f>
        <v>79.33</v>
      </c>
      <c r="J59" s="2">
        <f t="shared" si="0"/>
        <v>8884.9599999999991</v>
      </c>
      <c r="K59" s="2">
        <f>VLOOKUP(A59,April!$1:$1048576,8,FALSE)</f>
        <v>98.6666666666667</v>
      </c>
      <c r="L59" s="2">
        <f t="shared" si="1"/>
        <v>7827.2266666666692</v>
      </c>
      <c r="M59" s="2">
        <f t="shared" si="2"/>
        <v>1057.7333333333299</v>
      </c>
      <c r="N59" t="str">
        <f>VLOOKUP(A59,Key!$1:$1048576,3,FALSE)</f>
        <v>HQ</v>
      </c>
      <c r="O59" t="str">
        <f>VLOOKUP(A59,Key!$1:$1048576,4,FALSE)</f>
        <v>HQ</v>
      </c>
      <c r="P59">
        <f>VLOOKUP(A59,Key!$1:$1048576,5,FALSE)</f>
        <v>340</v>
      </c>
      <c r="Q59" t="str">
        <f>IFERROR(VLOOKUP(O59,GL!$A$1:$C$4,3,FALSE),"61190")</f>
        <v>61190</v>
      </c>
      <c r="R59" t="str">
        <f>VLOOKUP(A59,Key!$1:$1048576,10,FALSE)</f>
        <v>002</v>
      </c>
    </row>
    <row r="60" spans="1:18" x14ac:dyDescent="0.25">
      <c r="A60" s="10">
        <v>10028968</v>
      </c>
      <c r="B60" t="s">
        <v>194</v>
      </c>
      <c r="C60" t="s">
        <v>195</v>
      </c>
      <c r="D60" t="s">
        <v>11</v>
      </c>
      <c r="E60" s="2">
        <v>10</v>
      </c>
      <c r="F60" s="2">
        <v>0</v>
      </c>
      <c r="G60" s="2">
        <v>16</v>
      </c>
      <c r="H60" s="2">
        <v>35.5</v>
      </c>
      <c r="I60" s="11">
        <f>VLOOKUP(A60,Key!$1:$1048576,9,FALSE)</f>
        <v>20.5</v>
      </c>
      <c r="J60" s="2">
        <f t="shared" si="0"/>
        <v>727.75</v>
      </c>
      <c r="K60" s="2">
        <f>VLOOKUP(A60,April!$1:$1048576,8,FALSE)</f>
        <v>41.5</v>
      </c>
      <c r="L60" s="2">
        <f t="shared" si="1"/>
        <v>850.75</v>
      </c>
      <c r="M60" s="2">
        <f t="shared" si="2"/>
        <v>-123</v>
      </c>
      <c r="N60" t="str">
        <f>VLOOKUP(A60,Key!$1:$1048576,3,FALSE)</f>
        <v xml:space="preserve">OAK </v>
      </c>
      <c r="O60" t="str">
        <f>VLOOKUP(A60,Key!$1:$1048576,4,FALSE)</f>
        <v>Operating</v>
      </c>
      <c r="P60">
        <f>VLOOKUP(A60,Key!$1:$1048576,5,FALSE)</f>
        <v>150</v>
      </c>
      <c r="Q60" t="str">
        <f>IFERROR(VLOOKUP(O60,GL!$A$1:$C$4,3,FALSE),"61190")</f>
        <v>61190</v>
      </c>
      <c r="R60" t="str">
        <f>VLOOKUP(A60,Key!$1:$1048576,10,FALSE)</f>
        <v>002</v>
      </c>
    </row>
    <row r="61" spans="1:18" x14ac:dyDescent="0.25">
      <c r="A61" s="10">
        <v>1913641</v>
      </c>
      <c r="B61" t="s">
        <v>197</v>
      </c>
      <c r="C61" t="s">
        <v>198</v>
      </c>
      <c r="D61" t="s">
        <v>11</v>
      </c>
      <c r="E61" s="2">
        <v>13.3333333333333</v>
      </c>
      <c r="F61" s="2">
        <v>0</v>
      </c>
      <c r="G61" s="2">
        <v>0</v>
      </c>
      <c r="H61" s="2">
        <v>144</v>
      </c>
      <c r="I61" s="11">
        <f>VLOOKUP(A61,Key!$1:$1048576,9,FALSE)</f>
        <v>81.73</v>
      </c>
      <c r="J61" s="2">
        <f t="shared" si="0"/>
        <v>11769.12</v>
      </c>
      <c r="K61" s="2">
        <f>VLOOKUP(A61,April!$1:$1048576,8,FALSE)</f>
        <v>130.666666666667</v>
      </c>
      <c r="L61" s="2">
        <f t="shared" si="1"/>
        <v>10679.386666666695</v>
      </c>
      <c r="M61" s="2">
        <f t="shared" si="2"/>
        <v>1089.7333333333063</v>
      </c>
      <c r="N61" t="str">
        <f>VLOOKUP(A61,Key!$1:$1048576,3,FALSE)</f>
        <v>HQ</v>
      </c>
      <c r="O61" t="str">
        <f>VLOOKUP(A61,Key!$1:$1048576,4,FALSE)</f>
        <v>HQ</v>
      </c>
      <c r="P61">
        <f>VLOOKUP(A61,Key!$1:$1048576,5,FALSE)</f>
        <v>320</v>
      </c>
      <c r="Q61" t="str">
        <f>IFERROR(VLOOKUP(O61,GL!$A$1:$C$4,3,FALSE),"61190")</f>
        <v>61190</v>
      </c>
      <c r="R61" t="str">
        <f>VLOOKUP(A61,Key!$1:$1048576,10,FALSE)</f>
        <v>002</v>
      </c>
    </row>
    <row r="62" spans="1:18" x14ac:dyDescent="0.25">
      <c r="A62" s="10">
        <v>10132951</v>
      </c>
      <c r="B62" t="s">
        <v>200</v>
      </c>
      <c r="C62" t="s">
        <v>201</v>
      </c>
      <c r="D62" t="s">
        <v>11</v>
      </c>
      <c r="E62" s="2">
        <v>10</v>
      </c>
      <c r="F62" s="2">
        <v>0</v>
      </c>
      <c r="G62" s="2">
        <v>10</v>
      </c>
      <c r="H62" s="2">
        <v>51</v>
      </c>
      <c r="I62" s="11">
        <f>VLOOKUP(A62,Key!$1:$1048576,9,FALSE)</f>
        <v>61.66</v>
      </c>
      <c r="J62" s="2">
        <f t="shared" ref="J62:J123" si="3">H62*I62</f>
        <v>3144.66</v>
      </c>
      <c r="K62" s="2">
        <f>VLOOKUP(A62,April!$1:$1048576,8,FALSE)</f>
        <v>51</v>
      </c>
      <c r="L62" s="2">
        <f t="shared" ref="L62:L123" si="4">I62*K62</f>
        <v>3144.66</v>
      </c>
      <c r="M62" s="2">
        <f t="shared" ref="M62:M123" si="5">J62-L62</f>
        <v>0</v>
      </c>
      <c r="N62" t="str">
        <f>VLOOKUP(A62,Key!$1:$1048576,3,FALSE)</f>
        <v>SF</v>
      </c>
      <c r="O62" t="str">
        <f>VLOOKUP(A62,Key!$1:$1048576,4,FALSE)</f>
        <v>Clinical</v>
      </c>
      <c r="P62">
        <f>VLOOKUP(A62,Key!$1:$1048576,5,FALSE)</f>
        <v>120</v>
      </c>
      <c r="Q62" t="str">
        <f>IFERROR(VLOOKUP(O62,GL!$A$1:$C$4,3,FALSE),"61190")</f>
        <v>51190</v>
      </c>
      <c r="R62" t="str">
        <f>VLOOKUP(A62,Key!$1:$1048576,10,FALSE)</f>
        <v>007</v>
      </c>
    </row>
    <row r="63" spans="1:18" x14ac:dyDescent="0.25">
      <c r="A63" s="10">
        <v>10074178</v>
      </c>
      <c r="B63" t="s">
        <v>203</v>
      </c>
      <c r="C63" t="s">
        <v>204</v>
      </c>
      <c r="D63" t="s">
        <v>11</v>
      </c>
      <c r="E63" s="2">
        <v>10</v>
      </c>
      <c r="F63" s="2">
        <v>0</v>
      </c>
      <c r="G63" s="2">
        <v>8</v>
      </c>
      <c r="H63" s="2">
        <v>113</v>
      </c>
      <c r="I63" s="11">
        <f>VLOOKUP(A63,Key!$1:$1048576,9,FALSE)</f>
        <v>57.69</v>
      </c>
      <c r="J63" s="2">
        <f t="shared" si="3"/>
        <v>6518.9699999999993</v>
      </c>
      <c r="K63" s="2">
        <f>VLOOKUP(A63,April!$1:$1048576,8,FALSE)</f>
        <v>111</v>
      </c>
      <c r="L63" s="2">
        <f t="shared" si="4"/>
        <v>6403.59</v>
      </c>
      <c r="M63" s="2">
        <f t="shared" si="5"/>
        <v>115.3799999999992</v>
      </c>
      <c r="N63" t="str">
        <f>VLOOKUP(A63,Key!$1:$1048576,3,FALSE)</f>
        <v>HQ</v>
      </c>
      <c r="O63" t="str">
        <f>VLOOKUP(A63,Key!$1:$1048576,4,FALSE)</f>
        <v>HQ</v>
      </c>
      <c r="P63">
        <f>VLOOKUP(A63,Key!$1:$1048576,5,FALSE)</f>
        <v>332</v>
      </c>
      <c r="Q63" t="str">
        <f>IFERROR(VLOOKUP(O63,GL!$A$1:$C$4,3,FALSE),"61190")</f>
        <v>61190</v>
      </c>
      <c r="R63" t="str">
        <f>VLOOKUP(A63,Key!$1:$1048576,10,FALSE)</f>
        <v>002</v>
      </c>
    </row>
    <row r="64" spans="1:18" x14ac:dyDescent="0.25">
      <c r="A64" s="10">
        <v>10164248</v>
      </c>
      <c r="B64" t="s">
        <v>208</v>
      </c>
      <c r="C64" t="s">
        <v>209</v>
      </c>
      <c r="D64" t="s">
        <v>11</v>
      </c>
      <c r="E64" s="2">
        <v>16.6666666666667</v>
      </c>
      <c r="F64" s="2">
        <v>0</v>
      </c>
      <c r="G64" s="2">
        <v>24</v>
      </c>
      <c r="H64" s="2">
        <v>160.666666666667</v>
      </c>
      <c r="I64" s="11">
        <f>VLOOKUP(A64,Key!$1:$1048576,9,FALSE)</f>
        <v>192.31</v>
      </c>
      <c r="J64" s="2">
        <f t="shared" si="3"/>
        <v>30897.806666666729</v>
      </c>
      <c r="K64" s="2">
        <f>VLOOKUP(A64,April!$1:$1048576,8,FALSE)</f>
        <v>168</v>
      </c>
      <c r="L64" s="2">
        <f t="shared" si="4"/>
        <v>32308.080000000002</v>
      </c>
      <c r="M64" s="2">
        <f t="shared" si="5"/>
        <v>-1410.2733333332726</v>
      </c>
      <c r="N64" t="str">
        <f>VLOOKUP(A64,Key!$1:$1048576,3,FALSE)</f>
        <v>NYC</v>
      </c>
      <c r="O64" t="str">
        <f>VLOOKUP(A64,Key!$1:$1048576,4,FALSE)</f>
        <v>MD</v>
      </c>
      <c r="P64">
        <f>VLOOKUP(A64,Key!$1:$1048576,5,FALSE)</f>
        <v>110</v>
      </c>
      <c r="Q64" t="str">
        <f>IFERROR(VLOOKUP(O64,GL!$A$1:$C$4,3,FALSE),"61190")</f>
        <v>51193</v>
      </c>
      <c r="R64" t="str">
        <f>VLOOKUP(A64,Key!$1:$1048576,10,FALSE)</f>
        <v>008</v>
      </c>
    </row>
    <row r="65" spans="1:18" x14ac:dyDescent="0.25">
      <c r="A65" s="10">
        <v>2490017</v>
      </c>
      <c r="B65" t="s">
        <v>211</v>
      </c>
      <c r="C65" t="s">
        <v>212</v>
      </c>
      <c r="D65" t="s">
        <v>11</v>
      </c>
      <c r="E65" s="2">
        <v>13.3333333333333</v>
      </c>
      <c r="F65" s="2">
        <v>0</v>
      </c>
      <c r="G65" s="2">
        <v>0</v>
      </c>
      <c r="H65" s="2">
        <v>156</v>
      </c>
      <c r="I65" s="11">
        <f>VLOOKUP(A65,Key!$1:$1048576,9,FALSE)</f>
        <v>192.31</v>
      </c>
      <c r="J65" s="2">
        <f t="shared" si="3"/>
        <v>30000.36</v>
      </c>
      <c r="K65" s="2">
        <f>VLOOKUP(A65,April!$1:$1048576,8,FALSE)</f>
        <v>142.666666666667</v>
      </c>
      <c r="L65" s="2">
        <f t="shared" si="4"/>
        <v>27436.226666666731</v>
      </c>
      <c r="M65" s="2">
        <f t="shared" si="5"/>
        <v>2564.1333333332695</v>
      </c>
      <c r="N65" t="str">
        <f>VLOOKUP(A65,Key!$1:$1048576,3,FALSE)</f>
        <v>OAK</v>
      </c>
      <c r="O65" t="str">
        <f>VLOOKUP(A65,Key!$1:$1048576,4,FALSE)</f>
        <v>MD</v>
      </c>
      <c r="P65">
        <f>VLOOKUP(A65,Key!$1:$1048576,5,FALSE)</f>
        <v>110</v>
      </c>
      <c r="Q65" t="str">
        <f>IFERROR(VLOOKUP(O65,GL!$A$1:$C$4,3,FALSE),"61190")</f>
        <v>51193</v>
      </c>
      <c r="R65" t="str">
        <f>VLOOKUP(A65,Key!$1:$1048576,10,FALSE)</f>
        <v>007</v>
      </c>
    </row>
    <row r="66" spans="1:18" x14ac:dyDescent="0.25">
      <c r="A66" s="10">
        <v>10221321</v>
      </c>
      <c r="B66" t="s">
        <v>214</v>
      </c>
      <c r="C66" t="s">
        <v>215</v>
      </c>
      <c r="D66" t="s">
        <v>11</v>
      </c>
      <c r="E66" s="2">
        <v>10</v>
      </c>
      <c r="F66" s="2">
        <v>0</v>
      </c>
      <c r="G66" s="2">
        <v>40</v>
      </c>
      <c r="H66" s="2">
        <v>44</v>
      </c>
      <c r="I66" s="11">
        <f>VLOOKUP(A66,Key!$1:$1048576,9,FALSE)</f>
        <v>21.91</v>
      </c>
      <c r="J66" s="2">
        <f t="shared" si="3"/>
        <v>964.04</v>
      </c>
      <c r="K66" s="2">
        <f>VLOOKUP(A66,April!$1:$1048576,8,FALSE)</f>
        <v>74</v>
      </c>
      <c r="L66" s="2">
        <f t="shared" si="4"/>
        <v>1621.34</v>
      </c>
      <c r="M66" s="2">
        <f t="shared" si="5"/>
        <v>-657.3</v>
      </c>
      <c r="N66" t="str">
        <f>VLOOKUP(A66,Key!$1:$1048576,3,FALSE)</f>
        <v>NYC</v>
      </c>
      <c r="O66" t="str">
        <f>VLOOKUP(A66,Key!$1:$1048576,4,FALSE)</f>
        <v>Lab</v>
      </c>
      <c r="P66">
        <f>VLOOKUP(A66,Key!$1:$1048576,5,FALSE)</f>
        <v>130</v>
      </c>
      <c r="Q66" t="str">
        <f>IFERROR(VLOOKUP(O66,GL!$A$1:$C$4,3,FALSE),"61190")</f>
        <v>51192</v>
      </c>
      <c r="R66" t="str">
        <f>VLOOKUP(A66,Key!$1:$1048576,10,FALSE)</f>
        <v>002</v>
      </c>
    </row>
    <row r="67" spans="1:18" x14ac:dyDescent="0.25">
      <c r="A67" s="10">
        <v>10058242</v>
      </c>
      <c r="B67" t="s">
        <v>217</v>
      </c>
      <c r="C67" t="s">
        <v>218</v>
      </c>
      <c r="D67" t="s">
        <v>11</v>
      </c>
      <c r="E67" s="2">
        <v>10</v>
      </c>
      <c r="F67" s="2">
        <v>0</v>
      </c>
      <c r="G67" s="2">
        <v>0</v>
      </c>
      <c r="H67" s="2">
        <v>49.5</v>
      </c>
      <c r="I67" s="11">
        <f>VLOOKUP(A67,Key!$1:$1048576,9,FALSE)</f>
        <v>61.66</v>
      </c>
      <c r="J67" s="2">
        <f t="shared" si="3"/>
        <v>3052.1699999999996</v>
      </c>
      <c r="K67" s="2">
        <f>VLOOKUP(A67,April!$1:$1048576,8,FALSE)</f>
        <v>39.5</v>
      </c>
      <c r="L67" s="2">
        <f t="shared" si="4"/>
        <v>2435.5699999999997</v>
      </c>
      <c r="M67" s="2">
        <f t="shared" si="5"/>
        <v>616.59999999999991</v>
      </c>
      <c r="N67" t="str">
        <f>VLOOKUP(A67,Key!$1:$1048576,3,FALSE)</f>
        <v>SV</v>
      </c>
      <c r="O67" t="str">
        <f>VLOOKUP(A67,Key!$1:$1048576,4,FALSE)</f>
        <v>ASC</v>
      </c>
      <c r="P67">
        <f>VLOOKUP(A67,Key!$1:$1048576,5,FALSE)</f>
        <v>120</v>
      </c>
      <c r="Q67" t="str">
        <f>IFERROR(VLOOKUP(O67,GL!$A$1:$C$4,3,FALSE),"61190")</f>
        <v>51191</v>
      </c>
      <c r="R67" t="str">
        <f>VLOOKUP(A67,Key!$1:$1048576,10,FALSE)</f>
        <v>007</v>
      </c>
    </row>
    <row r="68" spans="1:18" x14ac:dyDescent="0.25">
      <c r="A68" s="10">
        <v>10264186</v>
      </c>
      <c r="B68" t="s">
        <v>220</v>
      </c>
      <c r="C68" t="s">
        <v>221</v>
      </c>
      <c r="D68" t="s">
        <v>11</v>
      </c>
      <c r="E68" s="2">
        <v>10</v>
      </c>
      <c r="F68" s="2">
        <v>0</v>
      </c>
      <c r="G68" s="2">
        <v>0</v>
      </c>
      <c r="H68" s="2">
        <v>80</v>
      </c>
      <c r="I68" s="11">
        <f>VLOOKUP(A68,Key!$1:$1048576,9,FALSE)</f>
        <v>132.21</v>
      </c>
      <c r="J68" s="2">
        <f t="shared" si="3"/>
        <v>10576.800000000001</v>
      </c>
      <c r="K68" s="2">
        <f>VLOOKUP(A68,April!$1:$1048576,8,FALSE)</f>
        <v>70</v>
      </c>
      <c r="L68" s="2">
        <f t="shared" si="4"/>
        <v>9254.7000000000007</v>
      </c>
      <c r="M68" s="2">
        <f t="shared" si="5"/>
        <v>1322.1000000000004</v>
      </c>
      <c r="N68" t="str">
        <f>VLOOKUP(A68,Key!$1:$1048576,3,FALSE)</f>
        <v>HQ</v>
      </c>
      <c r="O68" t="str">
        <f>VLOOKUP(A68,Key!$1:$1048576,4,FALSE)</f>
        <v>HQ</v>
      </c>
      <c r="P68">
        <f>VLOOKUP(A68,Key!$1:$1048576,5,FALSE)</f>
        <v>310</v>
      </c>
      <c r="Q68" t="str">
        <f>IFERROR(VLOOKUP(O68,GL!$A$1:$C$4,3,FALSE),"61190")</f>
        <v>61190</v>
      </c>
      <c r="R68" t="str">
        <f>VLOOKUP(A68,Key!$1:$1048576,10,FALSE)</f>
        <v>002</v>
      </c>
    </row>
    <row r="69" spans="1:18" x14ac:dyDescent="0.25">
      <c r="A69" s="10">
        <v>10196103</v>
      </c>
      <c r="B69" t="s">
        <v>223</v>
      </c>
      <c r="C69" t="s">
        <v>138</v>
      </c>
      <c r="D69" t="s">
        <v>11</v>
      </c>
      <c r="E69" s="2">
        <v>10</v>
      </c>
      <c r="F69" s="2">
        <v>0</v>
      </c>
      <c r="G69" s="2">
        <v>0</v>
      </c>
      <c r="H69" s="2">
        <v>65.25</v>
      </c>
      <c r="I69" s="11">
        <f>VLOOKUP(A69,Key!$1:$1048576,9,FALSE)</f>
        <v>23.29</v>
      </c>
      <c r="J69" s="2">
        <f t="shared" si="3"/>
        <v>1519.6724999999999</v>
      </c>
      <c r="K69" s="2">
        <f>VLOOKUP(A69,April!$1:$1048576,8,FALSE)</f>
        <v>55.25</v>
      </c>
      <c r="L69" s="2">
        <f t="shared" si="4"/>
        <v>1286.7725</v>
      </c>
      <c r="M69" s="2">
        <f t="shared" si="5"/>
        <v>232.89999999999986</v>
      </c>
      <c r="N69" t="str">
        <f>VLOOKUP(A69,Key!$1:$1048576,3,FALSE)</f>
        <v>HQ</v>
      </c>
      <c r="O69" t="str">
        <f>VLOOKUP(A69,Key!$1:$1048576,4,FALSE)</f>
        <v>HQ</v>
      </c>
      <c r="P69">
        <f>VLOOKUP(A69,Key!$1:$1048576,5,FALSE)</f>
        <v>220</v>
      </c>
      <c r="Q69" t="str">
        <f>IFERROR(VLOOKUP(O69,GL!$A$1:$C$4,3,FALSE),"61190")</f>
        <v>61190</v>
      </c>
      <c r="R69" t="str">
        <f>VLOOKUP(A69,Key!$1:$1048576,10,FALSE)</f>
        <v>002</v>
      </c>
    </row>
    <row r="70" spans="1:18" x14ac:dyDescent="0.25">
      <c r="A70" s="10">
        <v>10324820</v>
      </c>
      <c r="B70" t="s">
        <v>225</v>
      </c>
      <c r="C70" t="s">
        <v>226</v>
      </c>
      <c r="D70" t="s">
        <v>11</v>
      </c>
      <c r="E70" s="2">
        <v>10</v>
      </c>
      <c r="F70" s="2">
        <v>0</v>
      </c>
      <c r="G70" s="2">
        <v>16</v>
      </c>
      <c r="H70" s="2">
        <v>29</v>
      </c>
      <c r="I70" s="11">
        <f>VLOOKUP(A70,Key!$1:$1048576,9,FALSE)</f>
        <v>25.5</v>
      </c>
      <c r="J70" s="2">
        <f t="shared" si="3"/>
        <v>739.5</v>
      </c>
      <c r="K70" s="2">
        <f>VLOOKUP(A70,April!$1:$1048576,8,FALSE)</f>
        <v>35</v>
      </c>
      <c r="L70" s="2">
        <f t="shared" si="4"/>
        <v>892.5</v>
      </c>
      <c r="M70" s="2">
        <f t="shared" si="5"/>
        <v>-153</v>
      </c>
      <c r="N70" t="str">
        <f>VLOOKUP(A70,Key!$1:$1048576,3,FALSE)</f>
        <v>SF</v>
      </c>
      <c r="O70" t="str">
        <f>VLOOKUP(A70,Key!$1:$1048576,4,FALSE)</f>
        <v>Clinical</v>
      </c>
      <c r="P70">
        <f>VLOOKUP(A70,Key!$1:$1048576,5,FALSE)</f>
        <v>170</v>
      </c>
      <c r="Q70" t="str">
        <f>IFERROR(VLOOKUP(O70,GL!$A$1:$C$4,3,FALSE),"61190")</f>
        <v>51190</v>
      </c>
      <c r="R70" t="str">
        <f>VLOOKUP(A70,Key!$1:$1048576,10,FALSE)</f>
        <v>002</v>
      </c>
    </row>
    <row r="71" spans="1:18" x14ac:dyDescent="0.25">
      <c r="A71" s="10">
        <v>10216333</v>
      </c>
      <c r="B71" t="s">
        <v>228</v>
      </c>
      <c r="C71" t="s">
        <v>229</v>
      </c>
      <c r="D71" t="s">
        <v>11</v>
      </c>
      <c r="E71" s="2">
        <v>10</v>
      </c>
      <c r="F71" s="2">
        <v>0</v>
      </c>
      <c r="G71" s="2">
        <v>0</v>
      </c>
      <c r="H71" s="2">
        <v>68</v>
      </c>
      <c r="I71" s="11">
        <f>VLOOKUP(A71,Key!$1:$1048576,9,FALSE)</f>
        <v>32.69</v>
      </c>
      <c r="J71" s="2">
        <f t="shared" si="3"/>
        <v>2222.92</v>
      </c>
      <c r="K71" s="2">
        <f>VLOOKUP(A71,April!$1:$1048576,8,FALSE)</f>
        <v>58</v>
      </c>
      <c r="L71" s="2">
        <f t="shared" si="4"/>
        <v>1896.02</v>
      </c>
      <c r="M71" s="2">
        <f t="shared" si="5"/>
        <v>326.90000000000009</v>
      </c>
      <c r="N71" t="str">
        <f>VLOOKUP(A71,Key!$1:$1048576,3,FALSE)</f>
        <v>NYC</v>
      </c>
      <c r="O71" t="str">
        <f>VLOOKUP(A71,Key!$1:$1048576,4,FALSE)</f>
        <v>Clinical</v>
      </c>
      <c r="P71">
        <f>VLOOKUP(A71,Key!$1:$1048576,5,FALSE)</f>
        <v>170</v>
      </c>
      <c r="Q71" t="str">
        <f>IFERROR(VLOOKUP(O71,GL!$A$1:$C$4,3,FALSE),"61190")</f>
        <v>51190</v>
      </c>
      <c r="R71" t="str">
        <f>VLOOKUP(A71,Key!$1:$1048576,10,FALSE)</f>
        <v>002</v>
      </c>
    </row>
    <row r="72" spans="1:18" x14ac:dyDescent="0.25">
      <c r="A72" s="10">
        <v>10014189</v>
      </c>
      <c r="B72" t="s">
        <v>231</v>
      </c>
      <c r="C72" t="s">
        <v>232</v>
      </c>
      <c r="D72" t="s">
        <v>11</v>
      </c>
      <c r="E72" s="2">
        <v>10</v>
      </c>
      <c r="F72" s="2">
        <v>0</v>
      </c>
      <c r="G72" s="2">
        <v>0</v>
      </c>
      <c r="H72" s="2">
        <v>41.25</v>
      </c>
      <c r="I72" s="11">
        <f>VLOOKUP(A72,Key!$1:$1048576,9,FALSE)</f>
        <v>34</v>
      </c>
      <c r="J72" s="2">
        <f t="shared" si="3"/>
        <v>1402.5</v>
      </c>
      <c r="K72" s="2">
        <f>VLOOKUP(A72,April!$1:$1048576,8,FALSE)</f>
        <v>31.25</v>
      </c>
      <c r="L72" s="2">
        <f t="shared" si="4"/>
        <v>1062.5</v>
      </c>
      <c r="M72" s="2">
        <f t="shared" si="5"/>
        <v>340</v>
      </c>
      <c r="N72" t="str">
        <f>VLOOKUP(A72,Key!$1:$1048576,3,FALSE)</f>
        <v>HQ</v>
      </c>
      <c r="O72" t="str">
        <f>VLOOKUP(A72,Key!$1:$1048576,4,FALSE)</f>
        <v>HQ</v>
      </c>
      <c r="P72">
        <f>VLOOKUP(A72,Key!$1:$1048576,5,FALSE)</f>
        <v>350</v>
      </c>
      <c r="Q72" t="str">
        <f>IFERROR(VLOOKUP(O72,GL!$A$1:$C$4,3,FALSE),"61190")</f>
        <v>61190</v>
      </c>
      <c r="R72" t="str">
        <f>VLOOKUP(A72,Key!$1:$1048576,10,FALSE)</f>
        <v>002</v>
      </c>
    </row>
    <row r="73" spans="1:18" x14ac:dyDescent="0.25">
      <c r="A73" s="10">
        <v>10167085</v>
      </c>
      <c r="B73" t="s">
        <v>234</v>
      </c>
      <c r="C73" t="s">
        <v>235</v>
      </c>
      <c r="D73" t="s">
        <v>11</v>
      </c>
      <c r="E73" s="2">
        <v>10</v>
      </c>
      <c r="F73" s="2">
        <v>0</v>
      </c>
      <c r="G73" s="2">
        <v>8</v>
      </c>
      <c r="H73" s="2">
        <v>-11</v>
      </c>
      <c r="I73" s="11">
        <f>VLOOKUP(A73,Key!$1:$1048576,9,FALSE)</f>
        <v>26</v>
      </c>
      <c r="J73" s="2">
        <f t="shared" si="3"/>
        <v>-286</v>
      </c>
      <c r="K73" s="2">
        <f>VLOOKUP(A73,April!$1:$1048576,8,FALSE)</f>
        <v>-13</v>
      </c>
      <c r="L73" s="2">
        <f t="shared" si="4"/>
        <v>-338</v>
      </c>
      <c r="M73" s="2">
        <f t="shared" si="5"/>
        <v>52</v>
      </c>
      <c r="N73" t="str">
        <f>VLOOKUP(A73,Key!$1:$1048576,3,FALSE)</f>
        <v xml:space="preserve">OAK </v>
      </c>
      <c r="O73" t="str">
        <f>VLOOKUP(A73,Key!$1:$1048576,4,FALSE)</f>
        <v>Clinical</v>
      </c>
      <c r="P73">
        <f>VLOOKUP(A73,Key!$1:$1048576,5,FALSE)</f>
        <v>170</v>
      </c>
      <c r="Q73" t="str">
        <f>IFERROR(VLOOKUP(O73,GL!$A$1:$C$4,3,FALSE),"61190")</f>
        <v>51190</v>
      </c>
      <c r="R73" t="str">
        <f>VLOOKUP(A73,Key!$1:$1048576,10,FALSE)</f>
        <v>002</v>
      </c>
    </row>
    <row r="74" spans="1:18" x14ac:dyDescent="0.25">
      <c r="A74" s="10">
        <v>10158394</v>
      </c>
      <c r="B74" t="s">
        <v>237</v>
      </c>
      <c r="C74" t="s">
        <v>126</v>
      </c>
      <c r="D74" t="s">
        <v>11</v>
      </c>
      <c r="E74" s="2">
        <v>10</v>
      </c>
      <c r="F74" s="2">
        <v>0</v>
      </c>
      <c r="G74" s="2">
        <v>0</v>
      </c>
      <c r="H74" s="2">
        <v>63.5</v>
      </c>
      <c r="I74" s="11">
        <f>VLOOKUP(A74,Key!$1:$1048576,9,FALSE)</f>
        <v>34.69</v>
      </c>
      <c r="J74" s="2">
        <f t="shared" si="3"/>
        <v>2202.8150000000001</v>
      </c>
      <c r="K74" s="2">
        <f>VLOOKUP(A74,April!$1:$1048576,8,FALSE)</f>
        <v>53.5</v>
      </c>
      <c r="L74" s="2">
        <f t="shared" si="4"/>
        <v>1855.915</v>
      </c>
      <c r="M74" s="2">
        <f t="shared" si="5"/>
        <v>346.90000000000009</v>
      </c>
      <c r="N74" t="str">
        <f>VLOOKUP(A74,Key!$1:$1048576,3,FALSE)</f>
        <v>SF</v>
      </c>
      <c r="O74" t="str">
        <f>VLOOKUP(A74,Key!$1:$1048576,4,FALSE)</f>
        <v>Clinical</v>
      </c>
      <c r="P74">
        <f>VLOOKUP(A74,Key!$1:$1048576,5,FALSE)</f>
        <v>140</v>
      </c>
      <c r="Q74" t="str">
        <f>IFERROR(VLOOKUP(O74,GL!$A$1:$C$4,3,FALSE),"61190")</f>
        <v>51190</v>
      </c>
      <c r="R74" t="str">
        <f>VLOOKUP(A74,Key!$1:$1048576,10,FALSE)</f>
        <v>002</v>
      </c>
    </row>
    <row r="75" spans="1:18" x14ac:dyDescent="0.25">
      <c r="A75" s="10">
        <v>10196102</v>
      </c>
      <c r="B75" t="s">
        <v>239</v>
      </c>
      <c r="C75" t="s">
        <v>240</v>
      </c>
      <c r="D75" t="s">
        <v>11</v>
      </c>
      <c r="E75" s="2">
        <v>10</v>
      </c>
      <c r="F75" s="2">
        <v>0</v>
      </c>
      <c r="G75" s="2">
        <v>0</v>
      </c>
      <c r="H75" s="2">
        <v>115</v>
      </c>
      <c r="I75" s="11">
        <f>VLOOKUP(A75,Key!$1:$1048576,9,FALSE)</f>
        <v>63.28</v>
      </c>
      <c r="J75" s="2">
        <f t="shared" si="3"/>
        <v>7277.2</v>
      </c>
      <c r="K75" s="2">
        <f>VLOOKUP(A75,April!$1:$1048576,8,FALSE)</f>
        <v>105</v>
      </c>
      <c r="L75" s="2">
        <f t="shared" si="4"/>
        <v>6644.4000000000005</v>
      </c>
      <c r="M75" s="2">
        <f t="shared" si="5"/>
        <v>632.79999999999927</v>
      </c>
      <c r="N75" t="str">
        <f>VLOOKUP(A75,Key!$1:$1048576,3,FALSE)</f>
        <v>HQ</v>
      </c>
      <c r="O75" t="str">
        <f>VLOOKUP(A75,Key!$1:$1048576,4,FALSE)</f>
        <v>HQ</v>
      </c>
      <c r="P75">
        <f>VLOOKUP(A75,Key!$1:$1048576,5,FALSE)</f>
        <v>340</v>
      </c>
      <c r="Q75" t="str">
        <f>IFERROR(VLOOKUP(O75,GL!$A$1:$C$4,3,FALSE),"61190")</f>
        <v>61190</v>
      </c>
      <c r="R75" t="str">
        <f>VLOOKUP(A75,Key!$1:$1048576,10,FALSE)</f>
        <v>002</v>
      </c>
    </row>
    <row r="76" spans="1:18" x14ac:dyDescent="0.25">
      <c r="A76" s="10">
        <v>10131556</v>
      </c>
      <c r="B76" t="s">
        <v>242</v>
      </c>
      <c r="C76" t="s">
        <v>114</v>
      </c>
      <c r="D76" t="s">
        <v>11</v>
      </c>
      <c r="E76" s="2">
        <v>10</v>
      </c>
      <c r="F76" s="2">
        <v>0</v>
      </c>
      <c r="G76" s="2">
        <v>0</v>
      </c>
      <c r="H76" s="2">
        <v>10.5</v>
      </c>
      <c r="I76" s="11">
        <f>VLOOKUP(A76,Key!$1:$1048576,9,FALSE)</f>
        <v>61.66</v>
      </c>
      <c r="J76" s="2">
        <f t="shared" si="3"/>
        <v>647.42999999999995</v>
      </c>
      <c r="K76" s="2">
        <f>VLOOKUP(A76,April!$1:$1048576,8,FALSE)</f>
        <v>0.5</v>
      </c>
      <c r="L76" s="2">
        <f t="shared" si="4"/>
        <v>30.83</v>
      </c>
      <c r="M76" s="2">
        <f t="shared" si="5"/>
        <v>616.59999999999991</v>
      </c>
      <c r="N76" t="str">
        <f>VLOOKUP(A76,Key!$1:$1048576,3,FALSE)</f>
        <v>SV</v>
      </c>
      <c r="O76" t="str">
        <f>VLOOKUP(A76,Key!$1:$1048576,4,FALSE)</f>
        <v>Clinical</v>
      </c>
      <c r="P76">
        <f>VLOOKUP(A76,Key!$1:$1048576,5,FALSE)</f>
        <v>120</v>
      </c>
      <c r="Q76" t="str">
        <f>IFERROR(VLOOKUP(O76,GL!$A$1:$C$4,3,FALSE),"61190")</f>
        <v>51190</v>
      </c>
      <c r="R76" t="str">
        <f>VLOOKUP(A76,Key!$1:$1048576,10,FALSE)</f>
        <v>007</v>
      </c>
    </row>
    <row r="77" spans="1:18" x14ac:dyDescent="0.25">
      <c r="A77" s="10">
        <v>10380958</v>
      </c>
      <c r="B77" t="s">
        <v>244</v>
      </c>
      <c r="C77" t="s">
        <v>245</v>
      </c>
      <c r="D77" t="s">
        <v>11</v>
      </c>
      <c r="E77" s="2">
        <v>10</v>
      </c>
      <c r="F77" s="2">
        <v>0</v>
      </c>
      <c r="G77" s="2">
        <v>0</v>
      </c>
      <c r="H77" s="2">
        <v>15</v>
      </c>
      <c r="I77" s="11">
        <f>VLOOKUP(A77,Key!$1:$1048576,9,FALSE)</f>
        <v>30</v>
      </c>
      <c r="J77" s="2">
        <f t="shared" si="3"/>
        <v>450</v>
      </c>
      <c r="K77" s="2">
        <f>VLOOKUP(A77,April!$1:$1048576,8,FALSE)</f>
        <v>5</v>
      </c>
      <c r="L77" s="2">
        <f t="shared" si="4"/>
        <v>150</v>
      </c>
      <c r="M77" s="2">
        <f t="shared" si="5"/>
        <v>300</v>
      </c>
      <c r="N77" t="str">
        <f>VLOOKUP(A77,Key!$1:$1048576,3,FALSE)</f>
        <v>HQ</v>
      </c>
      <c r="O77" t="str">
        <f>VLOOKUP(A77,Key!$1:$1048576,4,FALSE)</f>
        <v>HQ</v>
      </c>
      <c r="P77">
        <f>VLOOKUP(A77,Key!$1:$1048576,5,FALSE)</f>
        <v>320</v>
      </c>
      <c r="Q77" t="str">
        <f>IFERROR(VLOOKUP(O77,GL!$A$1:$C$4,3,FALSE),"61190")</f>
        <v>61190</v>
      </c>
      <c r="R77" t="str">
        <f>VLOOKUP(A77,Key!$1:$1048576,10,FALSE)</f>
        <v>002</v>
      </c>
    </row>
    <row r="78" spans="1:18" x14ac:dyDescent="0.25">
      <c r="A78" s="10">
        <v>10196099</v>
      </c>
      <c r="B78" t="s">
        <v>247</v>
      </c>
      <c r="C78" t="s">
        <v>37</v>
      </c>
      <c r="D78" t="s">
        <v>11</v>
      </c>
      <c r="E78" s="2">
        <v>10</v>
      </c>
      <c r="F78" s="2">
        <v>0</v>
      </c>
      <c r="G78" s="2">
        <v>8</v>
      </c>
      <c r="H78" s="2">
        <v>35</v>
      </c>
      <c r="I78" s="11">
        <f>VLOOKUP(A78,Key!$1:$1048576,9,FALSE)</f>
        <v>26</v>
      </c>
      <c r="J78" s="2">
        <f t="shared" si="3"/>
        <v>910</v>
      </c>
      <c r="K78" s="2">
        <f>VLOOKUP(A78,April!$1:$1048576,8,FALSE)</f>
        <v>33</v>
      </c>
      <c r="L78" s="2">
        <f t="shared" si="4"/>
        <v>858</v>
      </c>
      <c r="M78" s="2">
        <f t="shared" si="5"/>
        <v>52</v>
      </c>
      <c r="N78" t="str">
        <f>VLOOKUP(A78,Key!$1:$1048576,3,FALSE)</f>
        <v xml:space="preserve">OAK </v>
      </c>
      <c r="O78" t="str">
        <f>VLOOKUP(A78,Key!$1:$1048576,4,FALSE)</f>
        <v>Clinical</v>
      </c>
      <c r="P78">
        <f>VLOOKUP(A78,Key!$1:$1048576,5,FALSE)</f>
        <v>140</v>
      </c>
      <c r="Q78" t="str">
        <f>IFERROR(VLOOKUP(O78,GL!$A$1:$C$4,3,FALSE),"61190")</f>
        <v>51190</v>
      </c>
      <c r="R78" t="str">
        <f>VLOOKUP(A78,Key!$1:$1048576,10,FALSE)</f>
        <v>002</v>
      </c>
    </row>
    <row r="79" spans="1:18" x14ac:dyDescent="0.25">
      <c r="A79" s="10">
        <v>10236875</v>
      </c>
      <c r="B79" t="s">
        <v>249</v>
      </c>
      <c r="C79" t="s">
        <v>250</v>
      </c>
      <c r="D79" t="s">
        <v>11</v>
      </c>
      <c r="E79" s="2">
        <v>10</v>
      </c>
      <c r="F79" s="2">
        <v>0</v>
      </c>
      <c r="G79" s="2">
        <v>13</v>
      </c>
      <c r="H79" s="2">
        <v>23</v>
      </c>
      <c r="I79" s="11">
        <f>VLOOKUP(A79,Key!$1:$1048576,9,FALSE)</f>
        <v>18.149999999999999</v>
      </c>
      <c r="J79" s="2">
        <f t="shared" si="3"/>
        <v>417.45</v>
      </c>
      <c r="K79" s="2">
        <f>VLOOKUP(A79,April!$1:$1048576,8,FALSE)</f>
        <v>26</v>
      </c>
      <c r="L79" s="2">
        <f t="shared" si="4"/>
        <v>471.9</v>
      </c>
      <c r="M79" s="2">
        <f t="shared" si="5"/>
        <v>-54.449999999999989</v>
      </c>
      <c r="N79" t="str">
        <f>VLOOKUP(A79,Key!$1:$1048576,3,FALSE)</f>
        <v>HQ</v>
      </c>
      <c r="O79" t="str">
        <f>VLOOKUP(A79,Key!$1:$1048576,4,FALSE)</f>
        <v>HQ</v>
      </c>
      <c r="P79">
        <f>VLOOKUP(A79,Key!$1:$1048576,5,FALSE)</f>
        <v>220</v>
      </c>
      <c r="Q79" t="str">
        <f>IFERROR(VLOOKUP(O79,GL!$A$1:$C$4,3,FALSE),"61190")</f>
        <v>61190</v>
      </c>
      <c r="R79" t="str">
        <f>VLOOKUP(A79,Key!$1:$1048576,10,FALSE)</f>
        <v>002</v>
      </c>
    </row>
    <row r="80" spans="1:18" x14ac:dyDescent="0.25">
      <c r="A80" s="10">
        <v>10140164</v>
      </c>
      <c r="B80" t="s">
        <v>252</v>
      </c>
      <c r="C80" t="s">
        <v>253</v>
      </c>
      <c r="D80" t="s">
        <v>11</v>
      </c>
      <c r="E80" s="2">
        <v>13.3333333333333</v>
      </c>
      <c r="F80" s="2">
        <v>0</v>
      </c>
      <c r="G80" s="2">
        <v>0</v>
      </c>
      <c r="H80" s="2">
        <v>73.3333333333333</v>
      </c>
      <c r="I80" s="11">
        <f>VLOOKUP(A80,Key!$1:$1048576,9,FALSE)</f>
        <v>144.22999999999999</v>
      </c>
      <c r="J80" s="2">
        <f t="shared" si="3"/>
        <v>10576.866666666661</v>
      </c>
      <c r="K80" s="2">
        <f>VLOOKUP(A80,April!$1:$1048576,8,FALSE)</f>
        <v>60</v>
      </c>
      <c r="L80" s="2">
        <f t="shared" si="4"/>
        <v>8653.7999999999993</v>
      </c>
      <c r="M80" s="2">
        <f t="shared" si="5"/>
        <v>1923.0666666666621</v>
      </c>
      <c r="N80" t="str">
        <f>VLOOKUP(A80,Key!$1:$1048576,3,FALSE)</f>
        <v>NYC</v>
      </c>
      <c r="O80" t="str">
        <f>VLOOKUP(A80,Key!$1:$1048576,4,FALSE)</f>
        <v>MD</v>
      </c>
      <c r="P80">
        <f>VLOOKUP(A80,Key!$1:$1048576,5,FALSE)</f>
        <v>110</v>
      </c>
      <c r="Q80" t="str">
        <f>IFERROR(VLOOKUP(O80,GL!$A$1:$C$4,3,FALSE),"61190")</f>
        <v>51193</v>
      </c>
      <c r="R80" t="str">
        <f>VLOOKUP(A80,Key!$1:$1048576,10,FALSE)</f>
        <v>008</v>
      </c>
    </row>
    <row r="81" spans="1:18" x14ac:dyDescent="0.25">
      <c r="A81" s="10">
        <v>10083726</v>
      </c>
      <c r="B81" t="s">
        <v>255</v>
      </c>
      <c r="C81" t="s">
        <v>256</v>
      </c>
      <c r="D81" t="s">
        <v>11</v>
      </c>
      <c r="E81" s="2">
        <v>10</v>
      </c>
      <c r="F81" s="2">
        <v>0</v>
      </c>
      <c r="G81" s="2">
        <v>16</v>
      </c>
      <c r="H81" s="2">
        <v>21</v>
      </c>
      <c r="I81" s="11">
        <f>VLOOKUP(A81,Key!$1:$1048576,9,FALSE)</f>
        <v>57.81</v>
      </c>
      <c r="J81" s="2">
        <f t="shared" si="3"/>
        <v>1214.01</v>
      </c>
      <c r="K81" s="2">
        <f>VLOOKUP(A81,April!$1:$1048576,8,FALSE)</f>
        <v>27</v>
      </c>
      <c r="L81" s="2">
        <f t="shared" si="4"/>
        <v>1560.8700000000001</v>
      </c>
      <c r="M81" s="2">
        <f t="shared" si="5"/>
        <v>-346.86000000000013</v>
      </c>
      <c r="N81" t="str">
        <f>VLOOKUP(A81,Key!$1:$1048576,3,FALSE)</f>
        <v>HQ</v>
      </c>
      <c r="O81" t="str">
        <f>VLOOKUP(A81,Key!$1:$1048576,4,FALSE)</f>
        <v>Clinical</v>
      </c>
      <c r="P81">
        <f>VLOOKUP(A81,Key!$1:$1048576,5,FALSE)</f>
        <v>120</v>
      </c>
      <c r="Q81" t="str">
        <f>IFERROR(VLOOKUP(O81,GL!$A$1:$C$4,3,FALSE),"61190")</f>
        <v>51190</v>
      </c>
      <c r="R81" t="str">
        <f>VLOOKUP(A81,Key!$1:$1048576,10,FALSE)</f>
        <v>007</v>
      </c>
    </row>
    <row r="82" spans="1:18" x14ac:dyDescent="0.25">
      <c r="A82" s="10">
        <v>10063052</v>
      </c>
      <c r="B82" t="s">
        <v>258</v>
      </c>
      <c r="C82" t="s">
        <v>259</v>
      </c>
      <c r="D82" t="s">
        <v>11</v>
      </c>
      <c r="E82" s="2">
        <v>10</v>
      </c>
      <c r="F82" s="2">
        <v>0</v>
      </c>
      <c r="G82" s="2">
        <v>0</v>
      </c>
      <c r="H82" s="2">
        <v>56.75</v>
      </c>
      <c r="I82" s="11">
        <f>VLOOKUP(A82,Key!$1:$1048576,9,FALSE)</f>
        <v>61.66</v>
      </c>
      <c r="J82" s="2">
        <f t="shared" si="3"/>
        <v>3499.2049999999999</v>
      </c>
      <c r="K82" s="2">
        <f>VLOOKUP(A82,April!$1:$1048576,8,FALSE)</f>
        <v>46.75</v>
      </c>
      <c r="L82" s="2">
        <f t="shared" si="4"/>
        <v>2882.605</v>
      </c>
      <c r="M82" s="2">
        <f t="shared" si="5"/>
        <v>616.59999999999991</v>
      </c>
      <c r="N82" t="str">
        <f>VLOOKUP(A82,Key!$1:$1048576,3,FALSE)</f>
        <v>SV</v>
      </c>
      <c r="O82" t="str">
        <f>VLOOKUP(A82,Key!$1:$1048576,4,FALSE)</f>
        <v>ASC</v>
      </c>
      <c r="P82">
        <f>VLOOKUP(A82,Key!$1:$1048576,5,FALSE)</f>
        <v>120</v>
      </c>
      <c r="Q82" t="str">
        <f>IFERROR(VLOOKUP(O82,GL!$A$1:$C$4,3,FALSE),"61190")</f>
        <v>51191</v>
      </c>
      <c r="R82" t="str">
        <f>VLOOKUP(A82,Key!$1:$1048576,10,FALSE)</f>
        <v>007</v>
      </c>
    </row>
    <row r="83" spans="1:18" x14ac:dyDescent="0.25">
      <c r="A83" s="10">
        <v>2456904</v>
      </c>
      <c r="B83" t="s">
        <v>261</v>
      </c>
      <c r="C83" t="s">
        <v>262</v>
      </c>
      <c r="D83" t="s">
        <v>11</v>
      </c>
      <c r="E83" s="2">
        <v>10</v>
      </c>
      <c r="F83" s="2">
        <v>0</v>
      </c>
      <c r="G83" s="2">
        <v>0</v>
      </c>
      <c r="H83" s="2">
        <v>100</v>
      </c>
      <c r="I83" s="11">
        <f>VLOOKUP(A83,Key!$1:$1048576,9,FALSE)</f>
        <v>26</v>
      </c>
      <c r="J83" s="2">
        <f t="shared" si="3"/>
        <v>2600</v>
      </c>
      <c r="K83" s="2">
        <f>VLOOKUP(A83,April!$1:$1048576,8,FALSE)</f>
        <v>90</v>
      </c>
      <c r="L83" s="2">
        <f t="shared" si="4"/>
        <v>2340</v>
      </c>
      <c r="M83" s="2">
        <f t="shared" si="5"/>
        <v>260</v>
      </c>
      <c r="N83" t="str">
        <f>VLOOKUP(A83,Key!$1:$1048576,3,FALSE)</f>
        <v>SOMA</v>
      </c>
      <c r="O83" t="str">
        <f>VLOOKUP(A83,Key!$1:$1048576,4,FALSE)</f>
        <v>Clinical</v>
      </c>
      <c r="P83">
        <f>VLOOKUP(A83,Key!$1:$1048576,5,FALSE)</f>
        <v>170</v>
      </c>
      <c r="Q83" t="str">
        <f>IFERROR(VLOOKUP(O83,GL!$A$1:$C$4,3,FALSE),"61190")</f>
        <v>51190</v>
      </c>
      <c r="R83" t="str">
        <f>VLOOKUP(A83,Key!$1:$1048576,10,FALSE)</f>
        <v>002</v>
      </c>
    </row>
    <row r="84" spans="1:18" x14ac:dyDescent="0.25">
      <c r="A84" s="10">
        <v>2305756</v>
      </c>
      <c r="B84" t="s">
        <v>261</v>
      </c>
      <c r="C84" t="s">
        <v>264</v>
      </c>
      <c r="D84" t="s">
        <v>11</v>
      </c>
      <c r="E84" s="2">
        <v>0</v>
      </c>
      <c r="F84" s="2">
        <v>0</v>
      </c>
      <c r="G84" s="2">
        <v>0</v>
      </c>
      <c r="H84" s="2">
        <v>160</v>
      </c>
      <c r="I84" s="11">
        <f>VLOOKUP(A84,Key!$1:$1048576,9,FALSE)</f>
        <v>222.84</v>
      </c>
      <c r="J84" s="2">
        <f t="shared" si="3"/>
        <v>35654.400000000001</v>
      </c>
      <c r="K84" s="2">
        <f>VLOOKUP(A84,April!$1:$1048576,8,FALSE)</f>
        <v>160</v>
      </c>
      <c r="L84" s="2">
        <f t="shared" si="4"/>
        <v>35654.400000000001</v>
      </c>
      <c r="M84" s="2">
        <f t="shared" si="5"/>
        <v>0</v>
      </c>
      <c r="N84" t="str">
        <f>VLOOKUP(A84,Key!$1:$1048576,3,FALSE)</f>
        <v>SV</v>
      </c>
      <c r="O84" t="str">
        <f>VLOOKUP(A84,Key!$1:$1048576,4,FALSE)</f>
        <v>MD</v>
      </c>
      <c r="P84">
        <f>VLOOKUP(A84,Key!$1:$1048576,5,FALSE)</f>
        <v>110</v>
      </c>
      <c r="Q84" t="str">
        <f>IFERROR(VLOOKUP(O84,GL!$A$1:$C$4,3,FALSE),"61190")</f>
        <v>51193</v>
      </c>
      <c r="R84" t="str">
        <f>VLOOKUP(A84,Key!$1:$1048576,10,FALSE)</f>
        <v>007</v>
      </c>
    </row>
    <row r="85" spans="1:18" x14ac:dyDescent="0.25">
      <c r="A85" s="10">
        <v>10074335</v>
      </c>
      <c r="B85" t="s">
        <v>261</v>
      </c>
      <c r="C85" t="s">
        <v>266</v>
      </c>
      <c r="D85" t="s">
        <v>11</v>
      </c>
      <c r="E85" s="2">
        <v>10</v>
      </c>
      <c r="F85" s="2">
        <v>0</v>
      </c>
      <c r="G85" s="2">
        <v>32</v>
      </c>
      <c r="H85" s="2">
        <v>20</v>
      </c>
      <c r="I85" s="11">
        <f>VLOOKUP(A85,Key!$1:$1048576,9,FALSE)</f>
        <v>34.69</v>
      </c>
      <c r="J85" s="2">
        <f t="shared" si="3"/>
        <v>693.8</v>
      </c>
      <c r="K85" s="2">
        <f>VLOOKUP(A85,April!$1:$1048576,8,FALSE)</f>
        <v>42</v>
      </c>
      <c r="L85" s="2">
        <f t="shared" si="4"/>
        <v>1456.98</v>
      </c>
      <c r="M85" s="2">
        <f t="shared" si="5"/>
        <v>-763.18000000000006</v>
      </c>
      <c r="N85" t="str">
        <f>VLOOKUP(A85,Key!$1:$1048576,3,FALSE)</f>
        <v>SV</v>
      </c>
      <c r="O85" t="str">
        <f>VLOOKUP(A85,Key!$1:$1048576,4,FALSE)</f>
        <v>Clinical</v>
      </c>
      <c r="P85">
        <f>VLOOKUP(A85,Key!$1:$1048576,5,FALSE)</f>
        <v>140</v>
      </c>
      <c r="Q85" t="str">
        <f>IFERROR(VLOOKUP(O85,GL!$A$1:$C$4,3,FALSE),"61190")</f>
        <v>51190</v>
      </c>
      <c r="R85" t="str">
        <f>VLOOKUP(A85,Key!$1:$1048576,10,FALSE)</f>
        <v>002</v>
      </c>
    </row>
    <row r="86" spans="1:18" x14ac:dyDescent="0.25">
      <c r="A86" s="10">
        <v>2154368</v>
      </c>
      <c r="B86" t="s">
        <v>268</v>
      </c>
      <c r="C86" t="s">
        <v>269</v>
      </c>
      <c r="D86" t="s">
        <v>11</v>
      </c>
      <c r="E86" s="2">
        <v>13.3333333333333</v>
      </c>
      <c r="F86" s="2">
        <v>0</v>
      </c>
      <c r="G86" s="2">
        <v>24</v>
      </c>
      <c r="H86" s="2">
        <v>92</v>
      </c>
      <c r="I86" s="11">
        <f>VLOOKUP(A86,Key!$1:$1048576,9,FALSE)</f>
        <v>63.21</v>
      </c>
      <c r="J86" s="2">
        <f t="shared" si="3"/>
        <v>5815.32</v>
      </c>
      <c r="K86" s="2">
        <f>VLOOKUP(A86,April!$1:$1048576,8,FALSE)</f>
        <v>102.666666666667</v>
      </c>
      <c r="L86" s="2">
        <f t="shared" si="4"/>
        <v>6489.5600000000213</v>
      </c>
      <c r="M86" s="2">
        <f t="shared" si="5"/>
        <v>-674.24000000002161</v>
      </c>
      <c r="N86" t="str">
        <f>VLOOKUP(A86,Key!$1:$1048576,3,FALSE)</f>
        <v>HQ</v>
      </c>
      <c r="O86" t="str">
        <f>VLOOKUP(A86,Key!$1:$1048576,4,FALSE)</f>
        <v>HQ</v>
      </c>
      <c r="P86">
        <f>VLOOKUP(A86,Key!$1:$1048576,5,FALSE)</f>
        <v>370</v>
      </c>
      <c r="Q86" t="str">
        <f>IFERROR(VLOOKUP(O86,GL!$A$1:$C$4,3,FALSE),"61190")</f>
        <v>61190</v>
      </c>
      <c r="R86" t="str">
        <f>VLOOKUP(A86,Key!$1:$1048576,10,FALSE)</f>
        <v>002</v>
      </c>
    </row>
    <row r="87" spans="1:18" x14ac:dyDescent="0.25">
      <c r="A87" s="10">
        <v>10191882</v>
      </c>
      <c r="B87" t="s">
        <v>271</v>
      </c>
      <c r="C87" t="s">
        <v>272</v>
      </c>
      <c r="D87" t="s">
        <v>11</v>
      </c>
      <c r="E87" s="2">
        <v>13.3333333333333</v>
      </c>
      <c r="F87" s="2">
        <v>0</v>
      </c>
      <c r="G87" s="2">
        <v>0</v>
      </c>
      <c r="H87" s="2">
        <v>41.3333333333333</v>
      </c>
      <c r="I87" s="11">
        <f>VLOOKUP(A87,Key!$1:$1048576,9,FALSE)</f>
        <v>72.12</v>
      </c>
      <c r="J87" s="2">
        <f t="shared" si="3"/>
        <v>2980.9599999999978</v>
      </c>
      <c r="K87" s="2">
        <f>VLOOKUP(A87,April!$1:$1048576,8,FALSE)</f>
        <v>28</v>
      </c>
      <c r="L87" s="2">
        <f t="shared" si="4"/>
        <v>2019.3600000000001</v>
      </c>
      <c r="M87" s="2">
        <f t="shared" si="5"/>
        <v>961.59999999999764</v>
      </c>
      <c r="N87" t="str">
        <f>VLOOKUP(A87,Key!$1:$1048576,3,FALSE)</f>
        <v>SF</v>
      </c>
      <c r="O87" t="str">
        <f>VLOOKUP(A87,Key!$1:$1048576,4,FALSE)</f>
        <v>Lab</v>
      </c>
      <c r="P87">
        <f>VLOOKUP(A87,Key!$1:$1048576,5,FALSE)</f>
        <v>130</v>
      </c>
      <c r="Q87" t="str">
        <f>IFERROR(VLOOKUP(O87,GL!$A$1:$C$4,3,FALSE),"61190")</f>
        <v>51192</v>
      </c>
      <c r="R87" t="str">
        <f>VLOOKUP(A87,Key!$1:$1048576,10,FALSE)</f>
        <v>002</v>
      </c>
    </row>
    <row r="88" spans="1:18" x14ac:dyDescent="0.25">
      <c r="A88" s="10">
        <v>10216340</v>
      </c>
      <c r="B88" t="s">
        <v>276</v>
      </c>
      <c r="C88" t="s">
        <v>277</v>
      </c>
      <c r="D88" t="s">
        <v>11</v>
      </c>
      <c r="E88" s="2">
        <v>10</v>
      </c>
      <c r="F88" s="2">
        <v>0</v>
      </c>
      <c r="G88" s="2">
        <v>40</v>
      </c>
      <c r="H88" s="2">
        <v>-6</v>
      </c>
      <c r="I88" s="11">
        <f>VLOOKUP(A88,Key!$1:$1048576,9,FALSE)</f>
        <v>22.23</v>
      </c>
      <c r="J88" s="2">
        <f t="shared" si="3"/>
        <v>-133.38</v>
      </c>
      <c r="K88" s="2">
        <f>VLOOKUP(A88,April!$1:$1048576,8,FALSE)</f>
        <v>24</v>
      </c>
      <c r="L88" s="2">
        <f t="shared" si="4"/>
        <v>533.52</v>
      </c>
      <c r="M88" s="2">
        <f t="shared" si="5"/>
        <v>-666.9</v>
      </c>
      <c r="N88" t="str">
        <f>VLOOKUP(A88,Key!$1:$1048576,3,FALSE)</f>
        <v>NYC</v>
      </c>
      <c r="O88" t="str">
        <f>VLOOKUP(A88,Key!$1:$1048576,4,FALSE)</f>
        <v>Clinical</v>
      </c>
      <c r="P88">
        <f>VLOOKUP(A88,Key!$1:$1048576,5,FALSE)</f>
        <v>170</v>
      </c>
      <c r="Q88" t="str">
        <f>IFERROR(VLOOKUP(O88,GL!$A$1:$C$4,3,FALSE),"61190")</f>
        <v>51190</v>
      </c>
      <c r="R88" t="str">
        <f>VLOOKUP(A88,Key!$1:$1048576,10,FALSE)</f>
        <v>002</v>
      </c>
    </row>
    <row r="89" spans="1:18" x14ac:dyDescent="0.25">
      <c r="A89" s="10">
        <v>10366264</v>
      </c>
      <c r="B89" t="s">
        <v>279</v>
      </c>
      <c r="C89" t="s">
        <v>280</v>
      </c>
      <c r="D89" t="s">
        <v>11</v>
      </c>
      <c r="E89" s="2">
        <v>10</v>
      </c>
      <c r="F89" s="2">
        <v>0</v>
      </c>
      <c r="G89" s="2">
        <v>0</v>
      </c>
      <c r="H89" s="2">
        <v>25</v>
      </c>
      <c r="I89" s="11">
        <f>VLOOKUP(A89,Key!$1:$1048576,9,FALSE)</f>
        <v>18</v>
      </c>
      <c r="J89" s="2">
        <f t="shared" si="3"/>
        <v>450</v>
      </c>
      <c r="K89" s="2">
        <f>VLOOKUP(A89,April!$1:$1048576,8,FALSE)</f>
        <v>15</v>
      </c>
      <c r="L89" s="2">
        <f t="shared" si="4"/>
        <v>270</v>
      </c>
      <c r="M89" s="2">
        <f t="shared" si="5"/>
        <v>180</v>
      </c>
      <c r="N89" t="str">
        <f>VLOOKUP(A89,Key!$1:$1048576,3,FALSE)</f>
        <v>HQ</v>
      </c>
      <c r="O89" t="str">
        <f>VLOOKUP(A89,Key!$1:$1048576,4,FALSE)</f>
        <v>HQ</v>
      </c>
      <c r="P89">
        <f>VLOOKUP(A89,Key!$1:$1048576,5,FALSE)</f>
        <v>150</v>
      </c>
      <c r="Q89" t="str">
        <f>IFERROR(VLOOKUP(O89,GL!$A$1:$C$4,3,FALSE),"61190")</f>
        <v>61190</v>
      </c>
      <c r="R89" t="str">
        <f>VLOOKUP(A89,Key!$1:$1048576,10,FALSE)</f>
        <v>002</v>
      </c>
    </row>
    <row r="90" spans="1:18" x14ac:dyDescent="0.25">
      <c r="A90" s="10">
        <v>10395243</v>
      </c>
      <c r="B90" t="s">
        <v>282</v>
      </c>
      <c r="C90" t="s">
        <v>283</v>
      </c>
      <c r="D90" t="s">
        <v>11</v>
      </c>
      <c r="E90" s="2">
        <v>10</v>
      </c>
      <c r="F90" s="2">
        <v>0</v>
      </c>
      <c r="G90" s="2">
        <v>0</v>
      </c>
      <c r="H90" s="2">
        <v>10</v>
      </c>
      <c r="I90" s="11">
        <f>VLOOKUP(A90,Key!$1:$1048576,9,FALSE)</f>
        <v>47.12</v>
      </c>
      <c r="J90" s="2">
        <f t="shared" si="3"/>
        <v>471.2</v>
      </c>
      <c r="K90" s="2">
        <f>VLOOKUP(A90,April!$1:$1048576,8,FALSE)</f>
        <v>0</v>
      </c>
      <c r="L90" s="2">
        <f t="shared" si="4"/>
        <v>0</v>
      </c>
      <c r="M90" s="2">
        <f t="shared" si="5"/>
        <v>471.2</v>
      </c>
      <c r="N90" t="str">
        <f>VLOOKUP(A90,Key!$1:$1048576,3,FALSE)</f>
        <v>HQ</v>
      </c>
      <c r="O90" t="str">
        <f>VLOOKUP(A90,Key!$1:$1048576,4,FALSE)</f>
        <v>HQ</v>
      </c>
      <c r="P90">
        <v>210</v>
      </c>
      <c r="Q90" t="str">
        <f>IFERROR(VLOOKUP(O90,GL!$A$1:$C$4,3,FALSE),"61190")</f>
        <v>61190</v>
      </c>
      <c r="R90" t="str">
        <f>VLOOKUP(A90,Key!$1:$1048576,10,FALSE)</f>
        <v>002</v>
      </c>
    </row>
    <row r="91" spans="1:18" x14ac:dyDescent="0.25">
      <c r="A91" s="10">
        <v>10226795</v>
      </c>
      <c r="B91" t="s">
        <v>285</v>
      </c>
      <c r="C91" t="s">
        <v>250</v>
      </c>
      <c r="D91" t="s">
        <v>11</v>
      </c>
      <c r="E91" s="2">
        <v>10</v>
      </c>
      <c r="F91" s="2">
        <v>0</v>
      </c>
      <c r="G91" s="2">
        <v>0</v>
      </c>
      <c r="H91" s="2">
        <v>47</v>
      </c>
      <c r="I91" s="11">
        <f>VLOOKUP(A91,Key!$1:$1048576,9,FALSE)</f>
        <v>27</v>
      </c>
      <c r="J91" s="2">
        <f t="shared" si="3"/>
        <v>1269</v>
      </c>
      <c r="K91" s="2">
        <f>VLOOKUP(A91,April!$1:$1048576,8,FALSE)</f>
        <v>37</v>
      </c>
      <c r="L91" s="2">
        <f t="shared" si="4"/>
        <v>999</v>
      </c>
      <c r="M91" s="2">
        <f t="shared" si="5"/>
        <v>270</v>
      </c>
      <c r="N91" t="str">
        <f>VLOOKUP(A91,Key!$1:$1048576,3,FALSE)</f>
        <v>NYC</v>
      </c>
      <c r="O91" t="str">
        <f>VLOOKUP(A91,Key!$1:$1048576,4,FALSE)</f>
        <v>Clinical</v>
      </c>
      <c r="P91">
        <f>VLOOKUP(A91,Key!$1:$1048576,5,FALSE)</f>
        <v>170</v>
      </c>
      <c r="Q91" t="str">
        <f>IFERROR(VLOOKUP(O91,GL!$A$1:$C$4,3,FALSE),"61190")</f>
        <v>51190</v>
      </c>
      <c r="R91" t="str">
        <f>VLOOKUP(A91,Key!$1:$1048576,10,FALSE)</f>
        <v>002</v>
      </c>
    </row>
    <row r="92" spans="1:18" x14ac:dyDescent="0.25">
      <c r="A92" s="10">
        <v>10133549</v>
      </c>
      <c r="B92" t="s">
        <v>287</v>
      </c>
      <c r="C92" t="s">
        <v>288</v>
      </c>
      <c r="D92" t="s">
        <v>11</v>
      </c>
      <c r="E92" s="2">
        <v>10</v>
      </c>
      <c r="F92" s="2">
        <v>0</v>
      </c>
      <c r="G92" s="2">
        <v>0</v>
      </c>
      <c r="H92" s="2">
        <v>28.5</v>
      </c>
      <c r="I92" s="11">
        <f>VLOOKUP(A92,Key!$1:$1048576,9,FALSE)</f>
        <v>26</v>
      </c>
      <c r="J92" s="2">
        <f t="shared" si="3"/>
        <v>741</v>
      </c>
      <c r="K92" s="2">
        <f>VLOOKUP(A92,April!$1:$1048576,8,FALSE)</f>
        <v>18.5</v>
      </c>
      <c r="L92" s="2">
        <f t="shared" si="4"/>
        <v>481</v>
      </c>
      <c r="M92" s="2">
        <f t="shared" si="5"/>
        <v>260</v>
      </c>
      <c r="N92" t="str">
        <f>VLOOKUP(A92,Key!$1:$1048576,3,FALSE)</f>
        <v>SV</v>
      </c>
      <c r="O92" t="str">
        <f>VLOOKUP(A92,Key!$1:$1048576,4,FALSE)</f>
        <v>Clinical</v>
      </c>
      <c r="P92">
        <f>VLOOKUP(A92,Key!$1:$1048576,5,FALSE)</f>
        <v>170</v>
      </c>
      <c r="Q92" t="str">
        <f>IFERROR(VLOOKUP(O92,GL!$A$1:$C$4,3,FALSE),"61190")</f>
        <v>51190</v>
      </c>
      <c r="R92" t="str">
        <f>VLOOKUP(A92,Key!$1:$1048576,10,FALSE)</f>
        <v>002</v>
      </c>
    </row>
    <row r="93" spans="1:18" x14ac:dyDescent="0.25">
      <c r="A93" s="10">
        <v>10129157</v>
      </c>
      <c r="B93" t="s">
        <v>290</v>
      </c>
      <c r="C93" t="s">
        <v>52</v>
      </c>
      <c r="D93" t="s">
        <v>11</v>
      </c>
      <c r="E93" s="2">
        <v>10</v>
      </c>
      <c r="F93" s="2">
        <v>0</v>
      </c>
      <c r="G93" s="2">
        <v>0</v>
      </c>
      <c r="H93" s="2">
        <v>105</v>
      </c>
      <c r="I93" s="11">
        <f>VLOOKUP(A93,Key!$1:$1048576,9,FALSE)</f>
        <v>31.25</v>
      </c>
      <c r="J93" s="2">
        <f t="shared" si="3"/>
        <v>3281.25</v>
      </c>
      <c r="K93" s="2">
        <f>VLOOKUP(A93,April!$1:$1048576,8,FALSE)</f>
        <v>95</v>
      </c>
      <c r="L93" s="2">
        <f t="shared" si="4"/>
        <v>2968.75</v>
      </c>
      <c r="M93" s="2">
        <f t="shared" si="5"/>
        <v>312.5</v>
      </c>
      <c r="N93" t="str">
        <f>VLOOKUP(A93,Key!$1:$1048576,3,FALSE)</f>
        <v>SV</v>
      </c>
      <c r="O93" t="str">
        <f>VLOOKUP(A93,Key!$1:$1048576,4,FALSE)</f>
        <v>Lab</v>
      </c>
      <c r="P93">
        <f>VLOOKUP(A93,Key!$1:$1048576,5,FALSE)</f>
        <v>130</v>
      </c>
      <c r="Q93" t="str">
        <f>IFERROR(VLOOKUP(O93,GL!$A$1:$C$4,3,FALSE),"61190")</f>
        <v>51192</v>
      </c>
      <c r="R93" t="str">
        <f>VLOOKUP(A93,Key!$1:$1048576,10,FALSE)</f>
        <v>002</v>
      </c>
    </row>
    <row r="94" spans="1:18" x14ac:dyDescent="0.25">
      <c r="A94" s="10">
        <v>10131523</v>
      </c>
      <c r="B94" t="s">
        <v>292</v>
      </c>
      <c r="C94" t="s">
        <v>293</v>
      </c>
      <c r="D94" t="s">
        <v>11</v>
      </c>
      <c r="E94" s="2">
        <v>10</v>
      </c>
      <c r="F94" s="2">
        <v>0</v>
      </c>
      <c r="G94" s="2">
        <v>0</v>
      </c>
      <c r="H94" s="2">
        <v>60</v>
      </c>
      <c r="I94" s="11">
        <f>VLOOKUP(A94,Key!$1:$1048576,9,FALSE)</f>
        <v>39.18</v>
      </c>
      <c r="J94" s="2">
        <f t="shared" si="3"/>
        <v>2350.8000000000002</v>
      </c>
      <c r="K94" s="2">
        <f>VLOOKUP(A94,April!$1:$1048576,8,FALSE)</f>
        <v>50</v>
      </c>
      <c r="L94" s="2">
        <f t="shared" si="4"/>
        <v>1959</v>
      </c>
      <c r="M94" s="2">
        <f t="shared" si="5"/>
        <v>391.80000000000018</v>
      </c>
      <c r="N94" t="str">
        <f>VLOOKUP(A94,Key!$1:$1048576,3,FALSE)</f>
        <v>HQ</v>
      </c>
      <c r="O94" t="str">
        <f>VLOOKUP(A94,Key!$1:$1048576,4,FALSE)</f>
        <v>HQ</v>
      </c>
      <c r="P94">
        <f>VLOOKUP(A94,Key!$1:$1048576,5,FALSE)</f>
        <v>332</v>
      </c>
      <c r="Q94" t="str">
        <f>IFERROR(VLOOKUP(O94,GL!$A$1:$C$4,3,FALSE),"61190")</f>
        <v>61190</v>
      </c>
      <c r="R94" t="str">
        <f>VLOOKUP(A94,Key!$1:$1048576,10,FALSE)</f>
        <v>002</v>
      </c>
    </row>
    <row r="95" spans="1:18" x14ac:dyDescent="0.25">
      <c r="A95" s="10">
        <v>10063653</v>
      </c>
      <c r="B95" t="s">
        <v>295</v>
      </c>
      <c r="C95" t="s">
        <v>296</v>
      </c>
      <c r="D95" t="s">
        <v>11</v>
      </c>
      <c r="E95" s="2">
        <v>10</v>
      </c>
      <c r="F95" s="2">
        <v>0</v>
      </c>
      <c r="G95" s="2">
        <v>8</v>
      </c>
      <c r="H95" s="2">
        <v>73</v>
      </c>
      <c r="I95" s="11">
        <f>VLOOKUP(A95,Key!$1:$1048576,9,FALSE)</f>
        <v>26</v>
      </c>
      <c r="J95" s="2">
        <f t="shared" si="3"/>
        <v>1898</v>
      </c>
      <c r="K95" s="2">
        <f>VLOOKUP(A95,April!$1:$1048576,8,FALSE)</f>
        <v>71</v>
      </c>
      <c r="L95" s="2">
        <f t="shared" si="4"/>
        <v>1846</v>
      </c>
      <c r="M95" s="2">
        <f t="shared" si="5"/>
        <v>52</v>
      </c>
      <c r="N95" t="str">
        <f>VLOOKUP(A95,Key!$1:$1048576,3,FALSE)</f>
        <v>RWC</v>
      </c>
      <c r="O95" t="str">
        <f>VLOOKUP(A95,Key!$1:$1048576,4,FALSE)</f>
        <v>Operating</v>
      </c>
      <c r="P95">
        <f>VLOOKUP(A95,Key!$1:$1048576,5,FALSE)</f>
        <v>180</v>
      </c>
      <c r="Q95" t="str">
        <f>IFERROR(VLOOKUP(O95,GL!$A$1:$C$4,3,FALSE),"61190")</f>
        <v>61190</v>
      </c>
      <c r="R95" t="str">
        <f>VLOOKUP(A95,Key!$1:$1048576,10,FALSE)</f>
        <v>002</v>
      </c>
    </row>
    <row r="96" spans="1:18" x14ac:dyDescent="0.25">
      <c r="A96" s="10">
        <v>10010440</v>
      </c>
      <c r="B96" t="s">
        <v>298</v>
      </c>
      <c r="C96" t="s">
        <v>299</v>
      </c>
      <c r="D96" t="s">
        <v>11</v>
      </c>
      <c r="E96" s="2">
        <v>10</v>
      </c>
      <c r="F96" s="2">
        <v>0</v>
      </c>
      <c r="G96" s="2">
        <v>0</v>
      </c>
      <c r="H96" s="2">
        <v>84</v>
      </c>
      <c r="I96" s="11">
        <f>VLOOKUP(A96,Key!$1:$1048576,9,FALSE)</f>
        <v>61.66</v>
      </c>
      <c r="J96" s="2">
        <f t="shared" si="3"/>
        <v>5179.4399999999996</v>
      </c>
      <c r="K96" s="2">
        <f>VLOOKUP(A96,April!$1:$1048576,8,FALSE)</f>
        <v>74</v>
      </c>
      <c r="L96" s="2">
        <f t="shared" si="4"/>
        <v>4562.84</v>
      </c>
      <c r="M96" s="2">
        <f t="shared" si="5"/>
        <v>616.59999999999945</v>
      </c>
      <c r="N96" t="str">
        <f>VLOOKUP(A96,Key!$1:$1048576,3,FALSE)</f>
        <v>OAK</v>
      </c>
      <c r="O96" t="str">
        <f>VLOOKUP(A96,Key!$1:$1048576,4,FALSE)</f>
        <v>Clinical</v>
      </c>
      <c r="P96">
        <f>VLOOKUP(A96,Key!$1:$1048576,5,FALSE)</f>
        <v>120</v>
      </c>
      <c r="Q96" t="str">
        <f>IFERROR(VLOOKUP(O96,GL!$A$1:$C$4,3,FALSE),"61190")</f>
        <v>51190</v>
      </c>
      <c r="R96" t="str">
        <f>VLOOKUP(A96,Key!$1:$1048576,10,FALSE)</f>
        <v>007</v>
      </c>
    </row>
    <row r="97" spans="1:18" x14ac:dyDescent="0.25">
      <c r="A97" s="10">
        <v>10236822</v>
      </c>
      <c r="B97" t="s">
        <v>301</v>
      </c>
      <c r="C97" t="s">
        <v>302</v>
      </c>
      <c r="D97" t="s">
        <v>11</v>
      </c>
      <c r="E97" s="2">
        <v>10</v>
      </c>
      <c r="F97" s="2">
        <v>0</v>
      </c>
      <c r="G97" s="2">
        <v>0</v>
      </c>
      <c r="H97" s="2">
        <v>23</v>
      </c>
      <c r="I97" s="11">
        <f>VLOOKUP(A97,Key!$1:$1048576,9,FALSE)</f>
        <v>29.09</v>
      </c>
      <c r="J97" s="2">
        <f t="shared" si="3"/>
        <v>669.07</v>
      </c>
      <c r="K97" s="2">
        <f>VLOOKUP(A97,April!$1:$1048576,8,FALSE)</f>
        <v>13</v>
      </c>
      <c r="L97" s="2">
        <f t="shared" si="4"/>
        <v>378.17</v>
      </c>
      <c r="M97" s="2">
        <f t="shared" si="5"/>
        <v>290.90000000000003</v>
      </c>
      <c r="N97" t="str">
        <f>VLOOKUP(A97,Key!$1:$1048576,3,FALSE)</f>
        <v>NYC</v>
      </c>
      <c r="O97" t="str">
        <f>VLOOKUP(A97,Key!$1:$1048576,4,FALSE)</f>
        <v>HQ</v>
      </c>
      <c r="P97">
        <f>VLOOKUP(A97,Key!$1:$1048576,5,FALSE)</f>
        <v>220</v>
      </c>
      <c r="Q97" t="str">
        <f>IFERROR(VLOOKUP(O97,GL!$A$1:$C$4,3,FALSE),"61190")</f>
        <v>61190</v>
      </c>
      <c r="R97" t="str">
        <f>VLOOKUP(A97,Key!$1:$1048576,10,FALSE)</f>
        <v>002</v>
      </c>
    </row>
    <row r="98" spans="1:18" x14ac:dyDescent="0.25">
      <c r="A98" s="10">
        <v>10335955</v>
      </c>
      <c r="B98" t="s">
        <v>304</v>
      </c>
      <c r="C98" t="s">
        <v>305</v>
      </c>
      <c r="D98" t="s">
        <v>11</v>
      </c>
      <c r="E98" s="2">
        <v>10</v>
      </c>
      <c r="F98" s="2">
        <v>0</v>
      </c>
      <c r="G98" s="2">
        <v>0</v>
      </c>
      <c r="H98" s="2">
        <v>40</v>
      </c>
      <c r="I98" s="11">
        <f>VLOOKUP(A98,Key!$1:$1048576,9,FALSE)</f>
        <v>23</v>
      </c>
      <c r="J98" s="2">
        <f t="shared" si="3"/>
        <v>920</v>
      </c>
      <c r="K98" s="2">
        <f>VLOOKUP(A98,April!$1:$1048576,8,FALSE)</f>
        <v>30</v>
      </c>
      <c r="L98" s="2">
        <f t="shared" si="4"/>
        <v>690</v>
      </c>
      <c r="M98" s="2">
        <f t="shared" si="5"/>
        <v>230</v>
      </c>
      <c r="N98" t="str">
        <f>VLOOKUP(A98,Key!$1:$1048576,3,FALSE)</f>
        <v>SV</v>
      </c>
      <c r="O98" t="str">
        <f>VLOOKUP(A98,Key!$1:$1048576,4,FALSE)</f>
        <v>Operating</v>
      </c>
      <c r="P98">
        <f>VLOOKUP(A98,Key!$1:$1048576,5,FALSE)</f>
        <v>180</v>
      </c>
      <c r="Q98" t="str">
        <f>IFERROR(VLOOKUP(O98,GL!$A$1:$C$4,3,FALSE),"61190")</f>
        <v>61190</v>
      </c>
      <c r="R98" t="str">
        <f>VLOOKUP(A98,Key!$1:$1048576,10,FALSE)</f>
        <v>002</v>
      </c>
    </row>
    <row r="99" spans="1:18" x14ac:dyDescent="0.25">
      <c r="A99" s="10">
        <v>10176404</v>
      </c>
      <c r="B99" t="s">
        <v>307</v>
      </c>
      <c r="C99" t="s">
        <v>129</v>
      </c>
      <c r="D99" t="s">
        <v>11</v>
      </c>
      <c r="E99" s="2">
        <v>10</v>
      </c>
      <c r="F99" s="2">
        <v>0</v>
      </c>
      <c r="G99" s="2">
        <v>0</v>
      </c>
      <c r="H99" s="2">
        <v>80</v>
      </c>
      <c r="I99" s="11">
        <v>0</v>
      </c>
      <c r="J99" s="2">
        <f t="shared" si="3"/>
        <v>0</v>
      </c>
      <c r="K99" s="2">
        <f>VLOOKUP(A99,April!$1:$1048576,8,FALSE)</f>
        <v>70</v>
      </c>
      <c r="L99" s="2">
        <f t="shared" si="4"/>
        <v>0</v>
      </c>
      <c r="M99" s="2">
        <f t="shared" si="5"/>
        <v>0</v>
      </c>
      <c r="N99">
        <v>0</v>
      </c>
      <c r="O99">
        <v>0</v>
      </c>
      <c r="P99">
        <v>0</v>
      </c>
      <c r="Q99" t="str">
        <f>IFERROR(VLOOKUP(O99,GL!$A$1:$C$4,3,FALSE),"61190")</f>
        <v>61190</v>
      </c>
      <c r="R99">
        <v>0</v>
      </c>
    </row>
    <row r="100" spans="1:18" x14ac:dyDescent="0.25">
      <c r="A100" s="10">
        <v>10222796</v>
      </c>
      <c r="B100" t="s">
        <v>144</v>
      </c>
      <c r="C100" t="s">
        <v>309</v>
      </c>
      <c r="D100" t="s">
        <v>11</v>
      </c>
      <c r="E100" s="2">
        <v>10</v>
      </c>
      <c r="F100" s="2">
        <v>0</v>
      </c>
      <c r="G100" s="2">
        <v>8</v>
      </c>
      <c r="H100" s="2">
        <v>52</v>
      </c>
      <c r="I100" s="11">
        <f>VLOOKUP(A100,Key!$1:$1048576,9,FALSE)</f>
        <v>26</v>
      </c>
      <c r="J100" s="2">
        <f t="shared" si="3"/>
        <v>1352</v>
      </c>
      <c r="K100" s="2">
        <f>VLOOKUP(A100,April!$1:$1048576,8,FALSE)</f>
        <v>50</v>
      </c>
      <c r="L100" s="2">
        <f t="shared" si="4"/>
        <v>1300</v>
      </c>
      <c r="M100" s="2">
        <f t="shared" si="5"/>
        <v>52</v>
      </c>
      <c r="N100" t="str">
        <f>VLOOKUP(A100,Key!$1:$1048576,3,FALSE)</f>
        <v>SV</v>
      </c>
      <c r="O100" t="str">
        <f>VLOOKUP(A100,Key!$1:$1048576,4,FALSE)</f>
        <v>Clinical</v>
      </c>
      <c r="P100">
        <f>VLOOKUP(A100,Key!$1:$1048576,5,FALSE)</f>
        <v>170</v>
      </c>
      <c r="Q100" t="str">
        <f>IFERROR(VLOOKUP(O100,GL!$A$1:$C$4,3,FALSE),"61190")</f>
        <v>51190</v>
      </c>
      <c r="R100" t="str">
        <f>VLOOKUP(A100,Key!$1:$1048576,10,FALSE)</f>
        <v>002</v>
      </c>
    </row>
    <row r="101" spans="1:18" x14ac:dyDescent="0.25">
      <c r="A101" s="10">
        <v>10079715</v>
      </c>
      <c r="B101" t="s">
        <v>311</v>
      </c>
      <c r="C101" t="s">
        <v>312</v>
      </c>
      <c r="D101" t="s">
        <v>11</v>
      </c>
      <c r="E101" s="2">
        <v>10</v>
      </c>
      <c r="F101" s="2">
        <v>0</v>
      </c>
      <c r="G101" s="2">
        <v>40</v>
      </c>
      <c r="H101" s="2">
        <v>36</v>
      </c>
      <c r="I101" s="11">
        <f>VLOOKUP(A101,Key!$1:$1048576,9,FALSE)</f>
        <v>26</v>
      </c>
      <c r="J101" s="2">
        <f t="shared" si="3"/>
        <v>936</v>
      </c>
      <c r="K101" s="2">
        <f>VLOOKUP(A101,April!$1:$1048576,8,FALSE)</f>
        <v>66</v>
      </c>
      <c r="L101" s="2">
        <f t="shared" si="4"/>
        <v>1716</v>
      </c>
      <c r="M101" s="2">
        <f t="shared" si="5"/>
        <v>-780</v>
      </c>
      <c r="N101" t="str">
        <f>VLOOKUP(A101,Key!$1:$1048576,3,FALSE)</f>
        <v>SF</v>
      </c>
      <c r="O101" t="str">
        <f>VLOOKUP(A101,Key!$1:$1048576,4,FALSE)</f>
        <v>Clinical</v>
      </c>
      <c r="P101">
        <f>VLOOKUP(A101,Key!$1:$1048576,5,FALSE)</f>
        <v>170</v>
      </c>
      <c r="Q101" t="str">
        <f>IFERROR(VLOOKUP(O101,GL!$A$1:$C$4,3,FALSE),"61190")</f>
        <v>51190</v>
      </c>
      <c r="R101" t="str">
        <f>VLOOKUP(A101,Key!$1:$1048576,10,FALSE)</f>
        <v>002</v>
      </c>
    </row>
    <row r="102" spans="1:18" x14ac:dyDescent="0.25">
      <c r="A102" s="10">
        <v>10375356</v>
      </c>
      <c r="B102" t="s">
        <v>314</v>
      </c>
      <c r="C102" t="s">
        <v>315</v>
      </c>
      <c r="D102" t="s">
        <v>11</v>
      </c>
      <c r="E102" s="2">
        <v>10</v>
      </c>
      <c r="F102" s="2">
        <v>0</v>
      </c>
      <c r="G102" s="2">
        <v>0</v>
      </c>
      <c r="H102" s="2">
        <v>20</v>
      </c>
      <c r="I102" s="11">
        <f>VLOOKUP(A102,Key!$1:$1048576,9,FALSE)</f>
        <v>40.869999999999997</v>
      </c>
      <c r="J102" s="2">
        <f t="shared" si="3"/>
        <v>817.4</v>
      </c>
      <c r="K102" s="2">
        <f>VLOOKUP(A102,April!$1:$1048576,8,FALSE)</f>
        <v>10</v>
      </c>
      <c r="L102" s="2">
        <f t="shared" si="4"/>
        <v>408.7</v>
      </c>
      <c r="M102" s="2">
        <f t="shared" si="5"/>
        <v>408.7</v>
      </c>
      <c r="N102" t="str">
        <f>VLOOKUP(A102,Key!$1:$1048576,3,FALSE)</f>
        <v>NYC</v>
      </c>
      <c r="O102" t="str">
        <f>VLOOKUP(A102,Key!$1:$1048576,4,FALSE)</f>
        <v>Lab</v>
      </c>
      <c r="P102">
        <f>VLOOKUP(A102,Key!$1:$1048576,5,FALSE)</f>
        <v>130</v>
      </c>
      <c r="Q102" t="str">
        <f>IFERROR(VLOOKUP(O102,GL!$A$1:$C$4,3,FALSE),"61190")</f>
        <v>51192</v>
      </c>
      <c r="R102" t="str">
        <f>VLOOKUP(A102,Key!$1:$1048576,10,FALSE)</f>
        <v>002</v>
      </c>
    </row>
    <row r="103" spans="1:18" x14ac:dyDescent="0.25">
      <c r="A103" s="10">
        <v>10420156</v>
      </c>
      <c r="B103" t="s">
        <v>316</v>
      </c>
      <c r="C103" t="s">
        <v>317</v>
      </c>
      <c r="D103" t="s">
        <v>11</v>
      </c>
      <c r="E103" s="2">
        <v>0</v>
      </c>
      <c r="F103" s="2">
        <v>0</v>
      </c>
      <c r="G103" s="2">
        <v>0</v>
      </c>
      <c r="H103" s="2">
        <v>0</v>
      </c>
      <c r="I103" s="11">
        <v>30</v>
      </c>
      <c r="J103" s="2">
        <f t="shared" si="3"/>
        <v>0</v>
      </c>
      <c r="K103" s="2">
        <f>VLOOKUP(A103,April!$1:$1048576,8,FALSE)</f>
        <v>0</v>
      </c>
      <c r="L103" s="2">
        <f t="shared" si="4"/>
        <v>0</v>
      </c>
      <c r="M103" s="2">
        <f t="shared" si="5"/>
        <v>0</v>
      </c>
      <c r="N103" s="5" t="s">
        <v>780</v>
      </c>
      <c r="O103" s="5" t="s">
        <v>780</v>
      </c>
      <c r="P103">
        <v>320</v>
      </c>
      <c r="Q103" t="str">
        <f>IFERROR(VLOOKUP(O103,GL!$A$1:$C$4,3,FALSE),"61190")</f>
        <v>61190</v>
      </c>
      <c r="R103">
        <v>0</v>
      </c>
    </row>
    <row r="104" spans="1:18" x14ac:dyDescent="0.25">
      <c r="A104" s="10">
        <v>10102054</v>
      </c>
      <c r="B104" t="s">
        <v>319</v>
      </c>
      <c r="C104" t="s">
        <v>320</v>
      </c>
      <c r="D104" t="s">
        <v>11</v>
      </c>
      <c r="E104" s="2">
        <v>10</v>
      </c>
      <c r="F104" s="2">
        <v>0</v>
      </c>
      <c r="G104" s="2">
        <v>8</v>
      </c>
      <c r="H104" s="2">
        <v>52</v>
      </c>
      <c r="I104" s="11">
        <f>VLOOKUP(A104,Key!$1:$1048576,9,FALSE)</f>
        <v>34.69</v>
      </c>
      <c r="J104" s="2">
        <f t="shared" si="3"/>
        <v>1803.8799999999999</v>
      </c>
      <c r="K104" s="2">
        <f>VLOOKUP(A104,April!$1:$1048576,8,FALSE)</f>
        <v>50</v>
      </c>
      <c r="L104" s="2">
        <f t="shared" si="4"/>
        <v>1734.5</v>
      </c>
      <c r="M104" s="2">
        <f t="shared" si="5"/>
        <v>69.379999999999882</v>
      </c>
      <c r="N104" t="str">
        <f>VLOOKUP(A104,Key!$1:$1048576,3,FALSE)</f>
        <v>SF</v>
      </c>
      <c r="O104" t="str">
        <f>VLOOKUP(A104,Key!$1:$1048576,4,FALSE)</f>
        <v>Clinical</v>
      </c>
      <c r="P104">
        <f>VLOOKUP(A104,Key!$1:$1048576,5,FALSE)</f>
        <v>140</v>
      </c>
      <c r="Q104" t="str">
        <f>IFERROR(VLOOKUP(O104,GL!$A$1:$C$4,3,FALSE),"61190")</f>
        <v>51190</v>
      </c>
      <c r="R104" t="str">
        <f>VLOOKUP(A104,Key!$1:$1048576,10,FALSE)</f>
        <v>002</v>
      </c>
    </row>
    <row r="105" spans="1:18" x14ac:dyDescent="0.25">
      <c r="A105" s="10">
        <v>10100371</v>
      </c>
      <c r="B105" t="s">
        <v>322</v>
      </c>
      <c r="C105" t="s">
        <v>25</v>
      </c>
      <c r="D105" t="s">
        <v>11</v>
      </c>
      <c r="E105" s="2">
        <v>13.3333333333333</v>
      </c>
      <c r="F105" s="2">
        <v>0</v>
      </c>
      <c r="G105" s="2">
        <v>0</v>
      </c>
      <c r="H105" s="2">
        <v>141.333333333333</v>
      </c>
      <c r="I105" s="11">
        <f>VLOOKUP(A105,Key!$1:$1048576,9,FALSE)</f>
        <v>79.040000000000006</v>
      </c>
      <c r="J105" s="2">
        <f t="shared" si="3"/>
        <v>11170.986666666642</v>
      </c>
      <c r="K105" s="2">
        <f>VLOOKUP(A105,April!$1:$1048576,8,FALSE)</f>
        <v>128</v>
      </c>
      <c r="L105" s="2">
        <f t="shared" si="4"/>
        <v>10117.120000000001</v>
      </c>
      <c r="M105" s="2">
        <f t="shared" si="5"/>
        <v>1053.8666666666413</v>
      </c>
      <c r="N105" t="str">
        <f>VLOOKUP(A105,Key!$1:$1048576,3,FALSE)</f>
        <v xml:space="preserve">OAK </v>
      </c>
      <c r="O105" t="str">
        <f>VLOOKUP(A105,Key!$1:$1048576,4,FALSE)</f>
        <v>Lab</v>
      </c>
      <c r="P105">
        <f>VLOOKUP(A105,Key!$1:$1048576,5,FALSE)</f>
        <v>130</v>
      </c>
      <c r="Q105" t="str">
        <f>IFERROR(VLOOKUP(O105,GL!$A$1:$C$4,3,FALSE),"61190")</f>
        <v>51192</v>
      </c>
      <c r="R105" t="str">
        <f>VLOOKUP(A105,Key!$1:$1048576,10,FALSE)</f>
        <v>002</v>
      </c>
    </row>
    <row r="106" spans="1:18" x14ac:dyDescent="0.25">
      <c r="A106" s="10">
        <v>2591551</v>
      </c>
      <c r="B106" t="s">
        <v>324</v>
      </c>
      <c r="C106" t="s">
        <v>129</v>
      </c>
      <c r="D106" t="s">
        <v>11</v>
      </c>
      <c r="E106" s="2">
        <v>13.3333333333333</v>
      </c>
      <c r="F106" s="2">
        <v>0</v>
      </c>
      <c r="G106" s="2">
        <v>8</v>
      </c>
      <c r="H106" s="2">
        <v>76</v>
      </c>
      <c r="I106" s="11">
        <f>VLOOKUP(A106,Key!$1:$1048576,9,FALSE)</f>
        <v>168.27</v>
      </c>
      <c r="J106" s="2">
        <f t="shared" si="3"/>
        <v>12788.52</v>
      </c>
      <c r="K106" s="2">
        <f>VLOOKUP(A106,April!$1:$1048576,8,FALSE)</f>
        <v>70.6666666666667</v>
      </c>
      <c r="L106" s="2">
        <f t="shared" si="4"/>
        <v>11891.080000000007</v>
      </c>
      <c r="M106" s="2">
        <f t="shared" si="5"/>
        <v>897.43999999999323</v>
      </c>
      <c r="N106" t="str">
        <f>VLOOKUP(A106,Key!$1:$1048576,3,FALSE)</f>
        <v>SF</v>
      </c>
      <c r="O106" t="str">
        <f>VLOOKUP(A106,Key!$1:$1048576,4,FALSE)</f>
        <v>MD</v>
      </c>
      <c r="P106">
        <f>VLOOKUP(A106,Key!$1:$1048576,5,FALSE)</f>
        <v>110</v>
      </c>
      <c r="Q106" t="str">
        <f>IFERROR(VLOOKUP(O106,GL!$A$1:$C$4,3,FALSE),"61190")</f>
        <v>51193</v>
      </c>
      <c r="R106" t="str">
        <f>VLOOKUP(A106,Key!$1:$1048576,10,FALSE)</f>
        <v>007</v>
      </c>
    </row>
    <row r="107" spans="1:18" x14ac:dyDescent="0.25">
      <c r="A107" s="10">
        <v>1064669</v>
      </c>
      <c r="B107" t="s">
        <v>326</v>
      </c>
      <c r="C107" t="s">
        <v>327</v>
      </c>
      <c r="D107" t="s">
        <v>11</v>
      </c>
      <c r="E107" s="2">
        <v>13.3333333333333</v>
      </c>
      <c r="F107" s="2">
        <v>0</v>
      </c>
      <c r="G107" s="2">
        <v>0</v>
      </c>
      <c r="H107" s="2">
        <v>114</v>
      </c>
      <c r="I107" s="11">
        <f>VLOOKUP(A107,Key!$1:$1048576,9,FALSE)</f>
        <v>55.29</v>
      </c>
      <c r="J107" s="2">
        <f t="shared" si="3"/>
        <v>6303.0599999999995</v>
      </c>
      <c r="K107" s="2">
        <f>VLOOKUP(A107,April!$1:$1048576,8,FALSE)</f>
        <v>100.666666666667</v>
      </c>
      <c r="L107" s="2">
        <f t="shared" si="4"/>
        <v>5565.8600000000179</v>
      </c>
      <c r="M107" s="2">
        <f t="shared" si="5"/>
        <v>737.19999999998163</v>
      </c>
      <c r="N107" t="str">
        <f>VLOOKUP(A107,Key!$1:$1048576,3,FALSE)</f>
        <v>SF</v>
      </c>
      <c r="O107" t="str">
        <f>VLOOKUP(A107,Key!$1:$1048576,4,FALSE)</f>
        <v>Lab</v>
      </c>
      <c r="P107">
        <f>VLOOKUP(A107,Key!$1:$1048576,5,FALSE)</f>
        <v>130</v>
      </c>
      <c r="Q107" t="str">
        <f>IFERROR(VLOOKUP(O107,GL!$A$1:$C$4,3,FALSE),"61190")</f>
        <v>51192</v>
      </c>
      <c r="R107" t="str">
        <f>VLOOKUP(A107,Key!$1:$1048576,10,FALSE)</f>
        <v>002</v>
      </c>
    </row>
    <row r="108" spans="1:18" x14ac:dyDescent="0.25">
      <c r="A108" s="10">
        <v>2495811</v>
      </c>
      <c r="B108" t="s">
        <v>329</v>
      </c>
      <c r="C108" t="s">
        <v>330</v>
      </c>
      <c r="D108" t="s">
        <v>11</v>
      </c>
      <c r="E108" s="2">
        <v>10</v>
      </c>
      <c r="F108" s="2">
        <v>0</v>
      </c>
      <c r="G108" s="2">
        <v>0</v>
      </c>
      <c r="H108" s="2">
        <v>93</v>
      </c>
      <c r="I108" s="11">
        <f>VLOOKUP(A108,Key!$1:$1048576,9,FALSE)</f>
        <v>64.900000000000006</v>
      </c>
      <c r="J108" s="2">
        <f t="shared" si="3"/>
        <v>6035.7000000000007</v>
      </c>
      <c r="K108" s="2">
        <f>VLOOKUP(A108,April!$1:$1048576,8,FALSE)</f>
        <v>83</v>
      </c>
      <c r="L108" s="2">
        <f t="shared" si="4"/>
        <v>5386.7000000000007</v>
      </c>
      <c r="M108" s="2">
        <f t="shared" si="5"/>
        <v>649</v>
      </c>
      <c r="N108" t="str">
        <f>VLOOKUP(A108,Key!$1:$1048576,3,FALSE)</f>
        <v>SF</v>
      </c>
      <c r="O108" t="str">
        <f>VLOOKUP(A108,Key!$1:$1048576,4,FALSE)</f>
        <v>Clinical</v>
      </c>
      <c r="P108">
        <f>VLOOKUP(A108,Key!$1:$1048576,5,FALSE)</f>
        <v>120</v>
      </c>
      <c r="Q108" t="str">
        <f>IFERROR(VLOOKUP(O108,GL!$A$1:$C$4,3,FALSE),"61190")</f>
        <v>51190</v>
      </c>
      <c r="R108" t="str">
        <f>VLOOKUP(A108,Key!$1:$1048576,10,FALSE)</f>
        <v>007</v>
      </c>
    </row>
    <row r="109" spans="1:18" x14ac:dyDescent="0.25">
      <c r="A109" s="10">
        <v>2323279</v>
      </c>
      <c r="B109" t="s">
        <v>332</v>
      </c>
      <c r="C109" t="s">
        <v>333</v>
      </c>
      <c r="D109" t="s">
        <v>11</v>
      </c>
      <c r="E109" s="2">
        <v>13.3333333333333</v>
      </c>
      <c r="F109" s="2">
        <v>0</v>
      </c>
      <c r="G109" s="2">
        <v>8</v>
      </c>
      <c r="H109" s="2">
        <v>86</v>
      </c>
      <c r="I109" s="11">
        <f>VLOOKUP(A109,Key!$1:$1048576,9,FALSE)</f>
        <v>27.5</v>
      </c>
      <c r="J109" s="2">
        <f t="shared" si="3"/>
        <v>2365</v>
      </c>
      <c r="K109" s="2">
        <f>VLOOKUP(A109,April!$1:$1048576,8,FALSE)</f>
        <v>80.6666666666667</v>
      </c>
      <c r="L109" s="2">
        <f t="shared" si="4"/>
        <v>2218.3333333333344</v>
      </c>
      <c r="M109" s="2">
        <f t="shared" si="5"/>
        <v>146.66666666666561</v>
      </c>
      <c r="N109" t="str">
        <f>VLOOKUP(A109,Key!$1:$1048576,3,FALSE)</f>
        <v>SF</v>
      </c>
      <c r="O109" t="str">
        <f>VLOOKUP(A109,Key!$1:$1048576,4,FALSE)</f>
        <v>Clinical</v>
      </c>
      <c r="P109">
        <f>VLOOKUP(A109,Key!$1:$1048576,5,FALSE)</f>
        <v>170</v>
      </c>
      <c r="Q109" t="str">
        <f>IFERROR(VLOOKUP(O109,GL!$A$1:$C$4,3,FALSE),"61190")</f>
        <v>51190</v>
      </c>
      <c r="R109" t="str">
        <f>VLOOKUP(A109,Key!$1:$1048576,10,FALSE)</f>
        <v>002</v>
      </c>
    </row>
    <row r="110" spans="1:18" x14ac:dyDescent="0.25">
      <c r="A110" s="10">
        <v>2240020</v>
      </c>
      <c r="B110" t="s">
        <v>335</v>
      </c>
      <c r="C110" t="s">
        <v>336</v>
      </c>
      <c r="D110" t="s">
        <v>11</v>
      </c>
      <c r="E110" s="2">
        <v>13.3333333333333</v>
      </c>
      <c r="F110" s="2">
        <v>0</v>
      </c>
      <c r="G110" s="2">
        <v>0</v>
      </c>
      <c r="H110" s="2">
        <v>153.333333333333</v>
      </c>
      <c r="I110" s="11">
        <f>VLOOKUP(A110,Key!$1:$1048576,9,FALSE)</f>
        <v>44.57</v>
      </c>
      <c r="J110" s="2">
        <f t="shared" si="3"/>
        <v>6834.0666666666521</v>
      </c>
      <c r="K110" s="2">
        <f>VLOOKUP(A110,April!$1:$1048576,8,FALSE)</f>
        <v>140</v>
      </c>
      <c r="L110" s="2">
        <f t="shared" si="4"/>
        <v>6239.8</v>
      </c>
      <c r="M110" s="2">
        <f t="shared" si="5"/>
        <v>594.26666666665187</v>
      </c>
      <c r="N110" t="str">
        <f>VLOOKUP(A110,Key!$1:$1048576,3,FALSE)</f>
        <v>Nest</v>
      </c>
      <c r="O110" t="str">
        <f>VLOOKUP(A110,Key!$1:$1048576,4,FALSE)</f>
        <v>NEST</v>
      </c>
      <c r="P110">
        <f>VLOOKUP(A110,Key!$1:$1048576,5,FALSE)</f>
        <v>350</v>
      </c>
      <c r="Q110" t="str">
        <f>IFERROR(VLOOKUP(O110,GL!$A$1:$C$4,3,FALSE),"61190")</f>
        <v>61190</v>
      </c>
      <c r="R110" t="str">
        <f>VLOOKUP(A110,Key!$1:$1048576,10,FALSE)</f>
        <v>002</v>
      </c>
    </row>
    <row r="111" spans="1:18" x14ac:dyDescent="0.25">
      <c r="A111" s="10">
        <v>10328183</v>
      </c>
      <c r="B111" t="s">
        <v>338</v>
      </c>
      <c r="C111" t="s">
        <v>339</v>
      </c>
      <c r="D111" t="s">
        <v>11</v>
      </c>
      <c r="E111" s="2">
        <v>10</v>
      </c>
      <c r="F111" s="2">
        <v>0</v>
      </c>
      <c r="G111" s="2">
        <v>1</v>
      </c>
      <c r="H111" s="2">
        <v>40.25</v>
      </c>
      <c r="I111" s="11">
        <f>VLOOKUP(A111,Key!$1:$1048576,9,FALSE)</f>
        <v>25</v>
      </c>
      <c r="J111" s="2">
        <f t="shared" si="3"/>
        <v>1006.25</v>
      </c>
      <c r="K111" s="2">
        <f>VLOOKUP(A111,April!$1:$1048576,8,FALSE)</f>
        <v>31.25</v>
      </c>
      <c r="L111" s="2">
        <f t="shared" si="4"/>
        <v>781.25</v>
      </c>
      <c r="M111" s="2">
        <f t="shared" si="5"/>
        <v>225</v>
      </c>
      <c r="N111" t="str">
        <f>VLOOKUP(A111,Key!$1:$1048576,3,FALSE)</f>
        <v>HQ</v>
      </c>
      <c r="O111" t="str">
        <f>VLOOKUP(A111,Key!$1:$1048576,4,FALSE)</f>
        <v>NEST</v>
      </c>
      <c r="P111">
        <f>VLOOKUP(A111,Key!$1:$1048576,5,FALSE)</f>
        <v>180</v>
      </c>
      <c r="Q111" t="str">
        <f>IFERROR(VLOOKUP(O111,GL!$A$1:$C$4,3,FALSE),"61190")</f>
        <v>61190</v>
      </c>
      <c r="R111" t="str">
        <f>VLOOKUP(A111,Key!$1:$1048576,10,FALSE)</f>
        <v>002</v>
      </c>
    </row>
    <row r="112" spans="1:18" x14ac:dyDescent="0.25">
      <c r="A112" s="10">
        <v>10229271</v>
      </c>
      <c r="B112" t="s">
        <v>341</v>
      </c>
      <c r="C112" t="s">
        <v>342</v>
      </c>
      <c r="D112" t="s">
        <v>11</v>
      </c>
      <c r="E112" s="2">
        <v>10</v>
      </c>
      <c r="F112" s="2">
        <v>0</v>
      </c>
      <c r="G112" s="2">
        <v>18</v>
      </c>
      <c r="H112" s="2">
        <v>49</v>
      </c>
      <c r="I112" s="11">
        <f>VLOOKUP(A112,Key!$1:$1048576,9,FALSE)</f>
        <v>26</v>
      </c>
      <c r="J112" s="2">
        <f t="shared" si="3"/>
        <v>1274</v>
      </c>
      <c r="K112" s="2">
        <f>VLOOKUP(A112,April!$1:$1048576,8,FALSE)</f>
        <v>57</v>
      </c>
      <c r="L112" s="2">
        <f t="shared" si="4"/>
        <v>1482</v>
      </c>
      <c r="M112" s="2">
        <f t="shared" si="5"/>
        <v>-208</v>
      </c>
      <c r="N112" t="str">
        <f>VLOOKUP(A112,Key!$1:$1048576,3,FALSE)</f>
        <v>SF</v>
      </c>
      <c r="O112" t="str">
        <f>VLOOKUP(A112,Key!$1:$1048576,4,FALSE)</f>
        <v>Operating</v>
      </c>
      <c r="P112">
        <f>VLOOKUP(A112,Key!$1:$1048576,5,FALSE)</f>
        <v>180</v>
      </c>
      <c r="Q112" t="str">
        <f>IFERROR(VLOOKUP(O112,GL!$A$1:$C$4,3,FALSE),"61190")</f>
        <v>61190</v>
      </c>
      <c r="R112" t="str">
        <f>VLOOKUP(A112,Key!$1:$1048576,10,FALSE)</f>
        <v>002</v>
      </c>
    </row>
    <row r="113" spans="1:18" x14ac:dyDescent="0.25">
      <c r="A113" s="10">
        <v>10038067</v>
      </c>
      <c r="B113" t="s">
        <v>344</v>
      </c>
      <c r="C113" t="s">
        <v>345</v>
      </c>
      <c r="D113" t="s">
        <v>11</v>
      </c>
      <c r="E113" s="2">
        <v>10</v>
      </c>
      <c r="F113" s="2">
        <v>0</v>
      </c>
      <c r="G113" s="2">
        <v>0</v>
      </c>
      <c r="H113" s="2">
        <v>111</v>
      </c>
      <c r="I113" s="11">
        <f>VLOOKUP(A113,Key!$1:$1048576,9,FALSE)</f>
        <v>39</v>
      </c>
      <c r="J113" s="2">
        <f t="shared" si="3"/>
        <v>4329</v>
      </c>
      <c r="K113" s="2">
        <f>VLOOKUP(A113,April!$1:$1048576,8,FALSE)</f>
        <v>101</v>
      </c>
      <c r="L113" s="2">
        <f t="shared" si="4"/>
        <v>3939</v>
      </c>
      <c r="M113" s="2">
        <f t="shared" si="5"/>
        <v>390</v>
      </c>
      <c r="N113" t="str">
        <f>VLOOKUP(A113,Key!$1:$1048576,3,FALSE)</f>
        <v>SF</v>
      </c>
      <c r="O113" t="str">
        <f>VLOOKUP(A113,Key!$1:$1048576,4,FALSE)</f>
        <v>HQ</v>
      </c>
      <c r="P113">
        <f>VLOOKUP(A113,Key!$1:$1048576,5,FALSE)</f>
        <v>370</v>
      </c>
      <c r="Q113" t="str">
        <f>IFERROR(VLOOKUP(O113,GL!$A$1:$C$4,3,FALSE),"61190")</f>
        <v>61190</v>
      </c>
      <c r="R113" t="str">
        <f>VLOOKUP(A113,Key!$1:$1048576,10,FALSE)</f>
        <v>002</v>
      </c>
    </row>
    <row r="114" spans="1:18" x14ac:dyDescent="0.25">
      <c r="A114" s="10">
        <v>2401349</v>
      </c>
      <c r="B114" t="s">
        <v>347</v>
      </c>
      <c r="C114" t="s">
        <v>348</v>
      </c>
      <c r="D114" t="s">
        <v>11</v>
      </c>
      <c r="E114" s="2">
        <v>13.3333333333333</v>
      </c>
      <c r="F114" s="2">
        <v>0</v>
      </c>
      <c r="G114" s="2">
        <v>8</v>
      </c>
      <c r="H114" s="2">
        <v>75</v>
      </c>
      <c r="I114" s="11">
        <f>VLOOKUP(A114,Key!$1:$1048576,9,FALSE)</f>
        <v>36.9</v>
      </c>
      <c r="J114" s="2">
        <f t="shared" si="3"/>
        <v>2767.5</v>
      </c>
      <c r="K114" s="2">
        <f>VLOOKUP(A114,April!$1:$1048576,8,FALSE)</f>
        <v>69.6666666666667</v>
      </c>
      <c r="L114" s="2">
        <f t="shared" si="4"/>
        <v>2570.7000000000012</v>
      </c>
      <c r="M114" s="2">
        <f t="shared" si="5"/>
        <v>196.79999999999882</v>
      </c>
      <c r="N114" t="str">
        <f>VLOOKUP(A114,Key!$1:$1048576,3,FALSE)</f>
        <v>SF</v>
      </c>
      <c r="O114" t="str">
        <f>VLOOKUP(A114,Key!$1:$1048576,4,FALSE)</f>
        <v>Clinical</v>
      </c>
      <c r="P114">
        <f>VLOOKUP(A114,Key!$1:$1048576,5,FALSE)</f>
        <v>140</v>
      </c>
      <c r="Q114" t="str">
        <f>IFERROR(VLOOKUP(O114,GL!$A$1:$C$4,3,FALSE),"61190")</f>
        <v>51190</v>
      </c>
      <c r="R114" t="str">
        <f>VLOOKUP(A114,Key!$1:$1048576,10,FALSE)</f>
        <v>002</v>
      </c>
    </row>
    <row r="115" spans="1:18" x14ac:dyDescent="0.25">
      <c r="A115" s="10">
        <v>10264012</v>
      </c>
      <c r="B115" t="s">
        <v>350</v>
      </c>
      <c r="C115" t="s">
        <v>351</v>
      </c>
      <c r="D115" t="s">
        <v>11</v>
      </c>
      <c r="E115" s="2">
        <v>10</v>
      </c>
      <c r="F115" s="2">
        <v>0</v>
      </c>
      <c r="G115" s="2">
        <v>8</v>
      </c>
      <c r="H115" s="2">
        <v>24</v>
      </c>
      <c r="I115" s="11">
        <f>VLOOKUP(A115,Key!$1:$1048576,9,FALSE)</f>
        <v>23</v>
      </c>
      <c r="J115" s="2">
        <f t="shared" si="3"/>
        <v>552</v>
      </c>
      <c r="K115" s="2">
        <f>VLOOKUP(A115,April!$1:$1048576,8,FALSE)</f>
        <v>22</v>
      </c>
      <c r="L115" s="2">
        <f t="shared" si="4"/>
        <v>506</v>
      </c>
      <c r="M115" s="2">
        <f t="shared" si="5"/>
        <v>46</v>
      </c>
      <c r="N115" t="str">
        <f>VLOOKUP(A115,Key!$1:$1048576,3,FALSE)</f>
        <v>SOMA</v>
      </c>
      <c r="O115" t="str">
        <f>VLOOKUP(A115,Key!$1:$1048576,4,FALSE)</f>
        <v>Operating</v>
      </c>
      <c r="P115">
        <f>VLOOKUP(A115,Key!$1:$1048576,5,FALSE)</f>
        <v>180</v>
      </c>
      <c r="Q115" t="str">
        <f>IFERROR(VLOOKUP(O115,GL!$A$1:$C$4,3,FALSE),"61190")</f>
        <v>61190</v>
      </c>
      <c r="R115" t="str">
        <f>VLOOKUP(A115,Key!$1:$1048576,10,FALSE)</f>
        <v>002</v>
      </c>
    </row>
    <row r="116" spans="1:18" x14ac:dyDescent="0.25">
      <c r="A116" s="10">
        <v>2335475</v>
      </c>
      <c r="B116" t="s">
        <v>353</v>
      </c>
      <c r="C116" t="s">
        <v>354</v>
      </c>
      <c r="D116" t="s">
        <v>11</v>
      </c>
      <c r="E116" s="2">
        <v>13.3333333333333</v>
      </c>
      <c r="F116" s="2">
        <v>0</v>
      </c>
      <c r="G116" s="2">
        <v>0</v>
      </c>
      <c r="H116" s="2">
        <v>126</v>
      </c>
      <c r="I116" s="11">
        <f>VLOOKUP(A116,Key!$1:$1048576,9,FALSE)</f>
        <v>27.27</v>
      </c>
      <c r="J116" s="2">
        <f t="shared" si="3"/>
        <v>3436.02</v>
      </c>
      <c r="K116" s="2">
        <f>VLOOKUP(A116,April!$1:$1048576,8,FALSE)</f>
        <v>112.666666666667</v>
      </c>
      <c r="L116" s="2">
        <f t="shared" si="4"/>
        <v>3072.4200000000092</v>
      </c>
      <c r="M116" s="2">
        <f t="shared" si="5"/>
        <v>363.59999999999081</v>
      </c>
      <c r="N116" t="str">
        <f>VLOOKUP(A116,Key!$1:$1048576,3,FALSE)</f>
        <v>SF</v>
      </c>
      <c r="O116" t="str">
        <f>VLOOKUP(A116,Key!$1:$1048576,4,FALSE)</f>
        <v>Lab</v>
      </c>
      <c r="P116">
        <f>VLOOKUP(A116,Key!$1:$1048576,5,FALSE)</f>
        <v>130</v>
      </c>
      <c r="Q116" t="str">
        <f>IFERROR(VLOOKUP(O116,GL!$A$1:$C$4,3,FALSE),"61190")</f>
        <v>51192</v>
      </c>
      <c r="R116" t="str">
        <f>VLOOKUP(A116,Key!$1:$1048576,10,FALSE)</f>
        <v>002</v>
      </c>
    </row>
    <row r="117" spans="1:18" x14ac:dyDescent="0.25">
      <c r="A117" s="10">
        <v>10277019</v>
      </c>
      <c r="B117" t="s">
        <v>353</v>
      </c>
      <c r="C117" t="s">
        <v>356</v>
      </c>
      <c r="D117" t="s">
        <v>11</v>
      </c>
      <c r="E117" s="2">
        <v>10</v>
      </c>
      <c r="F117" s="2">
        <v>0</v>
      </c>
      <c r="G117" s="2">
        <v>24</v>
      </c>
      <c r="H117" s="2">
        <v>14</v>
      </c>
      <c r="I117" s="11">
        <f>VLOOKUP(A117,Key!$1:$1048576,9,FALSE)</f>
        <v>50</v>
      </c>
      <c r="J117" s="2">
        <f t="shared" si="3"/>
        <v>700</v>
      </c>
      <c r="K117" s="2">
        <f>VLOOKUP(A117,April!$1:$1048576,8,FALSE)</f>
        <v>28</v>
      </c>
      <c r="L117" s="2">
        <f t="shared" si="4"/>
        <v>1400</v>
      </c>
      <c r="M117" s="2">
        <f t="shared" si="5"/>
        <v>-700</v>
      </c>
      <c r="N117" t="str">
        <f>VLOOKUP(A117,Key!$1:$1048576,3,FALSE)</f>
        <v>SF</v>
      </c>
      <c r="O117" t="str">
        <f>VLOOKUP(A117,Key!$1:$1048576,4,FALSE)</f>
        <v>Clinical</v>
      </c>
      <c r="P117">
        <f>VLOOKUP(A117,Key!$1:$1048576,5,FALSE)</f>
        <v>120</v>
      </c>
      <c r="Q117" t="str">
        <f>IFERROR(VLOOKUP(O117,GL!$A$1:$C$4,3,FALSE),"61190")</f>
        <v>51190</v>
      </c>
      <c r="R117" t="str">
        <f>VLOOKUP(A117,Key!$1:$1048576,10,FALSE)</f>
        <v>007</v>
      </c>
    </row>
    <row r="118" spans="1:18" x14ac:dyDescent="0.25">
      <c r="A118" s="10">
        <v>10349116</v>
      </c>
      <c r="B118" t="s">
        <v>358</v>
      </c>
      <c r="C118" t="s">
        <v>359</v>
      </c>
      <c r="D118" t="s">
        <v>11</v>
      </c>
      <c r="E118" s="2">
        <v>10</v>
      </c>
      <c r="F118" s="2">
        <v>0</v>
      </c>
      <c r="G118" s="2">
        <v>0</v>
      </c>
      <c r="H118" s="2">
        <v>27</v>
      </c>
      <c r="I118" s="11">
        <f>VLOOKUP(A118,Key!$1:$1048576,9,FALSE)</f>
        <v>25</v>
      </c>
      <c r="J118" s="2">
        <f t="shared" si="3"/>
        <v>675</v>
      </c>
      <c r="K118" s="2">
        <f>VLOOKUP(A118,April!$1:$1048576,8,FALSE)</f>
        <v>17</v>
      </c>
      <c r="L118" s="2">
        <f t="shared" si="4"/>
        <v>425</v>
      </c>
      <c r="M118" s="2">
        <f t="shared" si="5"/>
        <v>250</v>
      </c>
      <c r="N118" t="str">
        <f>VLOOKUP(A118,Key!$1:$1048576,3,FALSE)</f>
        <v>SF</v>
      </c>
      <c r="O118" t="str">
        <f>VLOOKUP(A118,Key!$1:$1048576,4,FALSE)</f>
        <v>Lab</v>
      </c>
      <c r="P118">
        <f>VLOOKUP(A118,Key!$1:$1048576,5,FALSE)</f>
        <v>130</v>
      </c>
      <c r="Q118" t="str">
        <f>IFERROR(VLOOKUP(O118,GL!$A$1:$C$4,3,FALSE),"61190")</f>
        <v>51192</v>
      </c>
      <c r="R118" t="str">
        <f>VLOOKUP(A118,Key!$1:$1048576,10,FALSE)</f>
        <v>002</v>
      </c>
    </row>
    <row r="119" spans="1:18" x14ac:dyDescent="0.25">
      <c r="A119" s="10">
        <v>2416719</v>
      </c>
      <c r="B119" t="s">
        <v>358</v>
      </c>
      <c r="C119" t="s">
        <v>361</v>
      </c>
      <c r="D119" t="s">
        <v>11</v>
      </c>
      <c r="E119" s="2">
        <v>13.3333333333333</v>
      </c>
      <c r="F119" s="2">
        <v>0</v>
      </c>
      <c r="G119" s="2">
        <v>0</v>
      </c>
      <c r="H119" s="2">
        <v>152</v>
      </c>
      <c r="I119" s="11">
        <f>VLOOKUP(A119,Key!$1:$1048576,9,FALSE)</f>
        <v>192.31</v>
      </c>
      <c r="J119" s="2">
        <f t="shared" si="3"/>
        <v>29231.119999999999</v>
      </c>
      <c r="K119" s="2">
        <f>VLOOKUP(A119,April!$1:$1048576,8,FALSE)</f>
        <v>138.666666666667</v>
      </c>
      <c r="L119" s="2">
        <f t="shared" si="4"/>
        <v>26666.986666666729</v>
      </c>
      <c r="M119" s="2">
        <f t="shared" si="5"/>
        <v>2564.1333333332695</v>
      </c>
      <c r="N119" t="str">
        <f>VLOOKUP(A119,Key!$1:$1048576,3,FALSE)</f>
        <v>SV</v>
      </c>
      <c r="O119" t="str">
        <f>VLOOKUP(A119,Key!$1:$1048576,4,FALSE)</f>
        <v>MD</v>
      </c>
      <c r="P119">
        <f>VLOOKUP(A119,Key!$1:$1048576,5,FALSE)</f>
        <v>110</v>
      </c>
      <c r="Q119" t="str">
        <f>IFERROR(VLOOKUP(O119,GL!$A$1:$C$4,3,FALSE),"61190")</f>
        <v>51193</v>
      </c>
      <c r="R119" t="str">
        <f>VLOOKUP(A119,Key!$1:$1048576,10,FALSE)</f>
        <v>007</v>
      </c>
    </row>
    <row r="120" spans="1:18" x14ac:dyDescent="0.25">
      <c r="A120" s="10">
        <v>1788698</v>
      </c>
      <c r="B120" t="s">
        <v>358</v>
      </c>
      <c r="C120" t="s">
        <v>363</v>
      </c>
      <c r="D120" t="s">
        <v>11</v>
      </c>
      <c r="E120" s="2">
        <v>8</v>
      </c>
      <c r="F120" s="2">
        <v>0</v>
      </c>
      <c r="G120" s="2">
        <v>8</v>
      </c>
      <c r="H120" s="2">
        <v>160</v>
      </c>
      <c r="I120" s="11">
        <f>VLOOKUP(A120,Key!$1:$1048576,9,FALSE)</f>
        <v>100.96</v>
      </c>
      <c r="J120" s="2">
        <f t="shared" si="3"/>
        <v>16153.599999999999</v>
      </c>
      <c r="K120" s="2">
        <f>VLOOKUP(A120,April!$1:$1048576,8,FALSE)</f>
        <v>160</v>
      </c>
      <c r="L120" s="2">
        <f t="shared" si="4"/>
        <v>16153.599999999999</v>
      </c>
      <c r="M120" s="2">
        <f t="shared" si="5"/>
        <v>0</v>
      </c>
      <c r="N120" t="str">
        <f>VLOOKUP(A120,Key!$1:$1048576,3,FALSE)</f>
        <v>SV</v>
      </c>
      <c r="O120" t="str">
        <f>VLOOKUP(A120,Key!$1:$1048576,4,FALSE)</f>
        <v>NEST</v>
      </c>
      <c r="P120">
        <f>VLOOKUP(A120,Key!$1:$1048576,5,FALSE)</f>
        <v>350</v>
      </c>
      <c r="Q120" t="str">
        <f>IFERROR(VLOOKUP(O120,GL!$A$1:$C$4,3,FALSE),"61190")</f>
        <v>61190</v>
      </c>
      <c r="R120" t="str">
        <f>VLOOKUP(A120,Key!$1:$1048576,10,FALSE)</f>
        <v>002</v>
      </c>
    </row>
    <row r="121" spans="1:18" x14ac:dyDescent="0.25">
      <c r="A121" s="10">
        <v>2504994</v>
      </c>
      <c r="B121" t="s">
        <v>358</v>
      </c>
      <c r="C121" t="s">
        <v>365</v>
      </c>
      <c r="D121" t="s">
        <v>11</v>
      </c>
      <c r="E121" s="2">
        <v>10</v>
      </c>
      <c r="F121" s="2">
        <v>0</v>
      </c>
      <c r="G121" s="2">
        <v>16</v>
      </c>
      <c r="H121" s="2">
        <v>64</v>
      </c>
      <c r="I121" s="11">
        <f>VLOOKUP(A121,Key!$1:$1048576,9,FALSE)</f>
        <v>38.46</v>
      </c>
      <c r="J121" s="2">
        <f t="shared" si="3"/>
        <v>2461.44</v>
      </c>
      <c r="K121" s="2">
        <f>VLOOKUP(A121,April!$1:$1048576,8,FALSE)</f>
        <v>70</v>
      </c>
      <c r="L121" s="2">
        <f t="shared" si="4"/>
        <v>2692.2000000000003</v>
      </c>
      <c r="M121" s="2">
        <f t="shared" si="5"/>
        <v>-230.76000000000022</v>
      </c>
      <c r="N121" t="str">
        <f>VLOOKUP(A121,Key!$1:$1048576,3,FALSE)</f>
        <v>HQ</v>
      </c>
      <c r="O121" t="str">
        <f>VLOOKUP(A121,Key!$1:$1048576,4,FALSE)</f>
        <v>HQ</v>
      </c>
      <c r="P121">
        <f>VLOOKUP(A121,Key!$1:$1048576,5,FALSE)</f>
        <v>210</v>
      </c>
      <c r="Q121" t="str">
        <f>IFERROR(VLOOKUP(O121,GL!$A$1:$C$4,3,FALSE),"61190")</f>
        <v>61190</v>
      </c>
      <c r="R121" t="str">
        <f>VLOOKUP(A121,Key!$1:$1048576,10,FALSE)</f>
        <v>002</v>
      </c>
    </row>
    <row r="122" spans="1:18" x14ac:dyDescent="0.25">
      <c r="A122" s="10">
        <v>10200158</v>
      </c>
      <c r="B122" t="s">
        <v>358</v>
      </c>
      <c r="C122" t="s">
        <v>367</v>
      </c>
      <c r="D122" t="s">
        <v>11</v>
      </c>
      <c r="E122" s="2">
        <v>13.3333333333333</v>
      </c>
      <c r="F122" s="2">
        <v>0</v>
      </c>
      <c r="G122" s="2">
        <v>0</v>
      </c>
      <c r="H122" s="2">
        <v>90.6666666666667</v>
      </c>
      <c r="I122" s="11">
        <f>VLOOKUP(A122,Key!$1:$1048576,9,FALSE)</f>
        <v>80.52</v>
      </c>
      <c r="J122" s="2">
        <f t="shared" si="3"/>
        <v>7300.4800000000023</v>
      </c>
      <c r="K122" s="2">
        <f>VLOOKUP(A122,April!$1:$1048576,8,FALSE)</f>
        <v>77.3333333333333</v>
      </c>
      <c r="L122" s="2">
        <f t="shared" si="4"/>
        <v>6226.8799999999974</v>
      </c>
      <c r="M122" s="2">
        <f t="shared" si="5"/>
        <v>1073.6000000000049</v>
      </c>
      <c r="N122" t="str">
        <f>VLOOKUP(A122,Key!$1:$1048576,3,FALSE)</f>
        <v>NYC</v>
      </c>
      <c r="O122" t="str">
        <f>VLOOKUP(A122,Key!$1:$1048576,4,FALSE)</f>
        <v>Operating</v>
      </c>
      <c r="P122">
        <f>VLOOKUP(A122,Key!$1:$1048576,5,FALSE)</f>
        <v>120</v>
      </c>
      <c r="Q122" t="str">
        <f>IFERROR(VLOOKUP(O122,GL!$A$1:$C$4,3,FALSE),"61190")</f>
        <v>61190</v>
      </c>
      <c r="R122" t="str">
        <f>VLOOKUP(A122,Key!$1:$1048576,10,FALSE)</f>
        <v>008</v>
      </c>
    </row>
    <row r="123" spans="1:18" x14ac:dyDescent="0.25">
      <c r="A123" s="10">
        <v>10204901</v>
      </c>
      <c r="B123" t="s">
        <v>369</v>
      </c>
      <c r="C123" t="s">
        <v>370</v>
      </c>
      <c r="D123" t="s">
        <v>11</v>
      </c>
      <c r="E123" s="2">
        <v>10</v>
      </c>
      <c r="F123" s="2">
        <v>0</v>
      </c>
      <c r="G123" s="2">
        <v>8</v>
      </c>
      <c r="H123" s="2">
        <v>31.75</v>
      </c>
      <c r="I123" s="11">
        <f>VLOOKUP(A123,Key!$1:$1048576,9,FALSE)</f>
        <v>15</v>
      </c>
      <c r="J123" s="2">
        <f t="shared" si="3"/>
        <v>476.25</v>
      </c>
      <c r="K123" s="2">
        <f>VLOOKUP(A123,April!$1:$1048576,8,FALSE)</f>
        <v>29.75</v>
      </c>
      <c r="L123" s="2">
        <f t="shared" si="4"/>
        <v>446.25</v>
      </c>
      <c r="M123" s="2">
        <f t="shared" si="5"/>
        <v>30</v>
      </c>
      <c r="N123" t="str">
        <f>VLOOKUP(A123,Key!$1:$1048576,3,FALSE)</f>
        <v>SV</v>
      </c>
      <c r="O123" t="str">
        <f>VLOOKUP(A123,Key!$1:$1048576,4,FALSE)</f>
        <v>Operating</v>
      </c>
      <c r="P123">
        <f>VLOOKUP(A123,Key!$1:$1048576,5,FALSE)</f>
        <v>150</v>
      </c>
      <c r="Q123" t="str">
        <f>IFERROR(VLOOKUP(O123,GL!$A$1:$C$4,3,FALSE),"61190")</f>
        <v>61190</v>
      </c>
      <c r="R123" t="str">
        <f>VLOOKUP(A123,Key!$1:$1048576,10,FALSE)</f>
        <v>002</v>
      </c>
    </row>
    <row r="124" spans="1:18" x14ac:dyDescent="0.25">
      <c r="A124" s="10">
        <v>2598363</v>
      </c>
      <c r="B124" t="s">
        <v>372</v>
      </c>
      <c r="C124" t="s">
        <v>373</v>
      </c>
      <c r="D124" t="s">
        <v>11</v>
      </c>
      <c r="E124" s="2">
        <v>10</v>
      </c>
      <c r="F124" s="2">
        <v>0</v>
      </c>
      <c r="G124" s="2">
        <v>40</v>
      </c>
      <c r="H124" s="2">
        <v>61</v>
      </c>
      <c r="I124" s="11">
        <f>VLOOKUP(A124,Key!$1:$1048576,9,FALSE)</f>
        <v>61.66</v>
      </c>
      <c r="J124" s="2">
        <f t="shared" ref="J124:J184" si="6">H124*I124</f>
        <v>3761.2599999999998</v>
      </c>
      <c r="K124" s="2">
        <f>VLOOKUP(A124,April!$1:$1048576,8,FALSE)</f>
        <v>91</v>
      </c>
      <c r="L124" s="2">
        <f t="shared" ref="L124:L184" si="7">I124*K124</f>
        <v>5611.0599999999995</v>
      </c>
      <c r="M124" s="2">
        <f t="shared" ref="M124:M184" si="8">J124-L124</f>
        <v>-1849.7999999999997</v>
      </c>
      <c r="N124" t="str">
        <f>VLOOKUP(A124,Key!$1:$1048576,3,FALSE)</f>
        <v>OAK</v>
      </c>
      <c r="O124" t="str">
        <f>VLOOKUP(A124,Key!$1:$1048576,4,FALSE)</f>
        <v>ASC</v>
      </c>
      <c r="P124">
        <f>VLOOKUP(A124,Key!$1:$1048576,5,FALSE)</f>
        <v>120</v>
      </c>
      <c r="Q124" t="str">
        <f>IFERROR(VLOOKUP(O124,GL!$A$1:$C$4,3,FALSE),"61190")</f>
        <v>51191</v>
      </c>
      <c r="R124" t="str">
        <f>VLOOKUP(A124,Key!$1:$1048576,10,FALSE)</f>
        <v>007</v>
      </c>
    </row>
    <row r="125" spans="1:18" x14ac:dyDescent="0.25">
      <c r="A125" s="10">
        <v>10229997</v>
      </c>
      <c r="B125" t="s">
        <v>372</v>
      </c>
      <c r="C125" t="s">
        <v>375</v>
      </c>
      <c r="D125" t="s">
        <v>11</v>
      </c>
      <c r="E125" s="2">
        <v>10</v>
      </c>
      <c r="F125" s="2">
        <v>0</v>
      </c>
      <c r="G125" s="2">
        <v>8</v>
      </c>
      <c r="H125" s="2">
        <v>55</v>
      </c>
      <c r="I125" s="11">
        <f>VLOOKUP(A125,Key!$1:$1048576,9,FALSE)</f>
        <v>50</v>
      </c>
      <c r="J125" s="2">
        <f t="shared" si="6"/>
        <v>2750</v>
      </c>
      <c r="K125" s="2">
        <f>VLOOKUP(A125,April!$1:$1048576,8,FALSE)</f>
        <v>53</v>
      </c>
      <c r="L125" s="2">
        <f t="shared" si="7"/>
        <v>2650</v>
      </c>
      <c r="M125" s="2">
        <f t="shared" si="8"/>
        <v>100</v>
      </c>
      <c r="N125" t="str">
        <f>VLOOKUP(A125,Key!$1:$1048576,3,FALSE)</f>
        <v>SV</v>
      </c>
      <c r="O125" t="str">
        <f>VLOOKUP(A125,Key!$1:$1048576,4,FALSE)</f>
        <v>Clinical</v>
      </c>
      <c r="P125">
        <f>VLOOKUP(A125,Key!$1:$1048576,5,FALSE)</f>
        <v>120</v>
      </c>
      <c r="Q125" t="str">
        <f>IFERROR(VLOOKUP(O125,GL!$A$1:$C$4,3,FALSE),"61190")</f>
        <v>51190</v>
      </c>
      <c r="R125" t="str">
        <f>VLOOKUP(A125,Key!$1:$1048576,10,FALSE)</f>
        <v>007</v>
      </c>
    </row>
    <row r="126" spans="1:18" x14ac:dyDescent="0.25">
      <c r="A126" s="10">
        <v>10380297</v>
      </c>
      <c r="B126" t="s">
        <v>377</v>
      </c>
      <c r="C126" t="s">
        <v>378</v>
      </c>
      <c r="D126" t="s">
        <v>11</v>
      </c>
      <c r="E126" s="2">
        <v>10</v>
      </c>
      <c r="F126" s="2">
        <v>0</v>
      </c>
      <c r="G126" s="2">
        <v>0</v>
      </c>
      <c r="H126" s="2">
        <v>15</v>
      </c>
      <c r="I126" s="11">
        <f>VLOOKUP(A126,Key!$1:$1048576,9,FALSE)</f>
        <v>26</v>
      </c>
      <c r="J126" s="2">
        <f t="shared" si="6"/>
        <v>390</v>
      </c>
      <c r="K126" s="2">
        <f>VLOOKUP(A126,April!$1:$1048576,8,FALSE)</f>
        <v>5</v>
      </c>
      <c r="L126" s="2">
        <f t="shared" si="7"/>
        <v>130</v>
      </c>
      <c r="M126" s="2">
        <f t="shared" si="8"/>
        <v>260</v>
      </c>
      <c r="N126" t="str">
        <f>VLOOKUP(A126,Key!$1:$1048576,3,FALSE)</f>
        <v>SF</v>
      </c>
      <c r="O126" t="str">
        <f>VLOOKUP(A126,Key!$1:$1048576,4,FALSE)</f>
        <v>Clinical</v>
      </c>
      <c r="P126">
        <f>VLOOKUP(A126,Key!$1:$1048576,5,FALSE)</f>
        <v>140</v>
      </c>
      <c r="Q126" t="str">
        <f>IFERROR(VLOOKUP(O126,GL!$A$1:$C$4,3,FALSE),"61190")</f>
        <v>51190</v>
      </c>
      <c r="R126" t="str">
        <f>VLOOKUP(A126,Key!$1:$1048576,10,FALSE)</f>
        <v>002</v>
      </c>
    </row>
    <row r="127" spans="1:18" x14ac:dyDescent="0.25">
      <c r="A127" s="10">
        <v>10397053</v>
      </c>
      <c r="B127" t="s">
        <v>380</v>
      </c>
      <c r="C127" t="s">
        <v>381</v>
      </c>
      <c r="D127" t="s">
        <v>11</v>
      </c>
      <c r="E127" s="2">
        <v>5</v>
      </c>
      <c r="F127" s="2">
        <v>0</v>
      </c>
      <c r="G127" s="2">
        <v>0</v>
      </c>
      <c r="H127" s="2">
        <v>5</v>
      </c>
      <c r="I127" s="11">
        <f>VLOOKUP(A127,Key!$1:$1048576,9,FALSE)</f>
        <v>30</v>
      </c>
      <c r="J127" s="2">
        <f t="shared" si="6"/>
        <v>150</v>
      </c>
      <c r="K127" s="2">
        <f>VLOOKUP(A127,April!$1:$1048576,8,FALSE)</f>
        <v>0</v>
      </c>
      <c r="L127" s="2">
        <f t="shared" si="7"/>
        <v>0</v>
      </c>
      <c r="M127" s="2">
        <f t="shared" si="8"/>
        <v>150</v>
      </c>
      <c r="N127" t="str">
        <f>VLOOKUP(A127,Key!$1:$1048576,3,FALSE)</f>
        <v>HQ</v>
      </c>
      <c r="O127" t="str">
        <f>VLOOKUP(A127,Key!$1:$1048576,4,FALSE)</f>
        <v>HQ</v>
      </c>
      <c r="P127">
        <v>332</v>
      </c>
      <c r="Q127" t="str">
        <f>IFERROR(VLOOKUP(O127,GL!$A$1:$C$4,3,FALSE),"61190")</f>
        <v>61190</v>
      </c>
      <c r="R127" t="str">
        <f>VLOOKUP(A127,Key!$1:$1048576,10,FALSE)</f>
        <v>002</v>
      </c>
    </row>
    <row r="128" spans="1:18" x14ac:dyDescent="0.25">
      <c r="A128" s="10">
        <v>10085764</v>
      </c>
      <c r="B128" t="s">
        <v>380</v>
      </c>
      <c r="C128" t="s">
        <v>383</v>
      </c>
      <c r="D128" t="s">
        <v>11</v>
      </c>
      <c r="E128" s="2">
        <v>10</v>
      </c>
      <c r="F128" s="2">
        <v>0</v>
      </c>
      <c r="G128" s="2">
        <v>0</v>
      </c>
      <c r="H128" s="2">
        <v>84</v>
      </c>
      <c r="I128" s="11">
        <f>VLOOKUP(A128,Key!$1:$1048576,9,FALSE)</f>
        <v>25.75</v>
      </c>
      <c r="J128" s="2">
        <f t="shared" si="6"/>
        <v>2163</v>
      </c>
      <c r="K128" s="2">
        <f>VLOOKUP(A128,April!$1:$1048576,8,FALSE)</f>
        <v>74</v>
      </c>
      <c r="L128" s="2">
        <f t="shared" si="7"/>
        <v>1905.5</v>
      </c>
      <c r="M128" s="2">
        <f t="shared" si="8"/>
        <v>257.5</v>
      </c>
      <c r="N128" t="str">
        <f>VLOOKUP(A128,Key!$1:$1048576,3,FALSE)</f>
        <v xml:space="preserve">OAK </v>
      </c>
      <c r="O128" t="str">
        <f>VLOOKUP(A128,Key!$1:$1048576,4,FALSE)</f>
        <v>Lab</v>
      </c>
      <c r="P128">
        <f>VLOOKUP(A128,Key!$1:$1048576,5,FALSE)</f>
        <v>130</v>
      </c>
      <c r="Q128" t="str">
        <f>IFERROR(VLOOKUP(O128,GL!$A$1:$C$4,3,FALSE),"61190")</f>
        <v>51192</v>
      </c>
      <c r="R128" t="str">
        <f>VLOOKUP(A128,Key!$1:$1048576,10,FALSE)</f>
        <v>002</v>
      </c>
    </row>
    <row r="129" spans="1:18" x14ac:dyDescent="0.25">
      <c r="A129" s="10">
        <v>10004908</v>
      </c>
      <c r="B129" t="s">
        <v>380</v>
      </c>
      <c r="C129" t="s">
        <v>336</v>
      </c>
      <c r="D129" t="s">
        <v>11</v>
      </c>
      <c r="E129" s="2">
        <v>10</v>
      </c>
      <c r="F129" s="2">
        <v>0</v>
      </c>
      <c r="G129" s="2">
        <v>48</v>
      </c>
      <c r="H129" s="2">
        <v>67</v>
      </c>
      <c r="I129" s="11">
        <f>VLOOKUP(A129,Key!$1:$1048576,9,FALSE)</f>
        <v>36</v>
      </c>
      <c r="J129" s="2">
        <f t="shared" si="6"/>
        <v>2412</v>
      </c>
      <c r="K129" s="2">
        <f>VLOOKUP(A129,April!$1:$1048576,8,FALSE)</f>
        <v>105</v>
      </c>
      <c r="L129" s="2">
        <f t="shared" si="7"/>
        <v>3780</v>
      </c>
      <c r="M129" s="2">
        <f t="shared" si="8"/>
        <v>-1368</v>
      </c>
      <c r="N129" t="str">
        <f>VLOOKUP(A129,Key!$1:$1048576,3,FALSE)</f>
        <v>SV</v>
      </c>
      <c r="O129" t="str">
        <f>VLOOKUP(A129,Key!$1:$1048576,4,FALSE)</f>
        <v>Clinical</v>
      </c>
      <c r="P129">
        <f>VLOOKUP(A129,Key!$1:$1048576,5,FALSE)</f>
        <v>140</v>
      </c>
      <c r="Q129" t="str">
        <f>IFERROR(VLOOKUP(O129,GL!$A$1:$C$4,3,FALSE),"61190")</f>
        <v>51190</v>
      </c>
      <c r="R129" t="str">
        <f>VLOOKUP(A129,Key!$1:$1048576,10,FALSE)</f>
        <v>002</v>
      </c>
    </row>
    <row r="130" spans="1:18" x14ac:dyDescent="0.25">
      <c r="A130" s="10">
        <v>10383922</v>
      </c>
      <c r="B130" t="s">
        <v>386</v>
      </c>
      <c r="C130" t="s">
        <v>387</v>
      </c>
      <c r="D130" t="s">
        <v>11</v>
      </c>
      <c r="E130" s="2">
        <v>10</v>
      </c>
      <c r="F130" s="2">
        <v>0</v>
      </c>
      <c r="G130" s="2">
        <v>0</v>
      </c>
      <c r="H130" s="2">
        <v>15</v>
      </c>
      <c r="I130" s="11">
        <f>VLOOKUP(A130,Key!$1:$1048576,9,FALSE)</f>
        <v>28</v>
      </c>
      <c r="J130" s="2">
        <f t="shared" si="6"/>
        <v>420</v>
      </c>
      <c r="K130" s="2">
        <f>VLOOKUP(A130,April!$1:$1048576,8,FALSE)</f>
        <v>5</v>
      </c>
      <c r="L130" s="2">
        <f t="shared" si="7"/>
        <v>140</v>
      </c>
      <c r="M130" s="2">
        <f t="shared" si="8"/>
        <v>280</v>
      </c>
      <c r="N130" t="str">
        <f>VLOOKUP(A130,Key!$1:$1048576,3,FALSE)</f>
        <v>HQ</v>
      </c>
      <c r="O130" t="str">
        <f>VLOOKUP(A130,Key!$1:$1048576,4,FALSE)</f>
        <v>HQ</v>
      </c>
      <c r="P130">
        <f>VLOOKUP(A130,Key!$1:$1048576,5,FALSE)</f>
        <v>332</v>
      </c>
      <c r="Q130" t="str">
        <f>IFERROR(VLOOKUP(O130,GL!$A$1:$C$4,3,FALSE),"61190")</f>
        <v>61190</v>
      </c>
      <c r="R130" t="str">
        <f>VLOOKUP(A130,Key!$1:$1048576,10,FALSE)</f>
        <v>002</v>
      </c>
    </row>
    <row r="131" spans="1:18" x14ac:dyDescent="0.25">
      <c r="A131" s="10">
        <v>10221888</v>
      </c>
      <c r="B131" t="s">
        <v>389</v>
      </c>
      <c r="C131" t="s">
        <v>390</v>
      </c>
      <c r="D131" t="s">
        <v>11</v>
      </c>
      <c r="E131" s="2">
        <v>10</v>
      </c>
      <c r="F131" s="2">
        <v>0</v>
      </c>
      <c r="G131" s="2">
        <v>0</v>
      </c>
      <c r="H131" s="2">
        <v>100</v>
      </c>
      <c r="I131" s="11">
        <f>VLOOKUP(A131,Key!$1:$1048576,9,FALSE)</f>
        <v>36.51</v>
      </c>
      <c r="J131" s="2">
        <f t="shared" si="6"/>
        <v>3651</v>
      </c>
      <c r="K131" s="2">
        <f>VLOOKUP(A131,April!$1:$1048576,8,FALSE)</f>
        <v>90</v>
      </c>
      <c r="L131" s="2">
        <f t="shared" si="7"/>
        <v>3285.8999999999996</v>
      </c>
      <c r="M131" s="2">
        <f t="shared" si="8"/>
        <v>365.10000000000036</v>
      </c>
      <c r="N131" t="str">
        <f>VLOOKUP(A131,Key!$1:$1048576,3,FALSE)</f>
        <v>NYC</v>
      </c>
      <c r="O131" t="str">
        <f>VLOOKUP(A131,Key!$1:$1048576,4,FALSE)</f>
        <v>Lab</v>
      </c>
      <c r="P131">
        <f>VLOOKUP(A131,Key!$1:$1048576,5,FALSE)</f>
        <v>130</v>
      </c>
      <c r="Q131" t="str">
        <f>IFERROR(VLOOKUP(O131,GL!$A$1:$C$4,3,FALSE),"61190")</f>
        <v>51192</v>
      </c>
      <c r="R131" t="str">
        <f>VLOOKUP(A131,Key!$1:$1048576,10,FALSE)</f>
        <v>002</v>
      </c>
    </row>
    <row r="132" spans="1:18" x14ac:dyDescent="0.25">
      <c r="A132" s="10">
        <v>10132370</v>
      </c>
      <c r="B132" t="s">
        <v>389</v>
      </c>
      <c r="C132" t="s">
        <v>392</v>
      </c>
      <c r="D132" t="s">
        <v>11</v>
      </c>
      <c r="E132" s="2">
        <v>10</v>
      </c>
      <c r="F132" s="2">
        <v>0</v>
      </c>
      <c r="G132" s="2">
        <v>8</v>
      </c>
      <c r="H132" s="2">
        <v>9</v>
      </c>
      <c r="I132" s="11">
        <f>VLOOKUP(A132,Key!$1:$1048576,9,FALSE)</f>
        <v>26</v>
      </c>
      <c r="J132" s="2">
        <f t="shared" si="6"/>
        <v>234</v>
      </c>
      <c r="K132" s="2">
        <f>VLOOKUP(A132,April!$1:$1048576,8,FALSE)</f>
        <v>7</v>
      </c>
      <c r="L132" s="2">
        <f t="shared" si="7"/>
        <v>182</v>
      </c>
      <c r="M132" s="2">
        <f t="shared" si="8"/>
        <v>52</v>
      </c>
      <c r="N132" t="str">
        <f>VLOOKUP(A132,Key!$1:$1048576,3,FALSE)</f>
        <v>SV</v>
      </c>
      <c r="O132" t="str">
        <f>VLOOKUP(A132,Key!$1:$1048576,4,FALSE)</f>
        <v>Clinical</v>
      </c>
      <c r="P132">
        <f>VLOOKUP(A132,Key!$1:$1048576,5,FALSE)</f>
        <v>170</v>
      </c>
      <c r="Q132" t="str">
        <f>IFERROR(VLOOKUP(O132,GL!$A$1:$C$4,3,FALSE),"61190")</f>
        <v>51190</v>
      </c>
      <c r="R132" t="str">
        <f>VLOOKUP(A132,Key!$1:$1048576,10,FALSE)</f>
        <v>002</v>
      </c>
    </row>
    <row r="133" spans="1:18" x14ac:dyDescent="0.25">
      <c r="A133" s="10">
        <v>2362800</v>
      </c>
      <c r="B133" t="s">
        <v>394</v>
      </c>
      <c r="C133" t="s">
        <v>395</v>
      </c>
      <c r="D133" t="s">
        <v>11</v>
      </c>
      <c r="E133" s="2">
        <v>13.3333333333333</v>
      </c>
      <c r="F133" s="2">
        <v>0</v>
      </c>
      <c r="G133" s="2">
        <v>8</v>
      </c>
      <c r="H133" s="2">
        <v>120.333333333333</v>
      </c>
      <c r="I133" s="11">
        <f>VLOOKUP(A133,Key!$1:$1048576,9,FALSE)</f>
        <v>31.25</v>
      </c>
      <c r="J133" s="2">
        <f t="shared" si="6"/>
        <v>3760.4166666666565</v>
      </c>
      <c r="K133" s="2">
        <f>VLOOKUP(A133,April!$1:$1048576,8,FALSE)</f>
        <v>115</v>
      </c>
      <c r="L133" s="2">
        <f t="shared" si="7"/>
        <v>3593.75</v>
      </c>
      <c r="M133" s="2">
        <f t="shared" si="8"/>
        <v>166.66666666665651</v>
      </c>
      <c r="N133" t="str">
        <f>VLOOKUP(A133,Key!$1:$1048576,3,FALSE)</f>
        <v>SF</v>
      </c>
      <c r="O133" t="str">
        <f>VLOOKUP(A133,Key!$1:$1048576,4,FALSE)</f>
        <v>Lab</v>
      </c>
      <c r="P133">
        <f>VLOOKUP(A133,Key!$1:$1048576,5,FALSE)</f>
        <v>130</v>
      </c>
      <c r="Q133" t="str">
        <f>IFERROR(VLOOKUP(O133,GL!$A$1:$C$4,3,FALSE),"61190")</f>
        <v>51192</v>
      </c>
      <c r="R133" t="str">
        <f>VLOOKUP(A133,Key!$1:$1048576,10,FALSE)</f>
        <v>002</v>
      </c>
    </row>
    <row r="134" spans="1:18" x14ac:dyDescent="0.25">
      <c r="A134" s="10">
        <v>1873566</v>
      </c>
      <c r="B134" t="s">
        <v>397</v>
      </c>
      <c r="C134" t="s">
        <v>398</v>
      </c>
      <c r="D134" t="s">
        <v>11</v>
      </c>
      <c r="E134" s="2">
        <v>0</v>
      </c>
      <c r="F134" s="2">
        <v>0</v>
      </c>
      <c r="G134" s="2">
        <v>0</v>
      </c>
      <c r="H134" s="2">
        <v>120</v>
      </c>
      <c r="I134" s="11">
        <f>VLOOKUP(A134,Key!$1:$1048576,9,FALSE)</f>
        <v>66.67</v>
      </c>
      <c r="J134" s="2">
        <f t="shared" si="6"/>
        <v>8000.4000000000005</v>
      </c>
      <c r="K134" s="2">
        <f>VLOOKUP(A134,April!$1:$1048576,8,FALSE)</f>
        <v>120</v>
      </c>
      <c r="L134" s="2">
        <f t="shared" si="7"/>
        <v>8000.4000000000005</v>
      </c>
      <c r="M134" s="2">
        <f t="shared" si="8"/>
        <v>0</v>
      </c>
      <c r="N134" t="str">
        <f>VLOOKUP(A134,Key!$1:$1048576,3,FALSE)</f>
        <v>HQ</v>
      </c>
      <c r="O134" t="str">
        <f>VLOOKUP(A134,Key!$1:$1048576,4,FALSE)</f>
        <v>HQ</v>
      </c>
      <c r="P134">
        <f>VLOOKUP(A134,Key!$1:$1048576,5,FALSE)</f>
        <v>320</v>
      </c>
      <c r="Q134" t="str">
        <f>IFERROR(VLOOKUP(O134,GL!$A$1:$C$4,3,FALSE),"61190")</f>
        <v>61190</v>
      </c>
      <c r="R134" t="str">
        <f>VLOOKUP(A134,Key!$1:$1048576,10,FALSE)</f>
        <v>002</v>
      </c>
    </row>
    <row r="135" spans="1:18" x14ac:dyDescent="0.25">
      <c r="A135" s="10">
        <v>10204367</v>
      </c>
      <c r="B135" t="s">
        <v>400</v>
      </c>
      <c r="C135" t="s">
        <v>401</v>
      </c>
      <c r="D135" t="s">
        <v>11</v>
      </c>
      <c r="E135" s="2">
        <v>10</v>
      </c>
      <c r="F135" s="2">
        <v>0</v>
      </c>
      <c r="G135" s="2">
        <v>0</v>
      </c>
      <c r="H135" s="2">
        <v>-2</v>
      </c>
      <c r="I135" s="11">
        <f>VLOOKUP(A135,Key!$1:$1048576,9,FALSE)</f>
        <v>25</v>
      </c>
      <c r="J135" s="2">
        <f t="shared" si="6"/>
        <v>-50</v>
      </c>
      <c r="K135" s="2">
        <f>VLOOKUP(A135,April!$1:$1048576,8,FALSE)</f>
        <v>-12</v>
      </c>
      <c r="L135" s="2">
        <f t="shared" si="7"/>
        <v>-300</v>
      </c>
      <c r="M135" s="2">
        <f t="shared" si="8"/>
        <v>250</v>
      </c>
      <c r="N135" t="str">
        <f>VLOOKUP(A135,Key!$1:$1048576,3,FALSE)</f>
        <v>NYC</v>
      </c>
      <c r="O135" t="str">
        <f>VLOOKUP(A135,Key!$1:$1048576,4,FALSE)</f>
        <v>HQ</v>
      </c>
      <c r="P135">
        <f>VLOOKUP(A135,Key!$1:$1048576,5,FALSE)</f>
        <v>220</v>
      </c>
      <c r="Q135" t="str">
        <f>IFERROR(VLOOKUP(O135,GL!$A$1:$C$4,3,FALSE),"61190")</f>
        <v>61190</v>
      </c>
      <c r="R135" t="str">
        <f>VLOOKUP(A135,Key!$1:$1048576,10,FALSE)</f>
        <v>002</v>
      </c>
    </row>
    <row r="136" spans="1:18" x14ac:dyDescent="0.25">
      <c r="A136" s="10">
        <v>10292317</v>
      </c>
      <c r="B136" t="s">
        <v>403</v>
      </c>
      <c r="C136" t="s">
        <v>404</v>
      </c>
      <c r="D136" t="s">
        <v>11</v>
      </c>
      <c r="E136" s="2">
        <v>10</v>
      </c>
      <c r="F136" s="2">
        <v>0</v>
      </c>
      <c r="G136" s="2">
        <v>0</v>
      </c>
      <c r="H136" s="2">
        <v>33</v>
      </c>
      <c r="I136" s="11">
        <f>VLOOKUP(A136,Key!$1:$1048576,9,FALSE)</f>
        <v>28.85</v>
      </c>
      <c r="J136" s="2">
        <f t="shared" si="6"/>
        <v>952.05000000000007</v>
      </c>
      <c r="K136" s="2">
        <f>VLOOKUP(A136,April!$1:$1048576,8,FALSE)</f>
        <v>23</v>
      </c>
      <c r="L136" s="2">
        <f t="shared" si="7"/>
        <v>663.55000000000007</v>
      </c>
      <c r="M136" s="2">
        <f t="shared" si="8"/>
        <v>288.5</v>
      </c>
      <c r="N136" t="str">
        <f>VLOOKUP(A136,Key!$1:$1048576,3,FALSE)</f>
        <v>HQ</v>
      </c>
      <c r="O136" t="str">
        <f>VLOOKUP(A136,Key!$1:$1048576,4,FALSE)</f>
        <v>HQ</v>
      </c>
      <c r="P136">
        <f>VLOOKUP(A136,Key!$1:$1048576,5,FALSE)</f>
        <v>320</v>
      </c>
      <c r="Q136" t="str">
        <f>IFERROR(VLOOKUP(O136,GL!$A$1:$C$4,3,FALSE),"61190")</f>
        <v>61190</v>
      </c>
      <c r="R136" t="str">
        <f>VLOOKUP(A136,Key!$1:$1048576,10,FALSE)</f>
        <v>002</v>
      </c>
    </row>
    <row r="137" spans="1:18" x14ac:dyDescent="0.25">
      <c r="A137" s="10">
        <v>10263992</v>
      </c>
      <c r="B137" t="s">
        <v>406</v>
      </c>
      <c r="C137" t="s">
        <v>407</v>
      </c>
      <c r="D137" t="s">
        <v>11</v>
      </c>
      <c r="E137" s="2">
        <v>10</v>
      </c>
      <c r="F137" s="2">
        <v>0</v>
      </c>
      <c r="G137" s="2">
        <v>16</v>
      </c>
      <c r="H137" s="2">
        <v>44</v>
      </c>
      <c r="I137" s="11">
        <f>VLOOKUP(A137,Key!$1:$1048576,9,FALSE)</f>
        <v>62.5</v>
      </c>
      <c r="J137" s="2">
        <f t="shared" si="6"/>
        <v>2750</v>
      </c>
      <c r="K137" s="2">
        <f>VLOOKUP(A137,April!$1:$1048576,8,FALSE)</f>
        <v>50</v>
      </c>
      <c r="L137" s="2">
        <f t="shared" si="7"/>
        <v>3125</v>
      </c>
      <c r="M137" s="2">
        <f t="shared" si="8"/>
        <v>-375</v>
      </c>
      <c r="N137" t="str">
        <f>VLOOKUP(A137,Key!$1:$1048576,3,FALSE)</f>
        <v>SV</v>
      </c>
      <c r="O137" t="str">
        <f>VLOOKUP(A137,Key!$1:$1048576,4,FALSE)</f>
        <v>Clinical</v>
      </c>
      <c r="P137">
        <f>VLOOKUP(A137,Key!$1:$1048576,5,FALSE)</f>
        <v>120</v>
      </c>
      <c r="Q137" t="str">
        <f>IFERROR(VLOOKUP(O137,GL!$A$1:$C$4,3,FALSE),"61190")</f>
        <v>51190</v>
      </c>
      <c r="R137" t="str">
        <f>VLOOKUP(A137,Key!$1:$1048576,10,FALSE)</f>
        <v>007</v>
      </c>
    </row>
    <row r="138" spans="1:18" x14ac:dyDescent="0.25">
      <c r="A138" s="10">
        <v>10166396</v>
      </c>
      <c r="B138" t="s">
        <v>409</v>
      </c>
      <c r="C138" t="s">
        <v>410</v>
      </c>
      <c r="D138" t="s">
        <v>11</v>
      </c>
      <c r="E138" s="2">
        <v>10</v>
      </c>
      <c r="F138" s="2">
        <v>0</v>
      </c>
      <c r="G138" s="2">
        <v>30</v>
      </c>
      <c r="H138" s="2">
        <v>15</v>
      </c>
      <c r="I138" s="11">
        <f>VLOOKUP(A138,Key!$1:$1048576,9,FALSE)</f>
        <v>50</v>
      </c>
      <c r="J138" s="2">
        <f t="shared" si="6"/>
        <v>750</v>
      </c>
      <c r="K138" s="2">
        <f>VLOOKUP(A138,April!$1:$1048576,8,FALSE)</f>
        <v>35</v>
      </c>
      <c r="L138" s="2">
        <f t="shared" si="7"/>
        <v>1750</v>
      </c>
      <c r="M138" s="2">
        <f t="shared" si="8"/>
        <v>-1000</v>
      </c>
      <c r="N138" t="str">
        <f>VLOOKUP(A138,Key!$1:$1048576,3,FALSE)</f>
        <v>SV</v>
      </c>
      <c r="O138" t="str">
        <f>VLOOKUP(A138,Key!$1:$1048576,4,FALSE)</f>
        <v>Clinical</v>
      </c>
      <c r="P138">
        <f>VLOOKUP(A138,Key!$1:$1048576,5,FALSE)</f>
        <v>120</v>
      </c>
      <c r="Q138" t="str">
        <f>IFERROR(VLOOKUP(O138,GL!$A$1:$C$4,3,FALSE),"61190")</f>
        <v>51190</v>
      </c>
      <c r="R138" t="str">
        <f>VLOOKUP(A138,Key!$1:$1048576,10,FALSE)</f>
        <v>007</v>
      </c>
    </row>
    <row r="139" spans="1:18" x14ac:dyDescent="0.25">
      <c r="A139" s="10">
        <v>2154386</v>
      </c>
      <c r="B139" t="s">
        <v>409</v>
      </c>
      <c r="C139" t="s">
        <v>412</v>
      </c>
      <c r="D139" t="s">
        <v>11</v>
      </c>
      <c r="E139" s="2">
        <v>13.3333333333333</v>
      </c>
      <c r="F139" s="2">
        <v>0</v>
      </c>
      <c r="G139" s="2">
        <v>0</v>
      </c>
      <c r="H139" s="2">
        <v>125</v>
      </c>
      <c r="I139" s="11">
        <f>VLOOKUP(A139,Key!$1:$1048576,9,FALSE)</f>
        <v>79.23</v>
      </c>
      <c r="J139" s="2">
        <f t="shared" si="6"/>
        <v>9903.75</v>
      </c>
      <c r="K139" s="2">
        <f>VLOOKUP(A139,April!$1:$1048576,8,FALSE)</f>
        <v>111.666666666667</v>
      </c>
      <c r="L139" s="2">
        <f t="shared" si="7"/>
        <v>8847.3500000000258</v>
      </c>
      <c r="M139" s="2">
        <f t="shared" si="8"/>
        <v>1056.3999999999742</v>
      </c>
      <c r="N139" t="str">
        <f>VLOOKUP(A139,Key!$1:$1048576,3,FALSE)</f>
        <v>SV</v>
      </c>
      <c r="O139" t="str">
        <f>VLOOKUP(A139,Key!$1:$1048576,4,FALSE)</f>
        <v>Lab</v>
      </c>
      <c r="P139">
        <f>VLOOKUP(A139,Key!$1:$1048576,5,FALSE)</f>
        <v>130</v>
      </c>
      <c r="Q139" t="str">
        <f>IFERROR(VLOOKUP(O139,GL!$A$1:$C$4,3,FALSE),"61190")</f>
        <v>51192</v>
      </c>
      <c r="R139" t="str">
        <f>VLOOKUP(A139,Key!$1:$1048576,10,FALSE)</f>
        <v>002</v>
      </c>
    </row>
    <row r="140" spans="1:18" x14ac:dyDescent="0.25">
      <c r="A140" s="10">
        <v>10037958</v>
      </c>
      <c r="B140" t="s">
        <v>414</v>
      </c>
      <c r="C140" t="s">
        <v>415</v>
      </c>
      <c r="D140" t="s">
        <v>11</v>
      </c>
      <c r="E140" s="2">
        <v>13.3333333333333</v>
      </c>
      <c r="F140" s="2">
        <v>0</v>
      </c>
      <c r="G140" s="2">
        <v>48</v>
      </c>
      <c r="H140" s="2">
        <v>89.3333333333333</v>
      </c>
      <c r="I140" s="11">
        <f>VLOOKUP(A140,Key!$1:$1048576,9,FALSE)</f>
        <v>79.23</v>
      </c>
      <c r="J140" s="2">
        <f t="shared" si="6"/>
        <v>7077.8799999999974</v>
      </c>
      <c r="K140" s="2">
        <f>VLOOKUP(A140,April!$1:$1048576,8,FALSE)</f>
        <v>124</v>
      </c>
      <c r="L140" s="2">
        <f t="shared" si="7"/>
        <v>9824.52</v>
      </c>
      <c r="M140" s="2">
        <f t="shared" si="8"/>
        <v>-2746.6400000000031</v>
      </c>
      <c r="N140" t="str">
        <f>VLOOKUP(A140,Key!$1:$1048576,3,FALSE)</f>
        <v>SF</v>
      </c>
      <c r="O140" t="str">
        <f>VLOOKUP(A140,Key!$1:$1048576,4,FALSE)</f>
        <v>Lab</v>
      </c>
      <c r="P140">
        <f>VLOOKUP(A140,Key!$1:$1048576,5,FALSE)</f>
        <v>130</v>
      </c>
      <c r="Q140" t="str">
        <f>IFERROR(VLOOKUP(O140,GL!$A$1:$C$4,3,FALSE),"61190")</f>
        <v>51192</v>
      </c>
      <c r="R140" t="str">
        <f>VLOOKUP(A140,Key!$1:$1048576,10,FALSE)</f>
        <v>002</v>
      </c>
    </row>
    <row r="141" spans="1:18" x14ac:dyDescent="0.25">
      <c r="A141" s="10">
        <v>2591751</v>
      </c>
      <c r="B141" t="s">
        <v>417</v>
      </c>
      <c r="C141" t="s">
        <v>418</v>
      </c>
      <c r="D141" t="s">
        <v>11</v>
      </c>
      <c r="E141" s="2">
        <v>5</v>
      </c>
      <c r="F141" s="2">
        <v>0</v>
      </c>
      <c r="G141" s="2">
        <v>10</v>
      </c>
      <c r="H141" s="2">
        <v>115</v>
      </c>
      <c r="I141" s="11">
        <f>VLOOKUP(A141,Key!$1:$1048576,9,FALSE)</f>
        <v>26</v>
      </c>
      <c r="J141" s="2">
        <f t="shared" si="6"/>
        <v>2990</v>
      </c>
      <c r="K141" s="2">
        <f>VLOOKUP(A141,April!$1:$1048576,8,FALSE)</f>
        <v>120</v>
      </c>
      <c r="L141" s="2">
        <f t="shared" si="7"/>
        <v>3120</v>
      </c>
      <c r="M141" s="2">
        <f t="shared" si="8"/>
        <v>-130</v>
      </c>
      <c r="N141" t="str">
        <f>VLOOKUP(A141,Key!$1:$1048576,3,FALSE)</f>
        <v>SV</v>
      </c>
      <c r="O141" t="str">
        <f>VLOOKUP(A141,Key!$1:$1048576,4,FALSE)</f>
        <v>ASC</v>
      </c>
      <c r="P141">
        <f>VLOOKUP(A141,Key!$1:$1048576,5,FALSE)</f>
        <v>170</v>
      </c>
      <c r="Q141" t="str">
        <f>IFERROR(VLOOKUP(O141,GL!$A$1:$C$4,3,FALSE),"61190")</f>
        <v>51191</v>
      </c>
      <c r="R141" t="str">
        <f>VLOOKUP(A141,Key!$1:$1048576,10,FALSE)</f>
        <v>002</v>
      </c>
    </row>
    <row r="142" spans="1:18" x14ac:dyDescent="0.25">
      <c r="A142" s="10">
        <v>10057232</v>
      </c>
      <c r="B142" t="s">
        <v>420</v>
      </c>
      <c r="C142" t="s">
        <v>421</v>
      </c>
      <c r="D142" t="s">
        <v>11</v>
      </c>
      <c r="E142" s="2">
        <v>10</v>
      </c>
      <c r="F142" s="2">
        <v>0</v>
      </c>
      <c r="G142" s="2">
        <v>48</v>
      </c>
      <c r="H142" s="2">
        <v>-14</v>
      </c>
      <c r="I142" s="11">
        <f>VLOOKUP(A142,Key!$1:$1048576,9,FALSE)</f>
        <v>33.020000000000003</v>
      </c>
      <c r="J142" s="2">
        <f t="shared" si="6"/>
        <v>-462.28000000000003</v>
      </c>
      <c r="K142" s="2">
        <f>VLOOKUP(A142,April!$1:$1048576,8,FALSE)</f>
        <v>24</v>
      </c>
      <c r="L142" s="2">
        <f t="shared" si="7"/>
        <v>792.48</v>
      </c>
      <c r="M142" s="2">
        <f t="shared" si="8"/>
        <v>-1254.76</v>
      </c>
      <c r="N142" t="str">
        <f>VLOOKUP(A142,Key!$1:$1048576,3,FALSE)</f>
        <v>SF</v>
      </c>
      <c r="O142" t="str">
        <f>VLOOKUP(A142,Key!$1:$1048576,4,FALSE)</f>
        <v>HQ</v>
      </c>
      <c r="P142">
        <f>VLOOKUP(A142,Key!$1:$1048576,5,FALSE)</f>
        <v>200</v>
      </c>
      <c r="Q142" t="str">
        <f>IFERROR(VLOOKUP(O142,GL!$A$1:$C$4,3,FALSE),"61190")</f>
        <v>61190</v>
      </c>
      <c r="R142" t="str">
        <f>VLOOKUP(A142,Key!$1:$1048576,10,FALSE)</f>
        <v>002</v>
      </c>
    </row>
    <row r="143" spans="1:18" x14ac:dyDescent="0.25">
      <c r="A143" s="10">
        <v>2013701</v>
      </c>
      <c r="B143" t="s">
        <v>425</v>
      </c>
      <c r="C143" t="s">
        <v>426</v>
      </c>
      <c r="D143" t="s">
        <v>11</v>
      </c>
      <c r="E143" s="2">
        <v>13.3333333333333</v>
      </c>
      <c r="F143" s="2">
        <v>0</v>
      </c>
      <c r="G143" s="2">
        <v>11</v>
      </c>
      <c r="H143" s="2">
        <v>99</v>
      </c>
      <c r="I143" s="11">
        <f>VLOOKUP(A143,Key!$1:$1048576,9,FALSE)</f>
        <v>40.409999999999997</v>
      </c>
      <c r="J143" s="2">
        <f t="shared" si="6"/>
        <v>4000.5899999999997</v>
      </c>
      <c r="K143" s="2">
        <f>VLOOKUP(A143,April!$1:$1048576,8,FALSE)</f>
        <v>96.6666666666667</v>
      </c>
      <c r="L143" s="2">
        <f t="shared" si="7"/>
        <v>3906.3000000000011</v>
      </c>
      <c r="M143" s="2">
        <f t="shared" si="8"/>
        <v>94.289999999998599</v>
      </c>
      <c r="N143" t="str">
        <f>VLOOKUP(A143,Key!$1:$1048576,3,FALSE)</f>
        <v>NYC</v>
      </c>
      <c r="O143" t="str">
        <f>VLOOKUP(A143,Key!$1:$1048576,4,FALSE)</f>
        <v>Clinical</v>
      </c>
      <c r="P143">
        <f>VLOOKUP(A143,Key!$1:$1048576,5,FALSE)</f>
        <v>140</v>
      </c>
      <c r="Q143" t="str">
        <f>IFERROR(VLOOKUP(O143,GL!$A$1:$C$4,3,FALSE),"61190")</f>
        <v>51190</v>
      </c>
      <c r="R143" t="str">
        <f>VLOOKUP(A143,Key!$1:$1048576,10,FALSE)</f>
        <v>002</v>
      </c>
    </row>
    <row r="144" spans="1:18" x14ac:dyDescent="0.25">
      <c r="A144" s="10">
        <v>2566020</v>
      </c>
      <c r="B144" t="s">
        <v>428</v>
      </c>
      <c r="C144" t="s">
        <v>429</v>
      </c>
      <c r="D144" t="s">
        <v>11</v>
      </c>
      <c r="E144" s="2">
        <v>10</v>
      </c>
      <c r="F144" s="2">
        <v>0</v>
      </c>
      <c r="G144" s="2">
        <v>0</v>
      </c>
      <c r="H144" s="2">
        <v>117</v>
      </c>
      <c r="I144" s="11">
        <f>VLOOKUP(A144,Key!$1:$1048576,9,FALSE)</f>
        <v>38.46</v>
      </c>
      <c r="J144" s="2">
        <f t="shared" si="6"/>
        <v>4499.82</v>
      </c>
      <c r="K144" s="2">
        <f>VLOOKUP(A144,April!$1:$1048576,8,FALSE)</f>
        <v>107</v>
      </c>
      <c r="L144" s="2">
        <f t="shared" si="7"/>
        <v>4115.22</v>
      </c>
      <c r="M144" s="2">
        <f t="shared" si="8"/>
        <v>384.59999999999945</v>
      </c>
      <c r="N144" t="str">
        <f>VLOOKUP(A144,Key!$1:$1048576,3,FALSE)</f>
        <v>HQ</v>
      </c>
      <c r="O144" t="str">
        <f>VLOOKUP(A144,Key!$1:$1048576,4,FALSE)</f>
        <v>Operating</v>
      </c>
      <c r="P144">
        <f>VLOOKUP(A144,Key!$1:$1048576,5,FALSE)</f>
        <v>340</v>
      </c>
      <c r="Q144" t="str">
        <f>IFERROR(VLOOKUP(O144,GL!$A$1:$C$4,3,FALSE),"61190")</f>
        <v>61190</v>
      </c>
      <c r="R144" t="str">
        <f>VLOOKUP(A144,Key!$1:$1048576,10,FALSE)</f>
        <v>002</v>
      </c>
    </row>
    <row r="145" spans="1:18" x14ac:dyDescent="0.25">
      <c r="A145" s="10">
        <v>10285875</v>
      </c>
      <c r="B145" t="s">
        <v>431</v>
      </c>
      <c r="C145" t="s">
        <v>432</v>
      </c>
      <c r="D145" t="s">
        <v>11</v>
      </c>
      <c r="E145" s="2">
        <v>10</v>
      </c>
      <c r="F145" s="2">
        <v>0</v>
      </c>
      <c r="G145" s="2">
        <v>8</v>
      </c>
      <c r="H145" s="2">
        <v>38</v>
      </c>
      <c r="I145" s="11">
        <f>VLOOKUP(A145,Key!$1:$1048576,9,FALSE)</f>
        <v>32.69</v>
      </c>
      <c r="J145" s="2">
        <f t="shared" si="6"/>
        <v>1242.2199999999998</v>
      </c>
      <c r="K145" s="2">
        <f>VLOOKUP(A145,April!$1:$1048576,8,FALSE)</f>
        <v>36</v>
      </c>
      <c r="L145" s="2">
        <f t="shared" si="7"/>
        <v>1176.8399999999999</v>
      </c>
      <c r="M145" s="2">
        <f t="shared" si="8"/>
        <v>65.379999999999882</v>
      </c>
      <c r="N145" t="str">
        <f>VLOOKUP(A145,Key!$1:$1048576,3,FALSE)</f>
        <v>HQ</v>
      </c>
      <c r="O145" t="str">
        <f>VLOOKUP(A145,Key!$1:$1048576,4,FALSE)</f>
        <v>HQ</v>
      </c>
      <c r="P145">
        <f>VLOOKUP(A145,Key!$1:$1048576,5,FALSE)</f>
        <v>320</v>
      </c>
      <c r="Q145" t="str">
        <f>IFERROR(VLOOKUP(O145,GL!$A$1:$C$4,3,FALSE),"61190")</f>
        <v>61190</v>
      </c>
      <c r="R145" t="str">
        <f>VLOOKUP(A145,Key!$1:$1048576,10,FALSE)</f>
        <v>002</v>
      </c>
    </row>
    <row r="146" spans="1:18" x14ac:dyDescent="0.25">
      <c r="A146" s="10">
        <v>10276975</v>
      </c>
      <c r="B146" t="s">
        <v>434</v>
      </c>
      <c r="C146" t="s">
        <v>129</v>
      </c>
      <c r="D146" t="s">
        <v>11</v>
      </c>
      <c r="E146" s="2">
        <v>13.3333333333333</v>
      </c>
      <c r="F146" s="2">
        <v>0</v>
      </c>
      <c r="G146" s="2">
        <v>8</v>
      </c>
      <c r="H146" s="2">
        <v>69.3333333333333</v>
      </c>
      <c r="I146" s="11">
        <f>VLOOKUP(A146,Key!$1:$1048576,9,FALSE)</f>
        <v>44.71</v>
      </c>
      <c r="J146" s="2">
        <f t="shared" si="6"/>
        <v>3099.8933333333321</v>
      </c>
      <c r="K146" s="2">
        <f>VLOOKUP(A146,April!$1:$1048576,8,FALSE)</f>
        <v>64</v>
      </c>
      <c r="L146" s="2">
        <f t="shared" si="7"/>
        <v>2861.44</v>
      </c>
      <c r="M146" s="2">
        <f t="shared" si="8"/>
        <v>238.45333333333201</v>
      </c>
      <c r="N146" t="str">
        <f>VLOOKUP(A146,Key!$1:$1048576,3,FALSE)</f>
        <v>NYC</v>
      </c>
      <c r="O146" t="str">
        <f>VLOOKUP(A146,Key!$1:$1048576,4,FALSE)</f>
        <v>Clinical</v>
      </c>
      <c r="P146">
        <f>VLOOKUP(A146,Key!$1:$1048576,5,FALSE)</f>
        <v>120</v>
      </c>
      <c r="Q146" t="str">
        <f>IFERROR(VLOOKUP(O146,GL!$A$1:$C$4,3,FALSE),"61190")</f>
        <v>51190</v>
      </c>
      <c r="R146" t="str">
        <f>VLOOKUP(A146,Key!$1:$1048576,10,FALSE)</f>
        <v>008</v>
      </c>
    </row>
    <row r="147" spans="1:18" x14ac:dyDescent="0.25">
      <c r="A147" s="10">
        <v>10226652</v>
      </c>
      <c r="B147" t="s">
        <v>436</v>
      </c>
      <c r="C147" t="s">
        <v>437</v>
      </c>
      <c r="D147" t="s">
        <v>11</v>
      </c>
      <c r="E147" s="2">
        <v>13.3333333333333</v>
      </c>
      <c r="F147" s="2">
        <v>0</v>
      </c>
      <c r="G147" s="2">
        <v>0</v>
      </c>
      <c r="H147" s="2">
        <v>104</v>
      </c>
      <c r="I147" s="11">
        <v>45.67</v>
      </c>
      <c r="J147" s="2">
        <f t="shared" si="6"/>
        <v>4749.68</v>
      </c>
      <c r="K147" s="2">
        <f>VLOOKUP(A147,April!$1:$1048576,8,FALSE)</f>
        <v>90.6666666666667</v>
      </c>
      <c r="L147" s="2">
        <f t="shared" si="7"/>
        <v>4140.7466666666687</v>
      </c>
      <c r="M147" s="2">
        <f t="shared" si="8"/>
        <v>608.93333333333157</v>
      </c>
      <c r="N147" s="5" t="s">
        <v>1253</v>
      </c>
      <c r="O147" s="5" t="s">
        <v>811</v>
      </c>
      <c r="P147">
        <v>120</v>
      </c>
      <c r="Q147" t="str">
        <f>IFERROR(VLOOKUP(O147,GL!$A$1:$C$4,3,FALSE),"61190")</f>
        <v>51190</v>
      </c>
      <c r="R147">
        <v>0</v>
      </c>
    </row>
    <row r="148" spans="1:18" x14ac:dyDescent="0.25">
      <c r="A148" s="10">
        <v>10067076</v>
      </c>
      <c r="B148" t="s">
        <v>439</v>
      </c>
      <c r="C148" t="s">
        <v>440</v>
      </c>
      <c r="D148" t="s">
        <v>11</v>
      </c>
      <c r="E148" s="2">
        <v>10</v>
      </c>
      <c r="F148" s="2">
        <v>0</v>
      </c>
      <c r="G148" s="2">
        <v>16</v>
      </c>
      <c r="H148" s="2">
        <v>55</v>
      </c>
      <c r="I148" s="11">
        <f>VLOOKUP(A148,Key!$1:$1048576,9,FALSE)</f>
        <v>23.85</v>
      </c>
      <c r="J148" s="2">
        <f t="shared" si="6"/>
        <v>1311.75</v>
      </c>
      <c r="K148" s="2">
        <f>VLOOKUP(A148,April!$1:$1048576,8,FALSE)</f>
        <v>61</v>
      </c>
      <c r="L148" s="2">
        <f t="shared" si="7"/>
        <v>1454.8500000000001</v>
      </c>
      <c r="M148" s="2">
        <f t="shared" si="8"/>
        <v>-143.10000000000014</v>
      </c>
      <c r="N148" t="str">
        <f>VLOOKUP(A148,Key!$1:$1048576,3,FALSE)</f>
        <v>NYC</v>
      </c>
      <c r="O148" t="str">
        <f>VLOOKUP(A148,Key!$1:$1048576,4,FALSE)</f>
        <v>Operating</v>
      </c>
      <c r="P148">
        <f>VLOOKUP(A148,Key!$1:$1048576,5,FALSE)</f>
        <v>210</v>
      </c>
      <c r="Q148" t="str">
        <f>IFERROR(VLOOKUP(O148,GL!$A$1:$C$4,3,FALSE),"61190")</f>
        <v>61190</v>
      </c>
      <c r="R148" t="str">
        <f>VLOOKUP(A148,Key!$1:$1048576,10,FALSE)</f>
        <v>002</v>
      </c>
    </row>
    <row r="149" spans="1:18" x14ac:dyDescent="0.25">
      <c r="A149" s="10">
        <v>10009399</v>
      </c>
      <c r="B149" t="s">
        <v>442</v>
      </c>
      <c r="C149" t="s">
        <v>443</v>
      </c>
      <c r="D149" t="s">
        <v>11</v>
      </c>
      <c r="E149" s="2">
        <v>10</v>
      </c>
      <c r="F149" s="2">
        <v>0</v>
      </c>
      <c r="G149" s="2">
        <v>20</v>
      </c>
      <c r="H149" s="2">
        <v>7</v>
      </c>
      <c r="I149" s="11">
        <f>VLOOKUP(A149,Key!$1:$1048576,9,FALSE)</f>
        <v>34.69</v>
      </c>
      <c r="J149" s="2">
        <f t="shared" si="6"/>
        <v>242.82999999999998</v>
      </c>
      <c r="K149" s="2">
        <f>VLOOKUP(A149,April!$1:$1048576,8,FALSE)</f>
        <v>17</v>
      </c>
      <c r="L149" s="2">
        <f t="shared" si="7"/>
        <v>589.73</v>
      </c>
      <c r="M149" s="2">
        <f t="shared" si="8"/>
        <v>-346.90000000000003</v>
      </c>
      <c r="N149" t="str">
        <f>VLOOKUP(A149,Key!$1:$1048576,3,FALSE)</f>
        <v xml:space="preserve">OAK </v>
      </c>
      <c r="O149" t="str">
        <f>VLOOKUP(A149,Key!$1:$1048576,4,FALSE)</f>
        <v>Clinical</v>
      </c>
      <c r="P149">
        <f>VLOOKUP(A149,Key!$1:$1048576,5,FALSE)</f>
        <v>140</v>
      </c>
      <c r="Q149" t="str">
        <f>IFERROR(VLOOKUP(O149,GL!$A$1:$C$4,3,FALSE),"61190")</f>
        <v>51190</v>
      </c>
      <c r="R149" t="str">
        <f>VLOOKUP(A149,Key!$1:$1048576,10,FALSE)</f>
        <v>002</v>
      </c>
    </row>
    <row r="150" spans="1:18" x14ac:dyDescent="0.25">
      <c r="A150" s="10">
        <v>10204270</v>
      </c>
      <c r="B150" t="s">
        <v>446</v>
      </c>
      <c r="C150" t="s">
        <v>447</v>
      </c>
      <c r="D150" t="s">
        <v>11</v>
      </c>
      <c r="E150" s="2">
        <v>10</v>
      </c>
      <c r="F150" s="2">
        <v>0</v>
      </c>
      <c r="G150" s="2">
        <v>32</v>
      </c>
      <c r="H150" s="2">
        <v>10</v>
      </c>
      <c r="I150" s="11">
        <f>VLOOKUP(A150,Key!$1:$1048576,9,FALSE)</f>
        <v>26</v>
      </c>
      <c r="J150" s="2">
        <f t="shared" si="6"/>
        <v>260</v>
      </c>
      <c r="K150" s="2">
        <f>VLOOKUP(A150,April!$1:$1048576,8,FALSE)</f>
        <v>32</v>
      </c>
      <c r="L150" s="2">
        <f t="shared" si="7"/>
        <v>832</v>
      </c>
      <c r="M150" s="2">
        <f t="shared" si="8"/>
        <v>-572</v>
      </c>
      <c r="N150" t="str">
        <f>VLOOKUP(A150,Key!$1:$1048576,3,FALSE)</f>
        <v>SV</v>
      </c>
      <c r="O150" t="str">
        <f>VLOOKUP(A150,Key!$1:$1048576,4,FALSE)</f>
        <v>Clinical</v>
      </c>
      <c r="P150">
        <f>VLOOKUP(A150,Key!$1:$1048576,5,FALSE)</f>
        <v>170</v>
      </c>
      <c r="Q150" t="str">
        <f>IFERROR(VLOOKUP(O150,GL!$A$1:$C$4,3,FALSE),"61190")</f>
        <v>51190</v>
      </c>
      <c r="R150" t="str">
        <f>VLOOKUP(A150,Key!$1:$1048576,10,FALSE)</f>
        <v>002</v>
      </c>
    </row>
    <row r="151" spans="1:18" x14ac:dyDescent="0.25">
      <c r="A151" s="10">
        <v>10320272</v>
      </c>
      <c r="B151" t="s">
        <v>446</v>
      </c>
      <c r="C151" t="s">
        <v>100</v>
      </c>
      <c r="D151" t="s">
        <v>11</v>
      </c>
      <c r="E151" s="2">
        <v>10</v>
      </c>
      <c r="F151" s="2">
        <v>0</v>
      </c>
      <c r="G151" s="2">
        <v>4</v>
      </c>
      <c r="H151" s="2">
        <v>46</v>
      </c>
      <c r="I151" s="11">
        <f>VLOOKUP(A151,Key!$1:$1048576,9,FALSE)</f>
        <v>33.65</v>
      </c>
      <c r="J151" s="2">
        <f t="shared" si="6"/>
        <v>1547.8999999999999</v>
      </c>
      <c r="K151" s="2">
        <f>VLOOKUP(A151,April!$1:$1048576,8,FALSE)</f>
        <v>40</v>
      </c>
      <c r="L151" s="2">
        <f t="shared" si="7"/>
        <v>1346</v>
      </c>
      <c r="M151" s="2">
        <f t="shared" si="8"/>
        <v>201.89999999999986</v>
      </c>
      <c r="N151" t="str">
        <f>VLOOKUP(A151,Key!$1:$1048576,3,FALSE)</f>
        <v>HQ</v>
      </c>
      <c r="O151" t="str">
        <f>VLOOKUP(A151,Key!$1:$1048576,4,FALSE)</f>
        <v>HQ</v>
      </c>
      <c r="P151">
        <f>VLOOKUP(A151,Key!$1:$1048576,5,FALSE)</f>
        <v>332</v>
      </c>
      <c r="Q151" t="str">
        <f>IFERROR(VLOOKUP(O151,GL!$A$1:$C$4,3,FALSE),"61190")</f>
        <v>61190</v>
      </c>
      <c r="R151" t="str">
        <f>VLOOKUP(A151,Key!$1:$1048576,10,FALSE)</f>
        <v>002</v>
      </c>
    </row>
    <row r="152" spans="1:18" x14ac:dyDescent="0.25">
      <c r="A152" s="10">
        <v>10122778</v>
      </c>
      <c r="B152" t="s">
        <v>450</v>
      </c>
      <c r="C152" t="s">
        <v>451</v>
      </c>
      <c r="D152" t="s">
        <v>11</v>
      </c>
      <c r="E152" s="2">
        <v>8</v>
      </c>
      <c r="F152" s="2">
        <v>0</v>
      </c>
      <c r="G152" s="2">
        <v>8</v>
      </c>
      <c r="H152" s="2">
        <v>160</v>
      </c>
      <c r="I152" s="11">
        <f>VLOOKUP(A152,Key!$1:$1048576,9,FALSE)</f>
        <v>72.72</v>
      </c>
      <c r="J152" s="2">
        <f t="shared" si="6"/>
        <v>11635.2</v>
      </c>
      <c r="K152" s="2">
        <f>VLOOKUP(A152,April!$1:$1048576,8,FALSE)</f>
        <v>160</v>
      </c>
      <c r="L152" s="2">
        <f t="shared" si="7"/>
        <v>11635.2</v>
      </c>
      <c r="M152" s="2">
        <f t="shared" si="8"/>
        <v>0</v>
      </c>
      <c r="N152" t="str">
        <f>VLOOKUP(A152,Key!$1:$1048576,3,FALSE)</f>
        <v>SF</v>
      </c>
      <c r="O152" t="str">
        <f>VLOOKUP(A152,Key!$1:$1048576,4,FALSE)</f>
        <v>Lab</v>
      </c>
      <c r="P152">
        <f>VLOOKUP(A152,Key!$1:$1048576,5,FALSE)</f>
        <v>130</v>
      </c>
      <c r="Q152" t="str">
        <f>IFERROR(VLOOKUP(O152,GL!$A$1:$C$4,3,FALSE),"61190")</f>
        <v>51192</v>
      </c>
      <c r="R152" t="str">
        <f>VLOOKUP(A152,Key!$1:$1048576,10,FALSE)</f>
        <v>002</v>
      </c>
    </row>
    <row r="153" spans="1:18" x14ac:dyDescent="0.25">
      <c r="A153" s="10">
        <v>10353254</v>
      </c>
      <c r="B153" t="s">
        <v>453</v>
      </c>
      <c r="C153" t="s">
        <v>454</v>
      </c>
      <c r="D153" t="s">
        <v>11</v>
      </c>
      <c r="E153" s="2">
        <v>10</v>
      </c>
      <c r="F153" s="2">
        <v>0</v>
      </c>
      <c r="G153" s="2">
        <v>0</v>
      </c>
      <c r="H153" s="2">
        <v>30</v>
      </c>
      <c r="I153" s="11">
        <f>VLOOKUP(A153,Key!$1:$1048576,9,FALSE)</f>
        <v>50</v>
      </c>
      <c r="J153" s="2">
        <f t="shared" si="6"/>
        <v>1500</v>
      </c>
      <c r="K153" s="2">
        <f>VLOOKUP(A153,April!$1:$1048576,8,FALSE)</f>
        <v>20</v>
      </c>
      <c r="L153" s="2">
        <f t="shared" si="7"/>
        <v>1000</v>
      </c>
      <c r="M153" s="2">
        <f t="shared" si="8"/>
        <v>500</v>
      </c>
      <c r="N153" t="str">
        <f>VLOOKUP(A153,Key!$1:$1048576,3,FALSE)</f>
        <v>SV</v>
      </c>
      <c r="O153" t="str">
        <f>VLOOKUP(A153,Key!$1:$1048576,4,FALSE)</f>
        <v>Clinical</v>
      </c>
      <c r="P153">
        <f>VLOOKUP(A153,Key!$1:$1048576,5,FALSE)</f>
        <v>120</v>
      </c>
      <c r="Q153" t="str">
        <f>IFERROR(VLOOKUP(O153,GL!$A$1:$C$4,3,FALSE),"61190")</f>
        <v>51190</v>
      </c>
      <c r="R153" t="str">
        <f>VLOOKUP(A153,Key!$1:$1048576,10,FALSE)</f>
        <v>007</v>
      </c>
    </row>
    <row r="154" spans="1:18" x14ac:dyDescent="0.25">
      <c r="A154" s="10">
        <v>2598443</v>
      </c>
      <c r="B154" t="s">
        <v>456</v>
      </c>
      <c r="C154" t="s">
        <v>457</v>
      </c>
      <c r="D154" t="s">
        <v>11</v>
      </c>
      <c r="E154" s="2">
        <v>10</v>
      </c>
      <c r="F154" s="2">
        <v>0</v>
      </c>
      <c r="G154" s="2">
        <v>0</v>
      </c>
      <c r="H154" s="2">
        <v>51</v>
      </c>
      <c r="I154" s="11">
        <f>VLOOKUP(A154,Key!$1:$1048576,9,FALSE)</f>
        <v>33.65</v>
      </c>
      <c r="J154" s="2">
        <f t="shared" si="6"/>
        <v>1716.1499999999999</v>
      </c>
      <c r="K154" s="2">
        <f>VLOOKUP(A154,April!$1:$1048576,8,FALSE)</f>
        <v>41</v>
      </c>
      <c r="L154" s="2">
        <f t="shared" si="7"/>
        <v>1379.6499999999999</v>
      </c>
      <c r="M154" s="2">
        <f t="shared" si="8"/>
        <v>336.5</v>
      </c>
      <c r="N154" t="str">
        <f>VLOOKUP(A154,Key!$1:$1048576,3,FALSE)</f>
        <v xml:space="preserve">OAK </v>
      </c>
      <c r="O154" t="str">
        <f>VLOOKUP(A154,Key!$1:$1048576,4,FALSE)</f>
        <v>Operating</v>
      </c>
      <c r="P154">
        <f>VLOOKUP(A154,Key!$1:$1048576,5,FALSE)</f>
        <v>350</v>
      </c>
      <c r="Q154" t="str">
        <f>IFERROR(VLOOKUP(O154,GL!$A$1:$C$4,3,FALSE),"61190")</f>
        <v>61190</v>
      </c>
      <c r="R154" t="str">
        <f>VLOOKUP(A154,Key!$1:$1048576,10,FALSE)</f>
        <v>002</v>
      </c>
    </row>
    <row r="155" spans="1:18" x14ac:dyDescent="0.25">
      <c r="A155" s="10">
        <v>10208891</v>
      </c>
      <c r="B155" t="s">
        <v>459</v>
      </c>
      <c r="C155" t="s">
        <v>460</v>
      </c>
      <c r="D155" t="s">
        <v>11</v>
      </c>
      <c r="E155" s="2">
        <v>10</v>
      </c>
      <c r="F155" s="2">
        <v>0</v>
      </c>
      <c r="G155" s="2">
        <v>0</v>
      </c>
      <c r="H155" s="2">
        <v>65</v>
      </c>
      <c r="I155" s="11">
        <f>VLOOKUP(A155,Key!$1:$1048576,9,FALSE)</f>
        <v>28</v>
      </c>
      <c r="J155" s="2">
        <f t="shared" si="6"/>
        <v>1820</v>
      </c>
      <c r="K155" s="2">
        <f>VLOOKUP(A155,April!$1:$1048576,8,FALSE)</f>
        <v>55</v>
      </c>
      <c r="L155" s="2">
        <f t="shared" si="7"/>
        <v>1540</v>
      </c>
      <c r="M155" s="2">
        <f t="shared" si="8"/>
        <v>280</v>
      </c>
      <c r="N155" t="str">
        <f>VLOOKUP(A155,Key!$1:$1048576,3,FALSE)</f>
        <v>NYC</v>
      </c>
      <c r="O155" t="str">
        <f>VLOOKUP(A155,Key!$1:$1048576,4,FALSE)</f>
        <v>Clinical</v>
      </c>
      <c r="P155">
        <f>VLOOKUP(A155,Key!$1:$1048576,5,FALSE)</f>
        <v>140</v>
      </c>
      <c r="Q155" t="str">
        <f>IFERROR(VLOOKUP(O155,GL!$A$1:$C$4,3,FALSE),"61190")</f>
        <v>51190</v>
      </c>
      <c r="R155" t="str">
        <f>VLOOKUP(A155,Key!$1:$1048576,10,FALSE)</f>
        <v>002</v>
      </c>
    </row>
    <row r="156" spans="1:18" x14ac:dyDescent="0.25">
      <c r="A156" s="10">
        <v>10337382</v>
      </c>
      <c r="B156" t="s">
        <v>462</v>
      </c>
      <c r="C156" t="s">
        <v>463</v>
      </c>
      <c r="D156" t="s">
        <v>11</v>
      </c>
      <c r="E156" s="2">
        <v>10</v>
      </c>
      <c r="F156" s="2">
        <v>0</v>
      </c>
      <c r="G156" s="2">
        <v>0</v>
      </c>
      <c r="H156" s="2">
        <v>15</v>
      </c>
      <c r="I156" s="11">
        <f>VLOOKUP(A156,Key!$1:$1048576,9,FALSE)</f>
        <v>168.27</v>
      </c>
      <c r="J156" s="2">
        <f t="shared" si="6"/>
        <v>2524.0500000000002</v>
      </c>
      <c r="K156" s="2">
        <f>VLOOKUP(A156,April!$1:$1048576,8,FALSE)</f>
        <v>5</v>
      </c>
      <c r="L156" s="2">
        <f t="shared" si="7"/>
        <v>841.35</v>
      </c>
      <c r="M156" s="2">
        <f t="shared" si="8"/>
        <v>1682.7000000000003</v>
      </c>
      <c r="N156" t="str">
        <f>VLOOKUP(A156,Key!$1:$1048576,3,FALSE)</f>
        <v>SV</v>
      </c>
      <c r="O156" t="str">
        <f>VLOOKUP(A156,Key!$1:$1048576,4,FALSE)</f>
        <v>MD</v>
      </c>
      <c r="P156">
        <f>VLOOKUP(A156,Key!$1:$1048576,5,FALSE)</f>
        <v>110</v>
      </c>
      <c r="Q156" t="str">
        <f>IFERROR(VLOOKUP(O156,GL!$A$1:$C$4,3,FALSE),"61190")</f>
        <v>51193</v>
      </c>
      <c r="R156" t="str">
        <f>VLOOKUP(A156,Key!$1:$1048576,10,FALSE)</f>
        <v>007</v>
      </c>
    </row>
    <row r="157" spans="1:18" x14ac:dyDescent="0.25">
      <c r="A157" s="10">
        <v>10276969</v>
      </c>
      <c r="B157" t="s">
        <v>465</v>
      </c>
      <c r="C157" t="s">
        <v>466</v>
      </c>
      <c r="D157" t="s">
        <v>11</v>
      </c>
      <c r="E157" s="2">
        <v>13.3333333333333</v>
      </c>
      <c r="F157" s="2">
        <v>0</v>
      </c>
      <c r="G157" s="2">
        <v>8</v>
      </c>
      <c r="H157" s="2">
        <v>53.3333333333333</v>
      </c>
      <c r="I157" s="11">
        <f>VLOOKUP(A157,Key!$1:$1048576,9,FALSE)</f>
        <v>52.88</v>
      </c>
      <c r="J157" s="2">
        <f t="shared" si="6"/>
        <v>2820.2666666666651</v>
      </c>
      <c r="K157" s="2">
        <f>VLOOKUP(A157,April!$1:$1048576,8,FALSE)</f>
        <v>48</v>
      </c>
      <c r="L157" s="2">
        <f t="shared" si="7"/>
        <v>2538.2400000000002</v>
      </c>
      <c r="M157" s="2">
        <f t="shared" si="8"/>
        <v>282.02666666666482</v>
      </c>
      <c r="N157" t="str">
        <f>VLOOKUP(A157,Key!$1:$1048576,3,FALSE)</f>
        <v>NYC</v>
      </c>
      <c r="O157" t="str">
        <f>VLOOKUP(A157,Key!$1:$1048576,4,FALSE)</f>
        <v>Clinical</v>
      </c>
      <c r="P157">
        <f>VLOOKUP(A157,Key!$1:$1048576,5,FALSE)</f>
        <v>120</v>
      </c>
      <c r="Q157" t="str">
        <f>IFERROR(VLOOKUP(O157,GL!$A$1:$C$4,3,FALSE),"61190")</f>
        <v>51190</v>
      </c>
      <c r="R157" t="str">
        <f>VLOOKUP(A157,Key!$1:$1048576,10,FALSE)</f>
        <v>008</v>
      </c>
    </row>
    <row r="158" spans="1:18" x14ac:dyDescent="0.25">
      <c r="A158" s="10">
        <v>10148839</v>
      </c>
      <c r="B158" t="s">
        <v>468</v>
      </c>
      <c r="C158" t="s">
        <v>469</v>
      </c>
      <c r="D158" t="s">
        <v>11</v>
      </c>
      <c r="E158" s="2">
        <v>10</v>
      </c>
      <c r="F158" s="2">
        <v>0</v>
      </c>
      <c r="G158" s="2">
        <v>0</v>
      </c>
      <c r="H158" s="2">
        <v>30.5</v>
      </c>
      <c r="I158" s="11">
        <f>VLOOKUP(A158,Key!$1:$1048576,9,FALSE)</f>
        <v>34.69</v>
      </c>
      <c r="J158" s="2">
        <f t="shared" si="6"/>
        <v>1058.0449999999998</v>
      </c>
      <c r="K158" s="2">
        <f>VLOOKUP(A158,April!$1:$1048576,8,FALSE)</f>
        <v>20.5</v>
      </c>
      <c r="L158" s="2">
        <f t="shared" si="7"/>
        <v>711.14499999999998</v>
      </c>
      <c r="M158" s="2">
        <f t="shared" si="8"/>
        <v>346.89999999999986</v>
      </c>
      <c r="N158" t="str">
        <f>VLOOKUP(A158,Key!$1:$1048576,3,FALSE)</f>
        <v>SV</v>
      </c>
      <c r="O158" t="str">
        <f>VLOOKUP(A158,Key!$1:$1048576,4,FALSE)</f>
        <v>Clinical</v>
      </c>
      <c r="P158">
        <f>VLOOKUP(A158,Key!$1:$1048576,5,FALSE)</f>
        <v>140</v>
      </c>
      <c r="Q158" t="str">
        <f>IFERROR(VLOOKUP(O158,GL!$A$1:$C$4,3,FALSE),"61190")</f>
        <v>51190</v>
      </c>
      <c r="R158" t="str">
        <f>VLOOKUP(A158,Key!$1:$1048576,10,FALSE)</f>
        <v>002</v>
      </c>
    </row>
    <row r="159" spans="1:18" x14ac:dyDescent="0.25">
      <c r="A159" s="10">
        <v>10112557</v>
      </c>
      <c r="B159" t="s">
        <v>471</v>
      </c>
      <c r="C159" t="s">
        <v>472</v>
      </c>
      <c r="D159" t="s">
        <v>11</v>
      </c>
      <c r="E159" s="2">
        <v>10</v>
      </c>
      <c r="F159" s="2">
        <v>0</v>
      </c>
      <c r="G159" s="2">
        <v>0</v>
      </c>
      <c r="H159" s="2">
        <v>57.5</v>
      </c>
      <c r="I159" s="11">
        <f>VLOOKUP(A159,Key!$1:$1048576,9,FALSE)</f>
        <v>24.84</v>
      </c>
      <c r="J159" s="2">
        <f t="shared" si="6"/>
        <v>1428.3</v>
      </c>
      <c r="K159" s="2">
        <f>VLOOKUP(A159,April!$1:$1048576,8,FALSE)</f>
        <v>47.5</v>
      </c>
      <c r="L159" s="2">
        <f t="shared" si="7"/>
        <v>1179.9000000000001</v>
      </c>
      <c r="M159" s="2">
        <f t="shared" si="8"/>
        <v>248.39999999999986</v>
      </c>
      <c r="N159" t="str">
        <f>VLOOKUP(A159,Key!$1:$1048576,3,FALSE)</f>
        <v>SV</v>
      </c>
      <c r="O159" t="str">
        <f>VLOOKUP(A159,Key!$1:$1048576,4,FALSE)</f>
        <v>Lab</v>
      </c>
      <c r="P159">
        <f>VLOOKUP(A159,Key!$1:$1048576,5,FALSE)</f>
        <v>160</v>
      </c>
      <c r="Q159" t="str">
        <f>IFERROR(VLOOKUP(O159,GL!$A$1:$C$4,3,FALSE),"61190")</f>
        <v>51192</v>
      </c>
      <c r="R159" t="str">
        <f>VLOOKUP(A159,Key!$1:$1048576,10,FALSE)</f>
        <v>002</v>
      </c>
    </row>
    <row r="160" spans="1:18" x14ac:dyDescent="0.25">
      <c r="A160" s="10">
        <v>1930753</v>
      </c>
      <c r="B160" t="s">
        <v>471</v>
      </c>
      <c r="C160" t="s">
        <v>474</v>
      </c>
      <c r="D160" t="s">
        <v>11</v>
      </c>
      <c r="E160" s="2">
        <v>13.3333333333333</v>
      </c>
      <c r="F160" s="2">
        <v>0</v>
      </c>
      <c r="G160" s="2">
        <v>16</v>
      </c>
      <c r="H160" s="2">
        <v>105.333333333333</v>
      </c>
      <c r="I160" s="11">
        <f>VLOOKUP(A160,Key!$1:$1048576,9,FALSE)</f>
        <v>27.27</v>
      </c>
      <c r="J160" s="2">
        <f t="shared" si="6"/>
        <v>2872.439999999991</v>
      </c>
      <c r="K160" s="2">
        <f>VLOOKUP(A160,April!$1:$1048576,8,FALSE)</f>
        <v>108</v>
      </c>
      <c r="L160" s="2">
        <f t="shared" si="7"/>
        <v>2945.16</v>
      </c>
      <c r="M160" s="2">
        <f t="shared" si="8"/>
        <v>-72.720000000008895</v>
      </c>
      <c r="N160" t="str">
        <f>VLOOKUP(A160,Key!$1:$1048576,3,FALSE)</f>
        <v>SF</v>
      </c>
      <c r="O160" t="str">
        <f>VLOOKUP(A160,Key!$1:$1048576,4,FALSE)</f>
        <v>Lab</v>
      </c>
      <c r="P160">
        <f>VLOOKUP(A160,Key!$1:$1048576,5,FALSE)</f>
        <v>130</v>
      </c>
      <c r="Q160" t="str">
        <f>IFERROR(VLOOKUP(O160,GL!$A$1:$C$4,3,FALSE),"61190")</f>
        <v>51192</v>
      </c>
      <c r="R160" t="str">
        <f>VLOOKUP(A160,Key!$1:$1048576,10,FALSE)</f>
        <v>002</v>
      </c>
    </row>
    <row r="161" spans="1:18" x14ac:dyDescent="0.25">
      <c r="A161" s="10">
        <v>10397061</v>
      </c>
      <c r="B161" t="s">
        <v>476</v>
      </c>
      <c r="C161" t="s">
        <v>477</v>
      </c>
      <c r="D161" t="s">
        <v>11</v>
      </c>
      <c r="E161" s="2">
        <v>5</v>
      </c>
      <c r="F161" s="2">
        <v>0</v>
      </c>
      <c r="G161" s="2">
        <v>0</v>
      </c>
      <c r="H161" s="2">
        <v>5</v>
      </c>
      <c r="I161" s="11">
        <f>VLOOKUP(A161,Key!$1:$1048576,9,FALSE)</f>
        <v>25</v>
      </c>
      <c r="J161" s="2">
        <f t="shared" si="6"/>
        <v>125</v>
      </c>
      <c r="K161" s="2">
        <f>VLOOKUP(A161,April!$1:$1048576,8,FALSE)</f>
        <v>0</v>
      </c>
      <c r="L161" s="2">
        <f t="shared" si="7"/>
        <v>0</v>
      </c>
      <c r="M161" s="2">
        <f t="shared" si="8"/>
        <v>125</v>
      </c>
      <c r="N161" t="str">
        <f>VLOOKUP(A161,Key!$1:$1048576,3,FALSE)</f>
        <v>SV</v>
      </c>
      <c r="O161" t="str">
        <f>VLOOKUP(A161,Key!$1:$1048576,4,FALSE)</f>
        <v>Lab</v>
      </c>
      <c r="P161">
        <v>130</v>
      </c>
      <c r="Q161" t="str">
        <f>IFERROR(VLOOKUP(O161,GL!$A$1:$C$4,3,FALSE),"61190")</f>
        <v>51192</v>
      </c>
      <c r="R161" t="str">
        <f>VLOOKUP(A161,Key!$1:$1048576,10,FALSE)</f>
        <v>002</v>
      </c>
    </row>
    <row r="162" spans="1:18" x14ac:dyDescent="0.25">
      <c r="A162" s="10">
        <v>10056444</v>
      </c>
      <c r="B162" t="s">
        <v>479</v>
      </c>
      <c r="C162" t="s">
        <v>480</v>
      </c>
      <c r="D162" t="s">
        <v>11</v>
      </c>
      <c r="E162" s="2">
        <v>5</v>
      </c>
      <c r="F162" s="2">
        <v>0</v>
      </c>
      <c r="G162" s="2">
        <v>40</v>
      </c>
      <c r="H162" s="2">
        <v>85</v>
      </c>
      <c r="I162" s="11">
        <f>VLOOKUP(A162,Key!$1:$1048576,9,FALSE)</f>
        <v>34</v>
      </c>
      <c r="J162" s="2">
        <f t="shared" si="6"/>
        <v>2890</v>
      </c>
      <c r="K162" s="2">
        <f>VLOOKUP(A162,April!$1:$1048576,8,FALSE)</f>
        <v>120</v>
      </c>
      <c r="L162" s="2">
        <f t="shared" si="7"/>
        <v>4080</v>
      </c>
      <c r="M162" s="2">
        <f t="shared" si="8"/>
        <v>-1190</v>
      </c>
      <c r="N162" t="str">
        <f>VLOOKUP(A162,Key!$1:$1048576,3,FALSE)</f>
        <v>HQ</v>
      </c>
      <c r="O162" t="str">
        <f>VLOOKUP(A162,Key!$1:$1048576,4,FALSE)</f>
        <v>HQ</v>
      </c>
      <c r="P162">
        <f>VLOOKUP(A162,Key!$1:$1048576,5,FALSE)</f>
        <v>370</v>
      </c>
      <c r="Q162" t="str">
        <f>IFERROR(VLOOKUP(O162,GL!$A$1:$C$4,3,FALSE),"61190")</f>
        <v>61190</v>
      </c>
      <c r="R162" t="str">
        <f>VLOOKUP(A162,Key!$1:$1048576,10,FALSE)</f>
        <v>002</v>
      </c>
    </row>
    <row r="163" spans="1:18" x14ac:dyDescent="0.25">
      <c r="A163" s="10">
        <v>10105153</v>
      </c>
      <c r="B163" t="s">
        <v>482</v>
      </c>
      <c r="C163" t="s">
        <v>483</v>
      </c>
      <c r="D163" t="s">
        <v>11</v>
      </c>
      <c r="E163" s="2">
        <v>13.3333333333333</v>
      </c>
      <c r="F163" s="2">
        <v>0</v>
      </c>
      <c r="G163" s="2">
        <v>0</v>
      </c>
      <c r="H163" s="2">
        <v>21.3333333333333</v>
      </c>
      <c r="I163" s="11">
        <f>VLOOKUP(A163,Key!$1:$1048576,9,FALSE)</f>
        <v>192.31</v>
      </c>
      <c r="J163" s="2">
        <f t="shared" si="6"/>
        <v>4102.6133333333273</v>
      </c>
      <c r="K163" s="2">
        <f>VLOOKUP(A163,April!$1:$1048576,8,FALSE)</f>
        <v>8</v>
      </c>
      <c r="L163" s="2">
        <f t="shared" si="7"/>
        <v>1538.48</v>
      </c>
      <c r="M163" s="2">
        <f t="shared" si="8"/>
        <v>2564.1333333333273</v>
      </c>
      <c r="N163" t="str">
        <f>VLOOKUP(A163,Key!$1:$1048576,3,FALSE)</f>
        <v>OAK</v>
      </c>
      <c r="O163" t="str">
        <f>VLOOKUP(A163,Key!$1:$1048576,4,FALSE)</f>
        <v>MD</v>
      </c>
      <c r="P163">
        <f>VLOOKUP(A163,Key!$1:$1048576,5,FALSE)</f>
        <v>110</v>
      </c>
      <c r="Q163" t="str">
        <f>IFERROR(VLOOKUP(O163,GL!$A$1:$C$4,3,FALSE),"61190")</f>
        <v>51193</v>
      </c>
      <c r="R163" t="str">
        <f>VLOOKUP(A163,Key!$1:$1048576,10,FALSE)</f>
        <v>007</v>
      </c>
    </row>
    <row r="164" spans="1:18" x14ac:dyDescent="0.25">
      <c r="A164" s="10">
        <v>10196105</v>
      </c>
      <c r="B164" t="s">
        <v>485</v>
      </c>
      <c r="C164" t="s">
        <v>486</v>
      </c>
      <c r="D164" t="s">
        <v>11</v>
      </c>
      <c r="E164" s="2">
        <v>10</v>
      </c>
      <c r="F164" s="2">
        <v>0</v>
      </c>
      <c r="G164" s="2">
        <v>0</v>
      </c>
      <c r="H164" s="2">
        <v>35</v>
      </c>
      <c r="I164" s="11">
        <f>VLOOKUP(A164,Key!$1:$1048576,9,FALSE)</f>
        <v>29.28</v>
      </c>
      <c r="J164" s="2">
        <f t="shared" si="6"/>
        <v>1024.8</v>
      </c>
      <c r="K164" s="2">
        <f>VLOOKUP(A164,April!$1:$1048576,8,FALSE)</f>
        <v>25</v>
      </c>
      <c r="L164" s="2">
        <f t="shared" si="7"/>
        <v>732</v>
      </c>
      <c r="M164" s="2">
        <f t="shared" si="8"/>
        <v>292.79999999999995</v>
      </c>
      <c r="N164" t="str">
        <f>VLOOKUP(A164,Key!$1:$1048576,3,FALSE)</f>
        <v>NYC</v>
      </c>
      <c r="O164" t="str">
        <f>VLOOKUP(A164,Key!$1:$1048576,4,FALSE)</f>
        <v>HQ</v>
      </c>
      <c r="P164">
        <f>VLOOKUP(A164,Key!$1:$1048576,5,FALSE)</f>
        <v>220</v>
      </c>
      <c r="Q164" t="str">
        <f>IFERROR(VLOOKUP(O164,GL!$A$1:$C$4,3,FALSE),"61190")</f>
        <v>61190</v>
      </c>
      <c r="R164" t="str">
        <f>VLOOKUP(A164,Key!$1:$1048576,10,FALSE)</f>
        <v>002</v>
      </c>
    </row>
    <row r="165" spans="1:18" x14ac:dyDescent="0.25">
      <c r="A165" s="10">
        <v>2456900</v>
      </c>
      <c r="B165" t="s">
        <v>488</v>
      </c>
      <c r="C165" t="s">
        <v>489</v>
      </c>
      <c r="D165" t="s">
        <v>11</v>
      </c>
      <c r="E165" s="2">
        <v>10</v>
      </c>
      <c r="F165" s="2">
        <v>0</v>
      </c>
      <c r="G165" s="2">
        <v>0</v>
      </c>
      <c r="H165" s="2">
        <v>55</v>
      </c>
      <c r="I165" s="11">
        <f>VLOOKUP(A165,Key!$1:$1048576,9,FALSE)</f>
        <v>34.869999999999997</v>
      </c>
      <c r="J165" s="2">
        <f t="shared" si="6"/>
        <v>1917.85</v>
      </c>
      <c r="K165" s="2">
        <f>VLOOKUP(A165,April!$1:$1048576,8,FALSE)</f>
        <v>45</v>
      </c>
      <c r="L165" s="2">
        <f t="shared" si="7"/>
        <v>1569.1499999999999</v>
      </c>
      <c r="M165" s="2">
        <f t="shared" si="8"/>
        <v>348.70000000000005</v>
      </c>
      <c r="N165" t="str">
        <f>VLOOKUP(A165,Key!$1:$1048576,3,FALSE)</f>
        <v>SF</v>
      </c>
      <c r="O165" t="str">
        <f>VLOOKUP(A165,Key!$1:$1048576,4,FALSE)</f>
        <v>Lab</v>
      </c>
      <c r="P165">
        <f>VLOOKUP(A165,Key!$1:$1048576,5,FALSE)</f>
        <v>130</v>
      </c>
      <c r="Q165" t="str">
        <f>IFERROR(VLOOKUP(O165,GL!$A$1:$C$4,3,FALSE),"61190")</f>
        <v>51192</v>
      </c>
      <c r="R165" t="str">
        <f>VLOOKUP(A165,Key!$1:$1048576,10,FALSE)</f>
        <v>002</v>
      </c>
    </row>
    <row r="166" spans="1:18" x14ac:dyDescent="0.25">
      <c r="A166" s="10">
        <v>10349106</v>
      </c>
      <c r="B166" t="s">
        <v>491</v>
      </c>
      <c r="C166" t="s">
        <v>492</v>
      </c>
      <c r="D166" t="s">
        <v>11</v>
      </c>
      <c r="E166" s="2">
        <v>10</v>
      </c>
      <c r="F166" s="2">
        <v>0</v>
      </c>
      <c r="G166" s="2">
        <v>16</v>
      </c>
      <c r="H166" s="2">
        <v>19</v>
      </c>
      <c r="I166" s="11">
        <f>VLOOKUP(A166,Key!$1:$1048576,9,FALSE)</f>
        <v>57.69</v>
      </c>
      <c r="J166" s="2">
        <f t="shared" si="6"/>
        <v>1096.1099999999999</v>
      </c>
      <c r="K166" s="2">
        <f>VLOOKUP(A166,April!$1:$1048576,8,FALSE)</f>
        <v>25</v>
      </c>
      <c r="L166" s="2">
        <f t="shared" si="7"/>
        <v>1442.25</v>
      </c>
      <c r="M166" s="2">
        <f t="shared" si="8"/>
        <v>-346.1400000000001</v>
      </c>
      <c r="N166" t="str">
        <f>VLOOKUP(A166,Key!$1:$1048576,3,FALSE)</f>
        <v>SV</v>
      </c>
      <c r="O166" t="str">
        <f>VLOOKUP(A166,Key!$1:$1048576,4,FALSE)</f>
        <v>Operating</v>
      </c>
      <c r="P166">
        <f>VLOOKUP(A166,Key!$1:$1048576,5,FALSE)</f>
        <v>180</v>
      </c>
      <c r="Q166" t="str">
        <f>IFERROR(VLOOKUP(O166,GL!$A$1:$C$4,3,FALSE),"61190")</f>
        <v>61190</v>
      </c>
      <c r="R166" t="str">
        <f>VLOOKUP(A166,Key!$1:$1048576,10,FALSE)</f>
        <v>002</v>
      </c>
    </row>
    <row r="167" spans="1:18" x14ac:dyDescent="0.25">
      <c r="A167" s="10">
        <v>10328199</v>
      </c>
      <c r="B167" t="s">
        <v>494</v>
      </c>
      <c r="C167" t="s">
        <v>120</v>
      </c>
      <c r="D167" t="s">
        <v>11</v>
      </c>
      <c r="E167" s="2">
        <v>10</v>
      </c>
      <c r="F167" s="2">
        <v>0</v>
      </c>
      <c r="G167" s="2">
        <v>16</v>
      </c>
      <c r="H167" s="2">
        <v>29</v>
      </c>
      <c r="I167" s="11">
        <f>VLOOKUP(A167,Key!$1:$1048576,9,FALSE)</f>
        <v>23.85</v>
      </c>
      <c r="J167" s="2">
        <f t="shared" si="6"/>
        <v>691.65000000000009</v>
      </c>
      <c r="K167" s="2">
        <f>VLOOKUP(A167,April!$1:$1048576,8,FALSE)</f>
        <v>35</v>
      </c>
      <c r="L167" s="2">
        <f t="shared" si="7"/>
        <v>834.75</v>
      </c>
      <c r="M167" s="2">
        <f t="shared" si="8"/>
        <v>-143.09999999999991</v>
      </c>
      <c r="N167" t="str">
        <f>VLOOKUP(A167,Key!$1:$1048576,3,FALSE)</f>
        <v>HQ</v>
      </c>
      <c r="O167" t="str">
        <f>VLOOKUP(A167,Key!$1:$1048576,4,FALSE)</f>
        <v>Operating</v>
      </c>
      <c r="P167">
        <f>VLOOKUP(A167,Key!$1:$1048576,5,FALSE)</f>
        <v>210</v>
      </c>
      <c r="Q167" t="str">
        <f>IFERROR(VLOOKUP(O167,GL!$A$1:$C$4,3,FALSE),"61190")</f>
        <v>61190</v>
      </c>
      <c r="R167" t="str">
        <f>VLOOKUP(A167,Key!$1:$1048576,10,FALSE)</f>
        <v>002</v>
      </c>
    </row>
    <row r="168" spans="1:18" x14ac:dyDescent="0.25">
      <c r="A168" s="10">
        <v>10199860</v>
      </c>
      <c r="B168" t="s">
        <v>496</v>
      </c>
      <c r="C168" t="s">
        <v>497</v>
      </c>
      <c r="D168" t="s">
        <v>11</v>
      </c>
      <c r="E168" s="2">
        <v>10</v>
      </c>
      <c r="F168" s="2">
        <v>0</v>
      </c>
      <c r="G168" s="2">
        <v>16</v>
      </c>
      <c r="H168" s="2">
        <v>79</v>
      </c>
      <c r="I168" s="11">
        <f>VLOOKUP(A168,Key!$1:$1048576,9,FALSE)</f>
        <v>110.58</v>
      </c>
      <c r="J168" s="2">
        <f t="shared" si="6"/>
        <v>8735.82</v>
      </c>
      <c r="K168" s="2">
        <f>VLOOKUP(A168,April!$1:$1048576,8,FALSE)</f>
        <v>85</v>
      </c>
      <c r="L168" s="2">
        <f t="shared" si="7"/>
        <v>9399.2999999999993</v>
      </c>
      <c r="M168" s="2">
        <f t="shared" si="8"/>
        <v>-663.47999999999956</v>
      </c>
      <c r="N168" t="str">
        <f>VLOOKUP(A168,Key!$1:$1048576,3,FALSE)</f>
        <v>NYC</v>
      </c>
      <c r="O168" t="str">
        <f>VLOOKUP(A168,Key!$1:$1048576,4,FALSE)</f>
        <v>Lab</v>
      </c>
      <c r="P168">
        <f>VLOOKUP(A168,Key!$1:$1048576,5,FALSE)</f>
        <v>130</v>
      </c>
      <c r="Q168" t="str">
        <f>IFERROR(VLOOKUP(O168,GL!$A$1:$C$4,3,FALSE),"61190")</f>
        <v>51192</v>
      </c>
      <c r="R168" t="str">
        <f>VLOOKUP(A168,Key!$1:$1048576,10,FALSE)</f>
        <v>002</v>
      </c>
    </row>
    <row r="169" spans="1:18" x14ac:dyDescent="0.25">
      <c r="A169" s="10">
        <v>2483760</v>
      </c>
      <c r="B169" t="s">
        <v>499</v>
      </c>
      <c r="C169" t="s">
        <v>500</v>
      </c>
      <c r="D169" t="s">
        <v>11</v>
      </c>
      <c r="E169" s="2">
        <v>13.3333333333333</v>
      </c>
      <c r="F169" s="2">
        <v>0</v>
      </c>
      <c r="G169" s="2">
        <v>16</v>
      </c>
      <c r="H169" s="2">
        <v>128</v>
      </c>
      <c r="I169" s="11">
        <f>VLOOKUP(A169,Key!$1:$1048576,9,FALSE)</f>
        <v>192.31</v>
      </c>
      <c r="J169" s="2">
        <f t="shared" si="6"/>
        <v>24615.68</v>
      </c>
      <c r="K169" s="2">
        <f>VLOOKUP(A169,April!$1:$1048576,8,FALSE)</f>
        <v>130.666666666667</v>
      </c>
      <c r="L169" s="2">
        <f t="shared" si="7"/>
        <v>25128.50666666673</v>
      </c>
      <c r="M169" s="2">
        <f t="shared" si="8"/>
        <v>-512.82666666672958</v>
      </c>
      <c r="N169" t="str">
        <f>VLOOKUP(A169,Key!$1:$1048576,3,FALSE)</f>
        <v>SF</v>
      </c>
      <c r="O169" t="str">
        <f>VLOOKUP(A169,Key!$1:$1048576,4,FALSE)</f>
        <v>MD</v>
      </c>
      <c r="P169">
        <f>VLOOKUP(A169,Key!$1:$1048576,5,FALSE)</f>
        <v>110</v>
      </c>
      <c r="Q169" t="str">
        <f>IFERROR(VLOOKUP(O169,GL!$A$1:$C$4,3,FALSE),"61190")</f>
        <v>51193</v>
      </c>
      <c r="R169" t="str">
        <f>VLOOKUP(A169,Key!$1:$1048576,10,FALSE)</f>
        <v>007</v>
      </c>
    </row>
    <row r="170" spans="1:18" x14ac:dyDescent="0.25">
      <c r="A170" s="10">
        <v>10312416</v>
      </c>
      <c r="B170" t="s">
        <v>502</v>
      </c>
      <c r="C170" t="s">
        <v>503</v>
      </c>
      <c r="D170" t="s">
        <v>11</v>
      </c>
      <c r="E170" s="2">
        <v>10</v>
      </c>
      <c r="F170" s="2">
        <v>0</v>
      </c>
      <c r="G170" s="2">
        <v>0</v>
      </c>
      <c r="H170" s="2">
        <v>37</v>
      </c>
      <c r="I170" s="11">
        <f>VLOOKUP(A170,Key!$1:$1048576,9,FALSE)</f>
        <v>25.5</v>
      </c>
      <c r="J170" s="2">
        <f t="shared" si="6"/>
        <v>943.5</v>
      </c>
      <c r="K170" s="2">
        <f>VLOOKUP(A170,April!$1:$1048576,8,FALSE)</f>
        <v>27</v>
      </c>
      <c r="L170" s="2">
        <f t="shared" si="7"/>
        <v>688.5</v>
      </c>
      <c r="M170" s="2">
        <f t="shared" si="8"/>
        <v>255</v>
      </c>
      <c r="N170" t="str">
        <f>VLOOKUP(A170,Key!$1:$1048576,3,FALSE)</f>
        <v>SV</v>
      </c>
      <c r="O170" t="str">
        <f>VLOOKUP(A170,Key!$1:$1048576,4,FALSE)</f>
        <v>Clinical</v>
      </c>
      <c r="P170">
        <f>VLOOKUP(A170,Key!$1:$1048576,5,FALSE)</f>
        <v>170</v>
      </c>
      <c r="Q170" t="str">
        <f>IFERROR(VLOOKUP(O170,GL!$A$1:$C$4,3,FALSE),"61190")</f>
        <v>51190</v>
      </c>
      <c r="R170" t="str">
        <f>VLOOKUP(A170,Key!$1:$1048576,10,FALSE)</f>
        <v>002</v>
      </c>
    </row>
    <row r="171" spans="1:18" x14ac:dyDescent="0.25">
      <c r="A171" s="10">
        <v>10375381</v>
      </c>
      <c r="B171" t="s">
        <v>505</v>
      </c>
      <c r="C171" t="s">
        <v>506</v>
      </c>
      <c r="D171" t="s">
        <v>11</v>
      </c>
      <c r="E171" s="2">
        <v>10</v>
      </c>
      <c r="F171" s="2">
        <v>0</v>
      </c>
      <c r="G171" s="2">
        <v>0</v>
      </c>
      <c r="H171" s="2">
        <v>20</v>
      </c>
      <c r="I171" s="11">
        <f>VLOOKUP(A171,Key!$1:$1048576,9,FALSE)</f>
        <v>23</v>
      </c>
      <c r="J171" s="2">
        <f t="shared" si="6"/>
        <v>460</v>
      </c>
      <c r="K171" s="2">
        <f>VLOOKUP(A171,April!$1:$1048576,8,FALSE)</f>
        <v>10</v>
      </c>
      <c r="L171" s="2">
        <f t="shared" si="7"/>
        <v>230</v>
      </c>
      <c r="M171" s="2">
        <f t="shared" si="8"/>
        <v>230</v>
      </c>
      <c r="N171" t="str">
        <f>VLOOKUP(A171,Key!$1:$1048576,3,FALSE)</f>
        <v>HQ</v>
      </c>
      <c r="O171" t="str">
        <f>VLOOKUP(A171,Key!$1:$1048576,4,FALSE)</f>
        <v>HQ</v>
      </c>
      <c r="P171">
        <f>VLOOKUP(A171,Key!$1:$1048576,5,FALSE)</f>
        <v>220</v>
      </c>
      <c r="Q171" t="str">
        <f>IFERROR(VLOOKUP(O171,GL!$A$1:$C$4,3,FALSE),"61190")</f>
        <v>61190</v>
      </c>
      <c r="R171" t="str">
        <f>VLOOKUP(A171,Key!$1:$1048576,10,FALSE)</f>
        <v>002</v>
      </c>
    </row>
    <row r="172" spans="1:18" x14ac:dyDescent="0.25">
      <c r="A172" s="10">
        <v>1892101</v>
      </c>
      <c r="B172" t="s">
        <v>508</v>
      </c>
      <c r="C172" t="s">
        <v>509</v>
      </c>
      <c r="D172" t="s">
        <v>11</v>
      </c>
      <c r="E172" s="2">
        <v>13.3333333333333</v>
      </c>
      <c r="F172" s="2">
        <v>0</v>
      </c>
      <c r="G172" s="2">
        <v>0</v>
      </c>
      <c r="H172" s="2">
        <v>43.2</v>
      </c>
      <c r="I172" s="11">
        <f>VLOOKUP(A172,Key!$1:$1048576,9,FALSE)</f>
        <v>87.13</v>
      </c>
      <c r="J172" s="2">
        <f t="shared" si="6"/>
        <v>3764.0160000000001</v>
      </c>
      <c r="K172" s="2">
        <f>VLOOKUP(A172,April!$1:$1048576,8,FALSE)</f>
        <v>29.866666666666699</v>
      </c>
      <c r="L172" s="2">
        <f t="shared" si="7"/>
        <v>2602.2826666666692</v>
      </c>
      <c r="M172" s="2">
        <f t="shared" si="8"/>
        <v>1161.7333333333308</v>
      </c>
      <c r="N172" t="str">
        <f>VLOOKUP(A172,Key!$1:$1048576,3,FALSE)</f>
        <v>SF</v>
      </c>
      <c r="O172" t="str">
        <f>VLOOKUP(A172,Key!$1:$1048576,4,FALSE)</f>
        <v>Clinical</v>
      </c>
      <c r="P172">
        <f>VLOOKUP(A172,Key!$1:$1048576,5,FALSE)</f>
        <v>120</v>
      </c>
      <c r="Q172" t="str">
        <f>IFERROR(VLOOKUP(O172,GL!$A$1:$C$4,3,FALSE),"61190")</f>
        <v>51190</v>
      </c>
      <c r="R172" t="str">
        <f>VLOOKUP(A172,Key!$1:$1048576,10,FALSE)</f>
        <v>007</v>
      </c>
    </row>
    <row r="173" spans="1:18" x14ac:dyDescent="0.25">
      <c r="A173" s="10">
        <v>2329052</v>
      </c>
      <c r="B173" t="s">
        <v>511</v>
      </c>
      <c r="C173" t="s">
        <v>512</v>
      </c>
      <c r="D173" t="s">
        <v>11</v>
      </c>
      <c r="E173" s="2">
        <v>13.3333333333333</v>
      </c>
      <c r="F173" s="2">
        <v>0</v>
      </c>
      <c r="G173" s="2">
        <v>8</v>
      </c>
      <c r="H173" s="2">
        <v>47.6666666666667</v>
      </c>
      <c r="I173" s="11">
        <f>VLOOKUP(A173,Key!$1:$1048576,9,FALSE)</f>
        <v>29.85</v>
      </c>
      <c r="J173" s="2">
        <f t="shared" si="6"/>
        <v>1422.850000000001</v>
      </c>
      <c r="K173" s="2">
        <f>VLOOKUP(A173,April!$1:$1048576,8,FALSE)</f>
        <v>42.3333333333333</v>
      </c>
      <c r="L173" s="2">
        <f t="shared" si="7"/>
        <v>1263.6499999999992</v>
      </c>
      <c r="M173" s="2">
        <f t="shared" si="8"/>
        <v>159.20000000000186</v>
      </c>
      <c r="N173" t="str">
        <f>VLOOKUP(A173,Key!$1:$1048576,3,FALSE)</f>
        <v>HQ</v>
      </c>
      <c r="O173" t="str">
        <f>VLOOKUP(A173,Key!$1:$1048576,4,FALSE)</f>
        <v>Operating</v>
      </c>
      <c r="P173">
        <f>VLOOKUP(A173,Key!$1:$1048576,5,FALSE)</f>
        <v>210</v>
      </c>
      <c r="Q173" t="str">
        <f>IFERROR(VLOOKUP(O173,GL!$A$1:$C$4,3,FALSE),"61190")</f>
        <v>61190</v>
      </c>
      <c r="R173" t="str">
        <f>VLOOKUP(A173,Key!$1:$1048576,10,FALSE)</f>
        <v>002</v>
      </c>
    </row>
    <row r="174" spans="1:18" x14ac:dyDescent="0.25">
      <c r="A174" s="10">
        <v>2591517</v>
      </c>
      <c r="B174" t="s">
        <v>515</v>
      </c>
      <c r="C174" t="s">
        <v>516</v>
      </c>
      <c r="D174" t="s">
        <v>11</v>
      </c>
      <c r="E174" s="2">
        <v>10</v>
      </c>
      <c r="F174" s="2">
        <v>0</v>
      </c>
      <c r="G174" s="2">
        <v>16</v>
      </c>
      <c r="H174" s="2">
        <v>46</v>
      </c>
      <c r="I174" s="11">
        <f>VLOOKUP(A174,Key!$1:$1048576,9,FALSE)</f>
        <v>25</v>
      </c>
      <c r="J174" s="2">
        <f t="shared" si="6"/>
        <v>1150</v>
      </c>
      <c r="K174" s="2">
        <f>VLOOKUP(A174,April!$1:$1048576,8,FALSE)</f>
        <v>52</v>
      </c>
      <c r="L174" s="2">
        <f t="shared" si="7"/>
        <v>1300</v>
      </c>
      <c r="M174" s="2">
        <f t="shared" si="8"/>
        <v>-150</v>
      </c>
      <c r="N174" t="str">
        <f>VLOOKUP(A174,Key!$1:$1048576,3,FALSE)</f>
        <v xml:space="preserve">OAK </v>
      </c>
      <c r="O174" t="str">
        <f>VLOOKUP(A174,Key!$1:$1048576,4,FALSE)</f>
        <v>Lab</v>
      </c>
      <c r="P174">
        <f>VLOOKUP(A174,Key!$1:$1048576,5,FALSE)</f>
        <v>130</v>
      </c>
      <c r="Q174" t="str">
        <f>IFERROR(VLOOKUP(O174,GL!$A$1:$C$4,3,FALSE),"61190")</f>
        <v>51192</v>
      </c>
      <c r="R174" t="str">
        <f>VLOOKUP(A174,Key!$1:$1048576,10,FALSE)</f>
        <v>002</v>
      </c>
    </row>
    <row r="175" spans="1:18" x14ac:dyDescent="0.25">
      <c r="A175" s="10">
        <v>10216345</v>
      </c>
      <c r="B175" t="s">
        <v>518</v>
      </c>
      <c r="C175" t="s">
        <v>519</v>
      </c>
      <c r="D175" t="s">
        <v>11</v>
      </c>
      <c r="E175" s="2">
        <v>10</v>
      </c>
      <c r="F175" s="2">
        <v>0</v>
      </c>
      <c r="G175" s="2">
        <v>52</v>
      </c>
      <c r="H175" s="2">
        <v>11.5</v>
      </c>
      <c r="I175" s="11">
        <f>VLOOKUP(A175,Key!$1:$1048576,9,FALSE)</f>
        <v>20.21</v>
      </c>
      <c r="J175" s="2">
        <f t="shared" si="6"/>
        <v>232.41500000000002</v>
      </c>
      <c r="K175" s="2">
        <f>VLOOKUP(A175,April!$1:$1048576,8,FALSE)</f>
        <v>53.5</v>
      </c>
      <c r="L175" s="2">
        <f t="shared" si="7"/>
        <v>1081.2350000000001</v>
      </c>
      <c r="M175" s="2">
        <f t="shared" si="8"/>
        <v>-848.82000000000016</v>
      </c>
      <c r="N175" t="str">
        <f>VLOOKUP(A175,Key!$1:$1048576,3,FALSE)</f>
        <v>SV</v>
      </c>
      <c r="O175" t="str">
        <f>VLOOKUP(A175,Key!$1:$1048576,4,FALSE)</f>
        <v>ASC</v>
      </c>
      <c r="P175">
        <f>VLOOKUP(A175,Key!$1:$1048576,5,FALSE)</f>
        <v>170</v>
      </c>
      <c r="Q175" t="str">
        <f>IFERROR(VLOOKUP(O175,GL!$A$1:$C$4,3,FALSE),"61190")</f>
        <v>51191</v>
      </c>
      <c r="R175" t="str">
        <f>VLOOKUP(A175,Key!$1:$1048576,10,FALSE)</f>
        <v>002</v>
      </c>
    </row>
    <row r="176" spans="1:18" x14ac:dyDescent="0.25">
      <c r="A176" s="10">
        <v>10176480</v>
      </c>
      <c r="B176" t="s">
        <v>521</v>
      </c>
      <c r="C176" t="s">
        <v>522</v>
      </c>
      <c r="D176" t="s">
        <v>11</v>
      </c>
      <c r="E176" s="2">
        <v>10</v>
      </c>
      <c r="F176" s="2">
        <v>0</v>
      </c>
      <c r="G176" s="2">
        <v>0</v>
      </c>
      <c r="H176" s="2">
        <v>60.5</v>
      </c>
      <c r="I176" s="11">
        <f>VLOOKUP(A176,Key!$1:$1048576,9,FALSE)</f>
        <v>21.42</v>
      </c>
      <c r="J176" s="2">
        <f t="shared" si="6"/>
        <v>1295.9100000000001</v>
      </c>
      <c r="K176" s="2">
        <f>VLOOKUP(A176,April!$1:$1048576,8,FALSE)</f>
        <v>50.5</v>
      </c>
      <c r="L176" s="2">
        <f t="shared" si="7"/>
        <v>1081.71</v>
      </c>
      <c r="M176" s="2">
        <f t="shared" si="8"/>
        <v>214.20000000000005</v>
      </c>
      <c r="N176" t="str">
        <f>VLOOKUP(A176,Key!$1:$1048576,3,FALSE)</f>
        <v>NYC</v>
      </c>
      <c r="O176" t="str">
        <f>VLOOKUP(A176,Key!$1:$1048576,4,FALSE)</f>
        <v>Lab</v>
      </c>
      <c r="P176">
        <f>VLOOKUP(A176,Key!$1:$1048576,5,FALSE)</f>
        <v>160</v>
      </c>
      <c r="Q176" t="str">
        <f>IFERROR(VLOOKUP(O176,GL!$A$1:$C$4,3,FALSE),"61190")</f>
        <v>51192</v>
      </c>
      <c r="R176" t="str">
        <f>VLOOKUP(A176,Key!$1:$1048576,10,FALSE)</f>
        <v>002</v>
      </c>
    </row>
    <row r="177" spans="1:18" x14ac:dyDescent="0.25">
      <c r="A177" s="10">
        <v>10063957</v>
      </c>
      <c r="B177" t="s">
        <v>524</v>
      </c>
      <c r="C177" t="s">
        <v>525</v>
      </c>
      <c r="D177" t="s">
        <v>11</v>
      </c>
      <c r="E177" s="2">
        <v>10</v>
      </c>
      <c r="F177" s="2">
        <v>0</v>
      </c>
      <c r="G177" s="2">
        <v>0</v>
      </c>
      <c r="H177" s="2">
        <v>-7.5</v>
      </c>
      <c r="I177" s="11">
        <f>VLOOKUP(A177,Key!$1:$1048576,9,FALSE)</f>
        <v>26</v>
      </c>
      <c r="J177" s="2">
        <f t="shared" si="6"/>
        <v>-195</v>
      </c>
      <c r="K177" s="2">
        <f>VLOOKUP(A177,April!$1:$1048576,8,FALSE)</f>
        <v>-17.5</v>
      </c>
      <c r="L177" s="2">
        <f t="shared" si="7"/>
        <v>-455</v>
      </c>
      <c r="M177" s="2">
        <f t="shared" si="8"/>
        <v>260</v>
      </c>
      <c r="N177" t="str">
        <f>VLOOKUP(A177,Key!$1:$1048576,3,FALSE)</f>
        <v>SV</v>
      </c>
      <c r="O177" t="str">
        <f>VLOOKUP(A177,Key!$1:$1048576,4,FALSE)</f>
        <v>ASC</v>
      </c>
      <c r="P177">
        <f>VLOOKUP(A177,Key!$1:$1048576,5,FALSE)</f>
        <v>170</v>
      </c>
      <c r="Q177" t="str">
        <f>IFERROR(VLOOKUP(O177,GL!$A$1:$C$4,3,FALSE),"61190")</f>
        <v>51191</v>
      </c>
      <c r="R177" t="str">
        <f>VLOOKUP(A177,Key!$1:$1048576,10,FALSE)</f>
        <v>002</v>
      </c>
    </row>
    <row r="178" spans="1:18" x14ac:dyDescent="0.25">
      <c r="A178" s="10">
        <v>10380275</v>
      </c>
      <c r="B178" t="s">
        <v>527</v>
      </c>
      <c r="C178" t="s">
        <v>454</v>
      </c>
      <c r="D178" t="s">
        <v>11</v>
      </c>
      <c r="E178" s="2">
        <v>10</v>
      </c>
      <c r="F178" s="2">
        <v>0</v>
      </c>
      <c r="G178" s="2">
        <v>0</v>
      </c>
      <c r="H178" s="2">
        <v>15</v>
      </c>
      <c r="I178" s="11">
        <f>VLOOKUP(A178,Key!$1:$1048576,9,FALSE)</f>
        <v>24</v>
      </c>
      <c r="J178" s="2">
        <f t="shared" si="6"/>
        <v>360</v>
      </c>
      <c r="K178" s="2">
        <f>VLOOKUP(A178,April!$1:$1048576,8,FALSE)</f>
        <v>5</v>
      </c>
      <c r="L178" s="2">
        <f t="shared" si="7"/>
        <v>120</v>
      </c>
      <c r="M178" s="2">
        <f t="shared" si="8"/>
        <v>240</v>
      </c>
      <c r="N178" t="str">
        <f>VLOOKUP(A178,Key!$1:$1048576,3,FALSE)</f>
        <v>SF</v>
      </c>
      <c r="O178" t="str">
        <f>VLOOKUP(A178,Key!$1:$1048576,4,FALSE)</f>
        <v>Lab</v>
      </c>
      <c r="P178">
        <f>VLOOKUP(A178,Key!$1:$1048576,5,FALSE)</f>
        <v>160</v>
      </c>
      <c r="Q178" t="str">
        <f>IFERROR(VLOOKUP(O178,GL!$A$1:$C$4,3,FALSE),"61190")</f>
        <v>51192</v>
      </c>
      <c r="R178" t="str">
        <f>VLOOKUP(A178,Key!$1:$1048576,10,FALSE)</f>
        <v>002</v>
      </c>
    </row>
    <row r="179" spans="1:18" x14ac:dyDescent="0.25">
      <c r="A179" s="10">
        <v>10009368</v>
      </c>
      <c r="B179" t="s">
        <v>529</v>
      </c>
      <c r="C179" t="s">
        <v>154</v>
      </c>
      <c r="D179" t="s">
        <v>11</v>
      </c>
      <c r="E179" s="2">
        <v>10</v>
      </c>
      <c r="F179" s="2">
        <v>0</v>
      </c>
      <c r="G179" s="2">
        <v>0</v>
      </c>
      <c r="H179" s="2">
        <v>19.3333333333333</v>
      </c>
      <c r="I179" s="11">
        <f>VLOOKUP(A179,Key!$1:$1048576,9,FALSE)</f>
        <v>34.69</v>
      </c>
      <c r="J179" s="2">
        <f t="shared" si="6"/>
        <v>670.67333333333215</v>
      </c>
      <c r="K179" s="2">
        <f>VLOOKUP(A179,April!$1:$1048576,8,FALSE)</f>
        <v>9.3333333333333304</v>
      </c>
      <c r="L179" s="2">
        <f t="shared" si="7"/>
        <v>323.7733333333332</v>
      </c>
      <c r="M179" s="2">
        <f t="shared" si="8"/>
        <v>346.89999999999895</v>
      </c>
      <c r="N179" t="str">
        <f>VLOOKUP(A179,Key!$1:$1048576,3,FALSE)</f>
        <v xml:space="preserve">DAN </v>
      </c>
      <c r="O179" t="str">
        <f>VLOOKUP(A179,Key!$1:$1048576,4,FALSE)</f>
        <v>Clinical</v>
      </c>
      <c r="P179">
        <f>VLOOKUP(A179,Key!$1:$1048576,5,FALSE)</f>
        <v>140</v>
      </c>
      <c r="Q179" t="str">
        <f>IFERROR(VLOOKUP(O179,GL!$A$1:$C$4,3,FALSE),"61190")</f>
        <v>51190</v>
      </c>
      <c r="R179" t="str">
        <f>VLOOKUP(A179,Key!$1:$1048576,10,FALSE)</f>
        <v>002</v>
      </c>
    </row>
    <row r="180" spans="1:18" x14ac:dyDescent="0.25">
      <c r="A180" s="10">
        <v>10349114</v>
      </c>
      <c r="B180" t="s">
        <v>531</v>
      </c>
      <c r="C180" t="s">
        <v>532</v>
      </c>
      <c r="D180" t="s">
        <v>11</v>
      </c>
      <c r="E180" s="2">
        <v>10</v>
      </c>
      <c r="F180" s="2">
        <v>0</v>
      </c>
      <c r="G180" s="2">
        <v>0</v>
      </c>
      <c r="H180" s="2">
        <v>35</v>
      </c>
      <c r="I180" s="11">
        <f>VLOOKUP(A180,Key!$1:$1048576,9,FALSE)</f>
        <v>21</v>
      </c>
      <c r="J180" s="2">
        <f t="shared" si="6"/>
        <v>735</v>
      </c>
      <c r="K180" s="2">
        <f>VLOOKUP(A180,April!$1:$1048576,8,FALSE)</f>
        <v>25</v>
      </c>
      <c r="L180" s="2">
        <f t="shared" si="7"/>
        <v>525</v>
      </c>
      <c r="M180" s="2">
        <f t="shared" si="8"/>
        <v>210</v>
      </c>
      <c r="N180" t="str">
        <f>VLOOKUP(A180,Key!$1:$1048576,3,FALSE)</f>
        <v>SF</v>
      </c>
      <c r="O180" t="str">
        <f>VLOOKUP(A180,Key!$1:$1048576,4,FALSE)</f>
        <v>Lab</v>
      </c>
      <c r="P180">
        <f>VLOOKUP(A180,Key!$1:$1048576,5,FALSE)</f>
        <v>160</v>
      </c>
      <c r="Q180" t="str">
        <f>IFERROR(VLOOKUP(O180,GL!$A$1:$C$4,3,FALSE),"61190")</f>
        <v>51192</v>
      </c>
      <c r="R180" t="str">
        <f>VLOOKUP(A180,Key!$1:$1048576,10,FALSE)</f>
        <v>002</v>
      </c>
    </row>
    <row r="181" spans="1:18" x14ac:dyDescent="0.25">
      <c r="A181" s="10">
        <v>10026614</v>
      </c>
      <c r="B181" t="s">
        <v>534</v>
      </c>
      <c r="C181" t="s">
        <v>535</v>
      </c>
      <c r="D181" t="s">
        <v>11</v>
      </c>
      <c r="E181" s="2">
        <v>10</v>
      </c>
      <c r="F181" s="2">
        <v>0</v>
      </c>
      <c r="G181" s="2">
        <v>8</v>
      </c>
      <c r="H181" s="2">
        <v>23.5</v>
      </c>
      <c r="I181" s="11">
        <f>VLOOKUP(A181,Key!$1:$1048576,9,FALSE)</f>
        <v>28.85</v>
      </c>
      <c r="J181" s="2">
        <f t="shared" si="6"/>
        <v>677.97500000000002</v>
      </c>
      <c r="K181" s="2">
        <f>VLOOKUP(A181,April!$1:$1048576,8,FALSE)</f>
        <v>21.5</v>
      </c>
      <c r="L181" s="2">
        <f t="shared" si="7"/>
        <v>620.27499999999998</v>
      </c>
      <c r="M181" s="2">
        <f t="shared" si="8"/>
        <v>57.700000000000045</v>
      </c>
      <c r="N181" t="str">
        <f>VLOOKUP(A181,Key!$1:$1048576,3,FALSE)</f>
        <v>HQ</v>
      </c>
      <c r="O181" t="str">
        <f>VLOOKUP(A181,Key!$1:$1048576,4,FALSE)</f>
        <v>Operating</v>
      </c>
      <c r="P181">
        <f>VLOOKUP(A181,Key!$1:$1048576,5,FALSE)</f>
        <v>210</v>
      </c>
      <c r="Q181" t="str">
        <f>IFERROR(VLOOKUP(O181,GL!$A$1:$C$4,3,FALSE),"61190")</f>
        <v>61190</v>
      </c>
      <c r="R181" t="str">
        <f>VLOOKUP(A181,Key!$1:$1048576,10,FALSE)</f>
        <v>002</v>
      </c>
    </row>
    <row r="182" spans="1:18" x14ac:dyDescent="0.25">
      <c r="A182" s="10">
        <v>10395147</v>
      </c>
      <c r="B182" t="s">
        <v>534</v>
      </c>
      <c r="C182" t="s">
        <v>537</v>
      </c>
      <c r="D182" t="s">
        <v>11</v>
      </c>
      <c r="E182" s="2">
        <v>10</v>
      </c>
      <c r="F182" s="2">
        <v>0</v>
      </c>
      <c r="G182" s="2">
        <v>0</v>
      </c>
      <c r="H182" s="2">
        <v>10</v>
      </c>
      <c r="I182" s="11">
        <f>VLOOKUP(A182,Key!$1:$1048576,9,FALSE)</f>
        <v>25</v>
      </c>
      <c r="J182" s="2">
        <f t="shared" si="6"/>
        <v>250</v>
      </c>
      <c r="K182" s="2">
        <f>VLOOKUP(A182,April!$1:$1048576,8,FALSE)</f>
        <v>0</v>
      </c>
      <c r="L182" s="2">
        <f t="shared" si="7"/>
        <v>0</v>
      </c>
      <c r="M182" s="2">
        <f t="shared" si="8"/>
        <v>250</v>
      </c>
      <c r="N182" t="str">
        <f>VLOOKUP(A182,Key!$1:$1048576,3,FALSE)</f>
        <v>HQ</v>
      </c>
      <c r="O182" t="str">
        <f>VLOOKUP(A182,Key!$1:$1048576,4,FALSE)</f>
        <v>HQ</v>
      </c>
      <c r="P182">
        <v>210</v>
      </c>
      <c r="Q182" t="str">
        <f>IFERROR(VLOOKUP(O182,GL!$A$1:$C$4,3,FALSE),"61190")</f>
        <v>61190</v>
      </c>
      <c r="R182" t="str">
        <f>VLOOKUP(A182,Key!$1:$1048576,10,FALSE)</f>
        <v>002</v>
      </c>
    </row>
    <row r="183" spans="1:18" x14ac:dyDescent="0.25">
      <c r="A183" s="10">
        <v>2472185</v>
      </c>
      <c r="B183" t="s">
        <v>539</v>
      </c>
      <c r="C183" t="s">
        <v>92</v>
      </c>
      <c r="D183" t="s">
        <v>11</v>
      </c>
      <c r="E183" s="2">
        <v>10</v>
      </c>
      <c r="F183" s="2">
        <v>0</v>
      </c>
      <c r="G183" s="2">
        <v>1</v>
      </c>
      <c r="H183" s="2">
        <v>104.5</v>
      </c>
      <c r="I183" s="11">
        <f>VLOOKUP(A183,Key!$1:$1048576,9,FALSE)</f>
        <v>68.680000000000007</v>
      </c>
      <c r="J183" s="2">
        <f t="shared" si="6"/>
        <v>7177.06</v>
      </c>
      <c r="K183" s="2">
        <f>VLOOKUP(A183,April!$1:$1048576,8,FALSE)</f>
        <v>95.5</v>
      </c>
      <c r="L183" s="2">
        <f t="shared" si="7"/>
        <v>6558.9400000000005</v>
      </c>
      <c r="M183" s="2">
        <f t="shared" si="8"/>
        <v>618.11999999999989</v>
      </c>
      <c r="N183" t="str">
        <f>VLOOKUP(A183,Key!$1:$1048576,3,FALSE)</f>
        <v>OAK</v>
      </c>
      <c r="O183" t="str">
        <f>VLOOKUP(A183,Key!$1:$1048576,4,FALSE)</f>
        <v>Clinical</v>
      </c>
      <c r="P183">
        <f>VLOOKUP(A183,Key!$1:$1048576,5,FALSE)</f>
        <v>120</v>
      </c>
      <c r="Q183" t="str">
        <f>IFERROR(VLOOKUP(O183,GL!$A$1:$C$4,3,FALSE),"61190")</f>
        <v>51190</v>
      </c>
      <c r="R183" t="str">
        <f>VLOOKUP(A183,Key!$1:$1048576,10,FALSE)</f>
        <v>007</v>
      </c>
    </row>
    <row r="184" spans="1:18" x14ac:dyDescent="0.25">
      <c r="A184" s="10">
        <v>10380291</v>
      </c>
      <c r="B184" t="s">
        <v>541</v>
      </c>
      <c r="C184" t="s">
        <v>542</v>
      </c>
      <c r="D184" t="s">
        <v>11</v>
      </c>
      <c r="E184" s="2">
        <v>10</v>
      </c>
      <c r="F184" s="2">
        <v>0</v>
      </c>
      <c r="G184" s="2">
        <v>0</v>
      </c>
      <c r="H184" s="2">
        <v>15</v>
      </c>
      <c r="I184" s="11">
        <f>VLOOKUP(A184,Key!$1:$1048576,9,FALSE)</f>
        <v>38.46</v>
      </c>
      <c r="J184" s="2">
        <f t="shared" si="6"/>
        <v>576.9</v>
      </c>
      <c r="K184" s="2">
        <f>VLOOKUP(A184,April!$1:$1048576,8,FALSE)</f>
        <v>5</v>
      </c>
      <c r="L184" s="2">
        <f t="shared" si="7"/>
        <v>192.3</v>
      </c>
      <c r="M184" s="2">
        <f t="shared" si="8"/>
        <v>384.59999999999997</v>
      </c>
      <c r="N184" t="str">
        <f>VLOOKUP(A184,Key!$1:$1048576,3,FALSE)</f>
        <v>SF</v>
      </c>
      <c r="O184" t="str">
        <f>VLOOKUP(A184,Key!$1:$1048576,4,FALSE)</f>
        <v>Lab</v>
      </c>
      <c r="P184">
        <f>VLOOKUP(A184,Key!$1:$1048576,5,FALSE)</f>
        <v>130</v>
      </c>
      <c r="Q184" t="str">
        <f>IFERROR(VLOOKUP(O184,GL!$A$1:$C$4,3,FALSE),"61190")</f>
        <v>51192</v>
      </c>
      <c r="R184" t="str">
        <f>VLOOKUP(A184,Key!$1:$1048576,10,FALSE)</f>
        <v>002</v>
      </c>
    </row>
    <row r="185" spans="1:18" x14ac:dyDescent="0.25">
      <c r="A185" s="10">
        <v>10019442</v>
      </c>
      <c r="B185" t="s">
        <v>544</v>
      </c>
      <c r="C185" t="s">
        <v>545</v>
      </c>
      <c r="D185" t="s">
        <v>11</v>
      </c>
      <c r="E185" s="2">
        <v>10</v>
      </c>
      <c r="F185" s="2">
        <v>0</v>
      </c>
      <c r="G185" s="2">
        <v>24</v>
      </c>
      <c r="H185" s="2">
        <v>21</v>
      </c>
      <c r="I185" s="11">
        <f>VLOOKUP(A185,Key!$1:$1048576,9,FALSE)</f>
        <v>79.33</v>
      </c>
      <c r="J185" s="2">
        <f t="shared" ref="J185:J245" si="9">H185*I185</f>
        <v>1665.93</v>
      </c>
      <c r="K185" s="2">
        <f>VLOOKUP(A185,April!$1:$1048576,8,FALSE)</f>
        <v>35</v>
      </c>
      <c r="L185" s="2">
        <f t="shared" ref="L185:L245" si="10">I185*K185</f>
        <v>2776.5499999999997</v>
      </c>
      <c r="M185" s="2">
        <f t="shared" ref="M185:M245" si="11">J185-L185</f>
        <v>-1110.6199999999997</v>
      </c>
      <c r="N185" t="str">
        <f>VLOOKUP(A185,Key!$1:$1048576,3,FALSE)</f>
        <v>HQ</v>
      </c>
      <c r="O185" t="str">
        <f>VLOOKUP(A185,Key!$1:$1048576,4,FALSE)</f>
        <v>HQ</v>
      </c>
      <c r="P185">
        <f>VLOOKUP(A185,Key!$1:$1048576,5,FALSE)</f>
        <v>370</v>
      </c>
      <c r="Q185" t="str">
        <f>IFERROR(VLOOKUP(O185,GL!$A$1:$C$4,3,FALSE),"61190")</f>
        <v>61190</v>
      </c>
      <c r="R185" t="str">
        <f>VLOOKUP(A185,Key!$1:$1048576,10,FALSE)</f>
        <v>002</v>
      </c>
    </row>
    <row r="186" spans="1:18" x14ac:dyDescent="0.25">
      <c r="A186" s="10">
        <v>10075423</v>
      </c>
      <c r="B186" t="s">
        <v>547</v>
      </c>
      <c r="C186" t="s">
        <v>548</v>
      </c>
      <c r="D186" t="s">
        <v>11</v>
      </c>
      <c r="E186" s="2">
        <v>10</v>
      </c>
      <c r="F186" s="2">
        <v>0</v>
      </c>
      <c r="G186" s="2">
        <v>0</v>
      </c>
      <c r="H186" s="2">
        <v>4</v>
      </c>
      <c r="I186" s="11">
        <f>VLOOKUP(A186,Key!$1:$1048576,9,FALSE)</f>
        <v>26</v>
      </c>
      <c r="J186" s="2">
        <f t="shared" si="9"/>
        <v>104</v>
      </c>
      <c r="K186" s="2">
        <f>VLOOKUP(A186,April!$1:$1048576,8,FALSE)</f>
        <v>-6</v>
      </c>
      <c r="L186" s="2">
        <f t="shared" si="10"/>
        <v>-156</v>
      </c>
      <c r="M186" s="2">
        <f t="shared" si="11"/>
        <v>260</v>
      </c>
      <c r="N186" t="str">
        <f>VLOOKUP(A186,Key!$1:$1048576,3,FALSE)</f>
        <v>SV</v>
      </c>
      <c r="O186" t="str">
        <f>VLOOKUP(A186,Key!$1:$1048576,4,FALSE)</f>
        <v>Clinical</v>
      </c>
      <c r="P186">
        <f>VLOOKUP(A186,Key!$1:$1048576,5,FALSE)</f>
        <v>170</v>
      </c>
      <c r="Q186" t="str">
        <f>IFERROR(VLOOKUP(O186,GL!$A$1:$C$4,3,FALSE),"61190")</f>
        <v>51190</v>
      </c>
      <c r="R186" t="str">
        <f>VLOOKUP(A186,Key!$1:$1048576,10,FALSE)</f>
        <v>002</v>
      </c>
    </row>
    <row r="187" spans="1:18" x14ac:dyDescent="0.25">
      <c r="A187" s="10">
        <v>1837146</v>
      </c>
      <c r="B187" t="s">
        <v>551</v>
      </c>
      <c r="C187" t="s">
        <v>70</v>
      </c>
      <c r="D187" t="s">
        <v>11</v>
      </c>
      <c r="E187" s="2">
        <v>10</v>
      </c>
      <c r="F187" s="2">
        <v>0</v>
      </c>
      <c r="G187" s="2">
        <v>0</v>
      </c>
      <c r="H187" s="2">
        <v>115</v>
      </c>
      <c r="I187" s="11">
        <f>VLOOKUP(A187,Key!$1:$1048576,9,FALSE)</f>
        <v>24.48</v>
      </c>
      <c r="J187" s="2">
        <f t="shared" si="9"/>
        <v>2815.2000000000003</v>
      </c>
      <c r="K187" s="2">
        <f>VLOOKUP(A187,April!$1:$1048576,8,FALSE)</f>
        <v>105</v>
      </c>
      <c r="L187" s="2">
        <f t="shared" si="10"/>
        <v>2570.4</v>
      </c>
      <c r="M187" s="2">
        <f t="shared" si="11"/>
        <v>244.80000000000018</v>
      </c>
      <c r="N187" t="str">
        <f>VLOOKUP(A187,Key!$1:$1048576,3,FALSE)</f>
        <v>SF</v>
      </c>
      <c r="O187" t="str">
        <f>VLOOKUP(A187,Key!$1:$1048576,4,FALSE)</f>
        <v>Lab</v>
      </c>
      <c r="P187">
        <f>VLOOKUP(A187,Key!$1:$1048576,5,FALSE)</f>
        <v>160</v>
      </c>
      <c r="Q187" t="str">
        <f>IFERROR(VLOOKUP(O187,GL!$A$1:$C$4,3,FALSE),"61190")</f>
        <v>51192</v>
      </c>
      <c r="R187" t="str">
        <f>VLOOKUP(A187,Key!$1:$1048576,10,FALSE)</f>
        <v>002</v>
      </c>
    </row>
    <row r="188" spans="1:18" x14ac:dyDescent="0.25">
      <c r="A188" s="10">
        <v>10026053</v>
      </c>
      <c r="B188" t="s">
        <v>553</v>
      </c>
      <c r="C188" t="s">
        <v>339</v>
      </c>
      <c r="D188" t="s">
        <v>11</v>
      </c>
      <c r="E188" s="2">
        <v>10</v>
      </c>
      <c r="F188" s="2">
        <v>0</v>
      </c>
      <c r="G188" s="2">
        <v>0</v>
      </c>
      <c r="H188" s="2">
        <v>95</v>
      </c>
      <c r="I188" s="11">
        <f>VLOOKUP(A188,Key!$1:$1048576,9,FALSE)</f>
        <v>36</v>
      </c>
      <c r="J188" s="2">
        <f t="shared" si="9"/>
        <v>3420</v>
      </c>
      <c r="K188" s="2">
        <f>VLOOKUP(A188,April!$1:$1048576,8,FALSE)</f>
        <v>85</v>
      </c>
      <c r="L188" s="2">
        <f t="shared" si="10"/>
        <v>3060</v>
      </c>
      <c r="M188" s="2">
        <f t="shared" si="11"/>
        <v>360</v>
      </c>
      <c r="N188" t="str">
        <f>VLOOKUP(A188,Key!$1:$1048576,3,FALSE)</f>
        <v>SV</v>
      </c>
      <c r="O188" t="str">
        <f>VLOOKUP(A188,Key!$1:$1048576,4,FALSE)</f>
        <v>Clinical</v>
      </c>
      <c r="P188">
        <f>VLOOKUP(A188,Key!$1:$1048576,5,FALSE)</f>
        <v>140</v>
      </c>
      <c r="Q188" t="str">
        <f>IFERROR(VLOOKUP(O188,GL!$A$1:$C$4,3,FALSE),"61190")</f>
        <v>51190</v>
      </c>
      <c r="R188" t="str">
        <f>VLOOKUP(A188,Key!$1:$1048576,10,FALSE)</f>
        <v>002</v>
      </c>
    </row>
    <row r="189" spans="1:18" x14ac:dyDescent="0.25">
      <c r="A189" s="10">
        <v>10079603</v>
      </c>
      <c r="B189" t="s">
        <v>555</v>
      </c>
      <c r="C189" t="s">
        <v>556</v>
      </c>
      <c r="D189" t="s">
        <v>11</v>
      </c>
      <c r="E189" s="2">
        <v>10</v>
      </c>
      <c r="F189" s="2">
        <v>0</v>
      </c>
      <c r="G189" s="2">
        <v>0</v>
      </c>
      <c r="H189" s="2">
        <v>28</v>
      </c>
      <c r="I189" s="11">
        <f>VLOOKUP(A189,Key!$1:$1048576,9,FALSE)</f>
        <v>26</v>
      </c>
      <c r="J189" s="2">
        <f t="shared" si="9"/>
        <v>728</v>
      </c>
      <c r="K189" s="2">
        <f>VLOOKUP(A189,April!$1:$1048576,8,FALSE)</f>
        <v>18</v>
      </c>
      <c r="L189" s="2">
        <f t="shared" si="10"/>
        <v>468</v>
      </c>
      <c r="M189" s="2">
        <f t="shared" si="11"/>
        <v>260</v>
      </c>
      <c r="N189" t="str">
        <f>VLOOKUP(A189,Key!$1:$1048576,3,FALSE)</f>
        <v>SV</v>
      </c>
      <c r="O189" t="str">
        <f>VLOOKUP(A189,Key!$1:$1048576,4,FALSE)</f>
        <v>Clinical</v>
      </c>
      <c r="P189">
        <f>VLOOKUP(A189,Key!$1:$1048576,5,FALSE)</f>
        <v>170</v>
      </c>
      <c r="Q189" t="str">
        <f>IFERROR(VLOOKUP(O189,GL!$A$1:$C$4,3,FALSE),"61190")</f>
        <v>51190</v>
      </c>
      <c r="R189" t="str">
        <f>VLOOKUP(A189,Key!$1:$1048576,10,FALSE)</f>
        <v>002</v>
      </c>
    </row>
    <row r="190" spans="1:18" x14ac:dyDescent="0.25">
      <c r="A190" s="10">
        <v>2456899</v>
      </c>
      <c r="B190" t="s">
        <v>558</v>
      </c>
      <c r="C190" t="s">
        <v>423</v>
      </c>
      <c r="D190" t="s">
        <v>11</v>
      </c>
      <c r="E190" s="2">
        <v>10</v>
      </c>
      <c r="F190" s="2">
        <v>0</v>
      </c>
      <c r="G190" s="2">
        <v>0</v>
      </c>
      <c r="H190" s="2">
        <v>103</v>
      </c>
      <c r="I190" s="11">
        <f>VLOOKUP(A190,Key!$1:$1048576,9,FALSE)</f>
        <v>45.67</v>
      </c>
      <c r="J190" s="2">
        <f t="shared" si="9"/>
        <v>4704.01</v>
      </c>
      <c r="K190" s="2">
        <f>VLOOKUP(A190,April!$1:$1048576,8,FALSE)</f>
        <v>93</v>
      </c>
      <c r="L190" s="2">
        <f t="shared" si="10"/>
        <v>4247.3100000000004</v>
      </c>
      <c r="M190" s="2">
        <f t="shared" si="11"/>
        <v>456.69999999999982</v>
      </c>
      <c r="N190" t="str">
        <f>VLOOKUP(A190,Key!$1:$1048576,3,FALSE)</f>
        <v xml:space="preserve">OAK </v>
      </c>
      <c r="O190" t="str">
        <f>VLOOKUP(A190,Key!$1:$1048576,4,FALSE)</f>
        <v>Lab</v>
      </c>
      <c r="P190">
        <f>VLOOKUP(A190,Key!$1:$1048576,5,FALSE)</f>
        <v>130</v>
      </c>
      <c r="Q190" t="str">
        <f>IFERROR(VLOOKUP(O190,GL!$A$1:$C$4,3,FALSE),"61190")</f>
        <v>51192</v>
      </c>
      <c r="R190" t="str">
        <f>VLOOKUP(A190,Key!$1:$1048576,10,FALSE)</f>
        <v>002</v>
      </c>
    </row>
    <row r="191" spans="1:18" x14ac:dyDescent="0.25">
      <c r="A191" s="10">
        <v>10158422</v>
      </c>
      <c r="B191" t="s">
        <v>558</v>
      </c>
      <c r="C191" t="s">
        <v>75</v>
      </c>
      <c r="D191" t="s">
        <v>11</v>
      </c>
      <c r="E191" s="2">
        <v>10</v>
      </c>
      <c r="F191" s="2">
        <v>0</v>
      </c>
      <c r="G191" s="2">
        <v>13</v>
      </c>
      <c r="H191" s="2">
        <v>20</v>
      </c>
      <c r="I191" s="11">
        <f>VLOOKUP(A191,Key!$1:$1048576,9,FALSE)</f>
        <v>26</v>
      </c>
      <c r="J191" s="2">
        <f t="shared" si="9"/>
        <v>520</v>
      </c>
      <c r="K191" s="2">
        <f>VLOOKUP(A191,April!$1:$1048576,8,FALSE)</f>
        <v>23</v>
      </c>
      <c r="L191" s="2">
        <f t="shared" si="10"/>
        <v>598</v>
      </c>
      <c r="M191" s="2">
        <f t="shared" si="11"/>
        <v>-78</v>
      </c>
      <c r="N191" t="str">
        <f>VLOOKUP(A191,Key!$1:$1048576,3,FALSE)</f>
        <v>SV</v>
      </c>
      <c r="O191" t="str">
        <f>VLOOKUP(A191,Key!$1:$1048576,4,FALSE)</f>
        <v>Clinical</v>
      </c>
      <c r="P191">
        <f>VLOOKUP(A191,Key!$1:$1048576,5,FALSE)</f>
        <v>170</v>
      </c>
      <c r="Q191" t="str">
        <f>IFERROR(VLOOKUP(O191,GL!$A$1:$C$4,3,FALSE),"61190")</f>
        <v>51190</v>
      </c>
      <c r="R191" t="str">
        <f>VLOOKUP(A191,Key!$1:$1048576,10,FALSE)</f>
        <v>002</v>
      </c>
    </row>
    <row r="192" spans="1:18" x14ac:dyDescent="0.25">
      <c r="A192" s="10">
        <v>10366253</v>
      </c>
      <c r="B192" t="s">
        <v>561</v>
      </c>
      <c r="C192" t="s">
        <v>562</v>
      </c>
      <c r="D192" t="s">
        <v>11</v>
      </c>
      <c r="E192" s="2">
        <v>10</v>
      </c>
      <c r="F192" s="2">
        <v>0</v>
      </c>
      <c r="G192" s="2">
        <v>0</v>
      </c>
      <c r="H192" s="2">
        <v>25</v>
      </c>
      <c r="I192" s="11">
        <f>VLOOKUP(A192,Key!$1:$1048576,9,FALSE)</f>
        <v>25</v>
      </c>
      <c r="J192" s="2">
        <f t="shared" si="9"/>
        <v>625</v>
      </c>
      <c r="K192" s="2">
        <f>VLOOKUP(A192,April!$1:$1048576,8,FALSE)</f>
        <v>15</v>
      </c>
      <c r="L192" s="2">
        <f t="shared" si="10"/>
        <v>375</v>
      </c>
      <c r="M192" s="2">
        <f t="shared" si="11"/>
        <v>250</v>
      </c>
      <c r="N192" t="str">
        <f>VLOOKUP(A192,Key!$1:$1048576,3,FALSE)</f>
        <v>SV</v>
      </c>
      <c r="O192" t="str">
        <f>VLOOKUP(A192,Key!$1:$1048576,4,FALSE)</f>
        <v>Clinical</v>
      </c>
      <c r="P192">
        <f>VLOOKUP(A192,Key!$1:$1048576,5,FALSE)</f>
        <v>170</v>
      </c>
      <c r="Q192" t="str">
        <f>IFERROR(VLOOKUP(O192,GL!$A$1:$C$4,3,FALSE),"61190")</f>
        <v>51190</v>
      </c>
      <c r="R192" t="str">
        <f>VLOOKUP(A192,Key!$1:$1048576,10,FALSE)</f>
        <v>002</v>
      </c>
    </row>
    <row r="193" spans="1:18" x14ac:dyDescent="0.25">
      <c r="A193" s="10">
        <v>10149134</v>
      </c>
      <c r="B193" t="s">
        <v>564</v>
      </c>
      <c r="C193" t="s">
        <v>333</v>
      </c>
      <c r="D193" t="s">
        <v>11</v>
      </c>
      <c r="E193" s="2">
        <v>10</v>
      </c>
      <c r="F193" s="2">
        <v>0</v>
      </c>
      <c r="G193" s="2">
        <v>20</v>
      </c>
      <c r="H193" s="2">
        <v>68.5</v>
      </c>
      <c r="I193" s="11">
        <f>VLOOKUP(A193,Key!$1:$1048576,9,FALSE)</f>
        <v>34.69</v>
      </c>
      <c r="J193" s="2">
        <f t="shared" si="9"/>
        <v>2376.2649999999999</v>
      </c>
      <c r="K193" s="2">
        <f>VLOOKUP(A193,April!$1:$1048576,8,FALSE)</f>
        <v>78.5</v>
      </c>
      <c r="L193" s="2">
        <f t="shared" si="10"/>
        <v>2723.165</v>
      </c>
      <c r="M193" s="2">
        <f t="shared" si="11"/>
        <v>-346.90000000000009</v>
      </c>
      <c r="N193" t="str">
        <f>VLOOKUP(A193,Key!$1:$1048576,3,FALSE)</f>
        <v>SF</v>
      </c>
      <c r="O193" t="str">
        <f>VLOOKUP(A193,Key!$1:$1048576,4,FALSE)</f>
        <v>Clinical</v>
      </c>
      <c r="P193">
        <f>VLOOKUP(A193,Key!$1:$1048576,5,FALSE)</f>
        <v>140</v>
      </c>
      <c r="Q193" t="str">
        <f>IFERROR(VLOOKUP(O193,GL!$A$1:$C$4,3,FALSE),"61190")</f>
        <v>51190</v>
      </c>
      <c r="R193" t="str">
        <f>VLOOKUP(A193,Key!$1:$1048576,10,FALSE)</f>
        <v>002</v>
      </c>
    </row>
    <row r="194" spans="1:18" x14ac:dyDescent="0.25">
      <c r="A194" s="10">
        <v>10158409</v>
      </c>
      <c r="B194" t="s">
        <v>566</v>
      </c>
      <c r="C194" t="s">
        <v>226</v>
      </c>
      <c r="D194" t="s">
        <v>11</v>
      </c>
      <c r="E194" s="2">
        <v>10</v>
      </c>
      <c r="F194" s="2">
        <v>0</v>
      </c>
      <c r="G194" s="2">
        <v>16</v>
      </c>
      <c r="H194" s="2">
        <v>17.95</v>
      </c>
      <c r="I194" s="11">
        <f>VLOOKUP(A194,Key!$1:$1048576,9,FALSE)</f>
        <v>34.69</v>
      </c>
      <c r="J194" s="2">
        <f t="shared" si="9"/>
        <v>622.68549999999993</v>
      </c>
      <c r="K194" s="2">
        <f>VLOOKUP(A194,April!$1:$1048576,8,FALSE)</f>
        <v>23.95</v>
      </c>
      <c r="L194" s="2">
        <f t="shared" si="10"/>
        <v>830.82549999999992</v>
      </c>
      <c r="M194" s="2">
        <f t="shared" si="11"/>
        <v>-208.14</v>
      </c>
      <c r="N194" t="str">
        <f>VLOOKUP(A194,Key!$1:$1048576,3,FALSE)</f>
        <v xml:space="preserve">OAK </v>
      </c>
      <c r="O194" t="str">
        <f>VLOOKUP(A194,Key!$1:$1048576,4,FALSE)</f>
        <v>Clinical</v>
      </c>
      <c r="P194">
        <f>VLOOKUP(A194,Key!$1:$1048576,5,FALSE)</f>
        <v>140</v>
      </c>
      <c r="Q194" t="str">
        <f>IFERROR(VLOOKUP(O194,GL!$A$1:$C$4,3,FALSE),"61190")</f>
        <v>51190</v>
      </c>
      <c r="R194" t="str">
        <f>VLOOKUP(A194,Key!$1:$1048576,10,FALSE)</f>
        <v>002</v>
      </c>
    </row>
    <row r="195" spans="1:18" x14ac:dyDescent="0.25">
      <c r="A195" s="10">
        <v>10088585</v>
      </c>
      <c r="B195" t="s">
        <v>568</v>
      </c>
      <c r="C195" t="s">
        <v>569</v>
      </c>
      <c r="D195" t="s">
        <v>11</v>
      </c>
      <c r="E195" s="2">
        <v>10</v>
      </c>
      <c r="F195" s="2">
        <v>0</v>
      </c>
      <c r="G195" s="2">
        <v>0</v>
      </c>
      <c r="H195" s="2">
        <v>98</v>
      </c>
      <c r="I195" s="11">
        <f>VLOOKUP(A195,Key!$1:$1048576,9,FALSE)</f>
        <v>28.85</v>
      </c>
      <c r="J195" s="2">
        <f t="shared" si="9"/>
        <v>2827.3</v>
      </c>
      <c r="K195" s="2">
        <f>VLOOKUP(A195,April!$1:$1048576,8,FALSE)</f>
        <v>88</v>
      </c>
      <c r="L195" s="2">
        <f t="shared" si="10"/>
        <v>2538.8000000000002</v>
      </c>
      <c r="M195" s="2">
        <f t="shared" si="11"/>
        <v>288.5</v>
      </c>
      <c r="N195" t="str">
        <f>VLOOKUP(A195,Key!$1:$1048576,3,FALSE)</f>
        <v>SV</v>
      </c>
      <c r="O195" t="str">
        <f>VLOOKUP(A195,Key!$1:$1048576,4,FALSE)</f>
        <v>Lab</v>
      </c>
      <c r="P195">
        <f>VLOOKUP(A195,Key!$1:$1048576,5,FALSE)</f>
        <v>130</v>
      </c>
      <c r="Q195" t="str">
        <f>IFERROR(VLOOKUP(O195,GL!$A$1:$C$4,3,FALSE),"61190")</f>
        <v>51192</v>
      </c>
      <c r="R195" t="str">
        <f>VLOOKUP(A195,Key!$1:$1048576,10,FALSE)</f>
        <v>002</v>
      </c>
    </row>
    <row r="196" spans="1:18" x14ac:dyDescent="0.25">
      <c r="A196" s="10">
        <v>10014186</v>
      </c>
      <c r="B196" t="s">
        <v>571</v>
      </c>
      <c r="C196" t="s">
        <v>437</v>
      </c>
      <c r="D196" t="s">
        <v>11</v>
      </c>
      <c r="E196" s="2">
        <v>10</v>
      </c>
      <c r="F196" s="2">
        <v>0</v>
      </c>
      <c r="G196" s="2">
        <v>8</v>
      </c>
      <c r="H196" s="2">
        <v>57</v>
      </c>
      <c r="I196" s="11">
        <f>VLOOKUP(A196,Key!$1:$1048576,9,FALSE)</f>
        <v>27.6</v>
      </c>
      <c r="J196" s="2">
        <f t="shared" si="9"/>
        <v>1573.2</v>
      </c>
      <c r="K196" s="2">
        <f>VLOOKUP(A196,April!$1:$1048576,8,FALSE)</f>
        <v>55</v>
      </c>
      <c r="L196" s="2">
        <f t="shared" si="10"/>
        <v>1518</v>
      </c>
      <c r="M196" s="2">
        <f t="shared" si="11"/>
        <v>55.200000000000045</v>
      </c>
      <c r="N196" t="str">
        <f>VLOOKUP(A196,Key!$1:$1048576,3,FALSE)</f>
        <v>SF</v>
      </c>
      <c r="O196" t="str">
        <f>VLOOKUP(A196,Key!$1:$1048576,4,FALSE)</f>
        <v>Lab</v>
      </c>
      <c r="P196">
        <f>VLOOKUP(A196,Key!$1:$1048576,5,FALSE)</f>
        <v>130</v>
      </c>
      <c r="Q196" t="str">
        <f>IFERROR(VLOOKUP(O196,GL!$A$1:$C$4,3,FALSE),"61190")</f>
        <v>51192</v>
      </c>
      <c r="R196" t="str">
        <f>VLOOKUP(A196,Key!$1:$1048576,10,FALSE)</f>
        <v>002</v>
      </c>
    </row>
    <row r="197" spans="1:18" x14ac:dyDescent="0.25">
      <c r="A197" s="10">
        <v>10132958</v>
      </c>
      <c r="B197" t="s">
        <v>573</v>
      </c>
      <c r="C197" t="s">
        <v>574</v>
      </c>
      <c r="D197" t="s">
        <v>11</v>
      </c>
      <c r="E197" s="2">
        <v>10</v>
      </c>
      <c r="F197" s="2">
        <v>0</v>
      </c>
      <c r="G197" s="2">
        <v>16</v>
      </c>
      <c r="H197" s="2">
        <v>89</v>
      </c>
      <c r="I197" s="11">
        <f>VLOOKUP(A197,Key!$1:$1048576,9,FALSE)</f>
        <v>36.06</v>
      </c>
      <c r="J197" s="2">
        <f t="shared" si="9"/>
        <v>3209.34</v>
      </c>
      <c r="K197" s="2">
        <f>VLOOKUP(A197,April!$1:$1048576,8,FALSE)</f>
        <v>95</v>
      </c>
      <c r="L197" s="2">
        <f t="shared" si="10"/>
        <v>3425.7000000000003</v>
      </c>
      <c r="M197" s="2">
        <f t="shared" si="11"/>
        <v>-216.36000000000013</v>
      </c>
      <c r="N197" t="str">
        <f>VLOOKUP(A197,Key!$1:$1048576,3,FALSE)</f>
        <v>HQ</v>
      </c>
      <c r="O197" t="str">
        <f>VLOOKUP(A197,Key!$1:$1048576,4,FALSE)</f>
        <v>HQ</v>
      </c>
      <c r="P197">
        <f>VLOOKUP(A197,Key!$1:$1048576,5,FALSE)</f>
        <v>332</v>
      </c>
      <c r="Q197" t="str">
        <f>IFERROR(VLOOKUP(O197,GL!$A$1:$C$4,3,FALSE),"61190")</f>
        <v>61190</v>
      </c>
      <c r="R197" t="str">
        <f>VLOOKUP(A197,Key!$1:$1048576,10,FALSE)</f>
        <v>002</v>
      </c>
    </row>
    <row r="198" spans="1:18" x14ac:dyDescent="0.25">
      <c r="A198" s="10">
        <v>10276965</v>
      </c>
      <c r="B198" t="s">
        <v>576</v>
      </c>
      <c r="C198" t="s">
        <v>577</v>
      </c>
      <c r="D198" t="s">
        <v>11</v>
      </c>
      <c r="E198" s="2">
        <v>13.3333333333333</v>
      </c>
      <c r="F198" s="2">
        <v>0</v>
      </c>
      <c r="G198" s="2">
        <v>0</v>
      </c>
      <c r="H198" s="2">
        <v>77.3333333333333</v>
      </c>
      <c r="I198" s="11">
        <f>VLOOKUP(A198,Key!$1:$1048576,9,FALSE)</f>
        <v>43.27</v>
      </c>
      <c r="J198" s="2">
        <f t="shared" si="9"/>
        <v>3346.2133333333322</v>
      </c>
      <c r="K198" s="2">
        <f>VLOOKUP(A198,April!$1:$1048576,8,FALSE)</f>
        <v>64</v>
      </c>
      <c r="L198" s="2">
        <f t="shared" si="10"/>
        <v>2769.28</v>
      </c>
      <c r="M198" s="2">
        <f t="shared" si="11"/>
        <v>576.93333333333203</v>
      </c>
      <c r="N198" t="str">
        <f>VLOOKUP(A198,Key!$1:$1048576,3,FALSE)</f>
        <v>NYC</v>
      </c>
      <c r="O198" t="str">
        <f>VLOOKUP(A198,Key!$1:$1048576,4,FALSE)</f>
        <v>ASC</v>
      </c>
      <c r="P198">
        <f>VLOOKUP(A198,Key!$1:$1048576,5,FALSE)</f>
        <v>120</v>
      </c>
      <c r="Q198" t="str">
        <f>IFERROR(VLOOKUP(O198,GL!$A$1:$C$4,3,FALSE),"61190")</f>
        <v>51191</v>
      </c>
      <c r="R198" t="str">
        <f>VLOOKUP(A198,Key!$1:$1048576,10,FALSE)</f>
        <v>008</v>
      </c>
    </row>
    <row r="199" spans="1:18" x14ac:dyDescent="0.25">
      <c r="A199" s="10">
        <v>10203904</v>
      </c>
      <c r="B199" t="s">
        <v>579</v>
      </c>
      <c r="C199" t="s">
        <v>580</v>
      </c>
      <c r="D199" t="s">
        <v>11</v>
      </c>
      <c r="E199" s="2">
        <v>10</v>
      </c>
      <c r="F199" s="2">
        <v>0</v>
      </c>
      <c r="G199" s="2">
        <v>0</v>
      </c>
      <c r="H199" s="2">
        <v>38</v>
      </c>
      <c r="I199" s="11">
        <f>VLOOKUP(A199,Key!$1:$1048576,9,FALSE)</f>
        <v>25.38</v>
      </c>
      <c r="J199" s="2">
        <f t="shared" si="9"/>
        <v>964.43999999999994</v>
      </c>
      <c r="K199" s="2">
        <f>VLOOKUP(A199,April!$1:$1048576,8,FALSE)</f>
        <v>28</v>
      </c>
      <c r="L199" s="2">
        <f t="shared" si="10"/>
        <v>710.64</v>
      </c>
      <c r="M199" s="2">
        <f t="shared" si="11"/>
        <v>253.79999999999995</v>
      </c>
      <c r="N199" t="str">
        <f>VLOOKUP(A199,Key!$1:$1048576,3,FALSE)</f>
        <v>SF</v>
      </c>
      <c r="O199" t="str">
        <f>VLOOKUP(A199,Key!$1:$1048576,4,FALSE)</f>
        <v>Lab</v>
      </c>
      <c r="P199">
        <f>VLOOKUP(A199,Key!$1:$1048576,5,FALSE)</f>
        <v>130</v>
      </c>
      <c r="Q199" t="str">
        <f>IFERROR(VLOOKUP(O199,GL!$A$1:$C$4,3,FALSE),"61190")</f>
        <v>51192</v>
      </c>
      <c r="R199" t="str">
        <f>VLOOKUP(A199,Key!$1:$1048576,10,FALSE)</f>
        <v>002</v>
      </c>
    </row>
    <row r="200" spans="1:18" x14ac:dyDescent="0.25">
      <c r="A200" s="10">
        <v>10263998</v>
      </c>
      <c r="B200" t="s">
        <v>582</v>
      </c>
      <c r="C200" t="s">
        <v>583</v>
      </c>
      <c r="D200" t="s">
        <v>11</v>
      </c>
      <c r="E200" s="2">
        <v>10</v>
      </c>
      <c r="F200" s="2">
        <v>0</v>
      </c>
      <c r="G200" s="2">
        <v>0</v>
      </c>
      <c r="H200" s="2">
        <v>80</v>
      </c>
      <c r="I200" s="11">
        <f>VLOOKUP(A200,Key!$1:$1048576,9,FALSE)</f>
        <v>26</v>
      </c>
      <c r="J200" s="2">
        <f t="shared" si="9"/>
        <v>2080</v>
      </c>
      <c r="K200" s="2">
        <f>VLOOKUP(A200,April!$1:$1048576,8,FALSE)</f>
        <v>70</v>
      </c>
      <c r="L200" s="2">
        <f t="shared" si="10"/>
        <v>1820</v>
      </c>
      <c r="M200" s="2">
        <f t="shared" si="11"/>
        <v>260</v>
      </c>
      <c r="N200" t="str">
        <f>VLOOKUP(A200,Key!$1:$1048576,3,FALSE)</f>
        <v>NYC</v>
      </c>
      <c r="O200" t="str">
        <f>VLOOKUP(A200,Key!$1:$1048576,4,FALSE)</f>
        <v>Clinical</v>
      </c>
      <c r="P200">
        <f>VLOOKUP(A200,Key!$1:$1048576,5,FALSE)</f>
        <v>140</v>
      </c>
      <c r="Q200" t="str">
        <f>IFERROR(VLOOKUP(O200,GL!$A$1:$C$4,3,FALSE),"61190")</f>
        <v>51190</v>
      </c>
      <c r="R200" t="str">
        <f>VLOOKUP(A200,Key!$1:$1048576,10,FALSE)</f>
        <v>002</v>
      </c>
    </row>
    <row r="201" spans="1:18" x14ac:dyDescent="0.25">
      <c r="A201" s="10">
        <v>10221900</v>
      </c>
      <c r="B201" t="s">
        <v>585</v>
      </c>
      <c r="C201" t="s">
        <v>280</v>
      </c>
      <c r="D201" t="s">
        <v>11</v>
      </c>
      <c r="E201" s="2">
        <v>10</v>
      </c>
      <c r="F201" s="2">
        <v>0</v>
      </c>
      <c r="G201" s="2">
        <v>24</v>
      </c>
      <c r="H201" s="2">
        <v>19</v>
      </c>
      <c r="I201" s="11">
        <f>VLOOKUP(A201,Key!$1:$1048576,9,FALSE)</f>
        <v>23</v>
      </c>
      <c r="J201" s="2">
        <f t="shared" si="9"/>
        <v>437</v>
      </c>
      <c r="K201" s="2">
        <f>VLOOKUP(A201,April!$1:$1048576,8,FALSE)</f>
        <v>33</v>
      </c>
      <c r="L201" s="2">
        <f t="shared" si="10"/>
        <v>759</v>
      </c>
      <c r="M201" s="2">
        <f t="shared" si="11"/>
        <v>-322</v>
      </c>
      <c r="N201" t="str">
        <f>VLOOKUP(A201,Key!$1:$1048576,3,FALSE)</f>
        <v>HQ</v>
      </c>
      <c r="O201" t="str">
        <f>VLOOKUP(A201,Key!$1:$1048576,4,FALSE)</f>
        <v>Operating</v>
      </c>
      <c r="P201">
        <f>VLOOKUP(A201,Key!$1:$1048576,5,FALSE)</f>
        <v>210</v>
      </c>
      <c r="Q201" t="str">
        <f>IFERROR(VLOOKUP(O201,GL!$A$1:$C$4,3,FALSE),"61190")</f>
        <v>61190</v>
      </c>
      <c r="R201" t="str">
        <f>VLOOKUP(A201,Key!$1:$1048576,10,FALSE)</f>
        <v>002</v>
      </c>
    </row>
    <row r="202" spans="1:18" x14ac:dyDescent="0.25">
      <c r="A202" s="10">
        <v>10216357</v>
      </c>
      <c r="B202" t="s">
        <v>587</v>
      </c>
      <c r="C202" t="s">
        <v>588</v>
      </c>
      <c r="D202" t="s">
        <v>11</v>
      </c>
      <c r="E202" s="2">
        <v>10</v>
      </c>
      <c r="F202" s="2">
        <v>0</v>
      </c>
      <c r="G202" s="2">
        <v>16</v>
      </c>
      <c r="H202" s="2">
        <v>30</v>
      </c>
      <c r="I202" s="11">
        <f>VLOOKUP(A202,Key!$1:$1048576,9,FALSE)</f>
        <v>22.23</v>
      </c>
      <c r="J202" s="2">
        <f t="shared" si="9"/>
        <v>666.9</v>
      </c>
      <c r="K202" s="2">
        <f>VLOOKUP(A202,April!$1:$1048576,8,FALSE)</f>
        <v>36</v>
      </c>
      <c r="L202" s="2">
        <f t="shared" si="10"/>
        <v>800.28</v>
      </c>
      <c r="M202" s="2">
        <f t="shared" si="11"/>
        <v>-133.38</v>
      </c>
      <c r="N202" t="str">
        <f>VLOOKUP(A202,Key!$1:$1048576,3,FALSE)</f>
        <v>NYC</v>
      </c>
      <c r="O202" t="str">
        <f>VLOOKUP(A202,Key!$1:$1048576,4,FALSE)</f>
        <v>ASC</v>
      </c>
      <c r="P202">
        <f>VLOOKUP(A202,Key!$1:$1048576,5,FALSE)</f>
        <v>170</v>
      </c>
      <c r="Q202" t="str">
        <f>IFERROR(VLOOKUP(O202,GL!$A$1:$C$4,3,FALSE),"61190")</f>
        <v>51191</v>
      </c>
      <c r="R202" t="str">
        <f>VLOOKUP(A202,Key!$1:$1048576,10,FALSE)</f>
        <v>002</v>
      </c>
    </row>
    <row r="203" spans="1:18" x14ac:dyDescent="0.25">
      <c r="A203" s="10">
        <v>10208896</v>
      </c>
      <c r="B203" t="s">
        <v>590</v>
      </c>
      <c r="C203" t="s">
        <v>351</v>
      </c>
      <c r="D203" t="s">
        <v>11</v>
      </c>
      <c r="E203" s="2">
        <v>10</v>
      </c>
      <c r="F203" s="2">
        <v>0</v>
      </c>
      <c r="G203" s="2">
        <v>8</v>
      </c>
      <c r="H203" s="2">
        <v>49</v>
      </c>
      <c r="I203" s="11">
        <f>VLOOKUP(A203,Key!$1:$1048576,9,FALSE)</f>
        <v>34.43</v>
      </c>
      <c r="J203" s="2">
        <f t="shared" si="9"/>
        <v>1687.07</v>
      </c>
      <c r="K203" s="2">
        <f>VLOOKUP(A203,April!$1:$1048576,8,FALSE)</f>
        <v>47</v>
      </c>
      <c r="L203" s="2">
        <f t="shared" si="10"/>
        <v>1618.21</v>
      </c>
      <c r="M203" s="2">
        <f t="shared" si="11"/>
        <v>68.8599999999999</v>
      </c>
      <c r="N203" t="str">
        <f>VLOOKUP(A203,Key!$1:$1048576,3,FALSE)</f>
        <v>NYC</v>
      </c>
      <c r="O203" t="str">
        <f>VLOOKUP(A203,Key!$1:$1048576,4,FALSE)</f>
        <v>Clinical</v>
      </c>
      <c r="P203">
        <f>VLOOKUP(A203,Key!$1:$1048576,5,FALSE)</f>
        <v>140</v>
      </c>
      <c r="Q203" t="str">
        <f>IFERROR(VLOOKUP(O203,GL!$A$1:$C$4,3,FALSE),"61190")</f>
        <v>51190</v>
      </c>
      <c r="R203" t="str">
        <f>VLOOKUP(A203,Key!$1:$1048576,10,FALSE)</f>
        <v>002</v>
      </c>
    </row>
    <row r="204" spans="1:18" x14ac:dyDescent="0.25">
      <c r="A204" s="10">
        <v>2444041</v>
      </c>
      <c r="B204" t="s">
        <v>592</v>
      </c>
      <c r="C204" t="s">
        <v>593</v>
      </c>
      <c r="D204" t="s">
        <v>11</v>
      </c>
      <c r="E204" s="2">
        <v>10</v>
      </c>
      <c r="F204" s="2">
        <v>0</v>
      </c>
      <c r="G204" s="2">
        <v>24</v>
      </c>
      <c r="H204" s="2">
        <v>69</v>
      </c>
      <c r="I204" s="11">
        <f>VLOOKUP(A204,Key!$1:$1048576,9,FALSE)</f>
        <v>27.1</v>
      </c>
      <c r="J204" s="2">
        <f t="shared" si="9"/>
        <v>1869.9</v>
      </c>
      <c r="K204" s="2">
        <f>VLOOKUP(A204,April!$1:$1048576,8,FALSE)</f>
        <v>83</v>
      </c>
      <c r="L204" s="2">
        <f t="shared" si="10"/>
        <v>2249.3000000000002</v>
      </c>
      <c r="M204" s="2">
        <f t="shared" si="11"/>
        <v>-379.40000000000009</v>
      </c>
      <c r="N204" t="str">
        <f>VLOOKUP(A204,Key!$1:$1048576,3,FALSE)</f>
        <v>HQ</v>
      </c>
      <c r="O204" t="str">
        <f>VLOOKUP(A204,Key!$1:$1048576,4,FALSE)</f>
        <v>HQ</v>
      </c>
      <c r="P204">
        <f>VLOOKUP(A204,Key!$1:$1048576,5,FALSE)</f>
        <v>220</v>
      </c>
      <c r="Q204" t="str">
        <f>IFERROR(VLOOKUP(O204,GL!$A$1:$C$4,3,FALSE),"61190")</f>
        <v>61190</v>
      </c>
      <c r="R204" t="str">
        <f>VLOOKUP(A204,Key!$1:$1048576,10,FALSE)</f>
        <v>002</v>
      </c>
    </row>
    <row r="205" spans="1:18" x14ac:dyDescent="0.25">
      <c r="A205" s="10">
        <v>10320257</v>
      </c>
      <c r="B205" t="s">
        <v>595</v>
      </c>
      <c r="C205" t="s">
        <v>596</v>
      </c>
      <c r="D205" t="s">
        <v>11</v>
      </c>
      <c r="E205" s="2">
        <v>10</v>
      </c>
      <c r="F205" s="2">
        <v>0</v>
      </c>
      <c r="G205" s="2">
        <v>24.75</v>
      </c>
      <c r="H205" s="2">
        <v>25.25</v>
      </c>
      <c r="I205" s="11">
        <f>VLOOKUP(A205,Key!$1:$1048576,9,FALSE)</f>
        <v>24</v>
      </c>
      <c r="J205" s="2">
        <f t="shared" si="9"/>
        <v>606</v>
      </c>
      <c r="K205" s="2">
        <f>VLOOKUP(A205,April!$1:$1048576,8,FALSE)</f>
        <v>40</v>
      </c>
      <c r="L205" s="2">
        <f t="shared" si="10"/>
        <v>960</v>
      </c>
      <c r="M205" s="2">
        <f t="shared" si="11"/>
        <v>-354</v>
      </c>
      <c r="N205" t="str">
        <f>VLOOKUP(A205,Key!$1:$1048576,3,FALSE)</f>
        <v>SF</v>
      </c>
      <c r="O205" t="str">
        <f>VLOOKUP(A205,Key!$1:$1048576,4,FALSE)</f>
        <v>Operating</v>
      </c>
      <c r="P205">
        <f>VLOOKUP(A205,Key!$1:$1048576,5,FALSE)</f>
        <v>180</v>
      </c>
      <c r="Q205" t="str">
        <f>IFERROR(VLOOKUP(O205,GL!$A$1:$C$4,3,FALSE),"61190")</f>
        <v>61190</v>
      </c>
      <c r="R205" t="str">
        <f>VLOOKUP(A205,Key!$1:$1048576,10,FALSE)</f>
        <v>002</v>
      </c>
    </row>
    <row r="206" spans="1:18" x14ac:dyDescent="0.25">
      <c r="A206" s="10">
        <v>10349120</v>
      </c>
      <c r="B206" t="s">
        <v>598</v>
      </c>
      <c r="C206" t="s">
        <v>400</v>
      </c>
      <c r="D206" t="s">
        <v>11</v>
      </c>
      <c r="E206" s="2">
        <v>10</v>
      </c>
      <c r="F206" s="2">
        <v>0</v>
      </c>
      <c r="G206" s="2">
        <v>0</v>
      </c>
      <c r="H206" s="2">
        <v>27</v>
      </c>
      <c r="I206" s="11">
        <f>VLOOKUP(A206,Key!$1:$1048576,9,FALSE)</f>
        <v>38.46</v>
      </c>
      <c r="J206" s="2">
        <f t="shared" si="9"/>
        <v>1038.42</v>
      </c>
      <c r="K206" s="2">
        <f>VLOOKUP(A206,April!$1:$1048576,8,FALSE)</f>
        <v>17</v>
      </c>
      <c r="L206" s="2">
        <f t="shared" si="10"/>
        <v>653.82000000000005</v>
      </c>
      <c r="M206" s="2">
        <f t="shared" si="11"/>
        <v>384.6</v>
      </c>
      <c r="N206" t="str">
        <f>VLOOKUP(A206,Key!$1:$1048576,3,FALSE)</f>
        <v>HQ</v>
      </c>
      <c r="O206" t="str">
        <f>VLOOKUP(A206,Key!$1:$1048576,4,FALSE)</f>
        <v>HQ</v>
      </c>
      <c r="P206">
        <f>VLOOKUP(A206,Key!$1:$1048576,5,FALSE)</f>
        <v>350</v>
      </c>
      <c r="Q206" t="str">
        <f>IFERROR(VLOOKUP(O206,GL!$A$1:$C$4,3,FALSE),"61190")</f>
        <v>61190</v>
      </c>
      <c r="R206" t="str">
        <f>VLOOKUP(A206,Key!$1:$1048576,10,FALSE)</f>
        <v>002</v>
      </c>
    </row>
    <row r="207" spans="1:18" x14ac:dyDescent="0.25">
      <c r="A207" s="10">
        <v>10176653</v>
      </c>
      <c r="B207" t="s">
        <v>600</v>
      </c>
      <c r="C207" t="s">
        <v>400</v>
      </c>
      <c r="D207" t="s">
        <v>11</v>
      </c>
      <c r="E207" s="2">
        <v>13.3333333333333</v>
      </c>
      <c r="F207" s="2">
        <v>0</v>
      </c>
      <c r="G207" s="2">
        <v>0</v>
      </c>
      <c r="H207" s="2">
        <v>160</v>
      </c>
      <c r="I207" s="11">
        <f>VLOOKUP(A207,Key!$1:$1048576,9,FALSE)</f>
        <v>81.73</v>
      </c>
      <c r="J207" s="2">
        <f t="shared" si="9"/>
        <v>13076.800000000001</v>
      </c>
      <c r="K207" s="2">
        <f>VLOOKUP(A207,April!$1:$1048576,8,FALSE)</f>
        <v>146.666666666667</v>
      </c>
      <c r="L207" s="2">
        <f t="shared" si="10"/>
        <v>11987.066666666695</v>
      </c>
      <c r="M207" s="2">
        <f t="shared" si="11"/>
        <v>1089.7333333333063</v>
      </c>
      <c r="N207" t="str">
        <f>VLOOKUP(A207,Key!$1:$1048576,3,FALSE)</f>
        <v>NYC</v>
      </c>
      <c r="O207" t="str">
        <f>VLOOKUP(A207,Key!$1:$1048576,4,FALSE)</f>
        <v>Lab</v>
      </c>
      <c r="P207">
        <f>VLOOKUP(A207,Key!$1:$1048576,5,FALSE)</f>
        <v>130</v>
      </c>
      <c r="Q207" t="str">
        <f>IFERROR(VLOOKUP(O207,GL!$A$1:$C$4,3,FALSE),"61190")</f>
        <v>51192</v>
      </c>
      <c r="R207" t="str">
        <f>VLOOKUP(A207,Key!$1:$1048576,10,FALSE)</f>
        <v>002</v>
      </c>
    </row>
    <row r="208" spans="1:18" x14ac:dyDescent="0.25">
      <c r="A208" s="10">
        <v>10349581</v>
      </c>
      <c r="B208" t="s">
        <v>602</v>
      </c>
      <c r="C208" t="s">
        <v>333</v>
      </c>
      <c r="D208" t="s">
        <v>11</v>
      </c>
      <c r="E208" s="2">
        <v>10</v>
      </c>
      <c r="F208" s="2">
        <v>0</v>
      </c>
      <c r="G208" s="2">
        <v>0</v>
      </c>
      <c r="H208" s="2">
        <v>35</v>
      </c>
      <c r="I208" s="11">
        <f>VLOOKUP(A208,Key!$1:$1048576,9,FALSE)</f>
        <v>52.88</v>
      </c>
      <c r="J208" s="2">
        <f t="shared" si="9"/>
        <v>1850.8000000000002</v>
      </c>
      <c r="K208" s="2">
        <f>VLOOKUP(A208,April!$1:$1048576,8,FALSE)</f>
        <v>25</v>
      </c>
      <c r="L208" s="2">
        <f t="shared" si="10"/>
        <v>1322</v>
      </c>
      <c r="M208" s="2">
        <f t="shared" si="11"/>
        <v>528.80000000000018</v>
      </c>
      <c r="N208" t="str">
        <f>VLOOKUP(A208,Key!$1:$1048576,3,FALSE)</f>
        <v>HQ</v>
      </c>
      <c r="O208" t="str">
        <f>VLOOKUP(A208,Key!$1:$1048576,4,FALSE)</f>
        <v>HQ</v>
      </c>
      <c r="P208">
        <f>VLOOKUP(A208,Key!$1:$1048576,5,FALSE)</f>
        <v>332</v>
      </c>
      <c r="Q208" t="str">
        <f>IFERROR(VLOOKUP(O208,GL!$A$1:$C$4,3,FALSE),"61190")</f>
        <v>61190</v>
      </c>
      <c r="R208" t="str">
        <f>VLOOKUP(A208,Key!$1:$1048576,10,FALSE)</f>
        <v>002</v>
      </c>
    </row>
    <row r="209" spans="1:18" x14ac:dyDescent="0.25">
      <c r="A209" s="10">
        <v>10312390</v>
      </c>
      <c r="B209" t="s">
        <v>602</v>
      </c>
      <c r="C209" t="s">
        <v>604</v>
      </c>
      <c r="D209" t="s">
        <v>11</v>
      </c>
      <c r="E209" s="2">
        <v>10</v>
      </c>
      <c r="F209" s="2">
        <v>0</v>
      </c>
      <c r="G209" s="2">
        <v>0</v>
      </c>
      <c r="H209" s="2">
        <v>47</v>
      </c>
      <c r="I209" s="11">
        <f>VLOOKUP(A209,Key!$1:$1048576,9,FALSE)</f>
        <v>23</v>
      </c>
      <c r="J209" s="2">
        <f t="shared" si="9"/>
        <v>1081</v>
      </c>
      <c r="K209" s="2">
        <f>VLOOKUP(A209,April!$1:$1048576,8,FALSE)</f>
        <v>37</v>
      </c>
      <c r="L209" s="2">
        <f t="shared" si="10"/>
        <v>851</v>
      </c>
      <c r="M209" s="2">
        <f t="shared" si="11"/>
        <v>230</v>
      </c>
      <c r="N209" t="str">
        <f>VLOOKUP(A209,Key!$1:$1048576,3,FALSE)</f>
        <v xml:space="preserve">OAK </v>
      </c>
      <c r="O209" t="str">
        <f>VLOOKUP(A209,Key!$1:$1048576,4,FALSE)</f>
        <v>Operating</v>
      </c>
      <c r="P209">
        <f>VLOOKUP(A209,Key!$1:$1048576,5,FALSE)</f>
        <v>180</v>
      </c>
      <c r="Q209" t="str">
        <f>IFERROR(VLOOKUP(O209,GL!$A$1:$C$4,3,FALSE),"61190")</f>
        <v>61190</v>
      </c>
      <c r="R209" t="str">
        <f>VLOOKUP(A209,Key!$1:$1048576,10,FALSE)</f>
        <v>002</v>
      </c>
    </row>
    <row r="210" spans="1:18" x14ac:dyDescent="0.25">
      <c r="A210" s="10">
        <v>10118543</v>
      </c>
      <c r="B210" t="s">
        <v>606</v>
      </c>
      <c r="C210" t="s">
        <v>132</v>
      </c>
      <c r="D210" t="s">
        <v>11</v>
      </c>
      <c r="E210" s="2">
        <v>10</v>
      </c>
      <c r="F210" s="2">
        <v>0</v>
      </c>
      <c r="G210" s="2">
        <v>0</v>
      </c>
      <c r="H210" s="2">
        <v>36.5</v>
      </c>
      <c r="I210" s="11">
        <f>VLOOKUP(A210,Key!$1:$1048576,9,FALSE)</f>
        <v>28.64</v>
      </c>
      <c r="J210" s="2">
        <f t="shared" si="9"/>
        <v>1045.3600000000001</v>
      </c>
      <c r="K210" s="2">
        <f>VLOOKUP(A210,April!$1:$1048576,8,FALSE)</f>
        <v>26.5</v>
      </c>
      <c r="L210" s="2">
        <f t="shared" si="10"/>
        <v>758.96</v>
      </c>
      <c r="M210" s="2">
        <f t="shared" si="11"/>
        <v>286.40000000000009</v>
      </c>
      <c r="N210" t="str">
        <f>VLOOKUP(A210,Key!$1:$1048576,3,FALSE)</f>
        <v>SV</v>
      </c>
      <c r="O210" t="str">
        <f>VLOOKUP(A210,Key!$1:$1048576,4,FALSE)</f>
        <v>Operating</v>
      </c>
      <c r="P210">
        <f>VLOOKUP(A210,Key!$1:$1048576,5,FALSE)</f>
        <v>350</v>
      </c>
      <c r="Q210" t="str">
        <f>IFERROR(VLOOKUP(O210,GL!$A$1:$C$4,3,FALSE),"61190")</f>
        <v>61190</v>
      </c>
      <c r="R210" t="str">
        <f>VLOOKUP(A210,Key!$1:$1048576,10,FALSE)</f>
        <v>002</v>
      </c>
    </row>
    <row r="211" spans="1:18" x14ac:dyDescent="0.25">
      <c r="A211" s="10">
        <v>10375348</v>
      </c>
      <c r="B211" t="s">
        <v>608</v>
      </c>
      <c r="C211" t="s">
        <v>10</v>
      </c>
      <c r="D211" t="s">
        <v>11</v>
      </c>
      <c r="E211" s="2">
        <v>10</v>
      </c>
      <c r="F211" s="2">
        <v>0</v>
      </c>
      <c r="G211" s="2">
        <v>0</v>
      </c>
      <c r="H211" s="2">
        <v>20</v>
      </c>
      <c r="I211" s="11">
        <f>VLOOKUP(A211,Key!$1:$1048576,9,FALSE)</f>
        <v>29.81</v>
      </c>
      <c r="J211" s="2">
        <f t="shared" si="9"/>
        <v>596.19999999999993</v>
      </c>
      <c r="K211" s="2">
        <f>VLOOKUP(A211,April!$1:$1048576,8,FALSE)</f>
        <v>10</v>
      </c>
      <c r="L211" s="2">
        <f t="shared" si="10"/>
        <v>298.09999999999997</v>
      </c>
      <c r="M211" s="2">
        <f t="shared" si="11"/>
        <v>298.09999999999997</v>
      </c>
      <c r="N211" t="str">
        <f>VLOOKUP(A211,Key!$1:$1048576,3,FALSE)</f>
        <v>HQ</v>
      </c>
      <c r="O211" t="str">
        <f>VLOOKUP(A211,Key!$1:$1048576,4,FALSE)</f>
        <v>HQ</v>
      </c>
      <c r="P211">
        <f>VLOOKUP(A211,Key!$1:$1048576,5,FALSE)</f>
        <v>320</v>
      </c>
      <c r="Q211" t="str">
        <f>IFERROR(VLOOKUP(O211,GL!$A$1:$C$4,3,FALSE),"61190")</f>
        <v>61190</v>
      </c>
      <c r="R211" t="str">
        <f>VLOOKUP(A211,Key!$1:$1048576,10,FALSE)</f>
        <v>002</v>
      </c>
    </row>
    <row r="212" spans="1:18" x14ac:dyDescent="0.25">
      <c r="A212" s="10">
        <v>10051855</v>
      </c>
      <c r="B212" t="s">
        <v>610</v>
      </c>
      <c r="C212" t="s">
        <v>611</v>
      </c>
      <c r="D212" t="s">
        <v>11</v>
      </c>
      <c r="E212" s="2">
        <v>10</v>
      </c>
      <c r="F212" s="2">
        <v>0</v>
      </c>
      <c r="G212" s="2">
        <v>2</v>
      </c>
      <c r="H212" s="2">
        <v>97</v>
      </c>
      <c r="I212" s="11">
        <f>VLOOKUP(A212,Key!$1:$1048576,9,FALSE)</f>
        <v>31.25</v>
      </c>
      <c r="J212" s="2">
        <f t="shared" si="9"/>
        <v>3031.25</v>
      </c>
      <c r="K212" s="2">
        <f>VLOOKUP(A212,April!$1:$1048576,8,FALSE)</f>
        <v>89</v>
      </c>
      <c r="L212" s="2">
        <f t="shared" si="10"/>
        <v>2781.25</v>
      </c>
      <c r="M212" s="2">
        <f t="shared" si="11"/>
        <v>250</v>
      </c>
      <c r="N212" t="str">
        <f>VLOOKUP(A212,Key!$1:$1048576,3,FALSE)</f>
        <v>SV</v>
      </c>
      <c r="O212" t="str">
        <f>VLOOKUP(A212,Key!$1:$1048576,4,FALSE)</f>
        <v>Operating</v>
      </c>
      <c r="P212">
        <f>VLOOKUP(A212,Key!$1:$1048576,5,FALSE)</f>
        <v>180</v>
      </c>
      <c r="Q212" t="str">
        <f>IFERROR(VLOOKUP(O212,GL!$A$1:$C$4,3,FALSE),"61190")</f>
        <v>61190</v>
      </c>
      <c r="R212" t="str">
        <f>VLOOKUP(A212,Key!$1:$1048576,10,FALSE)</f>
        <v>002</v>
      </c>
    </row>
    <row r="213" spans="1:18" x14ac:dyDescent="0.25">
      <c r="A213" s="10">
        <v>10149137</v>
      </c>
      <c r="B213" t="s">
        <v>614</v>
      </c>
      <c r="C213" t="s">
        <v>615</v>
      </c>
      <c r="D213" t="s">
        <v>11</v>
      </c>
      <c r="E213" s="2">
        <v>10</v>
      </c>
      <c r="F213" s="2">
        <v>0</v>
      </c>
      <c r="G213" s="2">
        <v>12.25</v>
      </c>
      <c r="H213" s="2">
        <v>-17.55</v>
      </c>
      <c r="I213" s="11">
        <f>VLOOKUP(A213,Key!$1:$1048576,9,FALSE)</f>
        <v>26</v>
      </c>
      <c r="J213" s="2">
        <f t="shared" si="9"/>
        <v>-456.3</v>
      </c>
      <c r="K213" s="2">
        <f>VLOOKUP(A213,April!$1:$1048576,8,FALSE)</f>
        <v>-15.3</v>
      </c>
      <c r="L213" s="2">
        <f t="shared" si="10"/>
        <v>-397.8</v>
      </c>
      <c r="M213" s="2">
        <f t="shared" si="11"/>
        <v>-58.5</v>
      </c>
      <c r="N213" t="str">
        <f>VLOOKUP(A213,Key!$1:$1048576,3,FALSE)</f>
        <v xml:space="preserve">OAK </v>
      </c>
      <c r="O213" t="str">
        <f>VLOOKUP(A213,Key!$1:$1048576,4,FALSE)</f>
        <v>Clinical</v>
      </c>
      <c r="P213">
        <f>VLOOKUP(A213,Key!$1:$1048576,5,FALSE)</f>
        <v>170</v>
      </c>
      <c r="Q213" t="str">
        <f>IFERROR(VLOOKUP(O213,GL!$A$1:$C$4,3,FALSE),"61190")</f>
        <v>51190</v>
      </c>
      <c r="R213" t="str">
        <f>VLOOKUP(A213,Key!$1:$1048576,10,FALSE)</f>
        <v>002</v>
      </c>
    </row>
    <row r="214" spans="1:18" x14ac:dyDescent="0.25">
      <c r="A214" s="10">
        <v>2566009</v>
      </c>
      <c r="B214" t="s">
        <v>617</v>
      </c>
      <c r="C214" t="s">
        <v>437</v>
      </c>
      <c r="D214" t="s">
        <v>11</v>
      </c>
      <c r="E214" s="2">
        <v>0</v>
      </c>
      <c r="F214" s="2">
        <v>0</v>
      </c>
      <c r="G214" s="2">
        <v>0</v>
      </c>
      <c r="H214" s="2">
        <v>120</v>
      </c>
      <c r="I214" s="11">
        <f>VLOOKUP(A214,Key!$1:$1048576,9,FALSE)</f>
        <v>47.6</v>
      </c>
      <c r="J214" s="2">
        <f t="shared" si="9"/>
        <v>5712</v>
      </c>
      <c r="K214" s="2">
        <f>VLOOKUP(A214,April!$1:$1048576,8,FALSE)</f>
        <v>120</v>
      </c>
      <c r="L214" s="2">
        <f t="shared" si="10"/>
        <v>5712</v>
      </c>
      <c r="M214" s="2">
        <f t="shared" si="11"/>
        <v>0</v>
      </c>
      <c r="N214" t="str">
        <f>VLOOKUP(A214,Key!$1:$1048576,3,FALSE)</f>
        <v>HQ</v>
      </c>
      <c r="O214" t="str">
        <f>VLOOKUP(A214,Key!$1:$1048576,4,FALSE)</f>
        <v>Operating</v>
      </c>
      <c r="P214">
        <f>VLOOKUP(A214,Key!$1:$1048576,5,FALSE)</f>
        <v>340</v>
      </c>
      <c r="Q214" t="str">
        <f>IFERROR(VLOOKUP(O214,GL!$A$1:$C$4,3,FALSE),"61190")</f>
        <v>61190</v>
      </c>
      <c r="R214" t="str">
        <f>VLOOKUP(A214,Key!$1:$1048576,10,FALSE)</f>
        <v>002</v>
      </c>
    </row>
    <row r="215" spans="1:18" x14ac:dyDescent="0.25">
      <c r="A215" s="10">
        <v>10298681</v>
      </c>
      <c r="B215" t="s">
        <v>619</v>
      </c>
      <c r="C215" t="s">
        <v>61</v>
      </c>
      <c r="D215" t="s">
        <v>11</v>
      </c>
      <c r="E215" s="2">
        <v>10</v>
      </c>
      <c r="F215" s="2">
        <v>0</v>
      </c>
      <c r="G215" s="2">
        <v>0</v>
      </c>
      <c r="H215" s="2">
        <v>36</v>
      </c>
      <c r="I215" s="11">
        <f>VLOOKUP(A215,Key!$1:$1048576,9,FALSE)</f>
        <v>32</v>
      </c>
      <c r="J215" s="2">
        <f t="shared" si="9"/>
        <v>1152</v>
      </c>
      <c r="K215" s="2">
        <f>VLOOKUP(A215,April!$1:$1048576,8,FALSE)</f>
        <v>26</v>
      </c>
      <c r="L215" s="2">
        <f t="shared" si="10"/>
        <v>832</v>
      </c>
      <c r="M215" s="2">
        <f t="shared" si="11"/>
        <v>320</v>
      </c>
      <c r="N215" t="str">
        <f>VLOOKUP(A215,Key!$1:$1048576,3,FALSE)</f>
        <v>NYC</v>
      </c>
      <c r="O215" t="str">
        <f>VLOOKUP(A215,Key!$1:$1048576,4,FALSE)</f>
        <v>Clinical</v>
      </c>
      <c r="P215">
        <f>VLOOKUP(A215,Key!$1:$1048576,5,FALSE)</f>
        <v>140</v>
      </c>
      <c r="Q215" t="str">
        <f>IFERROR(VLOOKUP(O215,GL!$A$1:$C$4,3,FALSE),"61190")</f>
        <v>51190</v>
      </c>
      <c r="R215" t="str">
        <f>VLOOKUP(A215,Key!$1:$1048576,10,FALSE)</f>
        <v>002</v>
      </c>
    </row>
    <row r="216" spans="1:18" x14ac:dyDescent="0.25">
      <c r="A216" s="10">
        <v>10004165</v>
      </c>
      <c r="B216" t="s">
        <v>621</v>
      </c>
      <c r="C216" t="s">
        <v>622</v>
      </c>
      <c r="D216" t="s">
        <v>11</v>
      </c>
      <c r="E216" s="2">
        <v>10</v>
      </c>
      <c r="F216" s="2">
        <v>0</v>
      </c>
      <c r="G216" s="2">
        <v>0</v>
      </c>
      <c r="H216" s="2">
        <v>83.5</v>
      </c>
      <c r="I216" s="11">
        <f>VLOOKUP(A216,Key!$1:$1048576,9,FALSE)</f>
        <v>29.8</v>
      </c>
      <c r="J216" s="2">
        <f t="shared" si="9"/>
        <v>2488.3000000000002</v>
      </c>
      <c r="K216" s="2">
        <f>VLOOKUP(A216,April!$1:$1048576,8,FALSE)</f>
        <v>73.5</v>
      </c>
      <c r="L216" s="2">
        <f t="shared" si="10"/>
        <v>2190.3000000000002</v>
      </c>
      <c r="M216" s="2">
        <f t="shared" si="11"/>
        <v>298</v>
      </c>
      <c r="N216" t="str">
        <f>VLOOKUP(A216,Key!$1:$1048576,3,FALSE)</f>
        <v>NYC</v>
      </c>
      <c r="O216" t="str">
        <f>VLOOKUP(A216,Key!$1:$1048576,4,FALSE)</f>
        <v>Clinical</v>
      </c>
      <c r="P216">
        <f>VLOOKUP(A216,Key!$1:$1048576,5,FALSE)</f>
        <v>140</v>
      </c>
      <c r="Q216" t="str">
        <f>IFERROR(VLOOKUP(O216,GL!$A$1:$C$4,3,FALSE),"61190")</f>
        <v>51190</v>
      </c>
      <c r="R216" t="str">
        <f>VLOOKUP(A216,Key!$1:$1048576,10,FALSE)</f>
        <v>002</v>
      </c>
    </row>
    <row r="217" spans="1:18" x14ac:dyDescent="0.25">
      <c r="A217" s="10">
        <v>10132462</v>
      </c>
      <c r="B217" t="s">
        <v>624</v>
      </c>
      <c r="C217" t="s">
        <v>625</v>
      </c>
      <c r="D217" t="s">
        <v>11</v>
      </c>
      <c r="E217" s="2">
        <v>10</v>
      </c>
      <c r="F217" s="2">
        <v>0</v>
      </c>
      <c r="G217" s="2">
        <v>8</v>
      </c>
      <c r="H217" s="2">
        <v>92</v>
      </c>
      <c r="I217" s="11">
        <f>VLOOKUP(A217,Key!$1:$1048576,9,FALSE)</f>
        <v>61.66</v>
      </c>
      <c r="J217" s="2">
        <f t="shared" si="9"/>
        <v>5672.7199999999993</v>
      </c>
      <c r="K217" s="2">
        <f>VLOOKUP(A217,April!$1:$1048576,8,FALSE)</f>
        <v>90</v>
      </c>
      <c r="L217" s="2">
        <f t="shared" si="10"/>
        <v>5549.4</v>
      </c>
      <c r="M217" s="2">
        <f t="shared" si="11"/>
        <v>123.31999999999971</v>
      </c>
      <c r="N217" t="str">
        <f>VLOOKUP(A217,Key!$1:$1048576,3,FALSE)</f>
        <v>SV</v>
      </c>
      <c r="O217" t="str">
        <f>VLOOKUP(A217,Key!$1:$1048576,4,FALSE)</f>
        <v>Clinical</v>
      </c>
      <c r="P217">
        <f>VLOOKUP(A217,Key!$1:$1048576,5,FALSE)</f>
        <v>120</v>
      </c>
      <c r="Q217" t="str">
        <f>IFERROR(VLOOKUP(O217,GL!$A$1:$C$4,3,FALSE),"61190")</f>
        <v>51190</v>
      </c>
      <c r="R217" t="str">
        <f>VLOOKUP(A217,Key!$1:$1048576,10,FALSE)</f>
        <v>007</v>
      </c>
    </row>
    <row r="218" spans="1:18" x14ac:dyDescent="0.25">
      <c r="A218" s="10">
        <v>1766585</v>
      </c>
      <c r="B218" t="s">
        <v>627</v>
      </c>
      <c r="C218" t="s">
        <v>628</v>
      </c>
      <c r="D218" t="s">
        <v>11</v>
      </c>
      <c r="E218" s="2">
        <v>16.6666666666667</v>
      </c>
      <c r="F218" s="2">
        <v>0</v>
      </c>
      <c r="G218" s="2">
        <v>0</v>
      </c>
      <c r="H218" s="2">
        <v>193</v>
      </c>
      <c r="I218" s="11">
        <f>VLOOKUP(A218,Key!$1:$1048576,9,FALSE)</f>
        <v>159.97999999999999</v>
      </c>
      <c r="J218" s="2">
        <f t="shared" si="9"/>
        <v>30876.14</v>
      </c>
      <c r="K218" s="2">
        <f>VLOOKUP(A218,April!$1:$1048576,8,FALSE)</f>
        <v>176.333333333333</v>
      </c>
      <c r="L218" s="2">
        <f t="shared" si="10"/>
        <v>28209.806666666613</v>
      </c>
      <c r="M218" s="2">
        <f t="shared" si="11"/>
        <v>2666.3333333333867</v>
      </c>
      <c r="N218" t="str">
        <f>VLOOKUP(A218,Key!$1:$1048576,3,FALSE)</f>
        <v>HQ</v>
      </c>
      <c r="O218" t="str">
        <f>VLOOKUP(A218,Key!$1:$1048576,4,FALSE)</f>
        <v>HQ</v>
      </c>
      <c r="P218">
        <f>VLOOKUP(A218,Key!$1:$1048576,5,FALSE)</f>
        <v>310</v>
      </c>
      <c r="Q218" t="str">
        <f>IFERROR(VLOOKUP(O218,GL!$A$1:$C$4,3,FALSE),"61190")</f>
        <v>61190</v>
      </c>
      <c r="R218" t="str">
        <f>VLOOKUP(A218,Key!$1:$1048576,10,FALSE)</f>
        <v>002</v>
      </c>
    </row>
    <row r="219" spans="1:18" x14ac:dyDescent="0.25">
      <c r="A219" s="10">
        <v>10328177</v>
      </c>
      <c r="B219" t="s">
        <v>630</v>
      </c>
      <c r="C219" t="s">
        <v>631</v>
      </c>
      <c r="D219" t="s">
        <v>11</v>
      </c>
      <c r="E219" s="2">
        <v>10</v>
      </c>
      <c r="F219" s="2">
        <v>0</v>
      </c>
      <c r="G219" s="2">
        <v>0</v>
      </c>
      <c r="H219" s="2">
        <v>45</v>
      </c>
      <c r="I219" s="11">
        <f>VLOOKUP(A219,Key!$1:$1048576,9,FALSE)</f>
        <v>25.5</v>
      </c>
      <c r="J219" s="2">
        <f t="shared" si="9"/>
        <v>1147.5</v>
      </c>
      <c r="K219" s="2">
        <f>VLOOKUP(A219,April!$1:$1048576,8,FALSE)</f>
        <v>35</v>
      </c>
      <c r="L219" s="2">
        <f t="shared" si="10"/>
        <v>892.5</v>
      </c>
      <c r="M219" s="2">
        <f t="shared" si="11"/>
        <v>255</v>
      </c>
      <c r="N219" t="str">
        <f>VLOOKUP(A219,Key!$1:$1048576,3,FALSE)</f>
        <v>RWC</v>
      </c>
      <c r="O219" t="str">
        <f>VLOOKUP(A219,Key!$1:$1048576,4,FALSE)</f>
        <v>Clinical</v>
      </c>
      <c r="P219">
        <f>VLOOKUP(A219,Key!$1:$1048576,5,FALSE)</f>
        <v>170</v>
      </c>
      <c r="Q219" t="str">
        <f>IFERROR(VLOOKUP(O219,GL!$A$1:$C$4,3,FALSE),"61190")</f>
        <v>51190</v>
      </c>
      <c r="R219" t="str">
        <f>VLOOKUP(A219,Key!$1:$1048576,10,FALSE)</f>
        <v>002</v>
      </c>
    </row>
    <row r="220" spans="1:18" x14ac:dyDescent="0.25">
      <c r="A220" s="10">
        <v>2503899</v>
      </c>
      <c r="B220" t="s">
        <v>633</v>
      </c>
      <c r="C220" t="s">
        <v>175</v>
      </c>
      <c r="D220" t="s">
        <v>11</v>
      </c>
      <c r="E220" s="2">
        <v>10</v>
      </c>
      <c r="F220" s="2">
        <v>0</v>
      </c>
      <c r="G220" s="2">
        <v>0</v>
      </c>
      <c r="H220" s="2">
        <v>22</v>
      </c>
      <c r="I220" s="11">
        <f>VLOOKUP(A220,Key!$1:$1048576,9,FALSE)</f>
        <v>35.5</v>
      </c>
      <c r="J220" s="2">
        <f t="shared" si="9"/>
        <v>781</v>
      </c>
      <c r="K220" s="2">
        <f>VLOOKUP(A220,April!$1:$1048576,8,FALSE)</f>
        <v>12</v>
      </c>
      <c r="L220" s="2">
        <f t="shared" si="10"/>
        <v>426</v>
      </c>
      <c r="M220" s="2">
        <f t="shared" si="11"/>
        <v>355</v>
      </c>
      <c r="N220" t="str">
        <f>VLOOKUP(A220,Key!$1:$1048576,3,FALSE)</f>
        <v>SF</v>
      </c>
      <c r="O220" t="str">
        <f>VLOOKUP(A220,Key!$1:$1048576,4,FALSE)</f>
        <v>Clinical</v>
      </c>
      <c r="P220">
        <f>VLOOKUP(A220,Key!$1:$1048576,5,FALSE)</f>
        <v>140</v>
      </c>
      <c r="Q220" t="str">
        <f>IFERROR(VLOOKUP(O220,GL!$A$1:$C$4,3,FALSE),"61190")</f>
        <v>51190</v>
      </c>
      <c r="R220" t="str">
        <f>VLOOKUP(A220,Key!$1:$1048576,10,FALSE)</f>
        <v>002</v>
      </c>
    </row>
    <row r="221" spans="1:18" x14ac:dyDescent="0.25">
      <c r="A221" s="10">
        <v>10397078</v>
      </c>
      <c r="B221" t="s">
        <v>635</v>
      </c>
      <c r="C221" t="s">
        <v>636</v>
      </c>
      <c r="D221" t="s">
        <v>11</v>
      </c>
      <c r="E221" s="2">
        <v>5</v>
      </c>
      <c r="F221" s="2">
        <v>0</v>
      </c>
      <c r="G221" s="2">
        <v>0</v>
      </c>
      <c r="H221" s="2">
        <v>5</v>
      </c>
      <c r="I221" s="11">
        <f>VLOOKUP(A221,Key!$1:$1048576,9,FALSE)</f>
        <v>55</v>
      </c>
      <c r="J221" s="2">
        <f t="shared" si="9"/>
        <v>275</v>
      </c>
      <c r="K221" s="2">
        <f>VLOOKUP(A221,April!$1:$1048576,8,FALSE)</f>
        <v>0</v>
      </c>
      <c r="L221" s="2">
        <f t="shared" si="10"/>
        <v>0</v>
      </c>
      <c r="M221" s="2">
        <f t="shared" si="11"/>
        <v>275</v>
      </c>
      <c r="N221" t="str">
        <f>VLOOKUP(A221,Key!$1:$1048576,3,FALSE)</f>
        <v>SF</v>
      </c>
      <c r="O221" t="str">
        <f>VLOOKUP(A221,Key!$1:$1048576,4,FALSE)</f>
        <v>ASC</v>
      </c>
      <c r="P221">
        <f>VLOOKUP(A221,Key!$1:$1048576,5,FALSE)</f>
        <v>120</v>
      </c>
      <c r="Q221" t="str">
        <f>IFERROR(VLOOKUP(O221,GL!$A$1:$C$4,3,FALSE),"61190")</f>
        <v>51191</v>
      </c>
      <c r="R221" t="str">
        <f>VLOOKUP(A221,Key!$1:$1048576,10,FALSE)</f>
        <v>007</v>
      </c>
    </row>
    <row r="222" spans="1:18" x14ac:dyDescent="0.25">
      <c r="A222" s="10">
        <v>10141990</v>
      </c>
      <c r="B222" t="s">
        <v>212</v>
      </c>
      <c r="C222" t="s">
        <v>638</v>
      </c>
      <c r="D222" t="s">
        <v>11</v>
      </c>
      <c r="E222" s="2">
        <v>10</v>
      </c>
      <c r="F222" s="2">
        <v>0</v>
      </c>
      <c r="G222" s="2">
        <v>8</v>
      </c>
      <c r="H222" s="2">
        <v>46</v>
      </c>
      <c r="I222" s="11">
        <f>VLOOKUP(A222,Key!$1:$1048576,9,FALSE)</f>
        <v>34.69</v>
      </c>
      <c r="J222" s="2">
        <f t="shared" si="9"/>
        <v>1595.7399999999998</v>
      </c>
      <c r="K222" s="2">
        <f>VLOOKUP(A222,April!$1:$1048576,8,FALSE)</f>
        <v>44</v>
      </c>
      <c r="L222" s="2">
        <f t="shared" si="10"/>
        <v>1526.36</v>
      </c>
      <c r="M222" s="2">
        <f t="shared" si="11"/>
        <v>69.379999999999882</v>
      </c>
      <c r="N222" t="str">
        <f>VLOOKUP(A222,Key!$1:$1048576,3,FALSE)</f>
        <v>SF</v>
      </c>
      <c r="O222" t="str">
        <f>VLOOKUP(A222,Key!$1:$1048576,4,FALSE)</f>
        <v>NEST</v>
      </c>
      <c r="P222">
        <f>VLOOKUP(A222,Key!$1:$1048576,5,FALSE)</f>
        <v>350</v>
      </c>
      <c r="Q222" t="str">
        <f>IFERROR(VLOOKUP(O222,GL!$A$1:$C$4,3,FALSE),"61190")</f>
        <v>61190</v>
      </c>
      <c r="R222" t="str">
        <f>VLOOKUP(A222,Key!$1:$1048576,10,FALSE)</f>
        <v>002</v>
      </c>
    </row>
    <row r="223" spans="1:18" x14ac:dyDescent="0.25">
      <c r="A223" s="10">
        <v>10320306</v>
      </c>
      <c r="B223" t="s">
        <v>641</v>
      </c>
      <c r="C223" t="s">
        <v>642</v>
      </c>
      <c r="D223" t="s">
        <v>11</v>
      </c>
      <c r="E223" s="2">
        <v>10</v>
      </c>
      <c r="F223" s="2">
        <v>0</v>
      </c>
      <c r="G223" s="2">
        <v>0</v>
      </c>
      <c r="H223" s="2">
        <v>50</v>
      </c>
      <c r="I223" s="11">
        <f>VLOOKUP(A223,Key!$1:$1048576,9,FALSE)</f>
        <v>43.27</v>
      </c>
      <c r="J223" s="2">
        <f t="shared" si="9"/>
        <v>2163.5</v>
      </c>
      <c r="K223" s="2">
        <f>VLOOKUP(A223,April!$1:$1048576,8,FALSE)</f>
        <v>40</v>
      </c>
      <c r="L223" s="2">
        <f t="shared" si="10"/>
        <v>1730.8000000000002</v>
      </c>
      <c r="M223" s="2">
        <f t="shared" si="11"/>
        <v>432.69999999999982</v>
      </c>
      <c r="N223" t="str">
        <f>VLOOKUP(A223,Key!$1:$1048576,3,FALSE)</f>
        <v>HQ</v>
      </c>
      <c r="O223" t="str">
        <f>VLOOKUP(A223,Key!$1:$1048576,4,FALSE)</f>
        <v>HQ</v>
      </c>
      <c r="P223">
        <f>VLOOKUP(A223,Key!$1:$1048576,5,FALSE)</f>
        <v>340</v>
      </c>
      <c r="Q223" t="str">
        <f>IFERROR(VLOOKUP(O223,GL!$A$1:$C$4,3,FALSE),"61190")</f>
        <v>61190</v>
      </c>
      <c r="R223" t="str">
        <f>VLOOKUP(A223,Key!$1:$1048576,10,FALSE)</f>
        <v>002</v>
      </c>
    </row>
    <row r="224" spans="1:18" x14ac:dyDescent="0.25">
      <c r="A224" s="10">
        <v>1790004</v>
      </c>
      <c r="B224" t="s">
        <v>644</v>
      </c>
      <c r="C224" t="s">
        <v>645</v>
      </c>
      <c r="D224" t="s">
        <v>11</v>
      </c>
      <c r="E224" s="2">
        <v>9.3333333333333304</v>
      </c>
      <c r="F224" s="2">
        <v>0</v>
      </c>
      <c r="G224" s="2">
        <v>8</v>
      </c>
      <c r="H224" s="2">
        <v>160</v>
      </c>
      <c r="I224" s="11">
        <f>VLOOKUP(A224,Key!$1:$1048576,9,FALSE)</f>
        <v>71.06</v>
      </c>
      <c r="J224" s="2">
        <f t="shared" si="9"/>
        <v>11369.6</v>
      </c>
      <c r="K224" s="2">
        <f>VLOOKUP(A224,April!$1:$1048576,8,FALSE)</f>
        <v>158.666666666667</v>
      </c>
      <c r="L224" s="2">
        <f t="shared" si="10"/>
        <v>11274.853333333358</v>
      </c>
      <c r="M224" s="2">
        <f t="shared" si="11"/>
        <v>94.746666666642341</v>
      </c>
      <c r="N224" t="str">
        <f>VLOOKUP(A224,Key!$1:$1048576,3,FALSE)</f>
        <v>SF</v>
      </c>
      <c r="O224" t="str">
        <f>VLOOKUP(A224,Key!$1:$1048576,4,FALSE)</f>
        <v>Clinical</v>
      </c>
      <c r="P224">
        <f>VLOOKUP(A224,Key!$1:$1048576,5,FALSE)</f>
        <v>120</v>
      </c>
      <c r="Q224" t="str">
        <f>IFERROR(VLOOKUP(O224,GL!$A$1:$C$4,3,FALSE),"61190")</f>
        <v>51190</v>
      </c>
      <c r="R224" t="str">
        <f>VLOOKUP(A224,Key!$1:$1048576,10,FALSE)</f>
        <v>007</v>
      </c>
    </row>
    <row r="225" spans="1:18" x14ac:dyDescent="0.25">
      <c r="A225" s="10">
        <v>1802967</v>
      </c>
      <c r="B225" t="s">
        <v>647</v>
      </c>
      <c r="C225" t="s">
        <v>648</v>
      </c>
      <c r="D225" t="s">
        <v>11</v>
      </c>
      <c r="E225" s="2">
        <v>6.6666666666666696</v>
      </c>
      <c r="F225" s="2">
        <v>0</v>
      </c>
      <c r="G225" s="2">
        <v>32</v>
      </c>
      <c r="H225" s="2">
        <v>134.666666666667</v>
      </c>
      <c r="I225" s="11">
        <f>VLOOKUP(A225,Key!$1:$1048576,9,FALSE)</f>
        <v>115.38</v>
      </c>
      <c r="J225" s="2">
        <f t="shared" si="9"/>
        <v>15537.840000000038</v>
      </c>
      <c r="K225" s="2">
        <f>VLOOKUP(A225,April!$1:$1048576,8,FALSE)</f>
        <v>160</v>
      </c>
      <c r="L225" s="2">
        <f t="shared" si="10"/>
        <v>18460.8</v>
      </c>
      <c r="M225" s="2">
        <f t="shared" si="11"/>
        <v>-2922.9599999999609</v>
      </c>
      <c r="N225" t="str">
        <f>VLOOKUP(A225,Key!$1:$1048576,3,FALSE)</f>
        <v>SF</v>
      </c>
      <c r="O225" t="str">
        <f>VLOOKUP(A225,Key!$1:$1048576,4,FALSE)</f>
        <v>Lab</v>
      </c>
      <c r="P225">
        <f>VLOOKUP(A225,Key!$1:$1048576,5,FALSE)</f>
        <v>130</v>
      </c>
      <c r="Q225" t="str">
        <f>IFERROR(VLOOKUP(O225,GL!$A$1:$C$4,3,FALSE),"61190")</f>
        <v>51192</v>
      </c>
      <c r="R225" t="str">
        <f>VLOOKUP(A225,Key!$1:$1048576,10,FALSE)</f>
        <v>002</v>
      </c>
    </row>
    <row r="226" spans="1:18" x14ac:dyDescent="0.25">
      <c r="A226" s="10">
        <v>1804091</v>
      </c>
      <c r="B226" t="s">
        <v>650</v>
      </c>
      <c r="C226" t="s">
        <v>651</v>
      </c>
      <c r="D226" t="s">
        <v>11</v>
      </c>
      <c r="E226" s="2">
        <v>16.6666666666667</v>
      </c>
      <c r="F226" s="2">
        <v>0</v>
      </c>
      <c r="G226" s="2">
        <v>0</v>
      </c>
      <c r="H226" s="2">
        <v>176.666666666667</v>
      </c>
      <c r="I226" s="11">
        <f>VLOOKUP(A226,Key!$1:$1048576,9,FALSE)</f>
        <v>793.27</v>
      </c>
      <c r="J226" s="2">
        <f t="shared" si="9"/>
        <v>140144.36666666693</v>
      </c>
      <c r="K226" s="2">
        <f>VLOOKUP(A226,April!$1:$1048576,8,FALSE)</f>
        <v>160</v>
      </c>
      <c r="L226" s="2">
        <f t="shared" si="10"/>
        <v>126923.2</v>
      </c>
      <c r="M226" s="2">
        <f t="shared" si="11"/>
        <v>13221.166666666933</v>
      </c>
      <c r="N226" t="str">
        <f>VLOOKUP(A226,Key!$1:$1048576,3,FALSE)</f>
        <v>SF</v>
      </c>
      <c r="O226" t="str">
        <f>VLOOKUP(A226,Key!$1:$1048576,4,FALSE)</f>
        <v>MD</v>
      </c>
      <c r="P226">
        <f>VLOOKUP(A226,Key!$1:$1048576,5,FALSE)</f>
        <v>110</v>
      </c>
      <c r="Q226" t="str">
        <f>IFERROR(VLOOKUP(O226,GL!$A$1:$C$4,3,FALSE),"61190")</f>
        <v>51193</v>
      </c>
      <c r="R226" t="str">
        <f>VLOOKUP(A226,Key!$1:$1048576,10,FALSE)</f>
        <v>007</v>
      </c>
    </row>
    <row r="227" spans="1:18" x14ac:dyDescent="0.25">
      <c r="A227" s="10">
        <v>10397049</v>
      </c>
      <c r="B227" t="s">
        <v>653</v>
      </c>
      <c r="C227" t="s">
        <v>654</v>
      </c>
      <c r="D227" t="s">
        <v>11</v>
      </c>
      <c r="E227" s="2">
        <v>5</v>
      </c>
      <c r="F227" s="2">
        <v>0</v>
      </c>
      <c r="G227" s="2">
        <v>0</v>
      </c>
      <c r="H227" s="2">
        <v>5</v>
      </c>
      <c r="I227" s="11">
        <f>VLOOKUP(A227,Key!$1:$1048576,9,FALSE)</f>
        <v>23</v>
      </c>
      <c r="J227" s="2">
        <f t="shared" si="9"/>
        <v>115</v>
      </c>
      <c r="K227" s="2">
        <f>VLOOKUP(A227,April!$1:$1048576,8,FALSE)</f>
        <v>0</v>
      </c>
      <c r="L227" s="2">
        <f t="shared" si="10"/>
        <v>0</v>
      </c>
      <c r="M227" s="2">
        <f t="shared" si="11"/>
        <v>115</v>
      </c>
      <c r="N227" t="str">
        <f>VLOOKUP(A227,Key!$1:$1048576,3,FALSE)</f>
        <v>SV</v>
      </c>
      <c r="O227" t="str">
        <f>VLOOKUP(A227,Key!$1:$1048576,4,FALSE)</f>
        <v>Operating</v>
      </c>
      <c r="P227">
        <v>180</v>
      </c>
      <c r="Q227" t="str">
        <f>IFERROR(VLOOKUP(O227,GL!$A$1:$C$4,3,FALSE),"61190")</f>
        <v>61190</v>
      </c>
      <c r="R227" t="str">
        <f>VLOOKUP(A227,Key!$1:$1048576,10,FALSE)</f>
        <v>002</v>
      </c>
    </row>
    <row r="228" spans="1:18" x14ac:dyDescent="0.25">
      <c r="A228" s="10">
        <v>2362432</v>
      </c>
      <c r="B228" t="s">
        <v>656</v>
      </c>
      <c r="C228" t="s">
        <v>657</v>
      </c>
      <c r="D228" t="s">
        <v>11</v>
      </c>
      <c r="E228" s="2">
        <v>13.3333333333333</v>
      </c>
      <c r="F228" s="2">
        <v>0</v>
      </c>
      <c r="G228" s="2">
        <v>0</v>
      </c>
      <c r="H228" s="2">
        <v>85.3333333333333</v>
      </c>
      <c r="I228" s="11">
        <f>VLOOKUP(A228,Key!$1:$1048576,9,FALSE)</f>
        <v>38.46</v>
      </c>
      <c r="J228" s="2">
        <f t="shared" si="9"/>
        <v>3281.9199999999987</v>
      </c>
      <c r="K228" s="2">
        <f>VLOOKUP(A228,April!$1:$1048576,8,FALSE)</f>
        <v>72</v>
      </c>
      <c r="L228" s="2">
        <f t="shared" si="10"/>
        <v>2769.12</v>
      </c>
      <c r="M228" s="2">
        <f t="shared" si="11"/>
        <v>512.79999999999882</v>
      </c>
      <c r="N228" t="str">
        <f>VLOOKUP(A228,Key!$1:$1048576,3,FALSE)</f>
        <v>HQ</v>
      </c>
      <c r="O228" t="str">
        <f>VLOOKUP(A228,Key!$1:$1048576,4,FALSE)</f>
        <v>HQ</v>
      </c>
      <c r="P228">
        <f>VLOOKUP(A228,Key!$1:$1048576,5,FALSE)</f>
        <v>220</v>
      </c>
      <c r="Q228" t="str">
        <f>IFERROR(VLOOKUP(O228,GL!$A$1:$C$4,3,FALSE),"61190")</f>
        <v>61190</v>
      </c>
      <c r="R228" t="str">
        <f>VLOOKUP(A228,Key!$1:$1048576,10,FALSE)</f>
        <v>002</v>
      </c>
    </row>
    <row r="229" spans="1:18" x14ac:dyDescent="0.25">
      <c r="A229" s="10">
        <v>1796892</v>
      </c>
      <c r="B229" t="s">
        <v>659</v>
      </c>
      <c r="C229" t="s">
        <v>660</v>
      </c>
      <c r="D229" t="s">
        <v>11</v>
      </c>
      <c r="E229" s="2">
        <v>0</v>
      </c>
      <c r="F229" s="2">
        <v>0</v>
      </c>
      <c r="G229" s="2">
        <v>0</v>
      </c>
      <c r="H229" s="2">
        <v>160</v>
      </c>
      <c r="I229" s="11">
        <f>VLOOKUP(A229,Key!$1:$1048576,9,FALSE)</f>
        <v>45.67</v>
      </c>
      <c r="J229" s="2">
        <f t="shared" si="9"/>
        <v>7307.2000000000007</v>
      </c>
      <c r="K229" s="2">
        <f>VLOOKUP(A229,April!$1:$1048576,8,FALSE)</f>
        <v>160</v>
      </c>
      <c r="L229" s="2">
        <f t="shared" si="10"/>
        <v>7307.2000000000007</v>
      </c>
      <c r="M229" s="2">
        <f t="shared" si="11"/>
        <v>0</v>
      </c>
      <c r="N229" t="str">
        <f>VLOOKUP(A229,Key!$1:$1048576,3,FALSE)</f>
        <v>SF</v>
      </c>
      <c r="O229" t="str">
        <f>VLOOKUP(A229,Key!$1:$1048576,4,FALSE)</f>
        <v>Operating</v>
      </c>
      <c r="P229">
        <f>VLOOKUP(A229,Key!$1:$1048576,5,FALSE)</f>
        <v>160</v>
      </c>
      <c r="Q229" t="str">
        <f>IFERROR(VLOOKUP(O229,GL!$A$1:$C$4,3,FALSE),"61190")</f>
        <v>61190</v>
      </c>
      <c r="R229" t="str">
        <f>VLOOKUP(A229,Key!$1:$1048576,10,FALSE)</f>
        <v>002</v>
      </c>
    </row>
    <row r="230" spans="1:18" x14ac:dyDescent="0.25">
      <c r="A230" s="10">
        <v>10077801</v>
      </c>
      <c r="B230" t="s">
        <v>662</v>
      </c>
      <c r="C230" t="s">
        <v>663</v>
      </c>
      <c r="D230" t="s">
        <v>11</v>
      </c>
      <c r="E230" s="2">
        <v>10</v>
      </c>
      <c r="F230" s="2">
        <v>0</v>
      </c>
      <c r="G230" s="2">
        <v>4</v>
      </c>
      <c r="H230" s="2">
        <v>63.25</v>
      </c>
      <c r="I230" s="11">
        <f>VLOOKUP(A230,Key!$1:$1048576,9,FALSE)</f>
        <v>27.5</v>
      </c>
      <c r="J230" s="2">
        <f t="shared" si="9"/>
        <v>1739.375</v>
      </c>
      <c r="K230" s="2">
        <f>VLOOKUP(A230,April!$1:$1048576,8,FALSE)</f>
        <v>57.25</v>
      </c>
      <c r="L230" s="2">
        <f t="shared" si="10"/>
        <v>1574.375</v>
      </c>
      <c r="M230" s="2">
        <f t="shared" si="11"/>
        <v>165</v>
      </c>
      <c r="N230" t="str">
        <f>VLOOKUP(A230,Key!$1:$1048576,3,FALSE)</f>
        <v>SV</v>
      </c>
      <c r="O230" t="str">
        <f>VLOOKUP(A230,Key!$1:$1048576,4,FALSE)</f>
        <v>Clinical</v>
      </c>
      <c r="P230">
        <f>VLOOKUP(A230,Key!$1:$1048576,5,FALSE)</f>
        <v>170</v>
      </c>
      <c r="Q230" t="str">
        <f>IFERROR(VLOOKUP(O230,GL!$A$1:$C$4,3,FALSE),"61190")</f>
        <v>51190</v>
      </c>
      <c r="R230" t="str">
        <f>VLOOKUP(A230,Key!$1:$1048576,10,FALSE)</f>
        <v>002</v>
      </c>
    </row>
    <row r="231" spans="1:18" x14ac:dyDescent="0.25">
      <c r="A231" s="10">
        <v>2210580</v>
      </c>
      <c r="B231" t="s">
        <v>665</v>
      </c>
      <c r="C231" t="s">
        <v>75</v>
      </c>
      <c r="D231" t="s">
        <v>11</v>
      </c>
      <c r="E231" s="2">
        <v>13.3333333333333</v>
      </c>
      <c r="F231" s="2">
        <v>0</v>
      </c>
      <c r="G231" s="2">
        <v>0</v>
      </c>
      <c r="H231" s="2">
        <v>148.333333333333</v>
      </c>
      <c r="I231" s="11">
        <f>VLOOKUP(A231,Key!$1:$1048576,9,FALSE)</f>
        <v>57.69</v>
      </c>
      <c r="J231" s="2">
        <f t="shared" si="9"/>
        <v>8557.3499999999804</v>
      </c>
      <c r="K231" s="2">
        <f>VLOOKUP(A231,April!$1:$1048576,8,FALSE)</f>
        <v>135</v>
      </c>
      <c r="L231" s="2">
        <f t="shared" si="10"/>
        <v>7788.15</v>
      </c>
      <c r="M231" s="2">
        <f t="shared" si="11"/>
        <v>769.19999999998072</v>
      </c>
      <c r="N231" t="str">
        <f>VLOOKUP(A231,Key!$1:$1048576,3,FALSE)</f>
        <v xml:space="preserve">OAK </v>
      </c>
      <c r="O231" t="str">
        <f>VLOOKUP(A231,Key!$1:$1048576,4,FALSE)</f>
        <v>Lab</v>
      </c>
      <c r="P231">
        <f>VLOOKUP(A231,Key!$1:$1048576,5,FALSE)</f>
        <v>130</v>
      </c>
      <c r="Q231" t="str">
        <f>IFERROR(VLOOKUP(O231,GL!$A$1:$C$4,3,FALSE),"61190")</f>
        <v>51192</v>
      </c>
      <c r="R231" t="str">
        <f>VLOOKUP(A231,Key!$1:$1048576,10,FALSE)</f>
        <v>002</v>
      </c>
    </row>
    <row r="232" spans="1:18" x14ac:dyDescent="0.25">
      <c r="A232" s="10">
        <v>1883512</v>
      </c>
      <c r="B232" t="s">
        <v>667</v>
      </c>
      <c r="C232" t="s">
        <v>668</v>
      </c>
      <c r="D232" t="s">
        <v>11</v>
      </c>
      <c r="E232" s="2">
        <v>13.3333333333333</v>
      </c>
      <c r="F232" s="2">
        <v>0</v>
      </c>
      <c r="G232" s="2">
        <v>8</v>
      </c>
      <c r="H232" s="2">
        <v>-4.5233333333333299</v>
      </c>
      <c r="I232" s="11">
        <f>VLOOKUP(A232,Key!$1:$1048576,9,FALSE)</f>
        <v>43.27</v>
      </c>
      <c r="J232" s="2">
        <f t="shared" si="9"/>
        <v>-195.7246333333332</v>
      </c>
      <c r="K232" s="2">
        <f>VLOOKUP(A232,April!$1:$1048576,8,FALSE)</f>
        <v>-9.8566666666666691</v>
      </c>
      <c r="L232" s="2">
        <f t="shared" si="10"/>
        <v>-426.4979666666668</v>
      </c>
      <c r="M232" s="2">
        <f t="shared" si="11"/>
        <v>230.7733333333336</v>
      </c>
      <c r="N232" t="str">
        <f>VLOOKUP(A232,Key!$1:$1048576,3,FALSE)</f>
        <v>SF</v>
      </c>
      <c r="O232" t="str">
        <f>VLOOKUP(A232,Key!$1:$1048576,4,FALSE)</f>
        <v>HQ</v>
      </c>
      <c r="P232">
        <f>VLOOKUP(A232,Key!$1:$1048576,5,FALSE)</f>
        <v>220</v>
      </c>
      <c r="Q232" t="str">
        <f>IFERROR(VLOOKUP(O232,GL!$A$1:$C$4,3,FALSE),"61190")</f>
        <v>61190</v>
      </c>
      <c r="R232" t="str">
        <f>VLOOKUP(A232,Key!$1:$1048576,10,FALSE)</f>
        <v>002</v>
      </c>
    </row>
    <row r="233" spans="1:18" x14ac:dyDescent="0.25">
      <c r="A233" s="10">
        <v>10320239</v>
      </c>
      <c r="B233" t="s">
        <v>670</v>
      </c>
      <c r="C233" t="s">
        <v>78</v>
      </c>
      <c r="D233" t="s">
        <v>11</v>
      </c>
      <c r="E233" s="2">
        <v>10</v>
      </c>
      <c r="F233" s="2">
        <v>0</v>
      </c>
      <c r="G233" s="2">
        <v>0</v>
      </c>
      <c r="H233" s="2">
        <v>50</v>
      </c>
      <c r="I233" s="11">
        <f>VLOOKUP(A233,Key!$1:$1048576,9,FALSE)</f>
        <v>50</v>
      </c>
      <c r="J233" s="2">
        <f t="shared" si="9"/>
        <v>2500</v>
      </c>
      <c r="K233" s="2">
        <f>VLOOKUP(A233,April!$1:$1048576,8,FALSE)</f>
        <v>40</v>
      </c>
      <c r="L233" s="2">
        <f t="shared" si="10"/>
        <v>2000</v>
      </c>
      <c r="M233" s="2">
        <f t="shared" si="11"/>
        <v>500</v>
      </c>
      <c r="N233" t="str">
        <f>VLOOKUP(A233,Key!$1:$1048576,3,FALSE)</f>
        <v>SF</v>
      </c>
      <c r="O233" t="str">
        <f>VLOOKUP(A233,Key!$1:$1048576,4,FALSE)</f>
        <v>ASC</v>
      </c>
      <c r="P233">
        <f>VLOOKUP(A233,Key!$1:$1048576,5,FALSE)</f>
        <v>120</v>
      </c>
      <c r="Q233" t="str">
        <f>IFERROR(VLOOKUP(O233,GL!$A$1:$C$4,3,FALSE),"61190")</f>
        <v>51191</v>
      </c>
      <c r="R233" t="str">
        <f>VLOOKUP(A233,Key!$1:$1048576,10,FALSE)</f>
        <v>007</v>
      </c>
    </row>
    <row r="234" spans="1:18" x14ac:dyDescent="0.25">
      <c r="A234" s="10">
        <v>1925060</v>
      </c>
      <c r="B234" t="s">
        <v>672</v>
      </c>
      <c r="C234" t="s">
        <v>673</v>
      </c>
      <c r="D234" t="s">
        <v>11</v>
      </c>
      <c r="E234" s="2">
        <v>10</v>
      </c>
      <c r="F234" s="2">
        <v>0</v>
      </c>
      <c r="G234" s="2">
        <v>9.75</v>
      </c>
      <c r="H234" s="2">
        <v>21.25</v>
      </c>
      <c r="I234" s="11">
        <f>VLOOKUP(A234,Key!$1:$1048576,9,FALSE)</f>
        <v>32</v>
      </c>
      <c r="J234" s="2">
        <f t="shared" si="9"/>
        <v>680</v>
      </c>
      <c r="K234" s="2">
        <f>VLOOKUP(A234,April!$1:$1048576,8,FALSE)</f>
        <v>21</v>
      </c>
      <c r="L234" s="2">
        <f t="shared" si="10"/>
        <v>672</v>
      </c>
      <c r="M234" s="2">
        <f t="shared" si="11"/>
        <v>8</v>
      </c>
      <c r="N234" t="str">
        <f>VLOOKUP(A234,Key!$1:$1048576,3,FALSE)</f>
        <v>NYC</v>
      </c>
      <c r="O234" t="str">
        <f>VLOOKUP(A234,Key!$1:$1048576,4,FALSE)</f>
        <v>Operating</v>
      </c>
      <c r="P234">
        <f>VLOOKUP(A234,Key!$1:$1048576,5,FALSE)</f>
        <v>350</v>
      </c>
      <c r="Q234" t="str">
        <f>IFERROR(VLOOKUP(O234,GL!$A$1:$C$4,3,FALSE),"61190")</f>
        <v>61190</v>
      </c>
      <c r="R234" t="str">
        <f>VLOOKUP(A234,Key!$1:$1048576,10,FALSE)</f>
        <v>002</v>
      </c>
    </row>
    <row r="235" spans="1:18" x14ac:dyDescent="0.25">
      <c r="A235" s="10">
        <v>10226216</v>
      </c>
      <c r="B235" t="s">
        <v>675</v>
      </c>
      <c r="C235" t="s">
        <v>676</v>
      </c>
      <c r="D235" t="s">
        <v>11</v>
      </c>
      <c r="E235" s="2">
        <v>10</v>
      </c>
      <c r="F235" s="2">
        <v>0</v>
      </c>
      <c r="G235" s="2">
        <v>0</v>
      </c>
      <c r="H235" s="2">
        <v>47</v>
      </c>
      <c r="I235" s="11">
        <f>VLOOKUP(A235,Key!$1:$1048576,9,FALSE)</f>
        <v>50</v>
      </c>
      <c r="J235" s="2">
        <f t="shared" si="9"/>
        <v>2350</v>
      </c>
      <c r="K235" s="2">
        <f>VLOOKUP(A235,April!$1:$1048576,8,FALSE)</f>
        <v>37</v>
      </c>
      <c r="L235" s="2">
        <f t="shared" si="10"/>
        <v>1850</v>
      </c>
      <c r="M235" s="2">
        <f t="shared" si="11"/>
        <v>500</v>
      </c>
      <c r="N235" t="str">
        <f>VLOOKUP(A235,Key!$1:$1048576,3,FALSE)</f>
        <v>SF</v>
      </c>
      <c r="O235" t="str">
        <f>VLOOKUP(A235,Key!$1:$1048576,4,FALSE)</f>
        <v>Clinical</v>
      </c>
      <c r="P235">
        <f>VLOOKUP(A235,Key!$1:$1048576,5,FALSE)</f>
        <v>120</v>
      </c>
      <c r="Q235" t="str">
        <f>IFERROR(VLOOKUP(O235,GL!$A$1:$C$4,3,FALSE),"61190")</f>
        <v>51190</v>
      </c>
      <c r="R235" t="str">
        <f>VLOOKUP(A235,Key!$1:$1048576,10,FALSE)</f>
        <v>007</v>
      </c>
    </row>
    <row r="236" spans="1:18" x14ac:dyDescent="0.25">
      <c r="A236" s="10">
        <v>1785954</v>
      </c>
      <c r="B236" t="s">
        <v>678</v>
      </c>
      <c r="C236" t="s">
        <v>679</v>
      </c>
      <c r="D236" t="s">
        <v>11</v>
      </c>
      <c r="E236" s="2">
        <v>6.6666666666666696</v>
      </c>
      <c r="F236" s="2">
        <v>0</v>
      </c>
      <c r="G236" s="2">
        <v>40</v>
      </c>
      <c r="H236" s="2">
        <v>126.666666666667</v>
      </c>
      <c r="I236" s="11">
        <f>VLOOKUP(A236,Key!$1:$1048576,9,FALSE)</f>
        <v>298.08</v>
      </c>
      <c r="J236" s="2">
        <f t="shared" si="9"/>
        <v>37756.800000000097</v>
      </c>
      <c r="K236" s="2">
        <f>VLOOKUP(A236,April!$1:$1048576,8,FALSE)</f>
        <v>160</v>
      </c>
      <c r="L236" s="2">
        <f t="shared" si="10"/>
        <v>47692.799999999996</v>
      </c>
      <c r="M236" s="2">
        <f t="shared" si="11"/>
        <v>-9935.9999999998981</v>
      </c>
      <c r="N236" t="str">
        <f>VLOOKUP(A236,Key!$1:$1048576,3,FALSE)</f>
        <v>SF</v>
      </c>
      <c r="O236" t="str">
        <f>VLOOKUP(A236,Key!$1:$1048576,4,FALSE)</f>
        <v>Lab</v>
      </c>
      <c r="P236">
        <f>VLOOKUP(A236,Key!$1:$1048576,5,FALSE)</f>
        <v>130</v>
      </c>
      <c r="Q236" t="str">
        <f>IFERROR(VLOOKUP(O236,GL!$A$1:$C$4,3,FALSE),"61190")</f>
        <v>51192</v>
      </c>
      <c r="R236" t="str">
        <f>VLOOKUP(A236,Key!$1:$1048576,10,FALSE)</f>
        <v>002</v>
      </c>
    </row>
    <row r="237" spans="1:18" x14ac:dyDescent="0.25">
      <c r="A237" s="10">
        <v>10353250</v>
      </c>
      <c r="B237" t="s">
        <v>681</v>
      </c>
      <c r="C237" t="s">
        <v>682</v>
      </c>
      <c r="D237" t="s">
        <v>11</v>
      </c>
      <c r="E237" s="2">
        <v>10</v>
      </c>
      <c r="F237" s="2">
        <v>0</v>
      </c>
      <c r="G237" s="2">
        <v>8</v>
      </c>
      <c r="H237" s="2">
        <v>18</v>
      </c>
      <c r="I237" s="11">
        <f>VLOOKUP(A237,Key!$1:$1048576,9,FALSE)</f>
        <v>17</v>
      </c>
      <c r="J237" s="2">
        <f t="shared" si="9"/>
        <v>306</v>
      </c>
      <c r="K237" s="2">
        <f>VLOOKUP(A237,April!$1:$1048576,8,FALSE)</f>
        <v>16</v>
      </c>
      <c r="L237" s="2">
        <f t="shared" si="10"/>
        <v>272</v>
      </c>
      <c r="M237" s="2">
        <f t="shared" si="11"/>
        <v>34</v>
      </c>
      <c r="N237" t="str">
        <f>VLOOKUP(A237,Key!$1:$1048576,3,FALSE)</f>
        <v>HQ</v>
      </c>
      <c r="O237" t="str">
        <f>VLOOKUP(A237,Key!$1:$1048576,4,FALSE)</f>
        <v>HQ</v>
      </c>
      <c r="P237">
        <f>VLOOKUP(A237,Key!$1:$1048576,5,FALSE)</f>
        <v>210</v>
      </c>
      <c r="Q237" t="str">
        <f>IFERROR(VLOOKUP(O237,GL!$A$1:$C$4,3,FALSE),"61190")</f>
        <v>61190</v>
      </c>
      <c r="R237" t="str">
        <f>VLOOKUP(A237,Key!$1:$1048576,10,FALSE)</f>
        <v>002</v>
      </c>
    </row>
    <row r="238" spans="1:18" x14ac:dyDescent="0.25">
      <c r="A238" s="10">
        <v>2384929</v>
      </c>
      <c r="B238" t="s">
        <v>684</v>
      </c>
      <c r="C238" t="s">
        <v>685</v>
      </c>
      <c r="D238" t="s">
        <v>11</v>
      </c>
      <c r="E238" s="2">
        <v>13.3333333333333</v>
      </c>
      <c r="F238" s="2">
        <v>0</v>
      </c>
      <c r="G238" s="2">
        <v>10</v>
      </c>
      <c r="H238" s="2">
        <v>55.3333333333333</v>
      </c>
      <c r="I238" s="11">
        <f>VLOOKUP(A238,Key!$1:$1048576,9,FALSE)</f>
        <v>68.680000000000007</v>
      </c>
      <c r="J238" s="2">
        <f t="shared" si="9"/>
        <v>3800.2933333333312</v>
      </c>
      <c r="K238" s="2">
        <f>VLOOKUP(A238,April!$1:$1048576,8,FALSE)</f>
        <v>52</v>
      </c>
      <c r="L238" s="2">
        <f t="shared" si="10"/>
        <v>3571.3600000000006</v>
      </c>
      <c r="M238" s="2">
        <f t="shared" si="11"/>
        <v>228.93333333333067</v>
      </c>
      <c r="N238" t="str">
        <f>VLOOKUP(A238,Key!$1:$1048576,3,FALSE)</f>
        <v>SV</v>
      </c>
      <c r="O238" t="str">
        <f>VLOOKUP(A238,Key!$1:$1048576,4,FALSE)</f>
        <v>Clinical</v>
      </c>
      <c r="P238">
        <f>VLOOKUP(A238,Key!$1:$1048576,5,FALSE)</f>
        <v>120</v>
      </c>
      <c r="Q238" t="str">
        <f>IFERROR(VLOOKUP(O238,GL!$A$1:$C$4,3,FALSE),"61190")</f>
        <v>51190</v>
      </c>
      <c r="R238" t="str">
        <f>VLOOKUP(A238,Key!$1:$1048576,10,FALSE)</f>
        <v>007</v>
      </c>
    </row>
    <row r="239" spans="1:18" x14ac:dyDescent="0.25">
      <c r="A239" s="10">
        <v>2519194</v>
      </c>
      <c r="B239" t="s">
        <v>687</v>
      </c>
      <c r="C239" t="s">
        <v>688</v>
      </c>
      <c r="D239" t="s">
        <v>11</v>
      </c>
      <c r="E239" s="2">
        <v>10</v>
      </c>
      <c r="F239" s="2">
        <v>0</v>
      </c>
      <c r="G239" s="2">
        <v>8</v>
      </c>
      <c r="H239" s="2">
        <v>63</v>
      </c>
      <c r="I239" s="11">
        <f>VLOOKUP(A239,Key!$1:$1048576,9,FALSE)</f>
        <v>26</v>
      </c>
      <c r="J239" s="2">
        <f t="shared" si="9"/>
        <v>1638</v>
      </c>
      <c r="K239" s="2">
        <f>VLOOKUP(A239,April!$1:$1048576,8,FALSE)</f>
        <v>61</v>
      </c>
      <c r="L239" s="2">
        <f t="shared" si="10"/>
        <v>1586</v>
      </c>
      <c r="M239" s="2">
        <f t="shared" si="11"/>
        <v>52</v>
      </c>
      <c r="N239" t="str">
        <f>VLOOKUP(A239,Key!$1:$1048576,3,FALSE)</f>
        <v xml:space="preserve">DAN </v>
      </c>
      <c r="O239" t="str">
        <f>VLOOKUP(A239,Key!$1:$1048576,4,FALSE)</f>
        <v>Clinical</v>
      </c>
      <c r="P239">
        <f>VLOOKUP(A239,Key!$1:$1048576,5,FALSE)</f>
        <v>170</v>
      </c>
      <c r="Q239" t="str">
        <f>IFERROR(VLOOKUP(O239,GL!$A$1:$C$4,3,FALSE),"61190")</f>
        <v>51190</v>
      </c>
      <c r="R239" t="str">
        <f>VLOOKUP(A239,Key!$1:$1048576,10,FALSE)</f>
        <v>002</v>
      </c>
    </row>
    <row r="240" spans="1:18" x14ac:dyDescent="0.25">
      <c r="A240" s="10">
        <v>2356901</v>
      </c>
      <c r="B240" t="s">
        <v>690</v>
      </c>
      <c r="C240" t="s">
        <v>691</v>
      </c>
      <c r="D240" t="s">
        <v>11</v>
      </c>
      <c r="E240" s="2">
        <v>10</v>
      </c>
      <c r="F240" s="2">
        <v>0</v>
      </c>
      <c r="G240" s="2">
        <v>0</v>
      </c>
      <c r="H240" s="2">
        <v>45</v>
      </c>
      <c r="I240" s="11">
        <f>VLOOKUP(A240,Key!$1:$1048576,9,FALSE)</f>
        <v>84.13</v>
      </c>
      <c r="J240" s="2">
        <f t="shared" si="9"/>
        <v>3785.85</v>
      </c>
      <c r="K240" s="2">
        <f>VLOOKUP(A240,April!$1:$1048576,8,FALSE)</f>
        <v>35</v>
      </c>
      <c r="L240" s="2">
        <f t="shared" si="10"/>
        <v>2944.5499999999997</v>
      </c>
      <c r="M240" s="2">
        <f t="shared" si="11"/>
        <v>841.30000000000018</v>
      </c>
      <c r="N240" t="str">
        <f>VLOOKUP(A240,Key!$1:$1048576,3,FALSE)</f>
        <v>HQ</v>
      </c>
      <c r="O240" t="str">
        <f>VLOOKUP(A240,Key!$1:$1048576,4,FALSE)</f>
        <v>HQ</v>
      </c>
      <c r="P240">
        <f>VLOOKUP(A240,Key!$1:$1048576,5,FALSE)</f>
        <v>320</v>
      </c>
      <c r="Q240" t="str">
        <f>IFERROR(VLOOKUP(O240,GL!$A$1:$C$4,3,FALSE),"61190")</f>
        <v>61190</v>
      </c>
      <c r="R240" t="str">
        <f>VLOOKUP(A240,Key!$1:$1048576,10,FALSE)</f>
        <v>002</v>
      </c>
    </row>
    <row r="241" spans="1:18" x14ac:dyDescent="0.25">
      <c r="A241" s="10">
        <v>10028926</v>
      </c>
      <c r="B241" t="s">
        <v>693</v>
      </c>
      <c r="C241" t="s">
        <v>120</v>
      </c>
      <c r="D241" t="s">
        <v>11</v>
      </c>
      <c r="E241" s="2">
        <v>10</v>
      </c>
      <c r="F241" s="2">
        <v>0</v>
      </c>
      <c r="G241" s="2">
        <v>3</v>
      </c>
      <c r="H241" s="2">
        <v>34.5</v>
      </c>
      <c r="I241" s="11">
        <f>VLOOKUP(A241,Key!$1:$1048576,9,FALSE)</f>
        <v>28.85</v>
      </c>
      <c r="J241" s="2">
        <f t="shared" si="9"/>
        <v>995.32500000000005</v>
      </c>
      <c r="K241" s="2">
        <f>VLOOKUP(A241,April!$1:$1048576,8,FALSE)</f>
        <v>27.5</v>
      </c>
      <c r="L241" s="2">
        <f t="shared" si="10"/>
        <v>793.375</v>
      </c>
      <c r="M241" s="2">
        <f t="shared" si="11"/>
        <v>201.95000000000005</v>
      </c>
      <c r="N241" t="str">
        <f>VLOOKUP(A241,Key!$1:$1048576,3,FALSE)</f>
        <v>HQ</v>
      </c>
      <c r="O241" t="str">
        <f>VLOOKUP(A241,Key!$1:$1048576,4,FALSE)</f>
        <v>Operating</v>
      </c>
      <c r="P241">
        <f>VLOOKUP(A241,Key!$1:$1048576,5,FALSE)</f>
        <v>210</v>
      </c>
      <c r="Q241" t="str">
        <f>IFERROR(VLOOKUP(O241,GL!$A$1:$C$4,3,FALSE),"61190")</f>
        <v>61190</v>
      </c>
      <c r="R241" t="str">
        <f>VLOOKUP(A241,Key!$1:$1048576,10,FALSE)</f>
        <v>002</v>
      </c>
    </row>
    <row r="242" spans="1:18" x14ac:dyDescent="0.25">
      <c r="A242" s="10">
        <v>10366244</v>
      </c>
      <c r="B242" t="s">
        <v>695</v>
      </c>
      <c r="C242" t="s">
        <v>37</v>
      </c>
      <c r="D242" t="s">
        <v>11</v>
      </c>
      <c r="E242" s="2">
        <v>10</v>
      </c>
      <c r="F242" s="2">
        <v>0</v>
      </c>
      <c r="G242" s="2">
        <v>0</v>
      </c>
      <c r="H242" s="2">
        <v>5.25</v>
      </c>
      <c r="I242" s="11">
        <f>VLOOKUP(A242,Key!$1:$1048576,9,FALSE)</f>
        <v>20</v>
      </c>
      <c r="J242" s="2">
        <f t="shared" si="9"/>
        <v>105</v>
      </c>
      <c r="K242" s="2">
        <f>VLOOKUP(A242,April!$1:$1048576,8,FALSE)</f>
        <v>-4.75</v>
      </c>
      <c r="L242" s="2">
        <f t="shared" si="10"/>
        <v>-95</v>
      </c>
      <c r="M242" s="2">
        <f t="shared" si="11"/>
        <v>200</v>
      </c>
      <c r="N242" t="str">
        <f>VLOOKUP(A242,Key!$1:$1048576,3,FALSE)</f>
        <v>HQ</v>
      </c>
      <c r="O242" t="str">
        <f>VLOOKUP(A242,Key!$1:$1048576,4,FALSE)</f>
        <v>HQ</v>
      </c>
      <c r="P242">
        <f>VLOOKUP(A242,Key!$1:$1048576,5,FALSE)</f>
        <v>210</v>
      </c>
      <c r="Q242" t="str">
        <f>IFERROR(VLOOKUP(O242,GL!$A$1:$C$4,3,FALSE),"61190")</f>
        <v>61190</v>
      </c>
      <c r="R242" t="str">
        <f>VLOOKUP(A242,Key!$1:$1048576,10,FALSE)</f>
        <v>002</v>
      </c>
    </row>
    <row r="243" spans="1:18" x14ac:dyDescent="0.25">
      <c r="A243" s="10">
        <v>10237486</v>
      </c>
      <c r="B243" t="s">
        <v>697</v>
      </c>
      <c r="C243" t="s">
        <v>698</v>
      </c>
      <c r="D243" t="s">
        <v>11</v>
      </c>
      <c r="E243" s="2">
        <v>13.3333333333333</v>
      </c>
      <c r="F243" s="2">
        <v>0</v>
      </c>
      <c r="G243" s="2">
        <v>0</v>
      </c>
      <c r="H243" s="2">
        <v>32</v>
      </c>
      <c r="I243" s="11">
        <f>VLOOKUP(A243,Key!$1:$1048576,9,FALSE)</f>
        <v>46.05</v>
      </c>
      <c r="J243" s="2">
        <f t="shared" si="9"/>
        <v>1473.6</v>
      </c>
      <c r="K243" s="2">
        <f>VLOOKUP(A243,April!$1:$1048576,8,FALSE)</f>
        <v>18.6666666666667</v>
      </c>
      <c r="L243" s="2">
        <f t="shared" si="10"/>
        <v>859.6000000000015</v>
      </c>
      <c r="M243" s="2">
        <f t="shared" si="11"/>
        <v>613.99999999999841</v>
      </c>
      <c r="N243" t="str">
        <f>VLOOKUP(A243,Key!$1:$1048576,3,FALSE)</f>
        <v>NYC</v>
      </c>
      <c r="O243" t="str">
        <f>VLOOKUP(A243,Key!$1:$1048576,4,FALSE)</f>
        <v>Clinical</v>
      </c>
      <c r="P243">
        <f>VLOOKUP(A243,Key!$1:$1048576,5,FALSE)</f>
        <v>120</v>
      </c>
      <c r="Q243" t="str">
        <f>IFERROR(VLOOKUP(O243,GL!$A$1:$C$4,3,FALSE),"61190")</f>
        <v>51190</v>
      </c>
      <c r="R243" t="str">
        <f>VLOOKUP(A243,Key!$1:$1048576,10,FALSE)</f>
        <v>008</v>
      </c>
    </row>
    <row r="244" spans="1:18" x14ac:dyDescent="0.25">
      <c r="A244" s="10">
        <v>10222757</v>
      </c>
      <c r="B244" t="s">
        <v>700</v>
      </c>
      <c r="C244" t="s">
        <v>471</v>
      </c>
      <c r="D244" t="s">
        <v>11</v>
      </c>
      <c r="E244" s="2">
        <v>10</v>
      </c>
      <c r="F244" s="2">
        <v>0</v>
      </c>
      <c r="G244" s="2">
        <v>11.5</v>
      </c>
      <c r="H244" s="2">
        <v>53</v>
      </c>
      <c r="I244" s="11">
        <f>VLOOKUP(A244,Key!$1:$1048576,9,FALSE)</f>
        <v>20.21</v>
      </c>
      <c r="J244" s="2">
        <f t="shared" si="9"/>
        <v>1071.1300000000001</v>
      </c>
      <c r="K244" s="2">
        <f>VLOOKUP(A244,April!$1:$1048576,8,FALSE)</f>
        <v>54.5</v>
      </c>
      <c r="L244" s="2">
        <f t="shared" si="10"/>
        <v>1101.4449999999999</v>
      </c>
      <c r="M244" s="2">
        <f t="shared" si="11"/>
        <v>-30.314999999999827</v>
      </c>
      <c r="N244" t="str">
        <f>VLOOKUP(A244,Key!$1:$1048576,3,FALSE)</f>
        <v>SF</v>
      </c>
      <c r="O244" t="str">
        <f>VLOOKUP(A244,Key!$1:$1048576,4,FALSE)</f>
        <v>Operating</v>
      </c>
      <c r="P244">
        <f>VLOOKUP(A244,Key!$1:$1048576,5,FALSE)</f>
        <v>180</v>
      </c>
      <c r="Q244" t="str">
        <f>IFERROR(VLOOKUP(O244,GL!$A$1:$C$4,3,FALSE),"61190")</f>
        <v>61190</v>
      </c>
      <c r="R244" t="str">
        <f>VLOOKUP(A244,Key!$1:$1048576,10,FALSE)</f>
        <v>002</v>
      </c>
    </row>
    <row r="245" spans="1:18" x14ac:dyDescent="0.25">
      <c r="A245" s="10">
        <v>10236578</v>
      </c>
      <c r="B245" t="s">
        <v>702</v>
      </c>
      <c r="C245" t="s">
        <v>703</v>
      </c>
      <c r="D245" t="s">
        <v>11</v>
      </c>
      <c r="E245" s="2">
        <v>10</v>
      </c>
      <c r="F245" s="2">
        <v>0</v>
      </c>
      <c r="G245" s="2">
        <v>8</v>
      </c>
      <c r="H245" s="2">
        <v>47</v>
      </c>
      <c r="I245" s="11">
        <f>VLOOKUP(A245,Key!$1:$1048576,9,FALSE)</f>
        <v>26</v>
      </c>
      <c r="J245" s="2">
        <f t="shared" si="9"/>
        <v>1222</v>
      </c>
      <c r="K245" s="2">
        <f>VLOOKUP(A245,April!$1:$1048576,8,FALSE)</f>
        <v>45</v>
      </c>
      <c r="L245" s="2">
        <f t="shared" si="10"/>
        <v>1170</v>
      </c>
      <c r="M245" s="2">
        <f t="shared" si="11"/>
        <v>52</v>
      </c>
      <c r="N245" t="str">
        <f>VLOOKUP(A245,Key!$1:$1048576,3,FALSE)</f>
        <v>SF</v>
      </c>
      <c r="O245" t="str">
        <f>VLOOKUP(A245,Key!$1:$1048576,4,FALSE)</f>
        <v>Clinical</v>
      </c>
      <c r="P245">
        <f>VLOOKUP(A245,Key!$1:$1048576,5,FALSE)</f>
        <v>170</v>
      </c>
      <c r="Q245" t="str">
        <f>IFERROR(VLOOKUP(O245,GL!$A$1:$C$4,3,FALSE),"61190")</f>
        <v>51190</v>
      </c>
      <c r="R245" t="str">
        <f>VLOOKUP(A245,Key!$1:$1048576,10,FALSE)</f>
        <v>002</v>
      </c>
    </row>
    <row r="246" spans="1:18" x14ac:dyDescent="0.25">
      <c r="A246" s="10">
        <v>2472180</v>
      </c>
      <c r="B246" t="s">
        <v>705</v>
      </c>
      <c r="C246" t="s">
        <v>706</v>
      </c>
      <c r="D246" t="s">
        <v>11</v>
      </c>
      <c r="E246" s="2">
        <v>10</v>
      </c>
      <c r="F246" s="2">
        <v>0</v>
      </c>
      <c r="G246" s="2">
        <v>40</v>
      </c>
      <c r="H246" s="2">
        <v>20</v>
      </c>
      <c r="I246" s="11">
        <f>VLOOKUP(A246,Key!$1:$1048576,9,FALSE)</f>
        <v>62.72</v>
      </c>
      <c r="J246" s="2">
        <f t="shared" ref="J246:J264" si="12">H246*I246</f>
        <v>1254.4000000000001</v>
      </c>
      <c r="K246" s="2">
        <f>VLOOKUP(A246,April!$1:$1048576,8,FALSE)</f>
        <v>50</v>
      </c>
      <c r="L246" s="2">
        <f t="shared" ref="L246:L264" si="13">I246*K246</f>
        <v>3136</v>
      </c>
      <c r="M246" s="2">
        <f t="shared" ref="M246:M264" si="14">J246-L246</f>
        <v>-1881.6</v>
      </c>
      <c r="N246" t="str">
        <f>VLOOKUP(A246,Key!$1:$1048576,3,FALSE)</f>
        <v>SOMA</v>
      </c>
      <c r="O246" t="str">
        <f>VLOOKUP(A246,Key!$1:$1048576,4,FALSE)</f>
        <v>Clinical</v>
      </c>
      <c r="P246">
        <f>VLOOKUP(A246,Key!$1:$1048576,5,FALSE)</f>
        <v>120</v>
      </c>
      <c r="Q246" t="str">
        <f>IFERROR(VLOOKUP(O246,GL!$A$1:$C$4,3,FALSE),"61190")</f>
        <v>51190</v>
      </c>
      <c r="R246" t="str">
        <f>VLOOKUP(A246,Key!$1:$1048576,10,FALSE)</f>
        <v>007</v>
      </c>
    </row>
    <row r="247" spans="1:18" x14ac:dyDescent="0.25">
      <c r="A247" s="10">
        <v>10245367</v>
      </c>
      <c r="B247" t="s">
        <v>708</v>
      </c>
      <c r="C247" t="s">
        <v>339</v>
      </c>
      <c r="D247" t="s">
        <v>11</v>
      </c>
      <c r="E247" s="2">
        <v>10</v>
      </c>
      <c r="F247" s="2">
        <v>0</v>
      </c>
      <c r="G247" s="2">
        <v>24</v>
      </c>
      <c r="H247" s="2">
        <v>18</v>
      </c>
      <c r="I247" s="11">
        <f>VLOOKUP(A247,Key!$1:$1048576,9,FALSE)</f>
        <v>55.29</v>
      </c>
      <c r="J247" s="2">
        <f t="shared" si="12"/>
        <v>995.22</v>
      </c>
      <c r="K247" s="2">
        <f>VLOOKUP(A247,April!$1:$1048576,8,FALSE)</f>
        <v>32</v>
      </c>
      <c r="L247" s="2">
        <f t="shared" si="13"/>
        <v>1769.28</v>
      </c>
      <c r="M247" s="2">
        <f t="shared" si="14"/>
        <v>-774.06</v>
      </c>
      <c r="N247" t="str">
        <f>VLOOKUP(A247,Key!$1:$1048576,3,FALSE)</f>
        <v>OAK</v>
      </c>
      <c r="O247" t="str">
        <f>VLOOKUP(A247,Key!$1:$1048576,4,FALSE)</f>
        <v>Clinical</v>
      </c>
      <c r="P247">
        <f>VLOOKUP(A247,Key!$1:$1048576,5,FALSE)</f>
        <v>120</v>
      </c>
      <c r="Q247" t="str">
        <f>IFERROR(VLOOKUP(O247,GL!$A$1:$C$4,3,FALSE),"61190")</f>
        <v>51190</v>
      </c>
      <c r="R247" t="str">
        <f>VLOOKUP(A247,Key!$1:$1048576,10,FALSE)</f>
        <v>007</v>
      </c>
    </row>
    <row r="248" spans="1:18" x14ac:dyDescent="0.25">
      <c r="A248" s="10">
        <v>10262809</v>
      </c>
      <c r="B248" t="s">
        <v>710</v>
      </c>
      <c r="C248" t="s">
        <v>159</v>
      </c>
      <c r="D248" t="s">
        <v>11</v>
      </c>
      <c r="E248" s="2">
        <v>10</v>
      </c>
      <c r="F248" s="2">
        <v>0</v>
      </c>
      <c r="G248" s="2">
        <v>0</v>
      </c>
      <c r="H248" s="2">
        <v>36</v>
      </c>
      <c r="I248" s="11">
        <f>VLOOKUP(A248,Key!$1:$1048576,9,FALSE)</f>
        <v>132.21</v>
      </c>
      <c r="J248" s="2">
        <f t="shared" si="12"/>
        <v>4759.5600000000004</v>
      </c>
      <c r="K248" s="2">
        <f>VLOOKUP(A248,April!$1:$1048576,8,FALSE)</f>
        <v>26</v>
      </c>
      <c r="L248" s="2">
        <f t="shared" si="13"/>
        <v>3437.46</v>
      </c>
      <c r="M248" s="2">
        <f t="shared" si="14"/>
        <v>1322.1000000000004</v>
      </c>
      <c r="N248" t="str">
        <f>VLOOKUP(A248,Key!$1:$1048576,3,FALSE)</f>
        <v>HQ</v>
      </c>
      <c r="O248" t="str">
        <f>VLOOKUP(A248,Key!$1:$1048576,4,FALSE)</f>
        <v>HQ</v>
      </c>
      <c r="P248">
        <f>VLOOKUP(A248,Key!$1:$1048576,5,FALSE)</f>
        <v>360</v>
      </c>
      <c r="Q248" t="str">
        <f>IFERROR(VLOOKUP(O248,GL!$A$1:$C$4,3,FALSE),"61190")</f>
        <v>61190</v>
      </c>
      <c r="R248" t="str">
        <f>VLOOKUP(A248,Key!$1:$1048576,10,FALSE)</f>
        <v>002</v>
      </c>
    </row>
    <row r="249" spans="1:18" x14ac:dyDescent="0.25">
      <c r="A249" s="10">
        <v>10397100</v>
      </c>
      <c r="B249" t="s">
        <v>712</v>
      </c>
      <c r="C249" t="s">
        <v>713</v>
      </c>
      <c r="D249" t="s">
        <v>11</v>
      </c>
      <c r="E249" s="2">
        <v>5</v>
      </c>
      <c r="F249" s="2">
        <v>0</v>
      </c>
      <c r="G249" s="2">
        <v>0</v>
      </c>
      <c r="H249" s="2">
        <v>5</v>
      </c>
      <c r="I249" s="11">
        <f>VLOOKUP(A249,Key!$1:$1048576,9,FALSE)</f>
        <v>55</v>
      </c>
      <c r="J249" s="2">
        <f t="shared" si="12"/>
        <v>275</v>
      </c>
      <c r="K249" s="2">
        <f>VLOOKUP(A249,April!$1:$1048576,8,FALSE)</f>
        <v>0</v>
      </c>
      <c r="L249" s="2">
        <f t="shared" si="13"/>
        <v>0</v>
      </c>
      <c r="M249" s="2">
        <f t="shared" si="14"/>
        <v>275</v>
      </c>
      <c r="N249" t="str">
        <f>VLOOKUP(A249,Key!$1:$1048576,3,FALSE)</f>
        <v>OAK</v>
      </c>
      <c r="O249" t="str">
        <f>VLOOKUP(A249,Key!$1:$1048576,4,FALSE)</f>
        <v>ASC</v>
      </c>
      <c r="P249">
        <f>VLOOKUP(A249,Key!$1:$1048576,5,FALSE)</f>
        <v>120</v>
      </c>
      <c r="Q249" t="str">
        <f>IFERROR(VLOOKUP(O249,GL!$A$1:$C$4,3,FALSE),"61190")</f>
        <v>51191</v>
      </c>
      <c r="R249" t="str">
        <f>VLOOKUP(A249,Key!$1:$1048576,10,FALSE)</f>
        <v>007</v>
      </c>
    </row>
    <row r="250" spans="1:18" x14ac:dyDescent="0.25">
      <c r="A250" s="10">
        <v>10131583</v>
      </c>
      <c r="B250" t="s">
        <v>715</v>
      </c>
      <c r="C250" t="s">
        <v>716</v>
      </c>
      <c r="D250" t="s">
        <v>11</v>
      </c>
      <c r="E250" s="2">
        <v>10</v>
      </c>
      <c r="F250" s="2">
        <v>0</v>
      </c>
      <c r="G250" s="2">
        <v>0</v>
      </c>
      <c r="H250" s="2">
        <v>84</v>
      </c>
      <c r="I250" s="11">
        <f>VLOOKUP(A250,Key!$1:$1048576,9,FALSE)</f>
        <v>84.13</v>
      </c>
      <c r="J250" s="2">
        <f t="shared" si="12"/>
        <v>7066.92</v>
      </c>
      <c r="K250" s="2">
        <f>VLOOKUP(A250,April!$1:$1048576,8,FALSE)</f>
        <v>74</v>
      </c>
      <c r="L250" s="2">
        <f t="shared" si="13"/>
        <v>6225.62</v>
      </c>
      <c r="M250" s="2">
        <f t="shared" si="14"/>
        <v>841.30000000000018</v>
      </c>
      <c r="N250" t="str">
        <f>VLOOKUP(A250,Key!$1:$1048576,3,FALSE)</f>
        <v>NYC</v>
      </c>
      <c r="O250" t="str">
        <f>VLOOKUP(A250,Key!$1:$1048576,4,FALSE)</f>
        <v>Operating</v>
      </c>
      <c r="P250">
        <f>VLOOKUP(A250,Key!$1:$1048576,5,FALSE)</f>
        <v>350</v>
      </c>
      <c r="Q250" t="str">
        <f>IFERROR(VLOOKUP(O250,GL!$A$1:$C$4,3,FALSE),"61190")</f>
        <v>61190</v>
      </c>
      <c r="R250" t="str">
        <f>VLOOKUP(A250,Key!$1:$1048576,10,FALSE)</f>
        <v>002</v>
      </c>
    </row>
    <row r="251" spans="1:18" x14ac:dyDescent="0.25">
      <c r="A251" s="10">
        <v>10397092</v>
      </c>
      <c r="B251" t="s">
        <v>718</v>
      </c>
      <c r="C251" t="s">
        <v>111</v>
      </c>
      <c r="D251" t="s">
        <v>11</v>
      </c>
      <c r="E251" s="2">
        <v>5</v>
      </c>
      <c r="F251" s="2">
        <v>0</v>
      </c>
      <c r="G251" s="2">
        <v>0</v>
      </c>
      <c r="H251" s="2">
        <v>5</v>
      </c>
      <c r="I251" s="11">
        <f>VLOOKUP(A251,Key!$1:$1048576,9,FALSE)</f>
        <v>55</v>
      </c>
      <c r="J251" s="2">
        <f t="shared" si="12"/>
        <v>275</v>
      </c>
      <c r="K251" s="2">
        <f>VLOOKUP(A251,April!$1:$1048576,8,FALSE)</f>
        <v>0</v>
      </c>
      <c r="L251" s="2">
        <f t="shared" si="13"/>
        <v>0</v>
      </c>
      <c r="M251" s="2">
        <f t="shared" si="14"/>
        <v>275</v>
      </c>
      <c r="N251" t="str">
        <f>VLOOKUP(A251,Key!$1:$1048576,3,FALSE)</f>
        <v>OAK</v>
      </c>
      <c r="O251" t="str">
        <f>VLOOKUP(A251,Key!$1:$1048576,4,FALSE)</f>
        <v>Clinical</v>
      </c>
      <c r="P251">
        <f>VLOOKUP(A251,Key!$1:$1048576,5,FALSE)</f>
        <v>120</v>
      </c>
      <c r="Q251" t="str">
        <f>IFERROR(VLOOKUP(O251,GL!$A$1:$C$4,3,FALSE),"61190")</f>
        <v>51190</v>
      </c>
      <c r="R251" t="str">
        <f>VLOOKUP(A251,Key!$1:$1048576,10,FALSE)</f>
        <v>007</v>
      </c>
    </row>
    <row r="252" spans="1:18" x14ac:dyDescent="0.25">
      <c r="A252" s="10">
        <v>10185962</v>
      </c>
      <c r="B252" t="s">
        <v>720</v>
      </c>
      <c r="C252" t="s">
        <v>721</v>
      </c>
      <c r="D252" t="s">
        <v>11</v>
      </c>
      <c r="E252" s="2">
        <v>10</v>
      </c>
      <c r="F252" s="2">
        <v>0</v>
      </c>
      <c r="G252" s="2">
        <v>8</v>
      </c>
      <c r="H252" s="2">
        <v>72</v>
      </c>
      <c r="I252" s="11">
        <f>VLOOKUP(A252,Key!$1:$1048576,9,FALSE)</f>
        <v>26</v>
      </c>
      <c r="J252" s="2">
        <f t="shared" si="12"/>
        <v>1872</v>
      </c>
      <c r="K252" s="2">
        <f>VLOOKUP(A252,April!$1:$1048576,8,FALSE)</f>
        <v>70</v>
      </c>
      <c r="L252" s="2">
        <f t="shared" si="13"/>
        <v>1820</v>
      </c>
      <c r="M252" s="2">
        <f t="shared" si="14"/>
        <v>52</v>
      </c>
      <c r="N252" t="str">
        <f>VLOOKUP(A252,Key!$1:$1048576,3,FALSE)</f>
        <v>SF</v>
      </c>
      <c r="O252" t="str">
        <f>VLOOKUP(A252,Key!$1:$1048576,4,FALSE)</f>
        <v>Clinical</v>
      </c>
      <c r="P252">
        <f>VLOOKUP(A252,Key!$1:$1048576,5,FALSE)</f>
        <v>170</v>
      </c>
      <c r="Q252" t="str">
        <f>IFERROR(VLOOKUP(O252,GL!$A$1:$C$4,3,FALSE),"61190")</f>
        <v>51190</v>
      </c>
      <c r="R252" t="str">
        <f>VLOOKUP(A252,Key!$1:$1048576,10,FALSE)</f>
        <v>002</v>
      </c>
    </row>
    <row r="253" spans="1:18" x14ac:dyDescent="0.25">
      <c r="A253" s="10">
        <v>1992953</v>
      </c>
      <c r="B253" t="s">
        <v>723</v>
      </c>
      <c r="C253" t="s">
        <v>724</v>
      </c>
      <c r="D253" t="s">
        <v>11</v>
      </c>
      <c r="E253" s="2">
        <v>0</v>
      </c>
      <c r="F253" s="2">
        <v>0</v>
      </c>
      <c r="G253" s="2">
        <v>0</v>
      </c>
      <c r="H253" s="2">
        <v>160</v>
      </c>
      <c r="I253" s="11">
        <f>VLOOKUP(A253,Key!$1:$1048576,9,FALSE)</f>
        <v>44.57</v>
      </c>
      <c r="J253" s="2">
        <f t="shared" si="12"/>
        <v>7131.2</v>
      </c>
      <c r="K253" s="2">
        <f>VLOOKUP(A253,April!$1:$1048576,8,FALSE)</f>
        <v>160</v>
      </c>
      <c r="L253" s="2">
        <f t="shared" si="13"/>
        <v>7131.2</v>
      </c>
      <c r="M253" s="2">
        <f t="shared" si="14"/>
        <v>0</v>
      </c>
      <c r="N253" t="str">
        <f>VLOOKUP(A253,Key!$1:$1048576,3,FALSE)</f>
        <v>SF</v>
      </c>
      <c r="O253" t="str">
        <f>VLOOKUP(A253,Key!$1:$1048576,4,FALSE)</f>
        <v>Operating</v>
      </c>
      <c r="P253">
        <f>VLOOKUP(A253,Key!$1:$1048576,5,FALSE)</f>
        <v>350</v>
      </c>
      <c r="Q253" t="str">
        <f>IFERROR(VLOOKUP(O253,GL!$A$1:$C$4,3,FALSE),"61190")</f>
        <v>61190</v>
      </c>
      <c r="R253" t="str">
        <f>VLOOKUP(A253,Key!$1:$1048576,10,FALSE)</f>
        <v>002</v>
      </c>
    </row>
    <row r="254" spans="1:18" x14ac:dyDescent="0.25">
      <c r="A254" s="10">
        <v>10026007</v>
      </c>
      <c r="B254" t="s">
        <v>726</v>
      </c>
      <c r="C254" t="s">
        <v>727</v>
      </c>
      <c r="D254" t="s">
        <v>11</v>
      </c>
      <c r="E254" s="2">
        <v>13.3333333333333</v>
      </c>
      <c r="F254" s="2">
        <v>0</v>
      </c>
      <c r="G254" s="2">
        <v>16</v>
      </c>
      <c r="H254" s="2">
        <v>86.6666666666667</v>
      </c>
      <c r="I254" s="11">
        <f>VLOOKUP(A254,Key!$1:$1048576,9,FALSE)</f>
        <v>79.23</v>
      </c>
      <c r="J254" s="2">
        <f t="shared" si="12"/>
        <v>6866.6000000000031</v>
      </c>
      <c r="K254" s="2">
        <f>VLOOKUP(A254,April!$1:$1048576,8,FALSE)</f>
        <v>89.3333333333333</v>
      </c>
      <c r="L254" s="2">
        <f t="shared" si="13"/>
        <v>7077.8799999999974</v>
      </c>
      <c r="M254" s="2">
        <f t="shared" si="14"/>
        <v>-211.27999999999429</v>
      </c>
      <c r="N254" t="str">
        <f>VLOOKUP(A254,Key!$1:$1048576,3,FALSE)</f>
        <v>SV</v>
      </c>
      <c r="O254" t="str">
        <f>VLOOKUP(A254,Key!$1:$1048576,4,FALSE)</f>
        <v>Lab</v>
      </c>
      <c r="P254">
        <f>VLOOKUP(A254,Key!$1:$1048576,5,FALSE)</f>
        <v>130</v>
      </c>
      <c r="Q254" t="str">
        <f>IFERROR(VLOOKUP(O254,GL!$A$1:$C$4,3,FALSE),"61190")</f>
        <v>51192</v>
      </c>
      <c r="R254" t="str">
        <f>VLOOKUP(A254,Key!$1:$1048576,10,FALSE)</f>
        <v>002</v>
      </c>
    </row>
    <row r="255" spans="1:18" x14ac:dyDescent="0.25">
      <c r="A255" s="10">
        <v>10380263</v>
      </c>
      <c r="B255" t="s">
        <v>729</v>
      </c>
      <c r="C255" t="s">
        <v>443</v>
      </c>
      <c r="D255" t="s">
        <v>11</v>
      </c>
      <c r="E255" s="2">
        <v>10</v>
      </c>
      <c r="F255" s="2">
        <v>0</v>
      </c>
      <c r="G255" s="2">
        <v>0</v>
      </c>
      <c r="H255" s="2">
        <v>15</v>
      </c>
      <c r="I255" s="11">
        <f>VLOOKUP(A255,Key!$1:$1048576,9,FALSE)</f>
        <v>50</v>
      </c>
      <c r="J255" s="2">
        <f t="shared" si="12"/>
        <v>750</v>
      </c>
      <c r="K255" s="2">
        <f>VLOOKUP(A255,April!$1:$1048576,8,FALSE)</f>
        <v>5</v>
      </c>
      <c r="L255" s="2">
        <f t="shared" si="13"/>
        <v>250</v>
      </c>
      <c r="M255" s="2">
        <f t="shared" si="14"/>
        <v>500</v>
      </c>
      <c r="N255" t="str">
        <f>VLOOKUP(A255,Key!$1:$1048576,3,FALSE)</f>
        <v>SF</v>
      </c>
      <c r="O255" t="str">
        <f>VLOOKUP(A255,Key!$1:$1048576,4,FALSE)</f>
        <v>Clinical</v>
      </c>
      <c r="P255">
        <f>VLOOKUP(A255,Key!$1:$1048576,5,FALSE)</f>
        <v>120</v>
      </c>
      <c r="Q255" t="str">
        <f>IFERROR(VLOOKUP(O255,GL!$A$1:$C$4,3,FALSE),"61190")</f>
        <v>51190</v>
      </c>
      <c r="R255" t="str">
        <f>VLOOKUP(A255,Key!$1:$1048576,10,FALSE)</f>
        <v>007</v>
      </c>
    </row>
    <row r="256" spans="1:18" x14ac:dyDescent="0.25">
      <c r="A256" s="10">
        <v>10003481</v>
      </c>
      <c r="B256" t="s">
        <v>731</v>
      </c>
      <c r="C256" t="s">
        <v>229</v>
      </c>
      <c r="D256" t="s">
        <v>11</v>
      </c>
      <c r="E256" s="2">
        <v>10</v>
      </c>
      <c r="F256" s="2">
        <v>0</v>
      </c>
      <c r="G256" s="2">
        <v>0</v>
      </c>
      <c r="H256" s="2">
        <v>15</v>
      </c>
      <c r="I256" s="11">
        <f>VLOOKUP(A256,Key!$1:$1048576,9,FALSE)</f>
        <v>30.05</v>
      </c>
      <c r="J256" s="2">
        <f t="shared" si="12"/>
        <v>450.75</v>
      </c>
      <c r="K256" s="2">
        <f>VLOOKUP(A256,April!$1:$1048576,8,FALSE)</f>
        <v>5</v>
      </c>
      <c r="L256" s="2">
        <f t="shared" si="13"/>
        <v>150.25</v>
      </c>
      <c r="M256" s="2">
        <f t="shared" si="14"/>
        <v>300.5</v>
      </c>
      <c r="N256" t="str">
        <f>VLOOKUP(A256,Key!$1:$1048576,3,FALSE)</f>
        <v>HQ</v>
      </c>
      <c r="O256" t="str">
        <f>VLOOKUP(A256,Key!$1:$1048576,4,FALSE)</f>
        <v>HQ</v>
      </c>
      <c r="P256">
        <f>VLOOKUP(A256,Key!$1:$1048576,5,FALSE)</f>
        <v>340</v>
      </c>
      <c r="Q256" t="str">
        <f>IFERROR(VLOOKUP(O256,GL!$A$1:$C$4,3,FALSE),"61190")</f>
        <v>61190</v>
      </c>
      <c r="R256" t="str">
        <f>VLOOKUP(A256,Key!$1:$1048576,10,FALSE)</f>
        <v>002</v>
      </c>
    </row>
    <row r="257" spans="1:18" x14ac:dyDescent="0.25">
      <c r="A257" s="10">
        <v>2523931</v>
      </c>
      <c r="B257" t="s">
        <v>733</v>
      </c>
      <c r="C257" t="s">
        <v>734</v>
      </c>
      <c r="D257" t="s">
        <v>11</v>
      </c>
      <c r="E257" s="2">
        <v>10</v>
      </c>
      <c r="F257" s="2">
        <v>0</v>
      </c>
      <c r="G257" s="2">
        <v>0</v>
      </c>
      <c r="H257" s="2">
        <v>112</v>
      </c>
      <c r="I257" s="11">
        <f>VLOOKUP(A257,Key!$1:$1048576,9,FALSE)</f>
        <v>20.81</v>
      </c>
      <c r="J257" s="2">
        <f t="shared" si="12"/>
        <v>2330.7199999999998</v>
      </c>
      <c r="K257" s="2">
        <f>VLOOKUP(A257,April!$1:$1048576,8,FALSE)</f>
        <v>102</v>
      </c>
      <c r="L257" s="2">
        <f t="shared" si="13"/>
        <v>2122.62</v>
      </c>
      <c r="M257" s="2">
        <f t="shared" si="14"/>
        <v>208.09999999999991</v>
      </c>
      <c r="N257" t="str">
        <f>VLOOKUP(A257,Key!$1:$1048576,3,FALSE)</f>
        <v xml:space="preserve">OAK </v>
      </c>
      <c r="O257" t="str">
        <f>VLOOKUP(A257,Key!$1:$1048576,4,FALSE)</f>
        <v>Operating</v>
      </c>
      <c r="P257">
        <f>VLOOKUP(A257,Key!$1:$1048576,5,FALSE)</f>
        <v>150</v>
      </c>
      <c r="Q257" t="str">
        <f>IFERROR(VLOOKUP(O257,GL!$A$1:$C$4,3,FALSE),"61190")</f>
        <v>61190</v>
      </c>
      <c r="R257" t="str">
        <f>VLOOKUP(A257,Key!$1:$1048576,10,FALSE)</f>
        <v>002</v>
      </c>
    </row>
    <row r="258" spans="1:18" x14ac:dyDescent="0.25">
      <c r="A258" s="10">
        <v>10229259</v>
      </c>
      <c r="B258" t="s">
        <v>736</v>
      </c>
      <c r="C258" t="s">
        <v>390</v>
      </c>
      <c r="D258" t="s">
        <v>11</v>
      </c>
      <c r="E258" s="2">
        <v>13.3333333333333</v>
      </c>
      <c r="F258" s="2">
        <v>0</v>
      </c>
      <c r="G258" s="2">
        <v>0</v>
      </c>
      <c r="H258" s="2">
        <v>49.3333333333333</v>
      </c>
      <c r="I258" s="11">
        <f>VLOOKUP(A258,Key!$1:$1048576,9,FALSE)</f>
        <v>144.22999999999999</v>
      </c>
      <c r="J258" s="2">
        <f t="shared" si="12"/>
        <v>7115.3466666666618</v>
      </c>
      <c r="K258" s="2">
        <f>VLOOKUP(A258,April!$1:$1048576,8,FALSE)</f>
        <v>36</v>
      </c>
      <c r="L258" s="2">
        <f t="shared" si="13"/>
        <v>5192.28</v>
      </c>
      <c r="M258" s="2">
        <f t="shared" si="14"/>
        <v>1923.0666666666621</v>
      </c>
      <c r="N258" t="str">
        <f>VLOOKUP(A258,Key!$1:$1048576,3,FALSE)</f>
        <v>NYC</v>
      </c>
      <c r="O258" t="str">
        <f>VLOOKUP(A258,Key!$1:$1048576,4,FALSE)</f>
        <v>MD</v>
      </c>
      <c r="P258">
        <f>VLOOKUP(A258,Key!$1:$1048576,5,FALSE)</f>
        <v>110</v>
      </c>
      <c r="Q258" t="str">
        <f>IFERROR(VLOOKUP(O258,GL!$A$1:$C$4,3,FALSE),"61190")</f>
        <v>51193</v>
      </c>
      <c r="R258" t="str">
        <f>VLOOKUP(A258,Key!$1:$1048576,10,FALSE)</f>
        <v>008</v>
      </c>
    </row>
    <row r="259" spans="1:18" x14ac:dyDescent="0.25">
      <c r="A259" s="10">
        <v>2619342</v>
      </c>
      <c r="B259" t="s">
        <v>738</v>
      </c>
      <c r="C259" t="s">
        <v>469</v>
      </c>
      <c r="D259" t="s">
        <v>11</v>
      </c>
      <c r="E259" s="2">
        <v>10</v>
      </c>
      <c r="F259" s="2">
        <v>0</v>
      </c>
      <c r="G259" s="2">
        <v>0</v>
      </c>
      <c r="H259" s="2">
        <v>90.5</v>
      </c>
      <c r="I259" s="11">
        <f>VLOOKUP(A259,Key!$1:$1048576,9,FALSE)</f>
        <v>61.66</v>
      </c>
      <c r="J259" s="2">
        <f t="shared" si="12"/>
        <v>5580.23</v>
      </c>
      <c r="K259" s="2">
        <f>VLOOKUP(A259,April!$1:$1048576,8,FALSE)</f>
        <v>80.5</v>
      </c>
      <c r="L259" s="2">
        <f t="shared" si="13"/>
        <v>4963.63</v>
      </c>
      <c r="M259" s="2">
        <f t="shared" si="14"/>
        <v>616.59999999999945</v>
      </c>
      <c r="N259" t="str">
        <f>VLOOKUP(A259,Key!$1:$1048576,3,FALSE)</f>
        <v>SF</v>
      </c>
      <c r="O259" t="str">
        <f>VLOOKUP(A259,Key!$1:$1048576,4,FALSE)</f>
        <v>ASC</v>
      </c>
      <c r="P259">
        <f>VLOOKUP(A259,Key!$1:$1048576,5,FALSE)</f>
        <v>120</v>
      </c>
      <c r="Q259" t="str">
        <f>IFERROR(VLOOKUP(O259,GL!$A$1:$C$4,3,FALSE),"61190")</f>
        <v>51191</v>
      </c>
      <c r="R259" t="str">
        <f>VLOOKUP(A259,Key!$1:$1048576,10,FALSE)</f>
        <v>007</v>
      </c>
    </row>
    <row r="260" spans="1:18" x14ac:dyDescent="0.25">
      <c r="A260" s="10">
        <v>10111243</v>
      </c>
      <c r="B260" t="s">
        <v>740</v>
      </c>
      <c r="C260" t="s">
        <v>500</v>
      </c>
      <c r="D260" t="s">
        <v>11</v>
      </c>
      <c r="E260" s="2">
        <v>10</v>
      </c>
      <c r="F260" s="2">
        <v>0</v>
      </c>
      <c r="G260" s="2">
        <v>0</v>
      </c>
      <c r="H260" s="2">
        <v>83</v>
      </c>
      <c r="I260" s="11">
        <f>VLOOKUP(A260,Key!$1:$1048576,9,FALSE)</f>
        <v>34.69</v>
      </c>
      <c r="J260" s="2">
        <f t="shared" si="12"/>
        <v>2879.27</v>
      </c>
      <c r="K260" s="2">
        <f>VLOOKUP(A260,April!$1:$1048576,8,FALSE)</f>
        <v>73</v>
      </c>
      <c r="L260" s="2">
        <f t="shared" si="13"/>
        <v>2532.37</v>
      </c>
      <c r="M260" s="2">
        <f t="shared" si="14"/>
        <v>346.90000000000009</v>
      </c>
      <c r="N260" t="str">
        <f>VLOOKUP(A260,Key!$1:$1048576,3,FALSE)</f>
        <v>SF</v>
      </c>
      <c r="O260" t="str">
        <f>VLOOKUP(A260,Key!$1:$1048576,4,FALSE)</f>
        <v>Clinical</v>
      </c>
      <c r="P260">
        <f>VLOOKUP(A260,Key!$1:$1048576,5,FALSE)</f>
        <v>140</v>
      </c>
      <c r="Q260" t="str">
        <f>IFERROR(VLOOKUP(O260,GL!$A$1:$C$4,3,FALSE),"61190")</f>
        <v>51190</v>
      </c>
      <c r="R260" t="str">
        <f>VLOOKUP(A260,Key!$1:$1048576,10,FALSE)</f>
        <v>002</v>
      </c>
    </row>
    <row r="261" spans="1:18" x14ac:dyDescent="0.25">
      <c r="A261" s="10">
        <v>10340357</v>
      </c>
      <c r="B261" t="s">
        <v>742</v>
      </c>
      <c r="C261" t="s">
        <v>743</v>
      </c>
      <c r="D261" t="s">
        <v>11</v>
      </c>
      <c r="E261" s="2">
        <v>10</v>
      </c>
      <c r="F261" s="2">
        <v>0</v>
      </c>
      <c r="G261" s="2">
        <v>8</v>
      </c>
      <c r="H261" s="2">
        <v>32</v>
      </c>
      <c r="I261" s="11">
        <f>VLOOKUP(A261,Key!$1:$1048576,9,FALSE)</f>
        <v>17</v>
      </c>
      <c r="J261" s="2">
        <f t="shared" si="12"/>
        <v>544</v>
      </c>
      <c r="K261" s="2">
        <f>VLOOKUP(A261,April!$1:$1048576,8,FALSE)</f>
        <v>30</v>
      </c>
      <c r="L261" s="2">
        <f t="shared" si="13"/>
        <v>510</v>
      </c>
      <c r="M261" s="2">
        <f t="shared" si="14"/>
        <v>34</v>
      </c>
      <c r="N261" t="str">
        <f>VLOOKUP(A261,Key!$1:$1048576,3,FALSE)</f>
        <v>HQ</v>
      </c>
      <c r="O261" t="str">
        <f>VLOOKUP(A261,Key!$1:$1048576,4,FALSE)</f>
        <v>Operating</v>
      </c>
      <c r="P261">
        <f>VLOOKUP(A261,Key!$1:$1048576,5,FALSE)</f>
        <v>210</v>
      </c>
      <c r="Q261" t="str">
        <f>IFERROR(VLOOKUP(O261,GL!$A$1:$C$4,3,FALSE),"61190")</f>
        <v>61190</v>
      </c>
      <c r="R261" t="str">
        <f>VLOOKUP(A261,Key!$1:$1048576,10,FALSE)</f>
        <v>002</v>
      </c>
    </row>
    <row r="262" spans="1:18" x14ac:dyDescent="0.25">
      <c r="A262" s="10">
        <v>10349588</v>
      </c>
      <c r="B262" t="s">
        <v>745</v>
      </c>
      <c r="C262" t="s">
        <v>10</v>
      </c>
      <c r="D262" t="s">
        <v>11</v>
      </c>
      <c r="E262" s="2">
        <v>10</v>
      </c>
      <c r="F262" s="2">
        <v>0</v>
      </c>
      <c r="G262" s="2">
        <v>0</v>
      </c>
      <c r="H262" s="2">
        <v>35</v>
      </c>
      <c r="I262" s="11">
        <f>VLOOKUP(A262,Key!$1:$1048576,9,FALSE)</f>
        <v>43.27</v>
      </c>
      <c r="J262" s="2">
        <f t="shared" si="12"/>
        <v>1514.45</v>
      </c>
      <c r="K262" s="2">
        <f>VLOOKUP(A262,April!$1:$1048576,8,FALSE)</f>
        <v>25</v>
      </c>
      <c r="L262" s="2">
        <f t="shared" si="13"/>
        <v>1081.75</v>
      </c>
      <c r="M262" s="2">
        <f t="shared" si="14"/>
        <v>432.70000000000005</v>
      </c>
      <c r="N262" t="str">
        <f>VLOOKUP(A262,Key!$1:$1048576,3,FALSE)</f>
        <v>HQ</v>
      </c>
      <c r="O262" t="str">
        <f>VLOOKUP(A262,Key!$1:$1048576,4,FALSE)</f>
        <v>HQ</v>
      </c>
      <c r="P262">
        <f>VLOOKUP(A262,Key!$1:$1048576,5,FALSE)</f>
        <v>320</v>
      </c>
      <c r="Q262" t="str">
        <f>IFERROR(VLOOKUP(O262,GL!$A$1:$C$4,3,FALSE),"61190")</f>
        <v>61190</v>
      </c>
      <c r="R262" t="str">
        <f>VLOOKUP(A262,Key!$1:$1048576,10,FALSE)</f>
        <v>002</v>
      </c>
    </row>
    <row r="263" spans="1:18" x14ac:dyDescent="0.25">
      <c r="A263" s="10">
        <v>10333754</v>
      </c>
      <c r="B263" t="s">
        <v>747</v>
      </c>
      <c r="C263" t="s">
        <v>748</v>
      </c>
      <c r="D263" t="s">
        <v>11</v>
      </c>
      <c r="E263" s="2">
        <v>10</v>
      </c>
      <c r="F263" s="2">
        <v>0</v>
      </c>
      <c r="G263" s="2">
        <v>12</v>
      </c>
      <c r="H263" s="2">
        <v>28</v>
      </c>
      <c r="I263" s="11">
        <f>VLOOKUP(A263,Key!$1:$1048576,9,FALSE)</f>
        <v>57.69</v>
      </c>
      <c r="J263" s="2">
        <f t="shared" si="12"/>
        <v>1615.32</v>
      </c>
      <c r="K263" s="2">
        <f>VLOOKUP(A263,April!$1:$1048576,8,FALSE)</f>
        <v>30</v>
      </c>
      <c r="L263" s="2">
        <f t="shared" si="13"/>
        <v>1730.6999999999998</v>
      </c>
      <c r="M263" s="2">
        <f t="shared" si="14"/>
        <v>-115.37999999999988</v>
      </c>
      <c r="N263" t="str">
        <f>VLOOKUP(A263,Key!$1:$1048576,3,FALSE)</f>
        <v>NYC</v>
      </c>
      <c r="O263" t="str">
        <f>VLOOKUP(A263,Key!$1:$1048576,4,FALSE)</f>
        <v>Lab</v>
      </c>
      <c r="P263">
        <f>VLOOKUP(A263,Key!$1:$1048576,5,FALSE)</f>
        <v>130</v>
      </c>
      <c r="Q263" t="str">
        <f>IFERROR(VLOOKUP(O263,GL!$A$1:$C$4,3,FALSE),"61190")</f>
        <v>51192</v>
      </c>
      <c r="R263" t="str">
        <f>VLOOKUP(A263,Key!$1:$1048576,10,FALSE)</f>
        <v>002</v>
      </c>
    </row>
    <row r="264" spans="1:18" x14ac:dyDescent="0.25">
      <c r="A264" s="10">
        <v>10023554</v>
      </c>
      <c r="B264" t="s">
        <v>750</v>
      </c>
      <c r="C264" t="s">
        <v>751</v>
      </c>
      <c r="D264" t="s">
        <v>11</v>
      </c>
      <c r="E264" s="2">
        <v>13.3333333333333</v>
      </c>
      <c r="F264" s="2">
        <v>0</v>
      </c>
      <c r="G264" s="2">
        <v>40</v>
      </c>
      <c r="H264" s="2">
        <v>81.3333333333333</v>
      </c>
      <c r="I264" s="11">
        <f>VLOOKUP(A264,Key!$1:$1048576,9,FALSE)</f>
        <v>192.31</v>
      </c>
      <c r="J264" s="2">
        <f t="shared" si="12"/>
        <v>15641.213333333328</v>
      </c>
      <c r="K264" s="2">
        <f>VLOOKUP(A264,April!$1:$1048576,8,FALSE)</f>
        <v>108</v>
      </c>
      <c r="L264" s="2">
        <f t="shared" si="13"/>
        <v>20769.48</v>
      </c>
      <c r="M264" s="2">
        <f t="shared" si="14"/>
        <v>-5128.2666666666719</v>
      </c>
      <c r="N264" t="str">
        <f>VLOOKUP(A264,Key!$1:$1048576,3,FALSE)</f>
        <v>SF</v>
      </c>
      <c r="O264" t="str">
        <f>VLOOKUP(A264,Key!$1:$1048576,4,FALSE)</f>
        <v>MD</v>
      </c>
      <c r="P264">
        <f>VLOOKUP(A264,Key!$1:$1048576,5,FALSE)</f>
        <v>110</v>
      </c>
      <c r="Q264" t="str">
        <f>IFERROR(VLOOKUP(O264,GL!$A$1:$C$4,3,FALSE),"61190")</f>
        <v>51193</v>
      </c>
      <c r="R264" t="str">
        <f>VLOOKUP(A264,Key!$1:$1048576,10,FALSE)</f>
        <v>007</v>
      </c>
    </row>
    <row r="267" spans="1:18" x14ac:dyDescent="0.25">
      <c r="M267" s="2"/>
    </row>
    <row r="269" spans="1:18" x14ac:dyDescent="0.25">
      <c r="K269" s="19"/>
    </row>
  </sheetData>
  <autoFilter ref="A1:R264" xr:uid="{00000000-0001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5641-093A-404C-886A-691E230E1333}">
  <dimension ref="A1:H282"/>
  <sheetViews>
    <sheetView workbookViewId="0">
      <selection activeCell="A2" sqref="A2:A282"/>
    </sheetView>
  </sheetViews>
  <sheetFormatPr defaultColWidth="8.90625" defaultRowHeight="12.5" x14ac:dyDescent="0.25"/>
  <cols>
    <col min="1" max="1" width="19.1796875" style="13" customWidth="1"/>
    <col min="2" max="2" width="11.54296875" style="13" customWidth="1"/>
    <col min="3" max="3" width="12.81640625" style="13" customWidth="1"/>
    <col min="4" max="5" width="16.6328125" style="13" customWidth="1"/>
    <col min="6" max="6" width="11.54296875" style="13" customWidth="1"/>
    <col min="7" max="7" width="12.81640625" style="13" customWidth="1"/>
    <col min="8" max="8" width="16.6328125" style="13" customWidth="1"/>
    <col min="9" max="16384" width="8.90625" style="13"/>
  </cols>
  <sheetData>
    <row r="1" spans="1:8" ht="13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25">
      <c r="A2" s="18">
        <v>10335971</v>
      </c>
      <c r="B2" s="13" t="s">
        <v>9</v>
      </c>
      <c r="C2" s="13" t="s">
        <v>10</v>
      </c>
      <c r="D2" s="13" t="s">
        <v>11</v>
      </c>
      <c r="E2" s="14">
        <v>10</v>
      </c>
      <c r="F2" s="14">
        <v>0</v>
      </c>
      <c r="G2" s="14">
        <v>0</v>
      </c>
      <c r="H2" s="14">
        <v>30</v>
      </c>
    </row>
    <row r="3" spans="1:8" x14ac:dyDescent="0.25">
      <c r="A3" s="18">
        <v>10414948</v>
      </c>
      <c r="B3" s="13" t="s">
        <v>12</v>
      </c>
      <c r="C3" s="13" t="s">
        <v>13</v>
      </c>
      <c r="D3" s="13" t="s">
        <v>11</v>
      </c>
      <c r="E3" s="14">
        <v>0</v>
      </c>
      <c r="F3" s="14">
        <v>0</v>
      </c>
      <c r="G3" s="14">
        <v>0</v>
      </c>
      <c r="H3" s="14">
        <v>0</v>
      </c>
    </row>
    <row r="4" spans="1:8" x14ac:dyDescent="0.25">
      <c r="A4" s="18">
        <v>10109463</v>
      </c>
      <c r="B4" s="13" t="s">
        <v>15</v>
      </c>
      <c r="C4" s="13" t="s">
        <v>16</v>
      </c>
      <c r="D4" s="13" t="s">
        <v>11</v>
      </c>
      <c r="E4" s="14">
        <v>10</v>
      </c>
      <c r="F4" s="14">
        <v>0</v>
      </c>
      <c r="G4" s="14">
        <v>0</v>
      </c>
      <c r="H4" s="14">
        <v>19.25</v>
      </c>
    </row>
    <row r="5" spans="1:8" x14ac:dyDescent="0.25">
      <c r="A5" s="18">
        <v>10225077</v>
      </c>
      <c r="B5" s="13" t="s">
        <v>18</v>
      </c>
      <c r="C5" s="13" t="s">
        <v>19</v>
      </c>
      <c r="D5" s="13" t="s">
        <v>11</v>
      </c>
      <c r="E5" s="14">
        <v>10</v>
      </c>
      <c r="F5" s="14">
        <v>0</v>
      </c>
      <c r="G5" s="14">
        <v>0</v>
      </c>
      <c r="H5" s="14">
        <v>12</v>
      </c>
    </row>
    <row r="6" spans="1:8" x14ac:dyDescent="0.25">
      <c r="A6" s="18">
        <v>10134329</v>
      </c>
      <c r="B6" s="13" t="s">
        <v>21</v>
      </c>
      <c r="C6" s="13" t="s">
        <v>22</v>
      </c>
      <c r="D6" s="13" t="s">
        <v>11</v>
      </c>
      <c r="E6" s="14">
        <v>10</v>
      </c>
      <c r="F6" s="14">
        <v>0</v>
      </c>
      <c r="G6" s="14">
        <v>40</v>
      </c>
      <c r="H6" s="14">
        <v>42</v>
      </c>
    </row>
    <row r="7" spans="1:8" x14ac:dyDescent="0.25">
      <c r="A7" s="18">
        <v>10221853</v>
      </c>
      <c r="B7" s="13" t="s">
        <v>24</v>
      </c>
      <c r="C7" s="13" t="s">
        <v>25</v>
      </c>
      <c r="D7" s="13" t="s">
        <v>11</v>
      </c>
      <c r="E7" s="14">
        <v>10</v>
      </c>
      <c r="F7" s="14">
        <v>0</v>
      </c>
      <c r="G7" s="14">
        <v>4</v>
      </c>
      <c r="H7" s="14">
        <v>26</v>
      </c>
    </row>
    <row r="8" spans="1:8" x14ac:dyDescent="0.25">
      <c r="A8" s="18">
        <v>2324534</v>
      </c>
      <c r="B8" s="13" t="s">
        <v>27</v>
      </c>
      <c r="C8" s="13" t="s">
        <v>28</v>
      </c>
      <c r="D8" s="13" t="s">
        <v>11</v>
      </c>
      <c r="E8" s="14">
        <v>13.3333333333333</v>
      </c>
      <c r="F8" s="14">
        <v>0</v>
      </c>
      <c r="G8" s="14">
        <v>8</v>
      </c>
      <c r="H8" s="14">
        <v>62.6666666666667</v>
      </c>
    </row>
    <row r="9" spans="1:8" x14ac:dyDescent="0.25">
      <c r="A9" s="18">
        <v>10176644</v>
      </c>
      <c r="B9" s="13" t="s">
        <v>30</v>
      </c>
      <c r="C9" s="13" t="s">
        <v>31</v>
      </c>
      <c r="D9" s="13" t="s">
        <v>11</v>
      </c>
      <c r="E9" s="14">
        <v>13.3333333333333</v>
      </c>
      <c r="F9" s="14">
        <v>0</v>
      </c>
      <c r="G9" s="14">
        <v>0</v>
      </c>
      <c r="H9" s="14">
        <v>90.6666666666667</v>
      </c>
    </row>
    <row r="10" spans="1:8" x14ac:dyDescent="0.25">
      <c r="A10" s="18">
        <v>10376938</v>
      </c>
      <c r="B10" s="13" t="s">
        <v>33</v>
      </c>
      <c r="C10" s="13" t="s">
        <v>34</v>
      </c>
      <c r="D10" s="13" t="s">
        <v>11</v>
      </c>
      <c r="E10" s="14">
        <v>10</v>
      </c>
      <c r="F10" s="14">
        <v>0</v>
      </c>
      <c r="G10" s="14">
        <v>0</v>
      </c>
      <c r="H10" s="14">
        <v>10</v>
      </c>
    </row>
    <row r="11" spans="1:8" x14ac:dyDescent="0.25">
      <c r="A11" s="18">
        <v>10340354</v>
      </c>
      <c r="B11" s="13" t="s">
        <v>36</v>
      </c>
      <c r="C11" s="13" t="s">
        <v>37</v>
      </c>
      <c r="D11" s="13" t="s">
        <v>11</v>
      </c>
      <c r="E11" s="14">
        <v>10</v>
      </c>
      <c r="F11" s="14">
        <v>0</v>
      </c>
      <c r="G11" s="14">
        <v>0</v>
      </c>
      <c r="H11" s="14">
        <v>14</v>
      </c>
    </row>
    <row r="12" spans="1:8" x14ac:dyDescent="0.25">
      <c r="A12" s="18">
        <v>2362734</v>
      </c>
      <c r="B12" s="13" t="s">
        <v>39</v>
      </c>
      <c r="C12" s="13" t="s">
        <v>40</v>
      </c>
      <c r="D12" s="13" t="s">
        <v>11</v>
      </c>
      <c r="E12" s="14">
        <v>13.3333333333333</v>
      </c>
      <c r="F12" s="14">
        <v>0</v>
      </c>
      <c r="G12" s="14">
        <v>8</v>
      </c>
      <c r="H12" s="14">
        <v>52</v>
      </c>
    </row>
    <row r="13" spans="1:8" x14ac:dyDescent="0.25">
      <c r="A13" s="18">
        <v>10216941</v>
      </c>
      <c r="B13" s="13" t="s">
        <v>42</v>
      </c>
      <c r="C13" s="13" t="s">
        <v>43</v>
      </c>
      <c r="D13" s="13" t="s">
        <v>11</v>
      </c>
      <c r="E13" s="14">
        <v>5</v>
      </c>
      <c r="F13" s="14">
        <v>0</v>
      </c>
      <c r="G13" s="14">
        <v>0</v>
      </c>
      <c r="H13" s="14">
        <v>57</v>
      </c>
    </row>
    <row r="14" spans="1:8" x14ac:dyDescent="0.25">
      <c r="A14" s="18">
        <v>10370387</v>
      </c>
      <c r="B14" s="13" t="s">
        <v>45</v>
      </c>
      <c r="C14" s="13" t="s">
        <v>46</v>
      </c>
      <c r="D14" s="13" t="s">
        <v>11</v>
      </c>
      <c r="E14" s="14">
        <v>10</v>
      </c>
      <c r="F14" s="14">
        <v>0</v>
      </c>
      <c r="G14" s="14">
        <v>0</v>
      </c>
      <c r="H14" s="14">
        <v>10</v>
      </c>
    </row>
    <row r="15" spans="1:8" x14ac:dyDescent="0.25">
      <c r="A15" s="18">
        <v>10422484</v>
      </c>
      <c r="B15" s="13" t="s">
        <v>1272</v>
      </c>
      <c r="C15" s="13" t="s">
        <v>1273</v>
      </c>
      <c r="D15" s="13" t="s">
        <v>11</v>
      </c>
      <c r="E15" s="14">
        <v>0</v>
      </c>
      <c r="F15" s="14">
        <v>0</v>
      </c>
      <c r="G15" s="14">
        <v>0</v>
      </c>
      <c r="H15" s="14">
        <v>0</v>
      </c>
    </row>
    <row r="16" spans="1:8" x14ac:dyDescent="0.25">
      <c r="A16" s="18">
        <v>1792388</v>
      </c>
      <c r="B16" s="13" t="s">
        <v>48</v>
      </c>
      <c r="C16" s="13" t="s">
        <v>49</v>
      </c>
      <c r="D16" s="13" t="s">
        <v>11</v>
      </c>
      <c r="E16" s="14">
        <v>0</v>
      </c>
      <c r="F16" s="14">
        <v>0</v>
      </c>
      <c r="G16" s="14">
        <v>0</v>
      </c>
      <c r="H16" s="14">
        <v>160</v>
      </c>
    </row>
    <row r="17" spans="1:8" x14ac:dyDescent="0.25">
      <c r="A17" s="18">
        <v>10225114</v>
      </c>
      <c r="B17" s="13" t="s">
        <v>51</v>
      </c>
      <c r="C17" s="13" t="s">
        <v>52</v>
      </c>
      <c r="D17" s="13" t="s">
        <v>11</v>
      </c>
      <c r="E17" s="14">
        <v>10</v>
      </c>
      <c r="F17" s="14">
        <v>0</v>
      </c>
      <c r="G17" s="14">
        <v>8</v>
      </c>
      <c r="H17" s="14">
        <v>62</v>
      </c>
    </row>
    <row r="18" spans="1:8" x14ac:dyDescent="0.25">
      <c r="A18" s="18">
        <v>1925239</v>
      </c>
      <c r="B18" s="13" t="s">
        <v>54</v>
      </c>
      <c r="C18" s="13" t="s">
        <v>55</v>
      </c>
      <c r="D18" s="13" t="s">
        <v>11</v>
      </c>
      <c r="E18" s="14">
        <v>13.3333333333333</v>
      </c>
      <c r="F18" s="14">
        <v>0</v>
      </c>
      <c r="G18" s="14">
        <v>0</v>
      </c>
      <c r="H18" s="14">
        <v>88.683333333333294</v>
      </c>
    </row>
    <row r="19" spans="1:8" x14ac:dyDescent="0.25">
      <c r="A19" s="18">
        <v>10004154</v>
      </c>
      <c r="B19" s="13" t="s">
        <v>57</v>
      </c>
      <c r="C19" s="13" t="s">
        <v>58</v>
      </c>
      <c r="D19" s="13" t="s">
        <v>11</v>
      </c>
      <c r="E19" s="14">
        <v>0</v>
      </c>
      <c r="F19" s="14">
        <v>0</v>
      </c>
      <c r="G19" s="14">
        <v>0</v>
      </c>
      <c r="H19" s="14">
        <v>10</v>
      </c>
    </row>
    <row r="20" spans="1:8" x14ac:dyDescent="0.25">
      <c r="A20" s="18">
        <v>10171353</v>
      </c>
      <c r="B20" s="13" t="s">
        <v>60</v>
      </c>
      <c r="C20" s="13" t="s">
        <v>61</v>
      </c>
      <c r="D20" s="13" t="s">
        <v>11</v>
      </c>
      <c r="E20" s="14">
        <v>10</v>
      </c>
      <c r="F20" s="14">
        <v>0</v>
      </c>
      <c r="G20" s="14">
        <v>0</v>
      </c>
      <c r="H20" s="14">
        <v>27</v>
      </c>
    </row>
    <row r="21" spans="1:8" x14ac:dyDescent="0.25">
      <c r="A21" s="18">
        <v>10009380</v>
      </c>
      <c r="B21" s="13" t="s">
        <v>63</v>
      </c>
      <c r="C21" s="13" t="s">
        <v>64</v>
      </c>
      <c r="D21" s="13" t="s">
        <v>11</v>
      </c>
      <c r="E21" s="14">
        <v>16.6666666666667</v>
      </c>
      <c r="F21" s="14">
        <v>0</v>
      </c>
      <c r="G21" s="14">
        <v>0</v>
      </c>
      <c r="H21" s="14">
        <v>142.666666666667</v>
      </c>
    </row>
    <row r="22" spans="1:8" x14ac:dyDescent="0.25">
      <c r="A22" s="18">
        <v>10230056</v>
      </c>
      <c r="B22" s="13" t="s">
        <v>66</v>
      </c>
      <c r="C22" s="13" t="s">
        <v>67</v>
      </c>
      <c r="D22" s="13" t="s">
        <v>11</v>
      </c>
      <c r="E22" s="14">
        <v>10</v>
      </c>
      <c r="F22" s="14">
        <v>0</v>
      </c>
      <c r="G22" s="14">
        <v>0</v>
      </c>
      <c r="H22" s="14">
        <v>43.25</v>
      </c>
    </row>
    <row r="23" spans="1:8" x14ac:dyDescent="0.25">
      <c r="A23" s="18">
        <v>10121572</v>
      </c>
      <c r="B23" s="13" t="s">
        <v>69</v>
      </c>
      <c r="C23" s="13" t="s">
        <v>70</v>
      </c>
      <c r="D23" s="13" t="s">
        <v>11</v>
      </c>
      <c r="E23" s="14">
        <v>10</v>
      </c>
      <c r="F23" s="14">
        <v>0</v>
      </c>
      <c r="G23" s="14">
        <v>8</v>
      </c>
      <c r="H23" s="14">
        <v>16</v>
      </c>
    </row>
    <row r="24" spans="1:8" x14ac:dyDescent="0.25">
      <c r="A24" s="18">
        <v>10137584</v>
      </c>
      <c r="B24" s="13" t="s">
        <v>72</v>
      </c>
      <c r="C24" s="13" t="s">
        <v>25</v>
      </c>
      <c r="D24" s="13" t="s">
        <v>11</v>
      </c>
      <c r="E24" s="14">
        <v>10</v>
      </c>
      <c r="F24" s="14">
        <v>0</v>
      </c>
      <c r="G24" s="14">
        <v>20</v>
      </c>
      <c r="H24" s="14">
        <v>25</v>
      </c>
    </row>
    <row r="25" spans="1:8" x14ac:dyDescent="0.25">
      <c r="A25" s="18">
        <v>10242974</v>
      </c>
      <c r="B25" s="13" t="s">
        <v>74</v>
      </c>
      <c r="C25" s="13" t="s">
        <v>75</v>
      </c>
      <c r="D25" s="13" t="s">
        <v>11</v>
      </c>
      <c r="E25" s="14">
        <v>10</v>
      </c>
      <c r="F25" s="14">
        <v>0</v>
      </c>
      <c r="G25" s="14">
        <v>8</v>
      </c>
      <c r="H25" s="14">
        <v>45</v>
      </c>
    </row>
    <row r="26" spans="1:8" x14ac:dyDescent="0.25">
      <c r="A26" s="18">
        <v>10121556</v>
      </c>
      <c r="B26" s="13" t="s">
        <v>77</v>
      </c>
      <c r="C26" s="13" t="s">
        <v>78</v>
      </c>
      <c r="D26" s="13" t="s">
        <v>11</v>
      </c>
      <c r="E26" s="14">
        <v>10</v>
      </c>
      <c r="F26" s="14">
        <v>0</v>
      </c>
      <c r="G26" s="14">
        <v>0</v>
      </c>
      <c r="H26" s="14">
        <v>39</v>
      </c>
    </row>
    <row r="27" spans="1:8" x14ac:dyDescent="0.25">
      <c r="A27" s="18">
        <v>10208879</v>
      </c>
      <c r="B27" s="13" t="s">
        <v>80</v>
      </c>
      <c r="C27" s="13" t="s">
        <v>81</v>
      </c>
      <c r="D27" s="13" t="s">
        <v>11</v>
      </c>
      <c r="E27" s="14">
        <v>13.3333333333333</v>
      </c>
      <c r="F27" s="14">
        <v>0</v>
      </c>
      <c r="G27" s="14">
        <v>0</v>
      </c>
      <c r="H27" s="14">
        <v>126.666666666667</v>
      </c>
    </row>
    <row r="28" spans="1:8" x14ac:dyDescent="0.25">
      <c r="A28" s="18">
        <v>10310766</v>
      </c>
      <c r="B28" s="13" t="s">
        <v>83</v>
      </c>
      <c r="C28" s="13" t="s">
        <v>84</v>
      </c>
      <c r="D28" s="13" t="s">
        <v>11</v>
      </c>
      <c r="E28" s="14">
        <v>10</v>
      </c>
      <c r="F28" s="14">
        <v>0</v>
      </c>
      <c r="G28" s="14">
        <v>0</v>
      </c>
      <c r="H28" s="14">
        <v>45</v>
      </c>
    </row>
    <row r="29" spans="1:8" x14ac:dyDescent="0.25">
      <c r="A29" s="18">
        <v>10421978</v>
      </c>
      <c r="B29" s="13" t="s">
        <v>85</v>
      </c>
      <c r="C29" s="13" t="s">
        <v>86</v>
      </c>
      <c r="D29" s="13" t="s">
        <v>11</v>
      </c>
      <c r="E29" s="14">
        <v>0</v>
      </c>
      <c r="F29" s="14">
        <v>0</v>
      </c>
      <c r="G29" s="14">
        <v>0</v>
      </c>
      <c r="H29" s="14">
        <v>0</v>
      </c>
    </row>
    <row r="30" spans="1:8" x14ac:dyDescent="0.25">
      <c r="A30" s="18">
        <v>10032633</v>
      </c>
      <c r="B30" s="13" t="s">
        <v>88</v>
      </c>
      <c r="C30" s="13" t="s">
        <v>89</v>
      </c>
      <c r="D30" s="13" t="s">
        <v>11</v>
      </c>
      <c r="E30" s="14">
        <v>10</v>
      </c>
      <c r="F30" s="14">
        <v>0</v>
      </c>
      <c r="G30" s="14">
        <v>0</v>
      </c>
      <c r="H30" s="14">
        <v>33.75</v>
      </c>
    </row>
    <row r="31" spans="1:8" x14ac:dyDescent="0.25">
      <c r="A31" s="18">
        <v>2453093</v>
      </c>
      <c r="B31" s="13" t="s">
        <v>91</v>
      </c>
      <c r="C31" s="13" t="s">
        <v>92</v>
      </c>
      <c r="D31" s="13" t="s">
        <v>11</v>
      </c>
      <c r="E31" s="14">
        <v>0</v>
      </c>
      <c r="F31" s="14">
        <v>0</v>
      </c>
      <c r="G31" s="14">
        <v>0</v>
      </c>
      <c r="H31" s="14">
        <v>10</v>
      </c>
    </row>
    <row r="32" spans="1:8" x14ac:dyDescent="0.25">
      <c r="A32" s="18">
        <v>10049068</v>
      </c>
      <c r="B32" s="13" t="s">
        <v>94</v>
      </c>
      <c r="C32" s="13" t="s">
        <v>95</v>
      </c>
      <c r="D32" s="13" t="s">
        <v>11</v>
      </c>
      <c r="E32" s="14">
        <v>10</v>
      </c>
      <c r="F32" s="14">
        <v>0</v>
      </c>
      <c r="G32" s="14">
        <v>0</v>
      </c>
      <c r="H32" s="14">
        <v>44</v>
      </c>
    </row>
    <row r="33" spans="1:8" x14ac:dyDescent="0.25">
      <c r="A33" s="18">
        <v>10422328</v>
      </c>
      <c r="B33" s="13" t="s">
        <v>96</v>
      </c>
      <c r="C33" s="13" t="s">
        <v>97</v>
      </c>
      <c r="D33" s="13" t="s">
        <v>11</v>
      </c>
      <c r="E33" s="14">
        <v>0</v>
      </c>
      <c r="F33" s="14">
        <v>0</v>
      </c>
      <c r="G33" s="14">
        <v>0</v>
      </c>
      <c r="H33" s="14">
        <v>0</v>
      </c>
    </row>
    <row r="34" spans="1:8" x14ac:dyDescent="0.25">
      <c r="A34" s="18">
        <v>10083741</v>
      </c>
      <c r="B34" s="13" t="s">
        <v>99</v>
      </c>
      <c r="C34" s="13" t="s">
        <v>100</v>
      </c>
      <c r="D34" s="13" t="s">
        <v>11</v>
      </c>
      <c r="E34" s="14">
        <v>10</v>
      </c>
      <c r="F34" s="14">
        <v>0</v>
      </c>
      <c r="G34" s="14">
        <v>29</v>
      </c>
      <c r="H34" s="14">
        <v>11</v>
      </c>
    </row>
    <row r="35" spans="1:8" x14ac:dyDescent="0.25">
      <c r="A35" s="18">
        <v>10186101</v>
      </c>
      <c r="B35" s="13" t="s">
        <v>102</v>
      </c>
      <c r="C35" s="13" t="s">
        <v>103</v>
      </c>
      <c r="D35" s="13" t="s">
        <v>11</v>
      </c>
      <c r="E35" s="14">
        <v>10</v>
      </c>
      <c r="F35" s="14">
        <v>0</v>
      </c>
      <c r="G35" s="14">
        <v>8</v>
      </c>
      <c r="H35" s="14">
        <v>46</v>
      </c>
    </row>
    <row r="36" spans="1:8" x14ac:dyDescent="0.25">
      <c r="A36" s="18">
        <v>2591515</v>
      </c>
      <c r="B36" s="13" t="s">
        <v>105</v>
      </c>
      <c r="C36" s="13" t="s">
        <v>106</v>
      </c>
      <c r="D36" s="13" t="s">
        <v>11</v>
      </c>
      <c r="E36" s="14">
        <v>10</v>
      </c>
      <c r="F36" s="14">
        <v>0</v>
      </c>
      <c r="G36" s="14">
        <v>14</v>
      </c>
      <c r="H36" s="14">
        <v>53.5</v>
      </c>
    </row>
    <row r="37" spans="1:8" x14ac:dyDescent="0.25">
      <c r="A37" s="18">
        <v>10191847</v>
      </c>
      <c r="B37" s="13" t="s">
        <v>105</v>
      </c>
      <c r="C37" s="13" t="s">
        <v>108</v>
      </c>
      <c r="D37" s="13" t="s">
        <v>11</v>
      </c>
      <c r="E37" s="14">
        <v>10</v>
      </c>
      <c r="F37" s="14">
        <v>0</v>
      </c>
      <c r="G37" s="14">
        <v>0</v>
      </c>
      <c r="H37" s="14">
        <v>33</v>
      </c>
    </row>
    <row r="38" spans="1:8" x14ac:dyDescent="0.25">
      <c r="A38" s="18">
        <v>10116409</v>
      </c>
      <c r="B38" s="13" t="s">
        <v>110</v>
      </c>
      <c r="C38" s="13" t="s">
        <v>111</v>
      </c>
      <c r="D38" s="13" t="s">
        <v>11</v>
      </c>
      <c r="E38" s="14">
        <v>10</v>
      </c>
      <c r="F38" s="14">
        <v>0</v>
      </c>
      <c r="G38" s="14">
        <v>0</v>
      </c>
      <c r="H38" s="14">
        <v>11</v>
      </c>
    </row>
    <row r="39" spans="1:8" x14ac:dyDescent="0.25">
      <c r="A39" s="18">
        <v>1960549</v>
      </c>
      <c r="B39" s="13" t="s">
        <v>113</v>
      </c>
      <c r="C39" s="13" t="s">
        <v>114</v>
      </c>
      <c r="D39" s="13" t="s">
        <v>11</v>
      </c>
      <c r="E39" s="14">
        <v>13.3333333333333</v>
      </c>
      <c r="F39" s="14">
        <v>0</v>
      </c>
      <c r="G39" s="14">
        <v>0</v>
      </c>
      <c r="H39" s="14">
        <v>116</v>
      </c>
    </row>
    <row r="40" spans="1:8" x14ac:dyDescent="0.25">
      <c r="A40" s="18">
        <v>2362850</v>
      </c>
      <c r="B40" s="13" t="s">
        <v>116</v>
      </c>
      <c r="C40" s="13" t="s">
        <v>117</v>
      </c>
      <c r="D40" s="13" t="s">
        <v>11</v>
      </c>
      <c r="E40" s="14">
        <v>13.3333333333333</v>
      </c>
      <c r="F40" s="14">
        <v>0</v>
      </c>
      <c r="G40" s="14">
        <v>0</v>
      </c>
      <c r="H40" s="14">
        <v>142</v>
      </c>
    </row>
    <row r="41" spans="1:8" x14ac:dyDescent="0.25">
      <c r="A41" s="18">
        <v>10225597</v>
      </c>
      <c r="B41" s="13" t="s">
        <v>119</v>
      </c>
      <c r="C41" s="13" t="s">
        <v>120</v>
      </c>
      <c r="D41" s="13" t="s">
        <v>11</v>
      </c>
      <c r="E41" s="14">
        <v>10</v>
      </c>
      <c r="F41" s="14">
        <v>0</v>
      </c>
      <c r="G41" s="14">
        <v>8</v>
      </c>
      <c r="H41" s="14">
        <v>36.25</v>
      </c>
    </row>
    <row r="42" spans="1:8" x14ac:dyDescent="0.25">
      <c r="A42" s="18">
        <v>2583563</v>
      </c>
      <c r="B42" s="13" t="s">
        <v>122</v>
      </c>
      <c r="C42" s="13" t="s">
        <v>123</v>
      </c>
      <c r="D42" s="13" t="s">
        <v>11</v>
      </c>
      <c r="E42" s="14">
        <v>10</v>
      </c>
      <c r="F42" s="14">
        <v>0</v>
      </c>
      <c r="G42" s="14">
        <v>0</v>
      </c>
      <c r="H42" s="14">
        <v>96</v>
      </c>
    </row>
    <row r="43" spans="1:8" x14ac:dyDescent="0.25">
      <c r="A43" s="18">
        <v>10380951</v>
      </c>
      <c r="B43" s="13" t="s">
        <v>125</v>
      </c>
      <c r="C43" s="13" t="s">
        <v>126</v>
      </c>
      <c r="D43" s="13" t="s">
        <v>11</v>
      </c>
      <c r="E43" s="14">
        <v>5</v>
      </c>
      <c r="F43" s="14">
        <v>0</v>
      </c>
      <c r="G43" s="14">
        <v>0</v>
      </c>
      <c r="H43" s="14">
        <v>5</v>
      </c>
    </row>
    <row r="44" spans="1:8" x14ac:dyDescent="0.25">
      <c r="A44" s="18">
        <v>10397087</v>
      </c>
      <c r="B44" s="13" t="s">
        <v>128</v>
      </c>
      <c r="C44" s="13" t="s">
        <v>129</v>
      </c>
      <c r="D44" s="13" t="s">
        <v>11</v>
      </c>
      <c r="E44" s="14">
        <v>0</v>
      </c>
      <c r="F44" s="14">
        <v>0</v>
      </c>
      <c r="G44" s="14">
        <v>0</v>
      </c>
      <c r="H44" s="14">
        <v>0</v>
      </c>
    </row>
    <row r="45" spans="1:8" x14ac:dyDescent="0.25">
      <c r="A45" s="18">
        <v>1968947</v>
      </c>
      <c r="B45" s="13" t="s">
        <v>131</v>
      </c>
      <c r="C45" s="13" t="s">
        <v>132</v>
      </c>
      <c r="D45" s="13" t="s">
        <v>11</v>
      </c>
      <c r="E45" s="14">
        <v>13.3333333333333</v>
      </c>
      <c r="F45" s="14">
        <v>0</v>
      </c>
      <c r="G45" s="14">
        <v>48</v>
      </c>
      <c r="H45" s="14">
        <v>122.666666666667</v>
      </c>
    </row>
    <row r="46" spans="1:8" x14ac:dyDescent="0.25">
      <c r="A46" s="18">
        <v>1457575</v>
      </c>
      <c r="B46" s="13" t="s">
        <v>134</v>
      </c>
      <c r="C46" s="13" t="s">
        <v>135</v>
      </c>
      <c r="D46" s="13" t="s">
        <v>11</v>
      </c>
      <c r="E46" s="14">
        <v>10</v>
      </c>
      <c r="F46" s="14">
        <v>0</v>
      </c>
      <c r="G46" s="14">
        <v>0</v>
      </c>
      <c r="H46" s="14">
        <v>30</v>
      </c>
    </row>
    <row r="47" spans="1:8" x14ac:dyDescent="0.25">
      <c r="A47" s="18">
        <v>10230088</v>
      </c>
      <c r="B47" s="13" t="s">
        <v>137</v>
      </c>
      <c r="C47" s="13" t="s">
        <v>138</v>
      </c>
      <c r="D47" s="13" t="s">
        <v>11</v>
      </c>
      <c r="E47" s="14">
        <v>10</v>
      </c>
      <c r="F47" s="14">
        <v>0</v>
      </c>
      <c r="G47" s="14">
        <v>0</v>
      </c>
      <c r="H47" s="14">
        <v>25</v>
      </c>
    </row>
    <row r="48" spans="1:8" x14ac:dyDescent="0.25">
      <c r="A48" s="18">
        <v>10415951</v>
      </c>
      <c r="B48" s="13" t="s">
        <v>140</v>
      </c>
      <c r="C48" s="13" t="s">
        <v>141</v>
      </c>
      <c r="D48" s="13" t="s">
        <v>11</v>
      </c>
      <c r="E48" s="14">
        <v>0</v>
      </c>
      <c r="F48" s="14">
        <v>0</v>
      </c>
      <c r="G48" s="14">
        <v>0</v>
      </c>
      <c r="H48" s="14">
        <v>0</v>
      </c>
    </row>
    <row r="49" spans="1:8" x14ac:dyDescent="0.25">
      <c r="A49" s="18">
        <v>10221641</v>
      </c>
      <c r="B49" s="13" t="s">
        <v>143</v>
      </c>
      <c r="C49" s="13" t="s">
        <v>144</v>
      </c>
      <c r="D49" s="13" t="s">
        <v>11</v>
      </c>
      <c r="E49" s="14">
        <v>10</v>
      </c>
      <c r="F49" s="14">
        <v>0</v>
      </c>
      <c r="G49" s="14">
        <v>0</v>
      </c>
      <c r="H49" s="14">
        <v>45</v>
      </c>
    </row>
    <row r="50" spans="1:8" x14ac:dyDescent="0.25">
      <c r="A50" s="18">
        <v>10422425</v>
      </c>
      <c r="B50" s="13" t="s">
        <v>145</v>
      </c>
      <c r="C50" s="13" t="s">
        <v>146</v>
      </c>
      <c r="D50" s="13" t="s">
        <v>11</v>
      </c>
      <c r="E50" s="14">
        <v>0</v>
      </c>
      <c r="F50" s="14">
        <v>0</v>
      </c>
      <c r="G50" s="14">
        <v>0</v>
      </c>
      <c r="H50" s="14">
        <v>0</v>
      </c>
    </row>
    <row r="51" spans="1:8" x14ac:dyDescent="0.25">
      <c r="A51" s="18">
        <v>2022883</v>
      </c>
      <c r="B51" s="13" t="s">
        <v>148</v>
      </c>
      <c r="C51" s="13" t="s">
        <v>149</v>
      </c>
      <c r="D51" s="13" t="s">
        <v>11</v>
      </c>
      <c r="E51" s="14">
        <v>13.3333333333333</v>
      </c>
      <c r="F51" s="14">
        <v>0</v>
      </c>
      <c r="G51" s="14">
        <v>8</v>
      </c>
      <c r="H51" s="14">
        <v>123.75</v>
      </c>
    </row>
    <row r="52" spans="1:8" x14ac:dyDescent="0.25">
      <c r="A52" s="18">
        <v>2167864</v>
      </c>
      <c r="B52" s="13" t="s">
        <v>148</v>
      </c>
      <c r="C52" s="13" t="s">
        <v>151</v>
      </c>
      <c r="D52" s="13" t="s">
        <v>11</v>
      </c>
      <c r="E52" s="14">
        <v>13.3333333333333</v>
      </c>
      <c r="F52" s="14">
        <v>0</v>
      </c>
      <c r="G52" s="14">
        <v>8</v>
      </c>
      <c r="H52" s="14">
        <v>158.666666666667</v>
      </c>
    </row>
    <row r="53" spans="1:8" x14ac:dyDescent="0.25">
      <c r="A53" s="18">
        <v>10176381</v>
      </c>
      <c r="B53" s="13" t="s">
        <v>153</v>
      </c>
      <c r="C53" s="13" t="s">
        <v>154</v>
      </c>
      <c r="D53" s="13" t="s">
        <v>11</v>
      </c>
      <c r="E53" s="14">
        <v>5</v>
      </c>
      <c r="F53" s="14">
        <v>0</v>
      </c>
      <c r="G53" s="14">
        <v>0</v>
      </c>
      <c r="H53" s="14">
        <v>43</v>
      </c>
    </row>
    <row r="54" spans="1:8" x14ac:dyDescent="0.25">
      <c r="A54" s="18">
        <v>10298666</v>
      </c>
      <c r="B54" s="13" t="s">
        <v>156</v>
      </c>
      <c r="C54" s="13" t="s">
        <v>157</v>
      </c>
      <c r="D54" s="13" t="s">
        <v>11</v>
      </c>
      <c r="E54" s="14">
        <v>10</v>
      </c>
      <c r="F54" s="14">
        <v>0</v>
      </c>
      <c r="G54" s="14">
        <v>14</v>
      </c>
      <c r="H54" s="14">
        <v>-4</v>
      </c>
    </row>
    <row r="55" spans="1:8" x14ac:dyDescent="0.25">
      <c r="A55" s="18">
        <v>2529151</v>
      </c>
      <c r="B55" s="13" t="s">
        <v>159</v>
      </c>
      <c r="C55" s="13" t="s">
        <v>160</v>
      </c>
      <c r="D55" s="13" t="s">
        <v>11</v>
      </c>
      <c r="E55" s="14">
        <v>10</v>
      </c>
      <c r="F55" s="14">
        <v>0</v>
      </c>
      <c r="G55" s="14">
        <v>8</v>
      </c>
      <c r="H55" s="14">
        <v>73.25</v>
      </c>
    </row>
    <row r="56" spans="1:8" x14ac:dyDescent="0.25">
      <c r="A56" s="18">
        <v>2573324</v>
      </c>
      <c r="B56" s="13" t="s">
        <v>162</v>
      </c>
      <c r="C56" s="13" t="s">
        <v>163</v>
      </c>
      <c r="D56" s="13" t="s">
        <v>11</v>
      </c>
      <c r="E56" s="14">
        <v>10</v>
      </c>
      <c r="F56" s="14">
        <v>0</v>
      </c>
      <c r="G56" s="14">
        <v>0</v>
      </c>
      <c r="H56" s="14">
        <v>59</v>
      </c>
    </row>
    <row r="57" spans="1:8" x14ac:dyDescent="0.25">
      <c r="A57" s="18">
        <v>10063607</v>
      </c>
      <c r="B57" s="13" t="s">
        <v>165</v>
      </c>
      <c r="C57" s="13" t="s">
        <v>166</v>
      </c>
      <c r="D57" s="13" t="s">
        <v>11</v>
      </c>
      <c r="E57" s="14">
        <v>10</v>
      </c>
      <c r="F57" s="14">
        <v>0</v>
      </c>
      <c r="G57" s="14">
        <v>32</v>
      </c>
      <c r="H57" s="14">
        <v>-8</v>
      </c>
    </row>
    <row r="58" spans="1:8" x14ac:dyDescent="0.25">
      <c r="A58" s="18">
        <v>1906920</v>
      </c>
      <c r="B58" s="13" t="s">
        <v>168</v>
      </c>
      <c r="C58" s="13" t="s">
        <v>169</v>
      </c>
      <c r="D58" s="13" t="s">
        <v>11</v>
      </c>
      <c r="E58" s="14">
        <v>13.3333333333333</v>
      </c>
      <c r="F58" s="14">
        <v>0</v>
      </c>
      <c r="G58" s="14">
        <v>24</v>
      </c>
      <c r="H58" s="14">
        <v>92</v>
      </c>
    </row>
    <row r="59" spans="1:8" x14ac:dyDescent="0.25">
      <c r="A59" s="18">
        <v>10196380</v>
      </c>
      <c r="B59" s="13" t="s">
        <v>171</v>
      </c>
      <c r="C59" s="13" t="s">
        <v>172</v>
      </c>
      <c r="D59" s="13" t="s">
        <v>11</v>
      </c>
      <c r="E59" s="14">
        <v>10</v>
      </c>
      <c r="F59" s="14">
        <v>0</v>
      </c>
      <c r="G59" s="14">
        <v>0</v>
      </c>
      <c r="H59" s="14">
        <v>69.25</v>
      </c>
    </row>
    <row r="60" spans="1:8" x14ac:dyDescent="0.25">
      <c r="A60" s="18">
        <v>10200130</v>
      </c>
      <c r="B60" s="13" t="s">
        <v>174</v>
      </c>
      <c r="C60" s="13" t="s">
        <v>175</v>
      </c>
      <c r="D60" s="13" t="s">
        <v>11</v>
      </c>
      <c r="E60" s="14">
        <v>13.3333333333333</v>
      </c>
      <c r="F60" s="14">
        <v>0</v>
      </c>
      <c r="G60" s="14">
        <v>0</v>
      </c>
      <c r="H60" s="14">
        <v>109.333333333333</v>
      </c>
    </row>
    <row r="61" spans="1:8" x14ac:dyDescent="0.25">
      <c r="A61" s="18">
        <v>10208900</v>
      </c>
      <c r="B61" s="13" t="s">
        <v>177</v>
      </c>
      <c r="C61" s="13" t="s">
        <v>25</v>
      </c>
      <c r="D61" s="13" t="s">
        <v>11</v>
      </c>
      <c r="E61" s="14">
        <v>10</v>
      </c>
      <c r="F61" s="14">
        <v>0</v>
      </c>
      <c r="G61" s="14">
        <v>0</v>
      </c>
      <c r="H61" s="14">
        <v>79</v>
      </c>
    </row>
    <row r="62" spans="1:8" x14ac:dyDescent="0.25">
      <c r="A62" s="18">
        <v>2384950</v>
      </c>
      <c r="B62" s="13" t="s">
        <v>179</v>
      </c>
      <c r="C62" s="13" t="s">
        <v>180</v>
      </c>
      <c r="D62" s="13" t="s">
        <v>11</v>
      </c>
      <c r="E62" s="14">
        <v>13.3333333333333</v>
      </c>
      <c r="F62" s="14">
        <v>0</v>
      </c>
      <c r="G62" s="14">
        <v>0</v>
      </c>
      <c r="H62" s="14">
        <v>68</v>
      </c>
    </row>
    <row r="63" spans="1:8" x14ac:dyDescent="0.25">
      <c r="A63" s="18">
        <v>2186159</v>
      </c>
      <c r="B63" s="13" t="s">
        <v>179</v>
      </c>
      <c r="C63" s="13" t="s">
        <v>182</v>
      </c>
      <c r="D63" s="13" t="s">
        <v>11</v>
      </c>
      <c r="E63" s="14">
        <v>13.3333333333333</v>
      </c>
      <c r="F63" s="14">
        <v>0</v>
      </c>
      <c r="G63" s="14">
        <v>0</v>
      </c>
      <c r="H63" s="14">
        <v>107.666666666667</v>
      </c>
    </row>
    <row r="64" spans="1:8" x14ac:dyDescent="0.25">
      <c r="A64" s="18">
        <v>10034147</v>
      </c>
      <c r="B64" s="13" t="s">
        <v>184</v>
      </c>
      <c r="C64" s="13" t="s">
        <v>185</v>
      </c>
      <c r="D64" s="13" t="s">
        <v>11</v>
      </c>
      <c r="E64" s="14">
        <v>13.3333333333333</v>
      </c>
      <c r="F64" s="14">
        <v>0</v>
      </c>
      <c r="G64" s="14">
        <v>40</v>
      </c>
      <c r="H64" s="14">
        <v>100</v>
      </c>
    </row>
    <row r="65" spans="1:8" x14ac:dyDescent="0.25">
      <c r="A65" s="18">
        <v>2329097</v>
      </c>
      <c r="B65" s="13" t="s">
        <v>187</v>
      </c>
      <c r="C65" s="13" t="s">
        <v>188</v>
      </c>
      <c r="D65" s="13" t="s">
        <v>11</v>
      </c>
      <c r="E65" s="14">
        <v>13.3333333333333</v>
      </c>
      <c r="F65" s="14">
        <v>0</v>
      </c>
      <c r="G65" s="14">
        <v>0</v>
      </c>
      <c r="H65" s="14">
        <v>98.6666666666667</v>
      </c>
    </row>
    <row r="66" spans="1:8" x14ac:dyDescent="0.25">
      <c r="A66" s="18">
        <v>12121</v>
      </c>
      <c r="B66" s="13" t="s">
        <v>190</v>
      </c>
      <c r="C66" s="13" t="s">
        <v>191</v>
      </c>
      <c r="D66" s="13" t="s">
        <v>11</v>
      </c>
      <c r="E66" s="14">
        <v>10</v>
      </c>
      <c r="F66" s="14">
        <v>0</v>
      </c>
      <c r="G66" s="14">
        <v>0</v>
      </c>
      <c r="H66" s="14">
        <v>60</v>
      </c>
    </row>
    <row r="67" spans="1:8" x14ac:dyDescent="0.25">
      <c r="A67" s="18">
        <v>12345678</v>
      </c>
      <c r="B67" s="13" t="s">
        <v>190</v>
      </c>
      <c r="C67" s="13" t="s">
        <v>191</v>
      </c>
      <c r="D67" s="13" t="s">
        <v>11</v>
      </c>
      <c r="E67" s="14">
        <v>13.3333333333333</v>
      </c>
      <c r="F67" s="14">
        <v>0</v>
      </c>
      <c r="G67" s="14">
        <v>0</v>
      </c>
      <c r="H67" s="14">
        <v>160</v>
      </c>
    </row>
    <row r="68" spans="1:8" x14ac:dyDescent="0.25">
      <c r="A68" s="18">
        <v>10028968</v>
      </c>
      <c r="B68" s="13" t="s">
        <v>194</v>
      </c>
      <c r="C68" s="13" t="s">
        <v>195</v>
      </c>
      <c r="D68" s="13" t="s">
        <v>11</v>
      </c>
      <c r="E68" s="14">
        <v>10</v>
      </c>
      <c r="F68" s="14">
        <v>0</v>
      </c>
      <c r="G68" s="14">
        <v>0</v>
      </c>
      <c r="H68" s="14">
        <v>41.5</v>
      </c>
    </row>
    <row r="69" spans="1:8" x14ac:dyDescent="0.25">
      <c r="A69" s="18">
        <v>1913641</v>
      </c>
      <c r="B69" s="13" t="s">
        <v>197</v>
      </c>
      <c r="C69" s="13" t="s">
        <v>198</v>
      </c>
      <c r="D69" s="13" t="s">
        <v>11</v>
      </c>
      <c r="E69" s="14">
        <v>13.3333333333333</v>
      </c>
      <c r="F69" s="14">
        <v>0</v>
      </c>
      <c r="G69" s="14">
        <v>0</v>
      </c>
      <c r="H69" s="14">
        <v>130.666666666667</v>
      </c>
    </row>
    <row r="70" spans="1:8" x14ac:dyDescent="0.25">
      <c r="A70" s="18">
        <v>10132951</v>
      </c>
      <c r="B70" s="13" t="s">
        <v>200</v>
      </c>
      <c r="C70" s="13" t="s">
        <v>201</v>
      </c>
      <c r="D70" s="13" t="s">
        <v>11</v>
      </c>
      <c r="E70" s="14">
        <v>10</v>
      </c>
      <c r="F70" s="14">
        <v>0</v>
      </c>
      <c r="G70" s="14">
        <v>10</v>
      </c>
      <c r="H70" s="14">
        <v>51</v>
      </c>
    </row>
    <row r="71" spans="1:8" x14ac:dyDescent="0.25">
      <c r="A71" s="18">
        <v>10074178</v>
      </c>
      <c r="B71" s="13" t="s">
        <v>203</v>
      </c>
      <c r="C71" s="13" t="s">
        <v>204</v>
      </c>
      <c r="D71" s="13" t="s">
        <v>11</v>
      </c>
      <c r="E71" s="14">
        <v>10</v>
      </c>
      <c r="F71" s="14">
        <v>0</v>
      </c>
      <c r="G71" s="14">
        <v>0</v>
      </c>
      <c r="H71" s="14">
        <v>111</v>
      </c>
    </row>
    <row r="72" spans="1:8" x14ac:dyDescent="0.25">
      <c r="A72" s="18">
        <v>10422463</v>
      </c>
      <c r="B72" s="13" t="s">
        <v>205</v>
      </c>
      <c r="C72" s="13" t="s">
        <v>206</v>
      </c>
      <c r="D72" s="13" t="s">
        <v>11</v>
      </c>
      <c r="E72" s="14">
        <v>0</v>
      </c>
      <c r="F72" s="14">
        <v>0</v>
      </c>
      <c r="G72" s="14">
        <v>0</v>
      </c>
      <c r="H72" s="14">
        <v>0</v>
      </c>
    </row>
    <row r="73" spans="1:8" x14ac:dyDescent="0.25">
      <c r="A73" s="18">
        <v>10164248</v>
      </c>
      <c r="B73" s="13" t="s">
        <v>208</v>
      </c>
      <c r="C73" s="13" t="s">
        <v>209</v>
      </c>
      <c r="D73" s="13" t="s">
        <v>11</v>
      </c>
      <c r="E73" s="14">
        <v>16.6666666666667</v>
      </c>
      <c r="F73" s="14">
        <v>0</v>
      </c>
      <c r="G73" s="14">
        <v>0</v>
      </c>
      <c r="H73" s="14">
        <v>168</v>
      </c>
    </row>
    <row r="74" spans="1:8" x14ac:dyDescent="0.25">
      <c r="A74" s="18">
        <v>2490017</v>
      </c>
      <c r="B74" s="13" t="s">
        <v>211</v>
      </c>
      <c r="C74" s="13" t="s">
        <v>212</v>
      </c>
      <c r="D74" s="13" t="s">
        <v>11</v>
      </c>
      <c r="E74" s="14">
        <v>12</v>
      </c>
      <c r="F74" s="14">
        <v>0</v>
      </c>
      <c r="G74" s="14">
        <v>24</v>
      </c>
      <c r="H74" s="14">
        <v>142.666666666667</v>
      </c>
    </row>
    <row r="75" spans="1:8" x14ac:dyDescent="0.25">
      <c r="A75" s="18">
        <v>10221321</v>
      </c>
      <c r="B75" s="13" t="s">
        <v>214</v>
      </c>
      <c r="C75" s="13" t="s">
        <v>215</v>
      </c>
      <c r="D75" s="13" t="s">
        <v>11</v>
      </c>
      <c r="E75" s="14">
        <v>10</v>
      </c>
      <c r="F75" s="14">
        <v>0</v>
      </c>
      <c r="G75" s="14">
        <v>0</v>
      </c>
      <c r="H75" s="14">
        <v>74</v>
      </c>
    </row>
    <row r="76" spans="1:8" x14ac:dyDescent="0.25">
      <c r="A76" s="18">
        <v>10058242</v>
      </c>
      <c r="B76" s="13" t="s">
        <v>217</v>
      </c>
      <c r="C76" s="13" t="s">
        <v>218</v>
      </c>
      <c r="D76" s="13" t="s">
        <v>11</v>
      </c>
      <c r="E76" s="14">
        <v>10</v>
      </c>
      <c r="F76" s="14">
        <v>0</v>
      </c>
      <c r="G76" s="14">
        <v>48</v>
      </c>
      <c r="H76" s="14">
        <v>39.5</v>
      </c>
    </row>
    <row r="77" spans="1:8" x14ac:dyDescent="0.25">
      <c r="A77" s="18">
        <v>10264186</v>
      </c>
      <c r="B77" s="13" t="s">
        <v>220</v>
      </c>
      <c r="C77" s="13" t="s">
        <v>221</v>
      </c>
      <c r="D77" s="13" t="s">
        <v>11</v>
      </c>
      <c r="E77" s="14">
        <v>10</v>
      </c>
      <c r="F77" s="14">
        <v>0</v>
      </c>
      <c r="G77" s="14">
        <v>0</v>
      </c>
      <c r="H77" s="14">
        <v>70</v>
      </c>
    </row>
    <row r="78" spans="1:8" x14ac:dyDescent="0.25">
      <c r="A78" s="18">
        <v>10196103</v>
      </c>
      <c r="B78" s="13" t="s">
        <v>223</v>
      </c>
      <c r="C78" s="13" t="s">
        <v>138</v>
      </c>
      <c r="D78" s="13" t="s">
        <v>11</v>
      </c>
      <c r="E78" s="14">
        <v>10</v>
      </c>
      <c r="F78" s="14">
        <v>0</v>
      </c>
      <c r="G78" s="14">
        <v>4.75</v>
      </c>
      <c r="H78" s="14">
        <v>55.25</v>
      </c>
    </row>
    <row r="79" spans="1:8" x14ac:dyDescent="0.25">
      <c r="A79" s="18">
        <v>10324820</v>
      </c>
      <c r="B79" s="13" t="s">
        <v>225</v>
      </c>
      <c r="C79" s="13" t="s">
        <v>226</v>
      </c>
      <c r="D79" s="13" t="s">
        <v>11</v>
      </c>
      <c r="E79" s="14">
        <v>10</v>
      </c>
      <c r="F79" s="14">
        <v>0</v>
      </c>
      <c r="G79" s="14">
        <v>0</v>
      </c>
      <c r="H79" s="14">
        <v>35</v>
      </c>
    </row>
    <row r="80" spans="1:8" x14ac:dyDescent="0.25">
      <c r="A80" s="18">
        <v>10216333</v>
      </c>
      <c r="B80" s="13" t="s">
        <v>228</v>
      </c>
      <c r="C80" s="13" t="s">
        <v>229</v>
      </c>
      <c r="D80" s="13" t="s">
        <v>11</v>
      </c>
      <c r="E80" s="14">
        <v>10</v>
      </c>
      <c r="F80" s="14">
        <v>0</v>
      </c>
      <c r="G80" s="14">
        <v>0</v>
      </c>
      <c r="H80" s="14">
        <v>58</v>
      </c>
    </row>
    <row r="81" spans="1:8" x14ac:dyDescent="0.25">
      <c r="A81" s="18">
        <v>10014189</v>
      </c>
      <c r="B81" s="13" t="s">
        <v>231</v>
      </c>
      <c r="C81" s="13" t="s">
        <v>232</v>
      </c>
      <c r="D81" s="13" t="s">
        <v>11</v>
      </c>
      <c r="E81" s="14">
        <v>10</v>
      </c>
      <c r="F81" s="14">
        <v>0</v>
      </c>
      <c r="G81" s="14">
        <v>8</v>
      </c>
      <c r="H81" s="14">
        <v>31.25</v>
      </c>
    </row>
    <row r="82" spans="1:8" x14ac:dyDescent="0.25">
      <c r="A82" s="18">
        <v>10167085</v>
      </c>
      <c r="B82" s="13" t="s">
        <v>234</v>
      </c>
      <c r="C82" s="13" t="s">
        <v>235</v>
      </c>
      <c r="D82" s="13" t="s">
        <v>11</v>
      </c>
      <c r="E82" s="14">
        <v>10</v>
      </c>
      <c r="F82" s="14">
        <v>0</v>
      </c>
      <c r="G82" s="14">
        <v>48</v>
      </c>
      <c r="H82" s="14">
        <v>-13</v>
      </c>
    </row>
    <row r="83" spans="1:8" x14ac:dyDescent="0.25">
      <c r="A83" s="18">
        <v>10158394</v>
      </c>
      <c r="B83" s="13" t="s">
        <v>237</v>
      </c>
      <c r="C83" s="13" t="s">
        <v>126</v>
      </c>
      <c r="D83" s="13" t="s">
        <v>11</v>
      </c>
      <c r="E83" s="14">
        <v>10</v>
      </c>
      <c r="F83" s="14">
        <v>0</v>
      </c>
      <c r="G83" s="14">
        <v>0</v>
      </c>
      <c r="H83" s="14">
        <v>53.5</v>
      </c>
    </row>
    <row r="84" spans="1:8" x14ac:dyDescent="0.25">
      <c r="A84" s="18">
        <v>10196102</v>
      </c>
      <c r="B84" s="13" t="s">
        <v>239</v>
      </c>
      <c r="C84" s="13" t="s">
        <v>240</v>
      </c>
      <c r="D84" s="13" t="s">
        <v>11</v>
      </c>
      <c r="E84" s="14">
        <v>10</v>
      </c>
      <c r="F84" s="14">
        <v>0</v>
      </c>
      <c r="G84" s="14">
        <v>0</v>
      </c>
      <c r="H84" s="14">
        <v>105</v>
      </c>
    </row>
    <row r="85" spans="1:8" x14ac:dyDescent="0.25">
      <c r="A85" s="18">
        <v>10131556</v>
      </c>
      <c r="B85" s="13" t="s">
        <v>242</v>
      </c>
      <c r="C85" s="13" t="s">
        <v>114</v>
      </c>
      <c r="D85" s="13" t="s">
        <v>11</v>
      </c>
      <c r="E85" s="14">
        <v>10</v>
      </c>
      <c r="F85" s="14">
        <v>0</v>
      </c>
      <c r="G85" s="14">
        <v>40</v>
      </c>
      <c r="H85" s="14">
        <v>0.5</v>
      </c>
    </row>
    <row r="86" spans="1:8" x14ac:dyDescent="0.25">
      <c r="A86" s="18">
        <v>10380958</v>
      </c>
      <c r="B86" s="13" t="s">
        <v>244</v>
      </c>
      <c r="C86" s="13" t="s">
        <v>245</v>
      </c>
      <c r="D86" s="13" t="s">
        <v>11</v>
      </c>
      <c r="E86" s="14">
        <v>5</v>
      </c>
      <c r="F86" s="14">
        <v>0</v>
      </c>
      <c r="G86" s="14">
        <v>0</v>
      </c>
      <c r="H86" s="14">
        <v>5</v>
      </c>
    </row>
    <row r="87" spans="1:8" x14ac:dyDescent="0.25">
      <c r="A87" s="18">
        <v>10196099</v>
      </c>
      <c r="B87" s="13" t="s">
        <v>247</v>
      </c>
      <c r="C87" s="13" t="s">
        <v>37</v>
      </c>
      <c r="D87" s="13" t="s">
        <v>11</v>
      </c>
      <c r="E87" s="14">
        <v>10</v>
      </c>
      <c r="F87" s="14">
        <v>0</v>
      </c>
      <c r="G87" s="14">
        <v>8</v>
      </c>
      <c r="H87" s="14">
        <v>33</v>
      </c>
    </row>
    <row r="88" spans="1:8" x14ac:dyDescent="0.25">
      <c r="A88" s="18">
        <v>10236875</v>
      </c>
      <c r="B88" s="13" t="s">
        <v>249</v>
      </c>
      <c r="C88" s="13" t="s">
        <v>250</v>
      </c>
      <c r="D88" s="13" t="s">
        <v>11</v>
      </c>
      <c r="E88" s="14">
        <v>10</v>
      </c>
      <c r="F88" s="14">
        <v>0</v>
      </c>
      <c r="G88" s="14">
        <v>8</v>
      </c>
      <c r="H88" s="14">
        <v>26</v>
      </c>
    </row>
    <row r="89" spans="1:8" x14ac:dyDescent="0.25">
      <c r="A89" s="18">
        <v>10140164</v>
      </c>
      <c r="B89" s="13" t="s">
        <v>252</v>
      </c>
      <c r="C89" s="13" t="s">
        <v>253</v>
      </c>
      <c r="D89" s="13" t="s">
        <v>11</v>
      </c>
      <c r="E89" s="14">
        <v>13.3333333333333</v>
      </c>
      <c r="F89" s="14">
        <v>0</v>
      </c>
      <c r="G89" s="14">
        <v>40</v>
      </c>
      <c r="H89" s="14">
        <v>60</v>
      </c>
    </row>
    <row r="90" spans="1:8" x14ac:dyDescent="0.25">
      <c r="A90" s="18">
        <v>10083726</v>
      </c>
      <c r="B90" s="13" t="s">
        <v>255</v>
      </c>
      <c r="C90" s="13" t="s">
        <v>256</v>
      </c>
      <c r="D90" s="13" t="s">
        <v>11</v>
      </c>
      <c r="E90" s="14">
        <v>10</v>
      </c>
      <c r="F90" s="14">
        <v>0</v>
      </c>
      <c r="G90" s="14">
        <v>16</v>
      </c>
      <c r="H90" s="14">
        <v>27</v>
      </c>
    </row>
    <row r="91" spans="1:8" x14ac:dyDescent="0.25">
      <c r="A91" s="18">
        <v>10063052</v>
      </c>
      <c r="B91" s="13" t="s">
        <v>258</v>
      </c>
      <c r="C91" s="13" t="s">
        <v>259</v>
      </c>
      <c r="D91" s="13" t="s">
        <v>11</v>
      </c>
      <c r="E91" s="14">
        <v>10</v>
      </c>
      <c r="F91" s="14">
        <v>0</v>
      </c>
      <c r="G91" s="14">
        <v>0</v>
      </c>
      <c r="H91" s="14">
        <v>46.75</v>
      </c>
    </row>
    <row r="92" spans="1:8" x14ac:dyDescent="0.25">
      <c r="A92" s="18">
        <v>2456904</v>
      </c>
      <c r="B92" s="13" t="s">
        <v>261</v>
      </c>
      <c r="C92" s="13" t="s">
        <v>262</v>
      </c>
      <c r="D92" s="13" t="s">
        <v>11</v>
      </c>
      <c r="E92" s="14">
        <v>10</v>
      </c>
      <c r="F92" s="14">
        <v>0</v>
      </c>
      <c r="G92" s="14">
        <v>0</v>
      </c>
      <c r="H92" s="14">
        <v>90</v>
      </c>
    </row>
    <row r="93" spans="1:8" x14ac:dyDescent="0.25">
      <c r="A93" s="18">
        <v>2305756</v>
      </c>
      <c r="B93" s="13" t="s">
        <v>261</v>
      </c>
      <c r="C93" s="13" t="s">
        <v>264</v>
      </c>
      <c r="D93" s="13" t="s">
        <v>11</v>
      </c>
      <c r="E93" s="14">
        <v>0</v>
      </c>
      <c r="F93" s="14">
        <v>0</v>
      </c>
      <c r="G93" s="14">
        <v>0</v>
      </c>
      <c r="H93" s="14">
        <v>160</v>
      </c>
    </row>
    <row r="94" spans="1:8" x14ac:dyDescent="0.25">
      <c r="A94" s="18">
        <v>10074335</v>
      </c>
      <c r="B94" s="13" t="s">
        <v>261</v>
      </c>
      <c r="C94" s="13" t="s">
        <v>266</v>
      </c>
      <c r="D94" s="13" t="s">
        <v>11</v>
      </c>
      <c r="E94" s="14">
        <v>10</v>
      </c>
      <c r="F94" s="14">
        <v>0</v>
      </c>
      <c r="G94" s="14">
        <v>1</v>
      </c>
      <c r="H94" s="14">
        <v>42</v>
      </c>
    </row>
    <row r="95" spans="1:8" x14ac:dyDescent="0.25">
      <c r="A95" s="18">
        <v>2154368</v>
      </c>
      <c r="B95" s="13" t="s">
        <v>268</v>
      </c>
      <c r="C95" s="13" t="s">
        <v>269</v>
      </c>
      <c r="D95" s="13" t="s">
        <v>11</v>
      </c>
      <c r="E95" s="14">
        <v>13.3333333333333</v>
      </c>
      <c r="F95" s="14">
        <v>0</v>
      </c>
      <c r="G95" s="14">
        <v>16</v>
      </c>
      <c r="H95" s="14">
        <v>102.666666666667</v>
      </c>
    </row>
    <row r="96" spans="1:8" x14ac:dyDescent="0.25">
      <c r="A96" s="18">
        <v>10191882</v>
      </c>
      <c r="B96" s="13" t="s">
        <v>271</v>
      </c>
      <c r="C96" s="13" t="s">
        <v>272</v>
      </c>
      <c r="D96" s="13" t="s">
        <v>11</v>
      </c>
      <c r="E96" s="14">
        <v>13.3333333333333</v>
      </c>
      <c r="F96" s="14">
        <v>0</v>
      </c>
      <c r="G96" s="14">
        <v>8</v>
      </c>
      <c r="H96" s="14">
        <v>28</v>
      </c>
    </row>
    <row r="97" spans="1:8" x14ac:dyDescent="0.25">
      <c r="A97" s="18">
        <v>10421941</v>
      </c>
      <c r="B97" s="13" t="s">
        <v>273</v>
      </c>
      <c r="C97" s="13" t="s">
        <v>274</v>
      </c>
      <c r="D97" s="13" t="s">
        <v>11</v>
      </c>
      <c r="E97" s="14">
        <v>0</v>
      </c>
      <c r="F97" s="14">
        <v>0</v>
      </c>
      <c r="G97" s="14">
        <v>0</v>
      </c>
      <c r="H97" s="14">
        <v>0</v>
      </c>
    </row>
    <row r="98" spans="1:8" x14ac:dyDescent="0.25">
      <c r="A98" s="18">
        <v>10216340</v>
      </c>
      <c r="B98" s="13" t="s">
        <v>276</v>
      </c>
      <c r="C98" s="13" t="s">
        <v>277</v>
      </c>
      <c r="D98" s="13" t="s">
        <v>11</v>
      </c>
      <c r="E98" s="14">
        <v>10</v>
      </c>
      <c r="F98" s="14">
        <v>0</v>
      </c>
      <c r="G98" s="14">
        <v>6</v>
      </c>
      <c r="H98" s="14">
        <v>24</v>
      </c>
    </row>
    <row r="99" spans="1:8" x14ac:dyDescent="0.25">
      <c r="A99" s="18">
        <v>10366264</v>
      </c>
      <c r="B99" s="13" t="s">
        <v>279</v>
      </c>
      <c r="C99" s="13" t="s">
        <v>280</v>
      </c>
      <c r="D99" s="13" t="s">
        <v>11</v>
      </c>
      <c r="E99" s="14">
        <v>10</v>
      </c>
      <c r="F99" s="14">
        <v>0</v>
      </c>
      <c r="G99" s="14">
        <v>0</v>
      </c>
      <c r="H99" s="14">
        <v>15</v>
      </c>
    </row>
    <row r="100" spans="1:8" x14ac:dyDescent="0.25">
      <c r="A100" s="18">
        <v>10395243</v>
      </c>
      <c r="B100" s="13" t="s">
        <v>282</v>
      </c>
      <c r="C100" s="13" t="s">
        <v>283</v>
      </c>
      <c r="D100" s="13" t="s">
        <v>11</v>
      </c>
      <c r="E100" s="14">
        <v>0</v>
      </c>
      <c r="F100" s="14">
        <v>0</v>
      </c>
      <c r="G100" s="14">
        <v>0</v>
      </c>
      <c r="H100" s="14">
        <v>0</v>
      </c>
    </row>
    <row r="101" spans="1:8" x14ac:dyDescent="0.25">
      <c r="A101" s="18">
        <v>10226795</v>
      </c>
      <c r="B101" s="13" t="s">
        <v>285</v>
      </c>
      <c r="C101" s="13" t="s">
        <v>250</v>
      </c>
      <c r="D101" s="13" t="s">
        <v>11</v>
      </c>
      <c r="E101" s="14">
        <v>10</v>
      </c>
      <c r="F101" s="14">
        <v>0</v>
      </c>
      <c r="G101" s="14">
        <v>0</v>
      </c>
      <c r="H101" s="14">
        <v>37</v>
      </c>
    </row>
    <row r="102" spans="1:8" x14ac:dyDescent="0.25">
      <c r="A102" s="18">
        <v>10133549</v>
      </c>
      <c r="B102" s="13" t="s">
        <v>287</v>
      </c>
      <c r="C102" s="13" t="s">
        <v>288</v>
      </c>
      <c r="D102" s="13" t="s">
        <v>11</v>
      </c>
      <c r="E102" s="14">
        <v>10</v>
      </c>
      <c r="F102" s="14">
        <v>0</v>
      </c>
      <c r="G102" s="14">
        <v>16</v>
      </c>
      <c r="H102" s="14">
        <v>18.5</v>
      </c>
    </row>
    <row r="103" spans="1:8" x14ac:dyDescent="0.25">
      <c r="A103" s="18">
        <v>10129157</v>
      </c>
      <c r="B103" s="13" t="s">
        <v>290</v>
      </c>
      <c r="C103" s="13" t="s">
        <v>52</v>
      </c>
      <c r="D103" s="13" t="s">
        <v>11</v>
      </c>
      <c r="E103" s="14">
        <v>10</v>
      </c>
      <c r="F103" s="14">
        <v>0</v>
      </c>
      <c r="G103" s="14">
        <v>0</v>
      </c>
      <c r="H103" s="14">
        <v>95</v>
      </c>
    </row>
    <row r="104" spans="1:8" x14ac:dyDescent="0.25">
      <c r="A104" s="18">
        <v>10131523</v>
      </c>
      <c r="B104" s="13" t="s">
        <v>292</v>
      </c>
      <c r="C104" s="13" t="s">
        <v>293</v>
      </c>
      <c r="D104" s="13" t="s">
        <v>11</v>
      </c>
      <c r="E104" s="14">
        <v>10</v>
      </c>
      <c r="F104" s="14">
        <v>0</v>
      </c>
      <c r="G104" s="14">
        <v>0</v>
      </c>
      <c r="H104" s="14">
        <v>50</v>
      </c>
    </row>
    <row r="105" spans="1:8" x14ac:dyDescent="0.25">
      <c r="A105" s="18">
        <v>10063653</v>
      </c>
      <c r="B105" s="13" t="s">
        <v>295</v>
      </c>
      <c r="C105" s="13" t="s">
        <v>296</v>
      </c>
      <c r="D105" s="13" t="s">
        <v>11</v>
      </c>
      <c r="E105" s="14">
        <v>10</v>
      </c>
      <c r="F105" s="14">
        <v>0</v>
      </c>
      <c r="G105" s="14">
        <v>0</v>
      </c>
      <c r="H105" s="14">
        <v>71</v>
      </c>
    </row>
    <row r="106" spans="1:8" x14ac:dyDescent="0.25">
      <c r="A106" s="18">
        <v>10010440</v>
      </c>
      <c r="B106" s="13" t="s">
        <v>298</v>
      </c>
      <c r="C106" s="13" t="s">
        <v>299</v>
      </c>
      <c r="D106" s="13" t="s">
        <v>11</v>
      </c>
      <c r="E106" s="14">
        <v>10</v>
      </c>
      <c r="F106" s="14">
        <v>0</v>
      </c>
      <c r="G106" s="14">
        <v>56</v>
      </c>
      <c r="H106" s="14">
        <v>74</v>
      </c>
    </row>
    <row r="107" spans="1:8" x14ac:dyDescent="0.25">
      <c r="A107" s="18">
        <v>10236822</v>
      </c>
      <c r="B107" s="13" t="s">
        <v>301</v>
      </c>
      <c r="C107" s="13" t="s">
        <v>302</v>
      </c>
      <c r="D107" s="13" t="s">
        <v>11</v>
      </c>
      <c r="E107" s="14">
        <v>10</v>
      </c>
      <c r="F107" s="14">
        <v>0</v>
      </c>
      <c r="G107" s="14">
        <v>48</v>
      </c>
      <c r="H107" s="14">
        <v>13</v>
      </c>
    </row>
    <row r="108" spans="1:8" x14ac:dyDescent="0.25">
      <c r="A108" s="18">
        <v>10335955</v>
      </c>
      <c r="B108" s="13" t="s">
        <v>304</v>
      </c>
      <c r="C108" s="13" t="s">
        <v>305</v>
      </c>
      <c r="D108" s="13" t="s">
        <v>11</v>
      </c>
      <c r="E108" s="14">
        <v>10</v>
      </c>
      <c r="F108" s="14">
        <v>0</v>
      </c>
      <c r="G108" s="14">
        <v>0</v>
      </c>
      <c r="H108" s="14">
        <v>30</v>
      </c>
    </row>
    <row r="109" spans="1:8" x14ac:dyDescent="0.25">
      <c r="A109" s="18">
        <v>10176404</v>
      </c>
      <c r="B109" s="13" t="s">
        <v>307</v>
      </c>
      <c r="C109" s="13" t="s">
        <v>129</v>
      </c>
      <c r="D109" s="13" t="s">
        <v>11</v>
      </c>
      <c r="E109" s="14">
        <v>10</v>
      </c>
      <c r="F109" s="14">
        <v>0</v>
      </c>
      <c r="G109" s="14">
        <v>0</v>
      </c>
      <c r="H109" s="14">
        <v>70</v>
      </c>
    </row>
    <row r="110" spans="1:8" x14ac:dyDescent="0.25">
      <c r="A110" s="18">
        <v>10222796</v>
      </c>
      <c r="B110" s="13" t="s">
        <v>144</v>
      </c>
      <c r="C110" s="13" t="s">
        <v>309</v>
      </c>
      <c r="D110" s="13" t="s">
        <v>11</v>
      </c>
      <c r="E110" s="14">
        <v>10</v>
      </c>
      <c r="F110" s="14">
        <v>0</v>
      </c>
      <c r="G110" s="14">
        <v>0</v>
      </c>
      <c r="H110" s="14">
        <v>50</v>
      </c>
    </row>
    <row r="111" spans="1:8" x14ac:dyDescent="0.25">
      <c r="A111" s="18">
        <v>10079715</v>
      </c>
      <c r="B111" s="13" t="s">
        <v>311</v>
      </c>
      <c r="C111" s="13" t="s">
        <v>312</v>
      </c>
      <c r="D111" s="13" t="s">
        <v>11</v>
      </c>
      <c r="E111" s="14">
        <v>10</v>
      </c>
      <c r="F111" s="14">
        <v>0</v>
      </c>
      <c r="G111" s="14">
        <v>0</v>
      </c>
      <c r="H111" s="14">
        <v>66</v>
      </c>
    </row>
    <row r="112" spans="1:8" x14ac:dyDescent="0.25">
      <c r="A112" s="18">
        <v>10375356</v>
      </c>
      <c r="B112" s="13" t="s">
        <v>314</v>
      </c>
      <c r="C112" s="13" t="s">
        <v>315</v>
      </c>
      <c r="D112" s="13" t="s">
        <v>11</v>
      </c>
      <c r="E112" s="14">
        <v>10</v>
      </c>
      <c r="F112" s="14">
        <v>0</v>
      </c>
      <c r="G112" s="14">
        <v>0</v>
      </c>
      <c r="H112" s="14">
        <v>10</v>
      </c>
    </row>
    <row r="113" spans="1:8" x14ac:dyDescent="0.25">
      <c r="A113" s="18">
        <v>10420156</v>
      </c>
      <c r="B113" s="13" t="s">
        <v>316</v>
      </c>
      <c r="C113" s="13" t="s">
        <v>317</v>
      </c>
      <c r="D113" s="13" t="s">
        <v>11</v>
      </c>
      <c r="E113" s="14">
        <v>0</v>
      </c>
      <c r="F113" s="14">
        <v>0</v>
      </c>
      <c r="G113" s="14">
        <v>0</v>
      </c>
      <c r="H113" s="14">
        <v>0</v>
      </c>
    </row>
    <row r="114" spans="1:8" x14ac:dyDescent="0.25">
      <c r="A114" s="18">
        <v>10102054</v>
      </c>
      <c r="B114" s="13" t="s">
        <v>319</v>
      </c>
      <c r="C114" s="13" t="s">
        <v>320</v>
      </c>
      <c r="D114" s="13" t="s">
        <v>11</v>
      </c>
      <c r="E114" s="14">
        <v>10</v>
      </c>
      <c r="F114" s="14">
        <v>0</v>
      </c>
      <c r="G114" s="14">
        <v>16</v>
      </c>
      <c r="H114" s="14">
        <v>50</v>
      </c>
    </row>
    <row r="115" spans="1:8" x14ac:dyDescent="0.25">
      <c r="A115" s="18">
        <v>10100371</v>
      </c>
      <c r="B115" s="13" t="s">
        <v>322</v>
      </c>
      <c r="C115" s="13" t="s">
        <v>25</v>
      </c>
      <c r="D115" s="13" t="s">
        <v>11</v>
      </c>
      <c r="E115" s="14">
        <v>13.3333333333333</v>
      </c>
      <c r="F115" s="14">
        <v>0</v>
      </c>
      <c r="G115" s="14">
        <v>8</v>
      </c>
      <c r="H115" s="14">
        <v>128</v>
      </c>
    </row>
    <row r="116" spans="1:8" x14ac:dyDescent="0.25">
      <c r="A116" s="18">
        <v>2591551</v>
      </c>
      <c r="B116" s="13" t="s">
        <v>324</v>
      </c>
      <c r="C116" s="13" t="s">
        <v>129</v>
      </c>
      <c r="D116" s="13" t="s">
        <v>11</v>
      </c>
      <c r="E116" s="14">
        <v>13.3333333333333</v>
      </c>
      <c r="F116" s="14">
        <v>0</v>
      </c>
      <c r="G116" s="14">
        <v>48</v>
      </c>
      <c r="H116" s="14">
        <v>70.6666666666667</v>
      </c>
    </row>
    <row r="117" spans="1:8" x14ac:dyDescent="0.25">
      <c r="A117" s="18">
        <v>1064669</v>
      </c>
      <c r="B117" s="13" t="s">
        <v>326</v>
      </c>
      <c r="C117" s="13" t="s">
        <v>327</v>
      </c>
      <c r="D117" s="13" t="s">
        <v>11</v>
      </c>
      <c r="E117" s="14">
        <v>13.3333333333333</v>
      </c>
      <c r="F117" s="14">
        <v>0</v>
      </c>
      <c r="G117" s="14">
        <v>24</v>
      </c>
      <c r="H117" s="14">
        <v>100.666666666667</v>
      </c>
    </row>
    <row r="118" spans="1:8" x14ac:dyDescent="0.25">
      <c r="A118" s="18">
        <v>2495811</v>
      </c>
      <c r="B118" s="13" t="s">
        <v>329</v>
      </c>
      <c r="C118" s="13" t="s">
        <v>330</v>
      </c>
      <c r="D118" s="13" t="s">
        <v>11</v>
      </c>
      <c r="E118" s="14">
        <v>10</v>
      </c>
      <c r="F118" s="14">
        <v>0</v>
      </c>
      <c r="G118" s="14">
        <v>8</v>
      </c>
      <c r="H118" s="14">
        <v>83</v>
      </c>
    </row>
    <row r="119" spans="1:8" x14ac:dyDescent="0.25">
      <c r="A119" s="18">
        <v>2323279</v>
      </c>
      <c r="B119" s="13" t="s">
        <v>332</v>
      </c>
      <c r="C119" s="13" t="s">
        <v>333</v>
      </c>
      <c r="D119" s="13" t="s">
        <v>11</v>
      </c>
      <c r="E119" s="14">
        <v>13.3333333333333</v>
      </c>
      <c r="F119" s="14">
        <v>0</v>
      </c>
      <c r="G119" s="14">
        <v>8</v>
      </c>
      <c r="H119" s="14">
        <v>80.6666666666667</v>
      </c>
    </row>
    <row r="120" spans="1:8" x14ac:dyDescent="0.25">
      <c r="A120" s="18">
        <v>2240020</v>
      </c>
      <c r="B120" s="13" t="s">
        <v>335</v>
      </c>
      <c r="C120" s="13" t="s">
        <v>336</v>
      </c>
      <c r="D120" s="13" t="s">
        <v>11</v>
      </c>
      <c r="E120" s="14">
        <v>13.3333333333333</v>
      </c>
      <c r="F120" s="14">
        <v>0</v>
      </c>
      <c r="G120" s="14">
        <v>24</v>
      </c>
      <c r="H120" s="14">
        <v>140</v>
      </c>
    </row>
    <row r="121" spans="1:8" x14ac:dyDescent="0.25">
      <c r="A121" s="18">
        <v>10328183</v>
      </c>
      <c r="B121" s="13" t="s">
        <v>338</v>
      </c>
      <c r="C121" s="13" t="s">
        <v>339</v>
      </c>
      <c r="D121" s="13" t="s">
        <v>11</v>
      </c>
      <c r="E121" s="14">
        <v>10</v>
      </c>
      <c r="F121" s="14">
        <v>0</v>
      </c>
      <c r="G121" s="14">
        <v>0</v>
      </c>
      <c r="H121" s="14">
        <v>31.25</v>
      </c>
    </row>
    <row r="122" spans="1:8" x14ac:dyDescent="0.25">
      <c r="A122" s="18">
        <v>10229271</v>
      </c>
      <c r="B122" s="13" t="s">
        <v>341</v>
      </c>
      <c r="C122" s="13" t="s">
        <v>342</v>
      </c>
      <c r="D122" s="13" t="s">
        <v>11</v>
      </c>
      <c r="E122" s="14">
        <v>10</v>
      </c>
      <c r="F122" s="14">
        <v>0</v>
      </c>
      <c r="G122" s="14">
        <v>8</v>
      </c>
      <c r="H122" s="14">
        <v>57</v>
      </c>
    </row>
    <row r="123" spans="1:8" x14ac:dyDescent="0.25">
      <c r="A123" s="18">
        <v>10038067</v>
      </c>
      <c r="B123" s="13" t="s">
        <v>344</v>
      </c>
      <c r="C123" s="13" t="s">
        <v>345</v>
      </c>
      <c r="D123" s="13" t="s">
        <v>11</v>
      </c>
      <c r="E123" s="14">
        <v>5</v>
      </c>
      <c r="F123" s="14">
        <v>0</v>
      </c>
      <c r="G123" s="14">
        <v>24</v>
      </c>
      <c r="H123" s="14">
        <v>101</v>
      </c>
    </row>
    <row r="124" spans="1:8" x14ac:dyDescent="0.25">
      <c r="A124" s="18">
        <v>2401349</v>
      </c>
      <c r="B124" s="13" t="s">
        <v>347</v>
      </c>
      <c r="C124" s="13" t="s">
        <v>348</v>
      </c>
      <c r="D124" s="13" t="s">
        <v>11</v>
      </c>
      <c r="E124" s="14">
        <v>11.6666666666667</v>
      </c>
      <c r="F124" s="14">
        <v>0</v>
      </c>
      <c r="G124" s="14">
        <v>0</v>
      </c>
      <c r="H124" s="14">
        <v>69.6666666666667</v>
      </c>
    </row>
    <row r="125" spans="1:8" x14ac:dyDescent="0.25">
      <c r="A125" s="18">
        <v>10264012</v>
      </c>
      <c r="B125" s="13" t="s">
        <v>350</v>
      </c>
      <c r="C125" s="13" t="s">
        <v>351</v>
      </c>
      <c r="D125" s="13" t="s">
        <v>11</v>
      </c>
      <c r="E125" s="14">
        <v>10</v>
      </c>
      <c r="F125" s="14">
        <v>0</v>
      </c>
      <c r="G125" s="14">
        <v>16</v>
      </c>
      <c r="H125" s="14">
        <v>22</v>
      </c>
    </row>
    <row r="126" spans="1:8" x14ac:dyDescent="0.25">
      <c r="A126" s="18">
        <v>2335475</v>
      </c>
      <c r="B126" s="13" t="s">
        <v>353</v>
      </c>
      <c r="C126" s="13" t="s">
        <v>354</v>
      </c>
      <c r="D126" s="13" t="s">
        <v>11</v>
      </c>
      <c r="E126" s="14">
        <v>13.3333333333333</v>
      </c>
      <c r="F126" s="14">
        <v>0</v>
      </c>
      <c r="G126" s="14">
        <v>32</v>
      </c>
      <c r="H126" s="14">
        <v>112.666666666667</v>
      </c>
    </row>
    <row r="127" spans="1:8" x14ac:dyDescent="0.25">
      <c r="A127" s="18">
        <v>10277019</v>
      </c>
      <c r="B127" s="13" t="s">
        <v>353</v>
      </c>
      <c r="C127" s="13" t="s">
        <v>356</v>
      </c>
      <c r="D127" s="13" t="s">
        <v>11</v>
      </c>
      <c r="E127" s="14">
        <v>10</v>
      </c>
      <c r="F127" s="14">
        <v>0</v>
      </c>
      <c r="G127" s="14">
        <v>16</v>
      </c>
      <c r="H127" s="14">
        <v>28</v>
      </c>
    </row>
    <row r="128" spans="1:8" x14ac:dyDescent="0.25">
      <c r="A128" s="18">
        <v>10349116</v>
      </c>
      <c r="B128" s="13" t="s">
        <v>358</v>
      </c>
      <c r="C128" s="13" t="s">
        <v>359</v>
      </c>
      <c r="D128" s="13" t="s">
        <v>11</v>
      </c>
      <c r="E128" s="14">
        <v>10</v>
      </c>
      <c r="F128" s="14">
        <v>0</v>
      </c>
      <c r="G128" s="14">
        <v>0</v>
      </c>
      <c r="H128" s="14">
        <v>17</v>
      </c>
    </row>
    <row r="129" spans="1:8" x14ac:dyDescent="0.25">
      <c r="A129" s="18">
        <v>2416719</v>
      </c>
      <c r="B129" s="13" t="s">
        <v>358</v>
      </c>
      <c r="C129" s="13" t="s">
        <v>361</v>
      </c>
      <c r="D129" s="13" t="s">
        <v>11</v>
      </c>
      <c r="E129" s="14">
        <v>13.3333333333333</v>
      </c>
      <c r="F129" s="14">
        <v>0</v>
      </c>
      <c r="G129" s="14">
        <v>0</v>
      </c>
      <c r="H129" s="14">
        <v>138.666666666667</v>
      </c>
    </row>
    <row r="130" spans="1:8" x14ac:dyDescent="0.25">
      <c r="A130" s="18">
        <v>1788698</v>
      </c>
      <c r="B130" s="13" t="s">
        <v>358</v>
      </c>
      <c r="C130" s="13" t="s">
        <v>363</v>
      </c>
      <c r="D130" s="13" t="s">
        <v>11</v>
      </c>
      <c r="E130" s="14">
        <v>0</v>
      </c>
      <c r="F130" s="14">
        <v>0</v>
      </c>
      <c r="G130" s="14">
        <v>0</v>
      </c>
      <c r="H130" s="14">
        <v>160</v>
      </c>
    </row>
    <row r="131" spans="1:8" x14ac:dyDescent="0.25">
      <c r="A131" s="18">
        <v>2504994</v>
      </c>
      <c r="B131" s="13" t="s">
        <v>358</v>
      </c>
      <c r="C131" s="13" t="s">
        <v>365</v>
      </c>
      <c r="D131" s="13" t="s">
        <v>11</v>
      </c>
      <c r="E131" s="14">
        <v>10</v>
      </c>
      <c r="F131" s="14">
        <v>0</v>
      </c>
      <c r="G131" s="14">
        <v>8</v>
      </c>
      <c r="H131" s="14">
        <v>70</v>
      </c>
    </row>
    <row r="132" spans="1:8" x14ac:dyDescent="0.25">
      <c r="A132" s="18">
        <v>10200158</v>
      </c>
      <c r="B132" s="13" t="s">
        <v>358</v>
      </c>
      <c r="C132" s="13" t="s">
        <v>367</v>
      </c>
      <c r="D132" s="13" t="s">
        <v>11</v>
      </c>
      <c r="E132" s="14">
        <v>13.3333333333333</v>
      </c>
      <c r="F132" s="14">
        <v>0</v>
      </c>
      <c r="G132" s="14">
        <v>0</v>
      </c>
      <c r="H132" s="14">
        <v>77.3333333333333</v>
      </c>
    </row>
    <row r="133" spans="1:8" x14ac:dyDescent="0.25">
      <c r="A133" s="18">
        <v>10204901</v>
      </c>
      <c r="B133" s="13" t="s">
        <v>369</v>
      </c>
      <c r="C133" s="13" t="s">
        <v>370</v>
      </c>
      <c r="D133" s="13" t="s">
        <v>11</v>
      </c>
      <c r="E133" s="14">
        <v>10</v>
      </c>
      <c r="F133" s="14">
        <v>0</v>
      </c>
      <c r="G133" s="14">
        <v>8</v>
      </c>
      <c r="H133" s="14">
        <v>29.75</v>
      </c>
    </row>
    <row r="134" spans="1:8" x14ac:dyDescent="0.25">
      <c r="A134" s="18">
        <v>2598363</v>
      </c>
      <c r="B134" s="13" t="s">
        <v>372</v>
      </c>
      <c r="C134" s="13" t="s">
        <v>373</v>
      </c>
      <c r="D134" s="13" t="s">
        <v>11</v>
      </c>
      <c r="E134" s="14">
        <v>10</v>
      </c>
      <c r="F134" s="14">
        <v>0</v>
      </c>
      <c r="G134" s="14">
        <v>0</v>
      </c>
      <c r="H134" s="14">
        <v>91</v>
      </c>
    </row>
    <row r="135" spans="1:8" x14ac:dyDescent="0.25">
      <c r="A135" s="18">
        <v>10229997</v>
      </c>
      <c r="B135" s="13" t="s">
        <v>372</v>
      </c>
      <c r="C135" s="13" t="s">
        <v>375</v>
      </c>
      <c r="D135" s="13" t="s">
        <v>11</v>
      </c>
      <c r="E135" s="14">
        <v>10</v>
      </c>
      <c r="F135" s="14">
        <v>0</v>
      </c>
      <c r="G135" s="14">
        <v>0</v>
      </c>
      <c r="H135" s="14">
        <v>53</v>
      </c>
    </row>
    <row r="136" spans="1:8" x14ac:dyDescent="0.25">
      <c r="A136" s="18">
        <v>10380297</v>
      </c>
      <c r="B136" s="13" t="s">
        <v>377</v>
      </c>
      <c r="C136" s="13" t="s">
        <v>378</v>
      </c>
      <c r="D136" s="13" t="s">
        <v>11</v>
      </c>
      <c r="E136" s="14">
        <v>5</v>
      </c>
      <c r="F136" s="14">
        <v>0</v>
      </c>
      <c r="G136" s="14">
        <v>0</v>
      </c>
      <c r="H136" s="14">
        <v>5</v>
      </c>
    </row>
    <row r="137" spans="1:8" x14ac:dyDescent="0.25">
      <c r="A137" s="18">
        <v>10397053</v>
      </c>
      <c r="B137" s="13" t="s">
        <v>380</v>
      </c>
      <c r="C137" s="13" t="s">
        <v>381</v>
      </c>
      <c r="D137" s="13" t="s">
        <v>11</v>
      </c>
      <c r="E137" s="14">
        <v>0</v>
      </c>
      <c r="F137" s="14">
        <v>0</v>
      </c>
      <c r="G137" s="14">
        <v>0</v>
      </c>
      <c r="H137" s="14">
        <v>0</v>
      </c>
    </row>
    <row r="138" spans="1:8" x14ac:dyDescent="0.25">
      <c r="A138" s="18">
        <v>10085764</v>
      </c>
      <c r="B138" s="13" t="s">
        <v>380</v>
      </c>
      <c r="C138" s="13" t="s">
        <v>383</v>
      </c>
      <c r="D138" s="13" t="s">
        <v>11</v>
      </c>
      <c r="E138" s="14">
        <v>10</v>
      </c>
      <c r="F138" s="14">
        <v>0</v>
      </c>
      <c r="G138" s="14">
        <v>0</v>
      </c>
      <c r="H138" s="14">
        <v>74</v>
      </c>
    </row>
    <row r="139" spans="1:8" x14ac:dyDescent="0.25">
      <c r="A139" s="18">
        <v>10004908</v>
      </c>
      <c r="B139" s="13" t="s">
        <v>380</v>
      </c>
      <c r="C139" s="13" t="s">
        <v>336</v>
      </c>
      <c r="D139" s="13" t="s">
        <v>11</v>
      </c>
      <c r="E139" s="14">
        <v>10</v>
      </c>
      <c r="F139" s="14">
        <v>0</v>
      </c>
      <c r="G139" s="14">
        <v>0</v>
      </c>
      <c r="H139" s="14">
        <v>105</v>
      </c>
    </row>
    <row r="140" spans="1:8" x14ac:dyDescent="0.25">
      <c r="A140" s="18">
        <v>10383922</v>
      </c>
      <c r="B140" s="13" t="s">
        <v>386</v>
      </c>
      <c r="C140" s="13" t="s">
        <v>387</v>
      </c>
      <c r="D140" s="13" t="s">
        <v>11</v>
      </c>
      <c r="E140" s="14">
        <v>5</v>
      </c>
      <c r="F140" s="14">
        <v>0</v>
      </c>
      <c r="G140" s="14">
        <v>0</v>
      </c>
      <c r="H140" s="14">
        <v>5</v>
      </c>
    </row>
    <row r="141" spans="1:8" x14ac:dyDescent="0.25">
      <c r="A141" s="18">
        <v>10221888</v>
      </c>
      <c r="B141" s="13" t="s">
        <v>389</v>
      </c>
      <c r="C141" s="13" t="s">
        <v>390</v>
      </c>
      <c r="D141" s="13" t="s">
        <v>11</v>
      </c>
      <c r="E141" s="14">
        <v>10</v>
      </c>
      <c r="F141" s="14">
        <v>0</v>
      </c>
      <c r="G141" s="14">
        <v>0</v>
      </c>
      <c r="H141" s="14">
        <v>90</v>
      </c>
    </row>
    <row r="142" spans="1:8" x14ac:dyDescent="0.25">
      <c r="A142" s="18">
        <v>10132370</v>
      </c>
      <c r="B142" s="13" t="s">
        <v>389</v>
      </c>
      <c r="C142" s="13" t="s">
        <v>392</v>
      </c>
      <c r="D142" s="13" t="s">
        <v>11</v>
      </c>
      <c r="E142" s="14">
        <v>10</v>
      </c>
      <c r="F142" s="14">
        <v>0</v>
      </c>
      <c r="G142" s="14">
        <v>40</v>
      </c>
      <c r="H142" s="14">
        <v>7</v>
      </c>
    </row>
    <row r="143" spans="1:8" x14ac:dyDescent="0.25">
      <c r="A143" s="18">
        <v>2362800</v>
      </c>
      <c r="B143" s="13" t="s">
        <v>394</v>
      </c>
      <c r="C143" s="13" t="s">
        <v>395</v>
      </c>
      <c r="D143" s="13" t="s">
        <v>11</v>
      </c>
      <c r="E143" s="14">
        <v>13.3333333333333</v>
      </c>
      <c r="F143" s="14">
        <v>0</v>
      </c>
      <c r="G143" s="14">
        <v>16</v>
      </c>
      <c r="H143" s="14">
        <v>115</v>
      </c>
    </row>
    <row r="144" spans="1:8" x14ac:dyDescent="0.25">
      <c r="A144" s="18">
        <v>1873566</v>
      </c>
      <c r="B144" s="13" t="s">
        <v>397</v>
      </c>
      <c r="C144" s="13" t="s">
        <v>398</v>
      </c>
      <c r="D144" s="13" t="s">
        <v>11</v>
      </c>
      <c r="E144" s="14">
        <v>7</v>
      </c>
      <c r="F144" s="14">
        <v>0</v>
      </c>
      <c r="G144" s="14">
        <v>0</v>
      </c>
      <c r="H144" s="14">
        <v>120</v>
      </c>
    </row>
    <row r="145" spans="1:8" x14ac:dyDescent="0.25">
      <c r="A145" s="18">
        <v>10204367</v>
      </c>
      <c r="B145" s="13" t="s">
        <v>400</v>
      </c>
      <c r="C145" s="13" t="s">
        <v>401</v>
      </c>
      <c r="D145" s="13" t="s">
        <v>11</v>
      </c>
      <c r="E145" s="14">
        <v>10</v>
      </c>
      <c r="F145" s="14">
        <v>0</v>
      </c>
      <c r="G145" s="14">
        <v>8</v>
      </c>
      <c r="H145" s="14">
        <v>-12</v>
      </c>
    </row>
    <row r="146" spans="1:8" x14ac:dyDescent="0.25">
      <c r="A146" s="18">
        <v>10292317</v>
      </c>
      <c r="B146" s="13" t="s">
        <v>403</v>
      </c>
      <c r="C146" s="13" t="s">
        <v>404</v>
      </c>
      <c r="D146" s="13" t="s">
        <v>11</v>
      </c>
      <c r="E146" s="14">
        <v>10</v>
      </c>
      <c r="F146" s="14">
        <v>0</v>
      </c>
      <c r="G146" s="14">
        <v>24</v>
      </c>
      <c r="H146" s="14">
        <v>23</v>
      </c>
    </row>
    <row r="147" spans="1:8" x14ac:dyDescent="0.25">
      <c r="A147" s="18">
        <v>10263992</v>
      </c>
      <c r="B147" s="13" t="s">
        <v>406</v>
      </c>
      <c r="C147" s="13" t="s">
        <v>407</v>
      </c>
      <c r="D147" s="13" t="s">
        <v>11</v>
      </c>
      <c r="E147" s="14">
        <v>10</v>
      </c>
      <c r="F147" s="14">
        <v>0</v>
      </c>
      <c r="G147" s="14">
        <v>4</v>
      </c>
      <c r="H147" s="14">
        <v>50</v>
      </c>
    </row>
    <row r="148" spans="1:8" x14ac:dyDescent="0.25">
      <c r="A148" s="18">
        <v>10166396</v>
      </c>
      <c r="B148" s="13" t="s">
        <v>409</v>
      </c>
      <c r="C148" s="13" t="s">
        <v>410</v>
      </c>
      <c r="D148" s="13" t="s">
        <v>11</v>
      </c>
      <c r="E148" s="14">
        <v>10</v>
      </c>
      <c r="F148" s="14">
        <v>0</v>
      </c>
      <c r="G148" s="14">
        <v>0</v>
      </c>
      <c r="H148" s="14">
        <v>35</v>
      </c>
    </row>
    <row r="149" spans="1:8" x14ac:dyDescent="0.25">
      <c r="A149" s="18">
        <v>2154386</v>
      </c>
      <c r="B149" s="13" t="s">
        <v>409</v>
      </c>
      <c r="C149" s="13" t="s">
        <v>412</v>
      </c>
      <c r="D149" s="13" t="s">
        <v>11</v>
      </c>
      <c r="E149" s="14">
        <v>13.3333333333333</v>
      </c>
      <c r="F149" s="14">
        <v>0</v>
      </c>
      <c r="G149" s="14">
        <v>32</v>
      </c>
      <c r="H149" s="14">
        <v>111.666666666667</v>
      </c>
    </row>
    <row r="150" spans="1:8" x14ac:dyDescent="0.25">
      <c r="A150" s="18">
        <v>10037958</v>
      </c>
      <c r="B150" s="13" t="s">
        <v>414</v>
      </c>
      <c r="C150" s="13" t="s">
        <v>415</v>
      </c>
      <c r="D150" s="13" t="s">
        <v>11</v>
      </c>
      <c r="E150" s="14">
        <v>13.3333333333333</v>
      </c>
      <c r="F150" s="14">
        <v>0</v>
      </c>
      <c r="G150" s="14">
        <v>8</v>
      </c>
      <c r="H150" s="14">
        <v>124</v>
      </c>
    </row>
    <row r="151" spans="1:8" x14ac:dyDescent="0.25">
      <c r="A151" s="18">
        <v>2591751</v>
      </c>
      <c r="B151" s="13" t="s">
        <v>417</v>
      </c>
      <c r="C151" s="13" t="s">
        <v>418</v>
      </c>
      <c r="D151" s="13" t="s">
        <v>11</v>
      </c>
      <c r="E151" s="14">
        <v>0</v>
      </c>
      <c r="F151" s="14">
        <v>0</v>
      </c>
      <c r="G151" s="14">
        <v>0</v>
      </c>
      <c r="H151" s="14">
        <v>120</v>
      </c>
    </row>
    <row r="152" spans="1:8" x14ac:dyDescent="0.25">
      <c r="A152" s="18">
        <v>10057232</v>
      </c>
      <c r="B152" s="13" t="s">
        <v>420</v>
      </c>
      <c r="C152" s="13" t="s">
        <v>421</v>
      </c>
      <c r="D152" s="13" t="s">
        <v>11</v>
      </c>
      <c r="E152" s="14">
        <v>10</v>
      </c>
      <c r="F152" s="14">
        <v>0</v>
      </c>
      <c r="G152" s="14">
        <v>0</v>
      </c>
      <c r="H152" s="14">
        <v>24</v>
      </c>
    </row>
    <row r="153" spans="1:8" x14ac:dyDescent="0.25">
      <c r="A153" s="18">
        <v>10422468</v>
      </c>
      <c r="B153" s="13" t="s">
        <v>422</v>
      </c>
      <c r="C153" s="13" t="s">
        <v>423</v>
      </c>
      <c r="D153" s="13" t="s">
        <v>11</v>
      </c>
      <c r="E153" s="14">
        <v>0</v>
      </c>
      <c r="F153" s="14">
        <v>0</v>
      </c>
      <c r="G153" s="14">
        <v>0</v>
      </c>
      <c r="H153" s="14">
        <v>0</v>
      </c>
    </row>
    <row r="154" spans="1:8" x14ac:dyDescent="0.25">
      <c r="A154" s="18">
        <v>2013701</v>
      </c>
      <c r="B154" s="13" t="s">
        <v>425</v>
      </c>
      <c r="C154" s="13" t="s">
        <v>426</v>
      </c>
      <c r="D154" s="13" t="s">
        <v>11</v>
      </c>
      <c r="E154" s="14">
        <v>13.3333333333333</v>
      </c>
      <c r="F154" s="14">
        <v>0</v>
      </c>
      <c r="G154" s="14">
        <v>7</v>
      </c>
      <c r="H154" s="14">
        <v>96.6666666666667</v>
      </c>
    </row>
    <row r="155" spans="1:8" x14ac:dyDescent="0.25">
      <c r="A155" s="18">
        <v>2566020</v>
      </c>
      <c r="B155" s="13" t="s">
        <v>428</v>
      </c>
      <c r="C155" s="13" t="s">
        <v>429</v>
      </c>
      <c r="D155" s="13" t="s">
        <v>11</v>
      </c>
      <c r="E155" s="14">
        <v>10</v>
      </c>
      <c r="F155" s="14">
        <v>0</v>
      </c>
      <c r="G155" s="14">
        <v>0</v>
      </c>
      <c r="H155" s="14">
        <v>107</v>
      </c>
    </row>
    <row r="156" spans="1:8" x14ac:dyDescent="0.25">
      <c r="A156" s="18">
        <v>10285875</v>
      </c>
      <c r="B156" s="13" t="s">
        <v>431</v>
      </c>
      <c r="C156" s="13" t="s">
        <v>432</v>
      </c>
      <c r="D156" s="13" t="s">
        <v>11</v>
      </c>
      <c r="E156" s="14">
        <v>10</v>
      </c>
      <c r="F156" s="14">
        <v>0</v>
      </c>
      <c r="G156" s="14">
        <v>24</v>
      </c>
      <c r="H156" s="14">
        <v>36</v>
      </c>
    </row>
    <row r="157" spans="1:8" x14ac:dyDescent="0.25">
      <c r="A157" s="18">
        <v>10276975</v>
      </c>
      <c r="B157" s="13" t="s">
        <v>434</v>
      </c>
      <c r="C157" s="13" t="s">
        <v>129</v>
      </c>
      <c r="D157" s="13" t="s">
        <v>11</v>
      </c>
      <c r="E157" s="14">
        <v>13.3333333333333</v>
      </c>
      <c r="F157" s="14">
        <v>0</v>
      </c>
      <c r="G157" s="14">
        <v>0</v>
      </c>
      <c r="H157" s="14">
        <v>64</v>
      </c>
    </row>
    <row r="158" spans="1:8" x14ac:dyDescent="0.25">
      <c r="A158" s="18">
        <v>10226652</v>
      </c>
      <c r="B158" s="13" t="s">
        <v>436</v>
      </c>
      <c r="C158" s="13" t="s">
        <v>437</v>
      </c>
      <c r="D158" s="13" t="s">
        <v>11</v>
      </c>
      <c r="E158" s="14">
        <v>13.3333333333333</v>
      </c>
      <c r="F158" s="14">
        <v>0</v>
      </c>
      <c r="G158" s="14">
        <v>0</v>
      </c>
      <c r="H158" s="14">
        <v>90.6666666666667</v>
      </c>
    </row>
    <row r="159" spans="1:8" x14ac:dyDescent="0.25">
      <c r="A159" s="18">
        <v>10067076</v>
      </c>
      <c r="B159" s="13" t="s">
        <v>439</v>
      </c>
      <c r="C159" s="13" t="s">
        <v>440</v>
      </c>
      <c r="D159" s="13" t="s">
        <v>11</v>
      </c>
      <c r="E159" s="14">
        <v>10</v>
      </c>
      <c r="F159" s="14">
        <v>0</v>
      </c>
      <c r="G159" s="14">
        <v>8</v>
      </c>
      <c r="H159" s="14">
        <v>61</v>
      </c>
    </row>
    <row r="160" spans="1:8" x14ac:dyDescent="0.25">
      <c r="A160" s="18">
        <v>10009399</v>
      </c>
      <c r="B160" s="13" t="s">
        <v>442</v>
      </c>
      <c r="C160" s="13" t="s">
        <v>443</v>
      </c>
      <c r="D160" s="13" t="s">
        <v>11</v>
      </c>
      <c r="E160" s="14">
        <v>10</v>
      </c>
      <c r="F160" s="14">
        <v>0</v>
      </c>
      <c r="G160" s="14">
        <v>8</v>
      </c>
      <c r="H160" s="14">
        <v>17</v>
      </c>
    </row>
    <row r="161" spans="1:8" x14ac:dyDescent="0.25">
      <c r="A161" s="18">
        <v>10421018</v>
      </c>
      <c r="B161" s="13" t="s">
        <v>444</v>
      </c>
      <c r="C161" s="13" t="s">
        <v>367</v>
      </c>
      <c r="D161" s="13" t="s">
        <v>11</v>
      </c>
      <c r="E161" s="14">
        <v>0</v>
      </c>
      <c r="F161" s="14">
        <v>0</v>
      </c>
      <c r="G161" s="14">
        <v>0</v>
      </c>
      <c r="H161" s="14">
        <v>0</v>
      </c>
    </row>
    <row r="162" spans="1:8" x14ac:dyDescent="0.25">
      <c r="A162" s="18">
        <v>10204270</v>
      </c>
      <c r="B162" s="13" t="s">
        <v>446</v>
      </c>
      <c r="C162" s="13" t="s">
        <v>447</v>
      </c>
      <c r="D162" s="13" t="s">
        <v>11</v>
      </c>
      <c r="E162" s="14">
        <v>10</v>
      </c>
      <c r="F162" s="14">
        <v>0</v>
      </c>
      <c r="G162" s="14">
        <v>2</v>
      </c>
      <c r="H162" s="14">
        <v>32</v>
      </c>
    </row>
    <row r="163" spans="1:8" x14ac:dyDescent="0.25">
      <c r="A163" s="18">
        <v>10320272</v>
      </c>
      <c r="B163" s="13" t="s">
        <v>446</v>
      </c>
      <c r="C163" s="13" t="s">
        <v>100</v>
      </c>
      <c r="D163" s="13" t="s">
        <v>11</v>
      </c>
      <c r="E163" s="14">
        <v>10</v>
      </c>
      <c r="F163" s="14">
        <v>0</v>
      </c>
      <c r="G163" s="14">
        <v>0</v>
      </c>
      <c r="H163" s="14">
        <v>40</v>
      </c>
    </row>
    <row r="164" spans="1:8" x14ac:dyDescent="0.25">
      <c r="A164" s="18">
        <v>10122778</v>
      </c>
      <c r="B164" s="13" t="s">
        <v>450</v>
      </c>
      <c r="C164" s="13" t="s">
        <v>451</v>
      </c>
      <c r="D164" s="13" t="s">
        <v>11</v>
      </c>
      <c r="E164" s="14">
        <v>2.6666666666666701</v>
      </c>
      <c r="F164" s="14">
        <v>0</v>
      </c>
      <c r="G164" s="14">
        <v>0</v>
      </c>
      <c r="H164" s="14">
        <v>160</v>
      </c>
    </row>
    <row r="165" spans="1:8" x14ac:dyDescent="0.25">
      <c r="A165" s="18">
        <v>10353254</v>
      </c>
      <c r="B165" s="13" t="s">
        <v>453</v>
      </c>
      <c r="C165" s="13" t="s">
        <v>454</v>
      </c>
      <c r="D165" s="13" t="s">
        <v>11</v>
      </c>
      <c r="E165" s="14">
        <v>10</v>
      </c>
      <c r="F165" s="14">
        <v>0</v>
      </c>
      <c r="G165" s="14">
        <v>0</v>
      </c>
      <c r="H165" s="14">
        <v>20</v>
      </c>
    </row>
    <row r="166" spans="1:8" x14ac:dyDescent="0.25">
      <c r="A166" s="18">
        <v>2598443</v>
      </c>
      <c r="B166" s="13" t="s">
        <v>456</v>
      </c>
      <c r="C166" s="13" t="s">
        <v>457</v>
      </c>
      <c r="D166" s="13" t="s">
        <v>11</v>
      </c>
      <c r="E166" s="14">
        <v>10</v>
      </c>
      <c r="F166" s="14">
        <v>0</v>
      </c>
      <c r="G166" s="14">
        <v>0</v>
      </c>
      <c r="H166" s="14">
        <v>41</v>
      </c>
    </row>
    <row r="167" spans="1:8" x14ac:dyDescent="0.25">
      <c r="A167" s="18">
        <v>10208891</v>
      </c>
      <c r="B167" s="13" t="s">
        <v>459</v>
      </c>
      <c r="C167" s="13" t="s">
        <v>460</v>
      </c>
      <c r="D167" s="13" t="s">
        <v>11</v>
      </c>
      <c r="E167" s="14">
        <v>10</v>
      </c>
      <c r="F167" s="14">
        <v>0</v>
      </c>
      <c r="G167" s="14">
        <v>16</v>
      </c>
      <c r="H167" s="14">
        <v>55</v>
      </c>
    </row>
    <row r="168" spans="1:8" x14ac:dyDescent="0.25">
      <c r="A168" s="18">
        <v>10337382</v>
      </c>
      <c r="B168" s="13" t="s">
        <v>462</v>
      </c>
      <c r="C168" s="13" t="s">
        <v>463</v>
      </c>
      <c r="D168" s="13" t="s">
        <v>11</v>
      </c>
      <c r="E168" s="14">
        <v>5</v>
      </c>
      <c r="F168" s="14">
        <v>0</v>
      </c>
      <c r="G168" s="14">
        <v>0</v>
      </c>
      <c r="H168" s="14">
        <v>5</v>
      </c>
    </row>
    <row r="169" spans="1:8" x14ac:dyDescent="0.25">
      <c r="A169" s="18">
        <v>10276969</v>
      </c>
      <c r="B169" s="13" t="s">
        <v>465</v>
      </c>
      <c r="C169" s="13" t="s">
        <v>466</v>
      </c>
      <c r="D169" s="13" t="s">
        <v>11</v>
      </c>
      <c r="E169" s="14">
        <v>13.3333333333333</v>
      </c>
      <c r="F169" s="14">
        <v>0</v>
      </c>
      <c r="G169" s="14">
        <v>16</v>
      </c>
      <c r="H169" s="14">
        <v>48</v>
      </c>
    </row>
    <row r="170" spans="1:8" x14ac:dyDescent="0.25">
      <c r="A170" s="18">
        <v>10148839</v>
      </c>
      <c r="B170" s="13" t="s">
        <v>468</v>
      </c>
      <c r="C170" s="13" t="s">
        <v>469</v>
      </c>
      <c r="D170" s="13" t="s">
        <v>11</v>
      </c>
      <c r="E170" s="14">
        <v>10</v>
      </c>
      <c r="F170" s="14">
        <v>0</v>
      </c>
      <c r="G170" s="14">
        <v>48</v>
      </c>
      <c r="H170" s="14">
        <v>20.5</v>
      </c>
    </row>
    <row r="171" spans="1:8" x14ac:dyDescent="0.25">
      <c r="A171" s="18">
        <v>10112557</v>
      </c>
      <c r="B171" s="13" t="s">
        <v>471</v>
      </c>
      <c r="C171" s="13" t="s">
        <v>472</v>
      </c>
      <c r="D171" s="13" t="s">
        <v>11</v>
      </c>
      <c r="E171" s="14">
        <v>10</v>
      </c>
      <c r="F171" s="14">
        <v>0</v>
      </c>
      <c r="G171" s="14">
        <v>5.5</v>
      </c>
      <c r="H171" s="14">
        <v>47.5</v>
      </c>
    </row>
    <row r="172" spans="1:8" x14ac:dyDescent="0.25">
      <c r="A172" s="18">
        <v>1930753</v>
      </c>
      <c r="B172" s="13" t="s">
        <v>471</v>
      </c>
      <c r="C172" s="13" t="s">
        <v>474</v>
      </c>
      <c r="D172" s="13" t="s">
        <v>11</v>
      </c>
      <c r="E172" s="14">
        <v>13.3333333333333</v>
      </c>
      <c r="F172" s="14">
        <v>0</v>
      </c>
      <c r="G172" s="14">
        <v>8</v>
      </c>
      <c r="H172" s="14">
        <v>108</v>
      </c>
    </row>
    <row r="173" spans="1:8" x14ac:dyDescent="0.25">
      <c r="A173" s="18">
        <v>10397061</v>
      </c>
      <c r="B173" s="13" t="s">
        <v>476</v>
      </c>
      <c r="C173" s="13" t="s">
        <v>477</v>
      </c>
      <c r="D173" s="13" t="s">
        <v>11</v>
      </c>
      <c r="E173" s="14">
        <v>0</v>
      </c>
      <c r="F173" s="14">
        <v>0</v>
      </c>
      <c r="G173" s="14">
        <v>0</v>
      </c>
      <c r="H173" s="14">
        <v>0</v>
      </c>
    </row>
    <row r="174" spans="1:8" x14ac:dyDescent="0.25">
      <c r="A174" s="18">
        <v>10056444</v>
      </c>
      <c r="B174" s="13" t="s">
        <v>479</v>
      </c>
      <c r="C174" s="13" t="s">
        <v>480</v>
      </c>
      <c r="D174" s="13" t="s">
        <v>11</v>
      </c>
      <c r="E174" s="14">
        <v>1</v>
      </c>
      <c r="F174" s="14">
        <v>0</v>
      </c>
      <c r="G174" s="14">
        <v>0</v>
      </c>
      <c r="H174" s="14">
        <v>120</v>
      </c>
    </row>
    <row r="175" spans="1:8" x14ac:dyDescent="0.25">
      <c r="A175" s="18">
        <v>10105153</v>
      </c>
      <c r="B175" s="13" t="s">
        <v>482</v>
      </c>
      <c r="C175" s="13" t="s">
        <v>483</v>
      </c>
      <c r="D175" s="13" t="s">
        <v>11</v>
      </c>
      <c r="E175" s="14">
        <v>13.3333333333333</v>
      </c>
      <c r="F175" s="14">
        <v>0</v>
      </c>
      <c r="G175" s="14">
        <v>40</v>
      </c>
      <c r="H175" s="14">
        <v>8</v>
      </c>
    </row>
    <row r="176" spans="1:8" x14ac:dyDescent="0.25">
      <c r="A176" s="18">
        <v>10196105</v>
      </c>
      <c r="B176" s="13" t="s">
        <v>485</v>
      </c>
      <c r="C176" s="13" t="s">
        <v>486</v>
      </c>
      <c r="D176" s="13" t="s">
        <v>11</v>
      </c>
      <c r="E176" s="14">
        <v>10</v>
      </c>
      <c r="F176" s="14">
        <v>0</v>
      </c>
      <c r="G176" s="14">
        <v>24</v>
      </c>
      <c r="H176" s="14">
        <v>25</v>
      </c>
    </row>
    <row r="177" spans="1:8" x14ac:dyDescent="0.25">
      <c r="A177" s="18">
        <v>2456900</v>
      </c>
      <c r="B177" s="13" t="s">
        <v>488</v>
      </c>
      <c r="C177" s="13" t="s">
        <v>489</v>
      </c>
      <c r="D177" s="13" t="s">
        <v>11</v>
      </c>
      <c r="E177" s="14">
        <v>10</v>
      </c>
      <c r="F177" s="14">
        <v>0</v>
      </c>
      <c r="G177" s="14">
        <v>0</v>
      </c>
      <c r="H177" s="14">
        <v>45</v>
      </c>
    </row>
    <row r="178" spans="1:8" x14ac:dyDescent="0.25">
      <c r="A178" s="18">
        <v>10349106</v>
      </c>
      <c r="B178" s="13" t="s">
        <v>491</v>
      </c>
      <c r="C178" s="13" t="s">
        <v>492</v>
      </c>
      <c r="D178" s="13" t="s">
        <v>11</v>
      </c>
      <c r="E178" s="14">
        <v>10</v>
      </c>
      <c r="F178" s="14">
        <v>0</v>
      </c>
      <c r="G178" s="14">
        <v>0</v>
      </c>
      <c r="H178" s="14">
        <v>25</v>
      </c>
    </row>
    <row r="179" spans="1:8" x14ac:dyDescent="0.25">
      <c r="A179" s="18">
        <v>10328199</v>
      </c>
      <c r="B179" s="13" t="s">
        <v>494</v>
      </c>
      <c r="C179" s="13" t="s">
        <v>120</v>
      </c>
      <c r="D179" s="13" t="s">
        <v>11</v>
      </c>
      <c r="E179" s="14">
        <v>10</v>
      </c>
      <c r="F179" s="14">
        <v>0</v>
      </c>
      <c r="G179" s="14">
        <v>0</v>
      </c>
      <c r="H179" s="14">
        <v>35</v>
      </c>
    </row>
    <row r="180" spans="1:8" x14ac:dyDescent="0.25">
      <c r="A180" s="18">
        <v>10199860</v>
      </c>
      <c r="B180" s="13" t="s">
        <v>496</v>
      </c>
      <c r="C180" s="13" t="s">
        <v>497</v>
      </c>
      <c r="D180" s="13" t="s">
        <v>11</v>
      </c>
      <c r="E180" s="14">
        <v>10</v>
      </c>
      <c r="F180" s="14">
        <v>0</v>
      </c>
      <c r="G180" s="14">
        <v>0</v>
      </c>
      <c r="H180" s="14">
        <v>85</v>
      </c>
    </row>
    <row r="181" spans="1:8" x14ac:dyDescent="0.25">
      <c r="A181" s="18">
        <v>2483760</v>
      </c>
      <c r="B181" s="13" t="s">
        <v>499</v>
      </c>
      <c r="C181" s="13" t="s">
        <v>500</v>
      </c>
      <c r="D181" s="13" t="s">
        <v>11</v>
      </c>
      <c r="E181" s="14">
        <v>13.3333333333333</v>
      </c>
      <c r="F181" s="14">
        <v>0</v>
      </c>
      <c r="G181" s="14">
        <v>0</v>
      </c>
      <c r="H181" s="14">
        <v>130.666666666667</v>
      </c>
    </row>
    <row r="182" spans="1:8" x14ac:dyDescent="0.25">
      <c r="A182" s="18">
        <v>10312416</v>
      </c>
      <c r="B182" s="13" t="s">
        <v>502</v>
      </c>
      <c r="C182" s="13" t="s">
        <v>503</v>
      </c>
      <c r="D182" s="13" t="s">
        <v>11</v>
      </c>
      <c r="E182" s="14">
        <v>10</v>
      </c>
      <c r="F182" s="14">
        <v>0</v>
      </c>
      <c r="G182" s="14">
        <v>13</v>
      </c>
      <c r="H182" s="14">
        <v>27</v>
      </c>
    </row>
    <row r="183" spans="1:8" x14ac:dyDescent="0.25">
      <c r="A183" s="18">
        <v>10375381</v>
      </c>
      <c r="B183" s="13" t="s">
        <v>505</v>
      </c>
      <c r="C183" s="13" t="s">
        <v>506</v>
      </c>
      <c r="D183" s="13" t="s">
        <v>11</v>
      </c>
      <c r="E183" s="14">
        <v>10</v>
      </c>
      <c r="F183" s="14">
        <v>0</v>
      </c>
      <c r="G183" s="14">
        <v>0</v>
      </c>
      <c r="H183" s="14">
        <v>10</v>
      </c>
    </row>
    <row r="184" spans="1:8" x14ac:dyDescent="0.25">
      <c r="A184" s="18">
        <v>1892101</v>
      </c>
      <c r="B184" s="13" t="s">
        <v>508</v>
      </c>
      <c r="C184" s="13" t="s">
        <v>509</v>
      </c>
      <c r="D184" s="13" t="s">
        <v>11</v>
      </c>
      <c r="E184" s="14">
        <v>13.3333333333333</v>
      </c>
      <c r="F184" s="14">
        <v>0</v>
      </c>
      <c r="G184" s="14">
        <v>0</v>
      </c>
      <c r="H184" s="14">
        <v>29.866666666666699</v>
      </c>
    </row>
    <row r="185" spans="1:8" x14ac:dyDescent="0.25">
      <c r="A185" s="18">
        <v>2329052</v>
      </c>
      <c r="B185" s="13" t="s">
        <v>511</v>
      </c>
      <c r="C185" s="13" t="s">
        <v>512</v>
      </c>
      <c r="D185" s="13" t="s">
        <v>11</v>
      </c>
      <c r="E185" s="14">
        <v>13.3333333333333</v>
      </c>
      <c r="F185" s="14">
        <v>0</v>
      </c>
      <c r="G185" s="14">
        <v>8</v>
      </c>
      <c r="H185" s="14">
        <v>42.3333333333333</v>
      </c>
    </row>
    <row r="186" spans="1:8" x14ac:dyDescent="0.25">
      <c r="A186" s="18">
        <v>10416252</v>
      </c>
      <c r="B186" s="13" t="s">
        <v>151</v>
      </c>
      <c r="C186" s="13" t="s">
        <v>513</v>
      </c>
      <c r="D186" s="13" t="s">
        <v>11</v>
      </c>
      <c r="E186" s="14">
        <v>0</v>
      </c>
      <c r="F186" s="14">
        <v>0</v>
      </c>
      <c r="G186" s="14">
        <v>0</v>
      </c>
      <c r="H186" s="14">
        <v>0</v>
      </c>
    </row>
    <row r="187" spans="1:8" x14ac:dyDescent="0.25">
      <c r="A187" s="18">
        <v>2591517</v>
      </c>
      <c r="B187" s="13" t="s">
        <v>515</v>
      </c>
      <c r="C187" s="13" t="s">
        <v>516</v>
      </c>
      <c r="D187" s="13" t="s">
        <v>11</v>
      </c>
      <c r="E187" s="14">
        <v>10</v>
      </c>
      <c r="F187" s="14">
        <v>0</v>
      </c>
      <c r="G187" s="14">
        <v>0</v>
      </c>
      <c r="H187" s="14">
        <v>52</v>
      </c>
    </row>
    <row r="188" spans="1:8" x14ac:dyDescent="0.25">
      <c r="A188" s="18">
        <v>10216345</v>
      </c>
      <c r="B188" s="13" t="s">
        <v>518</v>
      </c>
      <c r="C188" s="13" t="s">
        <v>519</v>
      </c>
      <c r="D188" s="13" t="s">
        <v>11</v>
      </c>
      <c r="E188" s="14">
        <v>10</v>
      </c>
      <c r="F188" s="14">
        <v>0</v>
      </c>
      <c r="G188" s="14">
        <v>12.5</v>
      </c>
      <c r="H188" s="14">
        <v>53.5</v>
      </c>
    </row>
    <row r="189" spans="1:8" x14ac:dyDescent="0.25">
      <c r="A189" s="18">
        <v>10176480</v>
      </c>
      <c r="B189" s="13" t="s">
        <v>521</v>
      </c>
      <c r="C189" s="13" t="s">
        <v>522</v>
      </c>
      <c r="D189" s="13" t="s">
        <v>11</v>
      </c>
      <c r="E189" s="14">
        <v>10</v>
      </c>
      <c r="F189" s="14">
        <v>0</v>
      </c>
      <c r="G189" s="14">
        <v>0</v>
      </c>
      <c r="H189" s="14">
        <v>50.5</v>
      </c>
    </row>
    <row r="190" spans="1:8" x14ac:dyDescent="0.25">
      <c r="A190" s="18">
        <v>10063957</v>
      </c>
      <c r="B190" s="13" t="s">
        <v>524</v>
      </c>
      <c r="C190" s="13" t="s">
        <v>525</v>
      </c>
      <c r="D190" s="13" t="s">
        <v>11</v>
      </c>
      <c r="E190" s="14">
        <v>10</v>
      </c>
      <c r="F190" s="14">
        <v>0</v>
      </c>
      <c r="G190" s="14">
        <v>64</v>
      </c>
      <c r="H190" s="14">
        <v>-17.5</v>
      </c>
    </row>
    <row r="191" spans="1:8" x14ac:dyDescent="0.25">
      <c r="A191" s="18">
        <v>10380275</v>
      </c>
      <c r="B191" s="13" t="s">
        <v>527</v>
      </c>
      <c r="C191" s="13" t="s">
        <v>454</v>
      </c>
      <c r="D191" s="13" t="s">
        <v>11</v>
      </c>
      <c r="E191" s="14">
        <v>5</v>
      </c>
      <c r="F191" s="14">
        <v>0</v>
      </c>
      <c r="G191" s="14">
        <v>0</v>
      </c>
      <c r="H191" s="14">
        <v>5</v>
      </c>
    </row>
    <row r="192" spans="1:8" x14ac:dyDescent="0.25">
      <c r="A192" s="18">
        <v>10009368</v>
      </c>
      <c r="B192" s="13" t="s">
        <v>529</v>
      </c>
      <c r="C192" s="13" t="s">
        <v>154</v>
      </c>
      <c r="D192" s="13" t="s">
        <v>11</v>
      </c>
      <c r="E192" s="14">
        <v>10</v>
      </c>
      <c r="F192" s="14">
        <v>0</v>
      </c>
      <c r="G192" s="14">
        <v>9</v>
      </c>
      <c r="H192" s="14">
        <v>9.3333333333333304</v>
      </c>
    </row>
    <row r="193" spans="1:8" x14ac:dyDescent="0.25">
      <c r="A193" s="18">
        <v>10349114</v>
      </c>
      <c r="B193" s="13" t="s">
        <v>531</v>
      </c>
      <c r="C193" s="13" t="s">
        <v>532</v>
      </c>
      <c r="D193" s="13" t="s">
        <v>11</v>
      </c>
      <c r="E193" s="14">
        <v>10</v>
      </c>
      <c r="F193" s="14">
        <v>0</v>
      </c>
      <c r="G193" s="14">
        <v>0</v>
      </c>
      <c r="H193" s="14">
        <v>25</v>
      </c>
    </row>
    <row r="194" spans="1:8" x14ac:dyDescent="0.25">
      <c r="A194" s="18">
        <v>10026614</v>
      </c>
      <c r="B194" s="13" t="s">
        <v>534</v>
      </c>
      <c r="C194" s="13" t="s">
        <v>535</v>
      </c>
      <c r="D194" s="13" t="s">
        <v>11</v>
      </c>
      <c r="E194" s="14">
        <v>10</v>
      </c>
      <c r="F194" s="14">
        <v>0</v>
      </c>
      <c r="G194" s="14">
        <v>0</v>
      </c>
      <c r="H194" s="14">
        <v>21.5</v>
      </c>
    </row>
    <row r="195" spans="1:8" x14ac:dyDescent="0.25">
      <c r="A195" s="18">
        <v>10395147</v>
      </c>
      <c r="B195" s="13" t="s">
        <v>534</v>
      </c>
      <c r="C195" s="13" t="s">
        <v>537</v>
      </c>
      <c r="D195" s="13" t="s">
        <v>11</v>
      </c>
      <c r="E195" s="14">
        <v>0</v>
      </c>
      <c r="F195" s="14">
        <v>0</v>
      </c>
      <c r="G195" s="14">
        <v>0</v>
      </c>
      <c r="H195" s="14">
        <v>0</v>
      </c>
    </row>
    <row r="196" spans="1:8" x14ac:dyDescent="0.25">
      <c r="A196" s="18">
        <v>2472185</v>
      </c>
      <c r="B196" s="13" t="s">
        <v>539</v>
      </c>
      <c r="C196" s="13" t="s">
        <v>92</v>
      </c>
      <c r="D196" s="13" t="s">
        <v>11</v>
      </c>
      <c r="E196" s="14">
        <v>10</v>
      </c>
      <c r="F196" s="14">
        <v>0</v>
      </c>
      <c r="G196" s="14">
        <v>10</v>
      </c>
      <c r="H196" s="14">
        <v>95.5</v>
      </c>
    </row>
    <row r="197" spans="1:8" x14ac:dyDescent="0.25">
      <c r="A197" s="18">
        <v>10380291</v>
      </c>
      <c r="B197" s="13" t="s">
        <v>541</v>
      </c>
      <c r="C197" s="13" t="s">
        <v>542</v>
      </c>
      <c r="D197" s="13" t="s">
        <v>11</v>
      </c>
      <c r="E197" s="14">
        <v>5</v>
      </c>
      <c r="F197" s="14">
        <v>0</v>
      </c>
      <c r="G197" s="14">
        <v>0</v>
      </c>
      <c r="H197" s="14">
        <v>5</v>
      </c>
    </row>
    <row r="198" spans="1:8" x14ac:dyDescent="0.25">
      <c r="A198" s="18">
        <v>10019442</v>
      </c>
      <c r="B198" s="13" t="s">
        <v>544</v>
      </c>
      <c r="C198" s="13" t="s">
        <v>545</v>
      </c>
      <c r="D198" s="13" t="s">
        <v>11</v>
      </c>
      <c r="E198" s="14">
        <v>10</v>
      </c>
      <c r="F198" s="14">
        <v>0</v>
      </c>
      <c r="G198" s="14">
        <v>8</v>
      </c>
      <c r="H198" s="14">
        <v>35</v>
      </c>
    </row>
    <row r="199" spans="1:8" x14ac:dyDescent="0.25">
      <c r="A199" s="18">
        <v>10075423</v>
      </c>
      <c r="B199" s="13" t="s">
        <v>547</v>
      </c>
      <c r="C199" s="13" t="s">
        <v>548</v>
      </c>
      <c r="D199" s="13" t="s">
        <v>11</v>
      </c>
      <c r="E199" s="14">
        <v>10</v>
      </c>
      <c r="F199" s="14">
        <v>0</v>
      </c>
      <c r="G199" s="14">
        <v>16</v>
      </c>
      <c r="H199" s="14">
        <v>-6</v>
      </c>
    </row>
    <row r="200" spans="1:8" x14ac:dyDescent="0.25">
      <c r="A200" s="18">
        <v>10414827</v>
      </c>
      <c r="B200" s="13" t="s">
        <v>547</v>
      </c>
      <c r="C200" s="13" t="s">
        <v>549</v>
      </c>
      <c r="D200" s="13" t="s">
        <v>11</v>
      </c>
      <c r="E200" s="14">
        <v>0</v>
      </c>
      <c r="F200" s="14">
        <v>0</v>
      </c>
      <c r="G200" s="14">
        <v>0</v>
      </c>
      <c r="H200" s="14">
        <v>0</v>
      </c>
    </row>
    <row r="201" spans="1:8" x14ac:dyDescent="0.25">
      <c r="A201" s="18">
        <v>1837146</v>
      </c>
      <c r="B201" s="13" t="s">
        <v>551</v>
      </c>
      <c r="C201" s="13" t="s">
        <v>70</v>
      </c>
      <c r="D201" s="13" t="s">
        <v>11</v>
      </c>
      <c r="E201" s="14">
        <v>10</v>
      </c>
      <c r="F201" s="14">
        <v>0</v>
      </c>
      <c r="G201" s="14">
        <v>0</v>
      </c>
      <c r="H201" s="14">
        <v>105</v>
      </c>
    </row>
    <row r="202" spans="1:8" x14ac:dyDescent="0.25">
      <c r="A202" s="18">
        <v>10026053</v>
      </c>
      <c r="B202" s="13" t="s">
        <v>553</v>
      </c>
      <c r="C202" s="13" t="s">
        <v>339</v>
      </c>
      <c r="D202" s="13" t="s">
        <v>11</v>
      </c>
      <c r="E202" s="14">
        <v>10</v>
      </c>
      <c r="F202" s="14">
        <v>0</v>
      </c>
      <c r="G202" s="14">
        <v>8</v>
      </c>
      <c r="H202" s="14">
        <v>85</v>
      </c>
    </row>
    <row r="203" spans="1:8" x14ac:dyDescent="0.25">
      <c r="A203" s="18">
        <v>10079603</v>
      </c>
      <c r="B203" s="13" t="s">
        <v>555</v>
      </c>
      <c r="C203" s="13" t="s">
        <v>556</v>
      </c>
      <c r="D203" s="13" t="s">
        <v>11</v>
      </c>
      <c r="E203" s="14">
        <v>10</v>
      </c>
      <c r="F203" s="14">
        <v>0</v>
      </c>
      <c r="G203" s="14">
        <v>48</v>
      </c>
      <c r="H203" s="14">
        <v>18</v>
      </c>
    </row>
    <row r="204" spans="1:8" x14ac:dyDescent="0.25">
      <c r="A204" s="18">
        <v>2456899</v>
      </c>
      <c r="B204" s="13" t="s">
        <v>558</v>
      </c>
      <c r="C204" s="13" t="s">
        <v>423</v>
      </c>
      <c r="D204" s="13" t="s">
        <v>11</v>
      </c>
      <c r="E204" s="14">
        <v>10</v>
      </c>
      <c r="F204" s="14">
        <v>0</v>
      </c>
      <c r="G204" s="14">
        <v>0</v>
      </c>
      <c r="H204" s="14">
        <v>93</v>
      </c>
    </row>
    <row r="205" spans="1:8" x14ac:dyDescent="0.25">
      <c r="A205" s="18">
        <v>10158422</v>
      </c>
      <c r="B205" s="13" t="s">
        <v>558</v>
      </c>
      <c r="C205" s="13" t="s">
        <v>75</v>
      </c>
      <c r="D205" s="13" t="s">
        <v>11</v>
      </c>
      <c r="E205" s="14">
        <v>10</v>
      </c>
      <c r="F205" s="14">
        <v>0</v>
      </c>
      <c r="G205" s="14">
        <v>0</v>
      </c>
      <c r="H205" s="14">
        <v>23</v>
      </c>
    </row>
    <row r="206" spans="1:8" x14ac:dyDescent="0.25">
      <c r="A206" s="18">
        <v>10366253</v>
      </c>
      <c r="B206" s="13" t="s">
        <v>561</v>
      </c>
      <c r="C206" s="13" t="s">
        <v>562</v>
      </c>
      <c r="D206" s="13" t="s">
        <v>11</v>
      </c>
      <c r="E206" s="14">
        <v>10</v>
      </c>
      <c r="F206" s="14">
        <v>0</v>
      </c>
      <c r="G206" s="14">
        <v>0</v>
      </c>
      <c r="H206" s="14">
        <v>15</v>
      </c>
    </row>
    <row r="207" spans="1:8" x14ac:dyDescent="0.25">
      <c r="A207" s="18">
        <v>10149134</v>
      </c>
      <c r="B207" s="13" t="s">
        <v>564</v>
      </c>
      <c r="C207" s="13" t="s">
        <v>333</v>
      </c>
      <c r="D207" s="13" t="s">
        <v>11</v>
      </c>
      <c r="E207" s="14">
        <v>10</v>
      </c>
      <c r="F207" s="14">
        <v>0</v>
      </c>
      <c r="G207" s="14">
        <v>8</v>
      </c>
      <c r="H207" s="14">
        <v>78.5</v>
      </c>
    </row>
    <row r="208" spans="1:8" x14ac:dyDescent="0.25">
      <c r="A208" s="18">
        <v>10158409</v>
      </c>
      <c r="B208" s="13" t="s">
        <v>566</v>
      </c>
      <c r="C208" s="13" t="s">
        <v>226</v>
      </c>
      <c r="D208" s="13" t="s">
        <v>11</v>
      </c>
      <c r="E208" s="14">
        <v>10</v>
      </c>
      <c r="F208" s="14">
        <v>0</v>
      </c>
      <c r="G208" s="14">
        <v>9.75</v>
      </c>
      <c r="H208" s="14">
        <v>23.95</v>
      </c>
    </row>
    <row r="209" spans="1:8" x14ac:dyDescent="0.25">
      <c r="A209" s="18">
        <v>10088585</v>
      </c>
      <c r="B209" s="13" t="s">
        <v>568</v>
      </c>
      <c r="C209" s="13" t="s">
        <v>569</v>
      </c>
      <c r="D209" s="13" t="s">
        <v>11</v>
      </c>
      <c r="E209" s="14">
        <v>10</v>
      </c>
      <c r="F209" s="14">
        <v>0</v>
      </c>
      <c r="G209" s="14">
        <v>40</v>
      </c>
      <c r="H209" s="14">
        <v>88</v>
      </c>
    </row>
    <row r="210" spans="1:8" x14ac:dyDescent="0.25">
      <c r="A210" s="18">
        <v>10014186</v>
      </c>
      <c r="B210" s="13" t="s">
        <v>571</v>
      </c>
      <c r="C210" s="13" t="s">
        <v>437</v>
      </c>
      <c r="D210" s="13" t="s">
        <v>11</v>
      </c>
      <c r="E210" s="14">
        <v>10</v>
      </c>
      <c r="F210" s="14">
        <v>0</v>
      </c>
      <c r="G210" s="14">
        <v>0</v>
      </c>
      <c r="H210" s="14">
        <v>55</v>
      </c>
    </row>
    <row r="211" spans="1:8" x14ac:dyDescent="0.25">
      <c r="A211" s="18">
        <v>10132958</v>
      </c>
      <c r="B211" s="13" t="s">
        <v>573</v>
      </c>
      <c r="C211" s="13" t="s">
        <v>574</v>
      </c>
      <c r="D211" s="13" t="s">
        <v>11</v>
      </c>
      <c r="E211" s="14">
        <v>10</v>
      </c>
      <c r="F211" s="14">
        <v>0</v>
      </c>
      <c r="G211" s="14">
        <v>8</v>
      </c>
      <c r="H211" s="14">
        <v>95</v>
      </c>
    </row>
    <row r="212" spans="1:8" x14ac:dyDescent="0.25">
      <c r="A212" s="18">
        <v>10276965</v>
      </c>
      <c r="B212" s="13" t="s">
        <v>576</v>
      </c>
      <c r="C212" s="13" t="s">
        <v>577</v>
      </c>
      <c r="D212" s="13" t="s">
        <v>11</v>
      </c>
      <c r="E212" s="14">
        <v>13.3333333333333</v>
      </c>
      <c r="F212" s="14">
        <v>0</v>
      </c>
      <c r="G212" s="14">
        <v>8</v>
      </c>
      <c r="H212" s="14">
        <v>64</v>
      </c>
    </row>
    <row r="213" spans="1:8" x14ac:dyDescent="0.25">
      <c r="A213" s="18">
        <v>10203904</v>
      </c>
      <c r="B213" s="13" t="s">
        <v>579</v>
      </c>
      <c r="C213" s="13" t="s">
        <v>580</v>
      </c>
      <c r="D213" s="13" t="s">
        <v>11</v>
      </c>
      <c r="E213" s="14">
        <v>10</v>
      </c>
      <c r="F213" s="14">
        <v>0</v>
      </c>
      <c r="G213" s="14">
        <v>0</v>
      </c>
      <c r="H213" s="14">
        <v>28</v>
      </c>
    </row>
    <row r="214" spans="1:8" x14ac:dyDescent="0.25">
      <c r="A214" s="18">
        <v>10263998</v>
      </c>
      <c r="B214" s="13" t="s">
        <v>582</v>
      </c>
      <c r="C214" s="13" t="s">
        <v>583</v>
      </c>
      <c r="D214" s="13" t="s">
        <v>11</v>
      </c>
      <c r="E214" s="14">
        <v>10</v>
      </c>
      <c r="F214" s="14">
        <v>0</v>
      </c>
      <c r="G214" s="14">
        <v>0</v>
      </c>
      <c r="H214" s="14">
        <v>70</v>
      </c>
    </row>
    <row r="215" spans="1:8" x14ac:dyDescent="0.25">
      <c r="A215" s="18">
        <v>10221900</v>
      </c>
      <c r="B215" s="13" t="s">
        <v>585</v>
      </c>
      <c r="C215" s="13" t="s">
        <v>280</v>
      </c>
      <c r="D215" s="13" t="s">
        <v>11</v>
      </c>
      <c r="E215" s="14">
        <v>10</v>
      </c>
      <c r="F215" s="14">
        <v>0</v>
      </c>
      <c r="G215" s="14">
        <v>0</v>
      </c>
      <c r="H215" s="14">
        <v>33</v>
      </c>
    </row>
    <row r="216" spans="1:8" x14ac:dyDescent="0.25">
      <c r="A216" s="18">
        <v>10216357</v>
      </c>
      <c r="B216" s="13" t="s">
        <v>587</v>
      </c>
      <c r="C216" s="13" t="s">
        <v>588</v>
      </c>
      <c r="D216" s="13" t="s">
        <v>11</v>
      </c>
      <c r="E216" s="14">
        <v>10</v>
      </c>
      <c r="F216" s="14">
        <v>0</v>
      </c>
      <c r="G216" s="14">
        <v>0</v>
      </c>
      <c r="H216" s="14">
        <v>36</v>
      </c>
    </row>
    <row r="217" spans="1:8" x14ac:dyDescent="0.25">
      <c r="A217" s="18">
        <v>10208896</v>
      </c>
      <c r="B217" s="13" t="s">
        <v>590</v>
      </c>
      <c r="C217" s="13" t="s">
        <v>351</v>
      </c>
      <c r="D217" s="13" t="s">
        <v>11</v>
      </c>
      <c r="E217" s="14">
        <v>10</v>
      </c>
      <c r="F217" s="14">
        <v>0</v>
      </c>
      <c r="G217" s="14">
        <v>0</v>
      </c>
      <c r="H217" s="14">
        <v>47</v>
      </c>
    </row>
    <row r="218" spans="1:8" x14ac:dyDescent="0.25">
      <c r="A218" s="18">
        <v>2444041</v>
      </c>
      <c r="B218" s="13" t="s">
        <v>592</v>
      </c>
      <c r="C218" s="13" t="s">
        <v>593</v>
      </c>
      <c r="D218" s="13" t="s">
        <v>11</v>
      </c>
      <c r="E218" s="14">
        <v>10</v>
      </c>
      <c r="F218" s="14">
        <v>0</v>
      </c>
      <c r="G218" s="14">
        <v>0</v>
      </c>
      <c r="H218" s="14">
        <v>83</v>
      </c>
    </row>
    <row r="219" spans="1:8" x14ac:dyDescent="0.25">
      <c r="A219" s="18">
        <v>10320257</v>
      </c>
      <c r="B219" s="13" t="s">
        <v>595</v>
      </c>
      <c r="C219" s="13" t="s">
        <v>596</v>
      </c>
      <c r="D219" s="13" t="s">
        <v>11</v>
      </c>
      <c r="E219" s="14">
        <v>10</v>
      </c>
      <c r="F219" s="14">
        <v>0</v>
      </c>
      <c r="G219" s="14">
        <v>0</v>
      </c>
      <c r="H219" s="14">
        <v>40</v>
      </c>
    </row>
    <row r="220" spans="1:8" x14ac:dyDescent="0.25">
      <c r="A220" s="18">
        <v>10349120</v>
      </c>
      <c r="B220" s="13" t="s">
        <v>598</v>
      </c>
      <c r="C220" s="13" t="s">
        <v>400</v>
      </c>
      <c r="D220" s="13" t="s">
        <v>11</v>
      </c>
      <c r="E220" s="14">
        <v>10</v>
      </c>
      <c r="F220" s="14">
        <v>0</v>
      </c>
      <c r="G220" s="14">
        <v>8</v>
      </c>
      <c r="H220" s="14">
        <v>17</v>
      </c>
    </row>
    <row r="221" spans="1:8" x14ac:dyDescent="0.25">
      <c r="A221" s="18">
        <v>10176653</v>
      </c>
      <c r="B221" s="13" t="s">
        <v>600</v>
      </c>
      <c r="C221" s="13" t="s">
        <v>400</v>
      </c>
      <c r="D221" s="13" t="s">
        <v>11</v>
      </c>
      <c r="E221" s="14">
        <v>13.3333333333333</v>
      </c>
      <c r="F221" s="14">
        <v>0</v>
      </c>
      <c r="G221" s="14">
        <v>0</v>
      </c>
      <c r="H221" s="14">
        <v>146.666666666667</v>
      </c>
    </row>
    <row r="222" spans="1:8" x14ac:dyDescent="0.25">
      <c r="A222" s="18">
        <v>10349581</v>
      </c>
      <c r="B222" s="13" t="s">
        <v>602</v>
      </c>
      <c r="C222" s="13" t="s">
        <v>333</v>
      </c>
      <c r="D222" s="13" t="s">
        <v>11</v>
      </c>
      <c r="E222" s="14">
        <v>10</v>
      </c>
      <c r="F222" s="14">
        <v>0</v>
      </c>
      <c r="G222" s="14">
        <v>0</v>
      </c>
      <c r="H222" s="14">
        <v>25</v>
      </c>
    </row>
    <row r="223" spans="1:8" x14ac:dyDescent="0.25">
      <c r="A223" s="18">
        <v>10312390</v>
      </c>
      <c r="B223" s="13" t="s">
        <v>602</v>
      </c>
      <c r="C223" s="13" t="s">
        <v>604</v>
      </c>
      <c r="D223" s="13" t="s">
        <v>11</v>
      </c>
      <c r="E223" s="14">
        <v>10</v>
      </c>
      <c r="F223" s="14">
        <v>0</v>
      </c>
      <c r="G223" s="14">
        <v>8</v>
      </c>
      <c r="H223" s="14">
        <v>37</v>
      </c>
    </row>
    <row r="224" spans="1:8" x14ac:dyDescent="0.25">
      <c r="A224" s="18">
        <v>10118543</v>
      </c>
      <c r="B224" s="13" t="s">
        <v>606</v>
      </c>
      <c r="C224" s="13" t="s">
        <v>132</v>
      </c>
      <c r="D224" s="13" t="s">
        <v>11</v>
      </c>
      <c r="E224" s="14">
        <v>10</v>
      </c>
      <c r="F224" s="14">
        <v>0</v>
      </c>
      <c r="G224" s="14">
        <v>20</v>
      </c>
      <c r="H224" s="14">
        <v>26.5</v>
      </c>
    </row>
    <row r="225" spans="1:8" x14ac:dyDescent="0.25">
      <c r="A225" s="18">
        <v>10375348</v>
      </c>
      <c r="B225" s="13" t="s">
        <v>608</v>
      </c>
      <c r="C225" s="13" t="s">
        <v>10</v>
      </c>
      <c r="D225" s="13" t="s">
        <v>11</v>
      </c>
      <c r="E225" s="14">
        <v>10</v>
      </c>
      <c r="F225" s="14">
        <v>0</v>
      </c>
      <c r="G225" s="14">
        <v>0</v>
      </c>
      <c r="H225" s="14">
        <v>10</v>
      </c>
    </row>
    <row r="226" spans="1:8" x14ac:dyDescent="0.25">
      <c r="A226" s="18">
        <v>10051855</v>
      </c>
      <c r="B226" s="13" t="s">
        <v>610</v>
      </c>
      <c r="C226" s="13" t="s">
        <v>611</v>
      </c>
      <c r="D226" s="13" t="s">
        <v>11</v>
      </c>
      <c r="E226" s="14">
        <v>10</v>
      </c>
      <c r="F226" s="14">
        <v>0</v>
      </c>
      <c r="G226" s="14">
        <v>8</v>
      </c>
      <c r="H226" s="14">
        <v>89</v>
      </c>
    </row>
    <row r="227" spans="1:8" x14ac:dyDescent="0.25">
      <c r="A227" s="18">
        <v>10415952</v>
      </c>
      <c r="B227" s="13" t="s">
        <v>612</v>
      </c>
      <c r="C227" s="13" t="s">
        <v>37</v>
      </c>
      <c r="D227" s="13" t="s">
        <v>11</v>
      </c>
      <c r="E227" s="14">
        <v>0</v>
      </c>
      <c r="F227" s="14">
        <v>0</v>
      </c>
      <c r="G227" s="14">
        <v>0</v>
      </c>
      <c r="H227" s="14">
        <v>0</v>
      </c>
    </row>
    <row r="228" spans="1:8" x14ac:dyDescent="0.25">
      <c r="A228" s="18">
        <v>10149137</v>
      </c>
      <c r="B228" s="13" t="s">
        <v>614</v>
      </c>
      <c r="C228" s="13" t="s">
        <v>615</v>
      </c>
      <c r="D228" s="13" t="s">
        <v>11</v>
      </c>
      <c r="E228" s="14">
        <v>10</v>
      </c>
      <c r="F228" s="14">
        <v>0</v>
      </c>
      <c r="G228" s="14">
        <v>2.5</v>
      </c>
      <c r="H228" s="14">
        <v>-15.3</v>
      </c>
    </row>
    <row r="229" spans="1:8" x14ac:dyDescent="0.25">
      <c r="A229" s="18">
        <v>2566009</v>
      </c>
      <c r="B229" s="13" t="s">
        <v>617</v>
      </c>
      <c r="C229" s="13" t="s">
        <v>437</v>
      </c>
      <c r="D229" s="13" t="s">
        <v>11</v>
      </c>
      <c r="E229" s="14">
        <v>0</v>
      </c>
      <c r="F229" s="14">
        <v>0</v>
      </c>
      <c r="G229" s="14">
        <v>0</v>
      </c>
      <c r="H229" s="14">
        <v>120</v>
      </c>
    </row>
    <row r="230" spans="1:8" x14ac:dyDescent="0.25">
      <c r="A230" s="18">
        <v>10298681</v>
      </c>
      <c r="B230" s="13" t="s">
        <v>619</v>
      </c>
      <c r="C230" s="13" t="s">
        <v>61</v>
      </c>
      <c r="D230" s="13" t="s">
        <v>11</v>
      </c>
      <c r="E230" s="14">
        <v>10</v>
      </c>
      <c r="F230" s="14">
        <v>0</v>
      </c>
      <c r="G230" s="14">
        <v>8</v>
      </c>
      <c r="H230" s="14">
        <v>26</v>
      </c>
    </row>
    <row r="231" spans="1:8" x14ac:dyDescent="0.25">
      <c r="A231" s="18">
        <v>10004165</v>
      </c>
      <c r="B231" s="13" t="s">
        <v>621</v>
      </c>
      <c r="C231" s="13" t="s">
        <v>622</v>
      </c>
      <c r="D231" s="13" t="s">
        <v>11</v>
      </c>
      <c r="E231" s="14">
        <v>10</v>
      </c>
      <c r="F231" s="14">
        <v>0</v>
      </c>
      <c r="G231" s="14">
        <v>8</v>
      </c>
      <c r="H231" s="14">
        <v>73.5</v>
      </c>
    </row>
    <row r="232" spans="1:8" x14ac:dyDescent="0.25">
      <c r="A232" s="18">
        <v>10132462</v>
      </c>
      <c r="B232" s="13" t="s">
        <v>624</v>
      </c>
      <c r="C232" s="13" t="s">
        <v>625</v>
      </c>
      <c r="D232" s="13" t="s">
        <v>11</v>
      </c>
      <c r="E232" s="14">
        <v>10</v>
      </c>
      <c r="F232" s="14">
        <v>0</v>
      </c>
      <c r="G232" s="14">
        <v>0</v>
      </c>
      <c r="H232" s="14">
        <v>90</v>
      </c>
    </row>
    <row r="233" spans="1:8" x14ac:dyDescent="0.25">
      <c r="A233" s="18">
        <v>1766585</v>
      </c>
      <c r="B233" s="13" t="s">
        <v>627</v>
      </c>
      <c r="C233" s="13" t="s">
        <v>628</v>
      </c>
      <c r="D233" s="13" t="s">
        <v>11</v>
      </c>
      <c r="E233" s="14">
        <v>8.3333333333333304</v>
      </c>
      <c r="F233" s="14">
        <v>-32</v>
      </c>
      <c r="G233" s="14">
        <v>0</v>
      </c>
      <c r="H233" s="14">
        <v>176.333333333333</v>
      </c>
    </row>
    <row r="234" spans="1:8" x14ac:dyDescent="0.25">
      <c r="A234" s="18">
        <v>10328177</v>
      </c>
      <c r="B234" s="13" t="s">
        <v>630</v>
      </c>
      <c r="C234" s="13" t="s">
        <v>631</v>
      </c>
      <c r="D234" s="13" t="s">
        <v>11</v>
      </c>
      <c r="E234" s="14">
        <v>10</v>
      </c>
      <c r="F234" s="14">
        <v>0</v>
      </c>
      <c r="G234" s="14">
        <v>0</v>
      </c>
      <c r="H234" s="14">
        <v>35</v>
      </c>
    </row>
    <row r="235" spans="1:8" x14ac:dyDescent="0.25">
      <c r="A235" s="18">
        <v>2503899</v>
      </c>
      <c r="B235" s="13" t="s">
        <v>633</v>
      </c>
      <c r="C235" s="13" t="s">
        <v>175</v>
      </c>
      <c r="D235" s="13" t="s">
        <v>11</v>
      </c>
      <c r="E235" s="14">
        <v>10</v>
      </c>
      <c r="F235" s="14">
        <v>0</v>
      </c>
      <c r="G235" s="14">
        <v>24</v>
      </c>
      <c r="H235" s="14">
        <v>12</v>
      </c>
    </row>
    <row r="236" spans="1:8" x14ac:dyDescent="0.25">
      <c r="A236" s="18">
        <v>10397078</v>
      </c>
      <c r="B236" s="13" t="s">
        <v>635</v>
      </c>
      <c r="C236" s="13" t="s">
        <v>636</v>
      </c>
      <c r="D236" s="13" t="s">
        <v>11</v>
      </c>
      <c r="E236" s="14">
        <v>0</v>
      </c>
      <c r="F236" s="14">
        <v>0</v>
      </c>
      <c r="G236" s="14">
        <v>0</v>
      </c>
      <c r="H236" s="14">
        <v>0</v>
      </c>
    </row>
    <row r="237" spans="1:8" x14ac:dyDescent="0.25">
      <c r="A237" s="18">
        <v>10141990</v>
      </c>
      <c r="B237" s="13" t="s">
        <v>212</v>
      </c>
      <c r="C237" s="13" t="s">
        <v>638</v>
      </c>
      <c r="D237" s="13" t="s">
        <v>11</v>
      </c>
      <c r="E237" s="14">
        <v>10</v>
      </c>
      <c r="F237" s="14">
        <v>0</v>
      </c>
      <c r="G237" s="14">
        <v>24</v>
      </c>
      <c r="H237" s="14">
        <v>44</v>
      </c>
    </row>
    <row r="238" spans="1:8" x14ac:dyDescent="0.25">
      <c r="A238" s="18">
        <v>10421995</v>
      </c>
      <c r="B238" s="13" t="s">
        <v>212</v>
      </c>
      <c r="C238" s="13" t="s">
        <v>639</v>
      </c>
      <c r="D238" s="13" t="s">
        <v>11</v>
      </c>
      <c r="E238" s="14">
        <v>0</v>
      </c>
      <c r="F238" s="14">
        <v>0</v>
      </c>
      <c r="G238" s="14">
        <v>0</v>
      </c>
      <c r="H238" s="14">
        <v>0</v>
      </c>
    </row>
    <row r="239" spans="1:8" x14ac:dyDescent="0.25">
      <c r="A239" s="18">
        <v>10320306</v>
      </c>
      <c r="B239" s="13" t="s">
        <v>641</v>
      </c>
      <c r="C239" s="13" t="s">
        <v>642</v>
      </c>
      <c r="D239" s="13" t="s">
        <v>11</v>
      </c>
      <c r="E239" s="14">
        <v>10</v>
      </c>
      <c r="F239" s="14">
        <v>0</v>
      </c>
      <c r="G239" s="14">
        <v>0</v>
      </c>
      <c r="H239" s="14">
        <v>40</v>
      </c>
    </row>
    <row r="240" spans="1:8" x14ac:dyDescent="0.25">
      <c r="A240" s="18">
        <v>1790004</v>
      </c>
      <c r="B240" s="13" t="s">
        <v>644</v>
      </c>
      <c r="C240" s="13" t="s">
        <v>645</v>
      </c>
      <c r="D240" s="13" t="s">
        <v>11</v>
      </c>
      <c r="E240" s="14">
        <v>12.6666666666667</v>
      </c>
      <c r="F240" s="14">
        <v>0</v>
      </c>
      <c r="G240" s="14">
        <v>8</v>
      </c>
      <c r="H240" s="14">
        <v>158.666666666667</v>
      </c>
    </row>
    <row r="241" spans="1:8" x14ac:dyDescent="0.25">
      <c r="A241" s="18">
        <v>1802967</v>
      </c>
      <c r="B241" s="13" t="s">
        <v>647</v>
      </c>
      <c r="C241" s="13" t="s">
        <v>648</v>
      </c>
      <c r="D241" s="13" t="s">
        <v>11</v>
      </c>
      <c r="E241" s="14">
        <v>12.6666666666667</v>
      </c>
      <c r="F241" s="14">
        <v>0</v>
      </c>
      <c r="G241" s="14">
        <v>0</v>
      </c>
      <c r="H241" s="14">
        <v>160</v>
      </c>
    </row>
    <row r="242" spans="1:8" x14ac:dyDescent="0.25">
      <c r="A242" s="18">
        <v>1804091</v>
      </c>
      <c r="B242" s="13" t="s">
        <v>650</v>
      </c>
      <c r="C242" s="13" t="s">
        <v>651</v>
      </c>
      <c r="D242" s="13" t="s">
        <v>11</v>
      </c>
      <c r="E242" s="14">
        <v>16.6666666666667</v>
      </c>
      <c r="F242" s="14">
        <v>0</v>
      </c>
      <c r="G242" s="14">
        <v>0</v>
      </c>
      <c r="H242" s="14">
        <v>160</v>
      </c>
    </row>
    <row r="243" spans="1:8" x14ac:dyDescent="0.25">
      <c r="A243" s="18">
        <v>10397049</v>
      </c>
      <c r="B243" s="13" t="s">
        <v>653</v>
      </c>
      <c r="C243" s="13" t="s">
        <v>654</v>
      </c>
      <c r="D243" s="13" t="s">
        <v>11</v>
      </c>
      <c r="E243" s="14">
        <v>0</v>
      </c>
      <c r="F243" s="14">
        <v>0</v>
      </c>
      <c r="G243" s="14">
        <v>0</v>
      </c>
      <c r="H243" s="14">
        <v>0</v>
      </c>
    </row>
    <row r="244" spans="1:8" x14ac:dyDescent="0.25">
      <c r="A244" s="18">
        <v>2362432</v>
      </c>
      <c r="B244" s="13" t="s">
        <v>656</v>
      </c>
      <c r="C244" s="13" t="s">
        <v>657</v>
      </c>
      <c r="D244" s="13" t="s">
        <v>11</v>
      </c>
      <c r="E244" s="14">
        <v>13.3333333333333</v>
      </c>
      <c r="F244" s="14">
        <v>0</v>
      </c>
      <c r="G244" s="14">
        <v>8</v>
      </c>
      <c r="H244" s="14">
        <v>72</v>
      </c>
    </row>
    <row r="245" spans="1:8" x14ac:dyDescent="0.25">
      <c r="A245" s="18">
        <v>1796892</v>
      </c>
      <c r="B245" s="13" t="s">
        <v>659</v>
      </c>
      <c r="C245" s="13" t="s">
        <v>660</v>
      </c>
      <c r="D245" s="13" t="s">
        <v>11</v>
      </c>
      <c r="E245" s="14">
        <v>0</v>
      </c>
      <c r="F245" s="14">
        <v>0</v>
      </c>
      <c r="G245" s="14">
        <v>0</v>
      </c>
      <c r="H245" s="14">
        <v>160</v>
      </c>
    </row>
    <row r="246" spans="1:8" x14ac:dyDescent="0.25">
      <c r="A246" s="18">
        <v>10077801</v>
      </c>
      <c r="B246" s="13" t="s">
        <v>662</v>
      </c>
      <c r="C246" s="13" t="s">
        <v>663</v>
      </c>
      <c r="D246" s="13" t="s">
        <v>11</v>
      </c>
      <c r="E246" s="14">
        <v>10</v>
      </c>
      <c r="F246" s="14">
        <v>0</v>
      </c>
      <c r="G246" s="14">
        <v>20</v>
      </c>
      <c r="H246" s="14">
        <v>57.25</v>
      </c>
    </row>
    <row r="247" spans="1:8" x14ac:dyDescent="0.25">
      <c r="A247" s="18">
        <v>2210580</v>
      </c>
      <c r="B247" s="13" t="s">
        <v>665</v>
      </c>
      <c r="C247" s="13" t="s">
        <v>75</v>
      </c>
      <c r="D247" s="13" t="s">
        <v>11</v>
      </c>
      <c r="E247" s="14">
        <v>13.3333333333333</v>
      </c>
      <c r="F247" s="14">
        <v>0</v>
      </c>
      <c r="G247" s="14">
        <v>0</v>
      </c>
      <c r="H247" s="14">
        <v>135</v>
      </c>
    </row>
    <row r="248" spans="1:8" x14ac:dyDescent="0.25">
      <c r="A248" s="18">
        <v>1883512</v>
      </c>
      <c r="B248" s="13" t="s">
        <v>667</v>
      </c>
      <c r="C248" s="13" t="s">
        <v>668</v>
      </c>
      <c r="D248" s="13" t="s">
        <v>11</v>
      </c>
      <c r="E248" s="14">
        <v>13.3333333333333</v>
      </c>
      <c r="F248" s="14">
        <v>0</v>
      </c>
      <c r="G248" s="14">
        <v>16</v>
      </c>
      <c r="H248" s="14">
        <v>-9.8566666666666691</v>
      </c>
    </row>
    <row r="249" spans="1:8" x14ac:dyDescent="0.25">
      <c r="A249" s="18">
        <v>10320239</v>
      </c>
      <c r="B249" s="13" t="s">
        <v>670</v>
      </c>
      <c r="C249" s="13" t="s">
        <v>78</v>
      </c>
      <c r="D249" s="13" t="s">
        <v>11</v>
      </c>
      <c r="E249" s="14">
        <v>10</v>
      </c>
      <c r="F249" s="14">
        <v>0</v>
      </c>
      <c r="G249" s="14">
        <v>0</v>
      </c>
      <c r="H249" s="14">
        <v>40</v>
      </c>
    </row>
    <row r="250" spans="1:8" x14ac:dyDescent="0.25">
      <c r="A250" s="18">
        <v>1925060</v>
      </c>
      <c r="B250" s="13" t="s">
        <v>672</v>
      </c>
      <c r="C250" s="13" t="s">
        <v>673</v>
      </c>
      <c r="D250" s="13" t="s">
        <v>11</v>
      </c>
      <c r="E250" s="14">
        <v>10</v>
      </c>
      <c r="F250" s="14">
        <v>0</v>
      </c>
      <c r="G250" s="14">
        <v>0</v>
      </c>
      <c r="H250" s="14">
        <v>21</v>
      </c>
    </row>
    <row r="251" spans="1:8" x14ac:dyDescent="0.25">
      <c r="A251" s="18">
        <v>10226216</v>
      </c>
      <c r="B251" s="13" t="s">
        <v>675</v>
      </c>
      <c r="C251" s="13" t="s">
        <v>676</v>
      </c>
      <c r="D251" s="13" t="s">
        <v>11</v>
      </c>
      <c r="E251" s="14">
        <v>10</v>
      </c>
      <c r="F251" s="14">
        <v>0</v>
      </c>
      <c r="G251" s="14">
        <v>32</v>
      </c>
      <c r="H251" s="14">
        <v>37</v>
      </c>
    </row>
    <row r="252" spans="1:8" x14ac:dyDescent="0.25">
      <c r="A252" s="18">
        <v>1785954</v>
      </c>
      <c r="B252" s="13" t="s">
        <v>678</v>
      </c>
      <c r="C252" s="13" t="s">
        <v>679</v>
      </c>
      <c r="D252" s="13" t="s">
        <v>11</v>
      </c>
      <c r="E252" s="14">
        <v>13.3333333333333</v>
      </c>
      <c r="F252" s="14">
        <v>0</v>
      </c>
      <c r="G252" s="14">
        <v>0</v>
      </c>
      <c r="H252" s="14">
        <v>160</v>
      </c>
    </row>
    <row r="253" spans="1:8" x14ac:dyDescent="0.25">
      <c r="A253" s="18">
        <v>10353250</v>
      </c>
      <c r="B253" s="13" t="s">
        <v>681</v>
      </c>
      <c r="C253" s="13" t="s">
        <v>682</v>
      </c>
      <c r="D253" s="13" t="s">
        <v>11</v>
      </c>
      <c r="E253" s="14">
        <v>10</v>
      </c>
      <c r="F253" s="14">
        <v>0</v>
      </c>
      <c r="G253" s="14">
        <v>4</v>
      </c>
      <c r="H253" s="14">
        <v>16</v>
      </c>
    </row>
    <row r="254" spans="1:8" x14ac:dyDescent="0.25">
      <c r="A254" s="18">
        <v>2384929</v>
      </c>
      <c r="B254" s="13" t="s">
        <v>684</v>
      </c>
      <c r="C254" s="13" t="s">
        <v>685</v>
      </c>
      <c r="D254" s="13" t="s">
        <v>11</v>
      </c>
      <c r="E254" s="14">
        <v>13.3333333333333</v>
      </c>
      <c r="F254" s="14">
        <v>0</v>
      </c>
      <c r="G254" s="14">
        <v>0</v>
      </c>
      <c r="H254" s="14">
        <v>52</v>
      </c>
    </row>
    <row r="255" spans="1:8" x14ac:dyDescent="0.25">
      <c r="A255" s="18">
        <v>2519194</v>
      </c>
      <c r="B255" s="13" t="s">
        <v>687</v>
      </c>
      <c r="C255" s="13" t="s">
        <v>688</v>
      </c>
      <c r="D255" s="13" t="s">
        <v>11</v>
      </c>
      <c r="E255" s="14">
        <v>10</v>
      </c>
      <c r="F255" s="14">
        <v>0</v>
      </c>
      <c r="G255" s="14">
        <v>0</v>
      </c>
      <c r="H255" s="14">
        <v>61</v>
      </c>
    </row>
    <row r="256" spans="1:8" x14ac:dyDescent="0.25">
      <c r="A256" s="18">
        <v>2356901</v>
      </c>
      <c r="B256" s="13" t="s">
        <v>690</v>
      </c>
      <c r="C256" s="13" t="s">
        <v>691</v>
      </c>
      <c r="D256" s="13" t="s">
        <v>11</v>
      </c>
      <c r="E256" s="14">
        <v>10</v>
      </c>
      <c r="F256" s="14">
        <v>0</v>
      </c>
      <c r="G256" s="14">
        <v>0</v>
      </c>
      <c r="H256" s="14">
        <v>35</v>
      </c>
    </row>
    <row r="257" spans="1:8" x14ac:dyDescent="0.25">
      <c r="A257" s="18">
        <v>10028926</v>
      </c>
      <c r="B257" s="13" t="s">
        <v>693</v>
      </c>
      <c r="C257" s="13" t="s">
        <v>120</v>
      </c>
      <c r="D257" s="13" t="s">
        <v>11</v>
      </c>
      <c r="E257" s="14">
        <v>10</v>
      </c>
      <c r="F257" s="14">
        <v>0</v>
      </c>
      <c r="G257" s="14">
        <v>0</v>
      </c>
      <c r="H257" s="14">
        <v>27.5</v>
      </c>
    </row>
    <row r="258" spans="1:8" x14ac:dyDescent="0.25">
      <c r="A258" s="18">
        <v>10366244</v>
      </c>
      <c r="B258" s="13" t="s">
        <v>695</v>
      </c>
      <c r="C258" s="13" t="s">
        <v>37</v>
      </c>
      <c r="D258" s="13" t="s">
        <v>11</v>
      </c>
      <c r="E258" s="14">
        <v>10</v>
      </c>
      <c r="F258" s="14">
        <v>0</v>
      </c>
      <c r="G258" s="14">
        <v>19.75</v>
      </c>
      <c r="H258" s="14">
        <v>-4.75</v>
      </c>
    </row>
    <row r="259" spans="1:8" x14ac:dyDescent="0.25">
      <c r="A259" s="18">
        <v>10237486</v>
      </c>
      <c r="B259" s="13" t="s">
        <v>697</v>
      </c>
      <c r="C259" s="13" t="s">
        <v>698</v>
      </c>
      <c r="D259" s="13" t="s">
        <v>11</v>
      </c>
      <c r="E259" s="14">
        <v>13.3333333333333</v>
      </c>
      <c r="F259" s="14">
        <v>0</v>
      </c>
      <c r="G259" s="14">
        <v>0</v>
      </c>
      <c r="H259" s="14">
        <v>18.6666666666667</v>
      </c>
    </row>
    <row r="260" spans="1:8" x14ac:dyDescent="0.25">
      <c r="A260" s="18">
        <v>10222757</v>
      </c>
      <c r="B260" s="13" t="s">
        <v>700</v>
      </c>
      <c r="C260" s="13" t="s">
        <v>471</v>
      </c>
      <c r="D260" s="13" t="s">
        <v>11</v>
      </c>
      <c r="E260" s="14">
        <v>10</v>
      </c>
      <c r="F260" s="14">
        <v>0</v>
      </c>
      <c r="G260" s="14">
        <v>0</v>
      </c>
      <c r="H260" s="14">
        <v>54.5</v>
      </c>
    </row>
    <row r="261" spans="1:8" x14ac:dyDescent="0.25">
      <c r="A261" s="18">
        <v>10236578</v>
      </c>
      <c r="B261" s="13" t="s">
        <v>702</v>
      </c>
      <c r="C261" s="13" t="s">
        <v>703</v>
      </c>
      <c r="D261" s="13" t="s">
        <v>11</v>
      </c>
      <c r="E261" s="14">
        <v>10</v>
      </c>
      <c r="F261" s="14">
        <v>0</v>
      </c>
      <c r="G261" s="14">
        <v>0</v>
      </c>
      <c r="H261" s="14">
        <v>45</v>
      </c>
    </row>
    <row r="262" spans="1:8" x14ac:dyDescent="0.25">
      <c r="A262" s="18">
        <v>2472180</v>
      </c>
      <c r="B262" s="13" t="s">
        <v>705</v>
      </c>
      <c r="C262" s="13" t="s">
        <v>706</v>
      </c>
      <c r="D262" s="13" t="s">
        <v>11</v>
      </c>
      <c r="E262" s="14">
        <v>10</v>
      </c>
      <c r="F262" s="14">
        <v>0</v>
      </c>
      <c r="G262" s="14">
        <v>40</v>
      </c>
      <c r="H262" s="14">
        <v>50</v>
      </c>
    </row>
    <row r="263" spans="1:8" x14ac:dyDescent="0.25">
      <c r="A263" s="18">
        <v>10245367</v>
      </c>
      <c r="B263" s="13" t="s">
        <v>708</v>
      </c>
      <c r="C263" s="13" t="s">
        <v>339</v>
      </c>
      <c r="D263" s="13" t="s">
        <v>11</v>
      </c>
      <c r="E263" s="14">
        <v>10</v>
      </c>
      <c r="F263" s="14">
        <v>0</v>
      </c>
      <c r="G263" s="14">
        <v>0</v>
      </c>
      <c r="H263" s="14">
        <v>32</v>
      </c>
    </row>
    <row r="264" spans="1:8" x14ac:dyDescent="0.25">
      <c r="A264" s="18">
        <v>10262809</v>
      </c>
      <c r="B264" s="13" t="s">
        <v>710</v>
      </c>
      <c r="C264" s="13" t="s">
        <v>159</v>
      </c>
      <c r="D264" s="13" t="s">
        <v>11</v>
      </c>
      <c r="E264" s="14">
        <v>10</v>
      </c>
      <c r="F264" s="14">
        <v>0</v>
      </c>
      <c r="G264" s="14">
        <v>40</v>
      </c>
      <c r="H264" s="14">
        <v>26</v>
      </c>
    </row>
    <row r="265" spans="1:8" x14ac:dyDescent="0.25">
      <c r="A265" s="18">
        <v>10397100</v>
      </c>
      <c r="B265" s="13" t="s">
        <v>712</v>
      </c>
      <c r="C265" s="13" t="s">
        <v>713</v>
      </c>
      <c r="D265" s="13" t="s">
        <v>11</v>
      </c>
      <c r="E265" s="14">
        <v>0</v>
      </c>
      <c r="F265" s="14">
        <v>0</v>
      </c>
      <c r="G265" s="14">
        <v>0</v>
      </c>
      <c r="H265" s="14">
        <v>0</v>
      </c>
    </row>
    <row r="266" spans="1:8" x14ac:dyDescent="0.25">
      <c r="A266" s="18">
        <v>10131583</v>
      </c>
      <c r="B266" s="13" t="s">
        <v>715</v>
      </c>
      <c r="C266" s="13" t="s">
        <v>716</v>
      </c>
      <c r="D266" s="13" t="s">
        <v>11</v>
      </c>
      <c r="E266" s="14">
        <v>10</v>
      </c>
      <c r="F266" s="14">
        <v>0</v>
      </c>
      <c r="G266" s="14">
        <v>0</v>
      </c>
      <c r="H266" s="14">
        <v>74</v>
      </c>
    </row>
    <row r="267" spans="1:8" x14ac:dyDescent="0.25">
      <c r="A267" s="18">
        <v>10397092</v>
      </c>
      <c r="B267" s="13" t="s">
        <v>718</v>
      </c>
      <c r="C267" s="13" t="s">
        <v>111</v>
      </c>
      <c r="D267" s="13" t="s">
        <v>11</v>
      </c>
      <c r="E267" s="14">
        <v>0</v>
      </c>
      <c r="F267" s="14">
        <v>0</v>
      </c>
      <c r="G267" s="14">
        <v>0</v>
      </c>
      <c r="H267" s="14">
        <v>0</v>
      </c>
    </row>
    <row r="268" spans="1:8" x14ac:dyDescent="0.25">
      <c r="A268" s="18">
        <v>10185962</v>
      </c>
      <c r="B268" s="13" t="s">
        <v>720</v>
      </c>
      <c r="C268" s="13" t="s">
        <v>721</v>
      </c>
      <c r="D268" s="13" t="s">
        <v>11</v>
      </c>
      <c r="E268" s="14">
        <v>10</v>
      </c>
      <c r="F268" s="14">
        <v>0</v>
      </c>
      <c r="G268" s="14">
        <v>8</v>
      </c>
      <c r="H268" s="14">
        <v>70</v>
      </c>
    </row>
    <row r="269" spans="1:8" x14ac:dyDescent="0.25">
      <c r="A269" s="18">
        <v>1992953</v>
      </c>
      <c r="B269" s="13" t="s">
        <v>723</v>
      </c>
      <c r="C269" s="13" t="s">
        <v>724</v>
      </c>
      <c r="D269" s="13" t="s">
        <v>11</v>
      </c>
      <c r="E269" s="14">
        <v>0</v>
      </c>
      <c r="F269" s="14">
        <v>0</v>
      </c>
      <c r="G269" s="14">
        <v>0</v>
      </c>
      <c r="H269" s="14">
        <v>160</v>
      </c>
    </row>
    <row r="270" spans="1:8" x14ac:dyDescent="0.25">
      <c r="A270" s="18">
        <v>10026007</v>
      </c>
      <c r="B270" s="13" t="s">
        <v>726</v>
      </c>
      <c r="C270" s="13" t="s">
        <v>727</v>
      </c>
      <c r="D270" s="13" t="s">
        <v>11</v>
      </c>
      <c r="E270" s="14">
        <v>13.3333333333333</v>
      </c>
      <c r="F270" s="14">
        <v>0</v>
      </c>
      <c r="G270" s="14">
        <v>24</v>
      </c>
      <c r="H270" s="14">
        <v>89.3333333333333</v>
      </c>
    </row>
    <row r="271" spans="1:8" x14ac:dyDescent="0.25">
      <c r="A271" s="18">
        <v>10380263</v>
      </c>
      <c r="B271" s="13" t="s">
        <v>729</v>
      </c>
      <c r="C271" s="13" t="s">
        <v>443</v>
      </c>
      <c r="D271" s="13" t="s">
        <v>11</v>
      </c>
      <c r="E271" s="14">
        <v>5</v>
      </c>
      <c r="F271" s="14">
        <v>0</v>
      </c>
      <c r="G271" s="14">
        <v>0</v>
      </c>
      <c r="H271" s="14">
        <v>5</v>
      </c>
    </row>
    <row r="272" spans="1:8" x14ac:dyDescent="0.25">
      <c r="A272" s="18">
        <v>10003481</v>
      </c>
      <c r="B272" s="13" t="s">
        <v>731</v>
      </c>
      <c r="C272" s="13" t="s">
        <v>229</v>
      </c>
      <c r="D272" s="13" t="s">
        <v>11</v>
      </c>
      <c r="E272" s="14">
        <v>5</v>
      </c>
      <c r="F272" s="14">
        <v>0</v>
      </c>
      <c r="G272" s="14">
        <v>0</v>
      </c>
      <c r="H272" s="14">
        <v>5</v>
      </c>
    </row>
    <row r="273" spans="1:8" x14ac:dyDescent="0.25">
      <c r="A273" s="18">
        <v>2523931</v>
      </c>
      <c r="B273" s="13" t="s">
        <v>733</v>
      </c>
      <c r="C273" s="13" t="s">
        <v>734</v>
      </c>
      <c r="D273" s="13" t="s">
        <v>11</v>
      </c>
      <c r="E273" s="14">
        <v>10</v>
      </c>
      <c r="F273" s="14">
        <v>0</v>
      </c>
      <c r="G273" s="14">
        <v>12</v>
      </c>
      <c r="H273" s="14">
        <v>102</v>
      </c>
    </row>
    <row r="274" spans="1:8" x14ac:dyDescent="0.25">
      <c r="A274" s="18">
        <v>10229259</v>
      </c>
      <c r="B274" s="13" t="s">
        <v>736</v>
      </c>
      <c r="C274" s="13" t="s">
        <v>390</v>
      </c>
      <c r="D274" s="13" t="s">
        <v>11</v>
      </c>
      <c r="E274" s="14">
        <v>13.3333333333333</v>
      </c>
      <c r="F274" s="14">
        <v>0</v>
      </c>
      <c r="G274" s="14">
        <v>0</v>
      </c>
      <c r="H274" s="14">
        <v>36</v>
      </c>
    </row>
    <row r="275" spans="1:8" x14ac:dyDescent="0.25">
      <c r="A275" s="18">
        <v>2619342</v>
      </c>
      <c r="B275" s="13" t="s">
        <v>738</v>
      </c>
      <c r="C275" s="13" t="s">
        <v>469</v>
      </c>
      <c r="D275" s="13" t="s">
        <v>11</v>
      </c>
      <c r="E275" s="14">
        <v>10</v>
      </c>
      <c r="F275" s="14">
        <v>0</v>
      </c>
      <c r="G275" s="14">
        <v>0</v>
      </c>
      <c r="H275" s="14">
        <v>80.5</v>
      </c>
    </row>
    <row r="276" spans="1:8" x14ac:dyDescent="0.25">
      <c r="A276" s="18">
        <v>10111243</v>
      </c>
      <c r="B276" s="13" t="s">
        <v>740</v>
      </c>
      <c r="C276" s="13" t="s">
        <v>500</v>
      </c>
      <c r="D276" s="13" t="s">
        <v>11</v>
      </c>
      <c r="E276" s="14">
        <v>10</v>
      </c>
      <c r="F276" s="14">
        <v>0</v>
      </c>
      <c r="G276" s="14">
        <v>24</v>
      </c>
      <c r="H276" s="14">
        <v>73</v>
      </c>
    </row>
    <row r="277" spans="1:8" x14ac:dyDescent="0.25">
      <c r="A277" s="18">
        <v>10340357</v>
      </c>
      <c r="B277" s="13" t="s">
        <v>742</v>
      </c>
      <c r="C277" s="13" t="s">
        <v>743</v>
      </c>
      <c r="D277" s="13" t="s">
        <v>11</v>
      </c>
      <c r="E277" s="14">
        <v>10</v>
      </c>
      <c r="F277" s="14">
        <v>0</v>
      </c>
      <c r="G277" s="14">
        <v>0</v>
      </c>
      <c r="H277" s="14">
        <v>30</v>
      </c>
    </row>
    <row r="278" spans="1:8" x14ac:dyDescent="0.25">
      <c r="A278" s="18">
        <v>10349588</v>
      </c>
      <c r="B278" s="13" t="s">
        <v>745</v>
      </c>
      <c r="C278" s="13" t="s">
        <v>10</v>
      </c>
      <c r="D278" s="13" t="s">
        <v>11</v>
      </c>
      <c r="E278" s="14">
        <v>10</v>
      </c>
      <c r="F278" s="14">
        <v>0</v>
      </c>
      <c r="G278" s="14">
        <v>0</v>
      </c>
      <c r="H278" s="14">
        <v>25</v>
      </c>
    </row>
    <row r="279" spans="1:8" x14ac:dyDescent="0.25">
      <c r="A279" s="18">
        <v>10333754</v>
      </c>
      <c r="B279" s="13" t="s">
        <v>747</v>
      </c>
      <c r="C279" s="13" t="s">
        <v>748</v>
      </c>
      <c r="D279" s="13" t="s">
        <v>11</v>
      </c>
      <c r="E279" s="14">
        <v>10</v>
      </c>
      <c r="F279" s="14">
        <v>0</v>
      </c>
      <c r="G279" s="14">
        <v>0</v>
      </c>
      <c r="H279" s="14">
        <v>30</v>
      </c>
    </row>
    <row r="280" spans="1:8" x14ac:dyDescent="0.25">
      <c r="A280" s="18">
        <v>10023554</v>
      </c>
      <c r="B280" s="13" t="s">
        <v>750</v>
      </c>
      <c r="C280" s="13" t="s">
        <v>751</v>
      </c>
      <c r="D280" s="13" t="s">
        <v>11</v>
      </c>
      <c r="E280" s="14">
        <v>13.3333333333333</v>
      </c>
      <c r="F280" s="14">
        <v>0</v>
      </c>
      <c r="G280" s="14">
        <v>40</v>
      </c>
      <c r="H280" s="14">
        <v>108</v>
      </c>
    </row>
    <row r="281" spans="1:8" x14ac:dyDescent="0.25">
      <c r="A281" s="18">
        <v>99994</v>
      </c>
      <c r="B281" s="13" t="s">
        <v>753</v>
      </c>
      <c r="C281" s="13" t="s">
        <v>754</v>
      </c>
      <c r="D281" s="13" t="s">
        <v>11</v>
      </c>
      <c r="E281" s="14">
        <v>0</v>
      </c>
      <c r="F281" s="14">
        <v>0</v>
      </c>
      <c r="G281" s="14">
        <v>0</v>
      </c>
      <c r="H281" s="14">
        <v>160</v>
      </c>
    </row>
    <row r="282" spans="1:8" x14ac:dyDescent="0.25">
      <c r="A282" s="18">
        <v>99997</v>
      </c>
      <c r="B282" s="13" t="s">
        <v>753</v>
      </c>
      <c r="C282" s="13" t="s">
        <v>756</v>
      </c>
      <c r="D282" s="13" t="s">
        <v>11</v>
      </c>
      <c r="E282" s="14">
        <v>0</v>
      </c>
      <c r="F282" s="14">
        <v>0</v>
      </c>
      <c r="G282" s="14">
        <v>0</v>
      </c>
      <c r="H282" s="14">
        <v>160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55"/>
  <sheetViews>
    <sheetView workbookViewId="0"/>
  </sheetViews>
  <sheetFormatPr defaultRowHeight="12.5" x14ac:dyDescent="0.25"/>
  <cols>
    <col min="1" max="1" width="19.1796875" customWidth="1"/>
    <col min="2" max="2" width="11.54296875" customWidth="1"/>
    <col min="3" max="3" width="12.81640625" customWidth="1"/>
    <col min="4" max="4" width="16.6328125" customWidth="1"/>
    <col min="5" max="5" width="25.54296875" customWidth="1"/>
    <col min="6" max="7" width="16.6328125" customWidth="1"/>
    <col min="8" max="8" width="11.54296875" customWidth="1"/>
    <col min="9" max="9" width="12.81640625" customWidth="1"/>
    <col min="10" max="10" width="16.6328125" customWidth="1"/>
    <col min="11" max="11" width="10.1796875" customWidth="1"/>
  </cols>
  <sheetData>
    <row r="1" spans="1:1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757</v>
      </c>
      <c r="F1" s="1" t="s">
        <v>4</v>
      </c>
      <c r="G1" s="1" t="s">
        <v>758</v>
      </c>
      <c r="H1" s="1" t="s">
        <v>5</v>
      </c>
      <c r="I1" s="1" t="s">
        <v>6</v>
      </c>
      <c r="J1" s="1" t="s">
        <v>7</v>
      </c>
      <c r="K1" s="1" t="s">
        <v>759</v>
      </c>
    </row>
    <row r="2" spans="1:11" x14ac:dyDescent="0.25">
      <c r="A2" t="s">
        <v>8</v>
      </c>
      <c r="B2" t="s">
        <v>9</v>
      </c>
      <c r="C2" t="s">
        <v>10</v>
      </c>
      <c r="D2" t="s">
        <v>11</v>
      </c>
      <c r="E2" s="3">
        <v>44685</v>
      </c>
      <c r="F2" s="2">
        <v>0</v>
      </c>
      <c r="G2" s="2">
        <v>0</v>
      </c>
      <c r="H2" s="2">
        <v>0</v>
      </c>
      <c r="I2" s="2">
        <v>0</v>
      </c>
      <c r="J2" s="2">
        <v>22</v>
      </c>
    </row>
    <row r="3" spans="1:11" x14ac:dyDescent="0.25">
      <c r="A3" t="s">
        <v>8</v>
      </c>
      <c r="B3" t="s">
        <v>9</v>
      </c>
      <c r="C3" t="s">
        <v>10</v>
      </c>
      <c r="D3" t="s">
        <v>11</v>
      </c>
      <c r="E3" s="3">
        <v>44685</v>
      </c>
      <c r="F3" s="2">
        <v>0</v>
      </c>
      <c r="G3" s="2">
        <v>0</v>
      </c>
      <c r="H3" s="2">
        <v>0</v>
      </c>
      <c r="I3" s="2">
        <v>8</v>
      </c>
      <c r="J3" s="2">
        <v>22</v>
      </c>
    </row>
    <row r="4" spans="1:11" x14ac:dyDescent="0.25">
      <c r="A4" t="s">
        <v>8</v>
      </c>
      <c r="B4" t="s">
        <v>9</v>
      </c>
      <c r="C4" t="s">
        <v>10</v>
      </c>
      <c r="D4" t="s">
        <v>11</v>
      </c>
      <c r="E4" s="3">
        <v>44686</v>
      </c>
      <c r="F4" s="2">
        <v>0</v>
      </c>
      <c r="G4" s="2">
        <v>0</v>
      </c>
      <c r="H4" s="2">
        <v>0</v>
      </c>
      <c r="I4" s="2">
        <v>0</v>
      </c>
      <c r="J4" s="2">
        <v>14</v>
      </c>
    </row>
    <row r="5" spans="1:11" x14ac:dyDescent="0.25">
      <c r="A5" t="s">
        <v>8</v>
      </c>
      <c r="B5" t="s">
        <v>9</v>
      </c>
      <c r="C5" t="s">
        <v>10</v>
      </c>
      <c r="D5" t="s">
        <v>11</v>
      </c>
      <c r="E5" s="3">
        <v>44686</v>
      </c>
      <c r="F5" s="2">
        <v>0</v>
      </c>
      <c r="G5" s="2">
        <v>0</v>
      </c>
      <c r="H5" s="2">
        <v>0</v>
      </c>
      <c r="I5" s="2">
        <v>8</v>
      </c>
      <c r="J5" s="2">
        <v>14</v>
      </c>
    </row>
    <row r="6" spans="1:11" x14ac:dyDescent="0.25">
      <c r="A6" t="s">
        <v>8</v>
      </c>
      <c r="B6" t="s">
        <v>9</v>
      </c>
      <c r="C6" t="s">
        <v>10</v>
      </c>
      <c r="D6" t="s">
        <v>11</v>
      </c>
      <c r="E6" s="3">
        <v>44696</v>
      </c>
      <c r="F6" s="2">
        <v>5</v>
      </c>
      <c r="G6" s="2">
        <v>0</v>
      </c>
      <c r="H6" s="2">
        <v>0</v>
      </c>
      <c r="I6" s="2">
        <v>0</v>
      </c>
      <c r="J6" s="2">
        <v>14</v>
      </c>
    </row>
    <row r="7" spans="1:11" x14ac:dyDescent="0.25">
      <c r="A7" t="s">
        <v>8</v>
      </c>
      <c r="B7" t="s">
        <v>9</v>
      </c>
      <c r="C7" t="s">
        <v>10</v>
      </c>
      <c r="D7" t="s">
        <v>11</v>
      </c>
      <c r="E7" s="3">
        <v>44696</v>
      </c>
      <c r="F7" s="2">
        <v>0</v>
      </c>
      <c r="G7" s="2">
        <v>5</v>
      </c>
      <c r="H7" s="2">
        <v>0</v>
      </c>
      <c r="I7" s="2">
        <v>0</v>
      </c>
      <c r="J7" s="2">
        <v>19</v>
      </c>
    </row>
    <row r="8" spans="1:11" x14ac:dyDescent="0.25">
      <c r="A8" t="s">
        <v>8</v>
      </c>
      <c r="B8" t="s">
        <v>9</v>
      </c>
      <c r="C8" t="s">
        <v>10</v>
      </c>
      <c r="D8" t="s">
        <v>11</v>
      </c>
      <c r="E8" s="3">
        <v>44712</v>
      </c>
      <c r="F8" s="2">
        <v>5</v>
      </c>
      <c r="G8" s="2">
        <v>0</v>
      </c>
      <c r="H8" s="2">
        <v>0</v>
      </c>
      <c r="I8" s="2">
        <v>0</v>
      </c>
      <c r="J8" s="2">
        <v>19</v>
      </c>
    </row>
    <row r="9" spans="1:11" x14ac:dyDescent="0.25">
      <c r="A9" t="s">
        <v>8</v>
      </c>
      <c r="B9" t="s">
        <v>9</v>
      </c>
      <c r="C9" t="s">
        <v>10</v>
      </c>
      <c r="D9" t="s">
        <v>11</v>
      </c>
      <c r="E9" s="3">
        <v>44712</v>
      </c>
      <c r="F9" s="2">
        <v>0</v>
      </c>
      <c r="G9" s="2">
        <v>5</v>
      </c>
      <c r="H9" s="2">
        <v>0</v>
      </c>
      <c r="I9" s="2">
        <v>0</v>
      </c>
      <c r="J9" s="2">
        <v>24</v>
      </c>
    </row>
    <row r="10" spans="1:11" x14ac:dyDescent="0.25">
      <c r="A10" t="s">
        <v>14</v>
      </c>
      <c r="B10" t="s">
        <v>15</v>
      </c>
      <c r="C10" t="s">
        <v>16</v>
      </c>
      <c r="D10" t="s">
        <v>11</v>
      </c>
      <c r="E10" s="3">
        <v>44696</v>
      </c>
      <c r="F10" s="2">
        <v>5</v>
      </c>
      <c r="G10" s="2">
        <v>0</v>
      </c>
      <c r="H10" s="2">
        <v>0</v>
      </c>
      <c r="I10" s="2">
        <v>0</v>
      </c>
      <c r="J10" s="2">
        <v>19.25</v>
      </c>
    </row>
    <row r="11" spans="1:11" x14ac:dyDescent="0.25">
      <c r="A11" t="s">
        <v>14</v>
      </c>
      <c r="B11" t="s">
        <v>15</v>
      </c>
      <c r="C11" t="s">
        <v>16</v>
      </c>
      <c r="D11" t="s">
        <v>11</v>
      </c>
      <c r="E11" s="3">
        <v>44696</v>
      </c>
      <c r="F11" s="2">
        <v>0</v>
      </c>
      <c r="G11" s="2">
        <v>5</v>
      </c>
      <c r="H11" s="2">
        <v>0</v>
      </c>
      <c r="I11" s="2">
        <v>0</v>
      </c>
      <c r="J11" s="2">
        <v>24.25</v>
      </c>
    </row>
    <row r="12" spans="1:11" x14ac:dyDescent="0.25">
      <c r="A12" t="s">
        <v>14</v>
      </c>
      <c r="B12" t="s">
        <v>15</v>
      </c>
      <c r="C12" t="s">
        <v>16</v>
      </c>
      <c r="D12" t="s">
        <v>11</v>
      </c>
      <c r="E12" s="3">
        <v>44712</v>
      </c>
      <c r="F12" s="2">
        <v>5</v>
      </c>
      <c r="G12" s="2">
        <v>0</v>
      </c>
      <c r="H12" s="2">
        <v>0</v>
      </c>
      <c r="I12" s="2">
        <v>0</v>
      </c>
      <c r="J12" s="2">
        <v>24.25</v>
      </c>
    </row>
    <row r="13" spans="1:11" x14ac:dyDescent="0.25">
      <c r="A13" t="s">
        <v>14</v>
      </c>
      <c r="B13" t="s">
        <v>15</v>
      </c>
      <c r="C13" t="s">
        <v>16</v>
      </c>
      <c r="D13" t="s">
        <v>11</v>
      </c>
      <c r="E13" s="3">
        <v>44712</v>
      </c>
      <c r="F13" s="2">
        <v>0</v>
      </c>
      <c r="G13" s="2">
        <v>5</v>
      </c>
      <c r="H13" s="2">
        <v>0</v>
      </c>
      <c r="I13" s="2">
        <v>0</v>
      </c>
      <c r="J13" s="2">
        <v>29.25</v>
      </c>
    </row>
    <row r="14" spans="1:11" x14ac:dyDescent="0.25">
      <c r="A14" t="s">
        <v>17</v>
      </c>
      <c r="B14" t="s">
        <v>18</v>
      </c>
      <c r="C14" t="s">
        <v>19</v>
      </c>
      <c r="D14" t="s">
        <v>11</v>
      </c>
      <c r="E14" s="3">
        <v>44683</v>
      </c>
      <c r="F14" s="2">
        <v>0</v>
      </c>
      <c r="G14" s="2">
        <v>0</v>
      </c>
      <c r="H14" s="2">
        <v>0</v>
      </c>
      <c r="I14" s="2">
        <v>0</v>
      </c>
      <c r="J14" s="2">
        <v>4</v>
      </c>
    </row>
    <row r="15" spans="1:11" x14ac:dyDescent="0.25">
      <c r="A15" t="s">
        <v>17</v>
      </c>
      <c r="B15" t="s">
        <v>18</v>
      </c>
      <c r="C15" t="s">
        <v>19</v>
      </c>
      <c r="D15" t="s">
        <v>11</v>
      </c>
      <c r="E15" s="3">
        <v>44683</v>
      </c>
      <c r="F15" s="2">
        <v>0</v>
      </c>
      <c r="G15" s="2">
        <v>0</v>
      </c>
      <c r="H15" s="2">
        <v>0</v>
      </c>
      <c r="I15" s="2">
        <v>8</v>
      </c>
      <c r="J15" s="2">
        <v>4</v>
      </c>
    </row>
    <row r="16" spans="1:11" x14ac:dyDescent="0.25">
      <c r="A16" t="s">
        <v>17</v>
      </c>
      <c r="B16" t="s">
        <v>18</v>
      </c>
      <c r="C16" t="s">
        <v>19</v>
      </c>
      <c r="D16" t="s">
        <v>11</v>
      </c>
      <c r="E16" s="3">
        <v>44696</v>
      </c>
      <c r="F16" s="2">
        <v>5</v>
      </c>
      <c r="G16" s="2">
        <v>0</v>
      </c>
      <c r="H16" s="2">
        <v>0</v>
      </c>
      <c r="I16" s="2">
        <v>0</v>
      </c>
      <c r="J16" s="2">
        <v>4</v>
      </c>
    </row>
    <row r="17" spans="1:10" x14ac:dyDescent="0.25">
      <c r="A17" t="s">
        <v>17</v>
      </c>
      <c r="B17" t="s">
        <v>18</v>
      </c>
      <c r="C17" t="s">
        <v>19</v>
      </c>
      <c r="D17" t="s">
        <v>11</v>
      </c>
      <c r="E17" s="3">
        <v>44696</v>
      </c>
      <c r="F17" s="2">
        <v>0</v>
      </c>
      <c r="G17" s="2">
        <v>5</v>
      </c>
      <c r="H17" s="2">
        <v>0</v>
      </c>
      <c r="I17" s="2">
        <v>0</v>
      </c>
      <c r="J17" s="2">
        <v>9</v>
      </c>
    </row>
    <row r="18" spans="1:10" x14ac:dyDescent="0.25">
      <c r="A18" t="s">
        <v>17</v>
      </c>
      <c r="B18" t="s">
        <v>18</v>
      </c>
      <c r="C18" t="s">
        <v>19</v>
      </c>
      <c r="D18" t="s">
        <v>11</v>
      </c>
      <c r="E18" s="3">
        <v>44712</v>
      </c>
      <c r="F18" s="2">
        <v>5</v>
      </c>
      <c r="G18" s="2">
        <v>0</v>
      </c>
      <c r="H18" s="2">
        <v>0</v>
      </c>
      <c r="I18" s="2">
        <v>0</v>
      </c>
      <c r="J18" s="2">
        <v>9</v>
      </c>
    </row>
    <row r="19" spans="1:10" x14ac:dyDescent="0.25">
      <c r="A19" t="s">
        <v>17</v>
      </c>
      <c r="B19" t="s">
        <v>18</v>
      </c>
      <c r="C19" t="s">
        <v>19</v>
      </c>
      <c r="D19" t="s">
        <v>11</v>
      </c>
      <c r="E19" s="3">
        <v>44712</v>
      </c>
      <c r="F19" s="2">
        <v>0</v>
      </c>
      <c r="G19" s="2">
        <v>5</v>
      </c>
      <c r="H19" s="2">
        <v>0</v>
      </c>
      <c r="I19" s="2">
        <v>0</v>
      </c>
      <c r="J19" s="2">
        <v>14</v>
      </c>
    </row>
    <row r="20" spans="1:10" x14ac:dyDescent="0.25">
      <c r="A20" t="s">
        <v>20</v>
      </c>
      <c r="B20" t="s">
        <v>21</v>
      </c>
      <c r="C20" t="s">
        <v>22</v>
      </c>
      <c r="D20" t="s">
        <v>11</v>
      </c>
      <c r="E20" s="3">
        <v>44690</v>
      </c>
      <c r="F20" s="2">
        <v>0</v>
      </c>
      <c r="G20" s="2">
        <v>0</v>
      </c>
      <c r="H20" s="2">
        <v>0</v>
      </c>
      <c r="I20" s="2">
        <v>0</v>
      </c>
      <c r="J20" s="2">
        <v>34</v>
      </c>
    </row>
    <row r="21" spans="1:10" x14ac:dyDescent="0.25">
      <c r="A21" t="s">
        <v>20</v>
      </c>
      <c r="B21" t="s">
        <v>21</v>
      </c>
      <c r="C21" t="s">
        <v>22</v>
      </c>
      <c r="D21" t="s">
        <v>11</v>
      </c>
      <c r="E21" s="3">
        <v>44690</v>
      </c>
      <c r="F21" s="2">
        <v>0</v>
      </c>
      <c r="G21" s="2">
        <v>0</v>
      </c>
      <c r="H21" s="2">
        <v>0</v>
      </c>
      <c r="I21" s="2">
        <v>8</v>
      </c>
      <c r="J21" s="2">
        <v>34</v>
      </c>
    </row>
    <row r="22" spans="1:10" x14ac:dyDescent="0.25">
      <c r="A22" t="s">
        <v>20</v>
      </c>
      <c r="B22" t="s">
        <v>21</v>
      </c>
      <c r="C22" t="s">
        <v>22</v>
      </c>
      <c r="D22" t="s">
        <v>11</v>
      </c>
      <c r="E22" s="3">
        <v>44696</v>
      </c>
      <c r="F22" s="2">
        <v>5</v>
      </c>
      <c r="G22" s="2">
        <v>0</v>
      </c>
      <c r="H22" s="2">
        <v>0</v>
      </c>
      <c r="I22" s="2">
        <v>0</v>
      </c>
      <c r="J22" s="2">
        <v>34</v>
      </c>
    </row>
    <row r="23" spans="1:10" x14ac:dyDescent="0.25">
      <c r="A23" t="s">
        <v>20</v>
      </c>
      <c r="B23" t="s">
        <v>21</v>
      </c>
      <c r="C23" t="s">
        <v>22</v>
      </c>
      <c r="D23" t="s">
        <v>11</v>
      </c>
      <c r="E23" s="3">
        <v>44696</v>
      </c>
      <c r="F23" s="2">
        <v>0</v>
      </c>
      <c r="G23" s="2">
        <v>5</v>
      </c>
      <c r="H23" s="2">
        <v>0</v>
      </c>
      <c r="I23" s="2">
        <v>0</v>
      </c>
      <c r="J23" s="2">
        <v>39</v>
      </c>
    </row>
    <row r="24" spans="1:10" x14ac:dyDescent="0.25">
      <c r="A24" t="s">
        <v>20</v>
      </c>
      <c r="B24" t="s">
        <v>21</v>
      </c>
      <c r="C24" t="s">
        <v>22</v>
      </c>
      <c r="D24" t="s">
        <v>11</v>
      </c>
      <c r="E24" s="3">
        <v>44712</v>
      </c>
      <c r="F24" s="2">
        <v>5</v>
      </c>
      <c r="G24" s="2">
        <v>0</v>
      </c>
      <c r="H24" s="2">
        <v>0</v>
      </c>
      <c r="I24" s="2">
        <v>0</v>
      </c>
      <c r="J24" s="2">
        <v>39</v>
      </c>
    </row>
    <row r="25" spans="1:10" x14ac:dyDescent="0.25">
      <c r="A25" t="s">
        <v>20</v>
      </c>
      <c r="B25" t="s">
        <v>21</v>
      </c>
      <c r="C25" t="s">
        <v>22</v>
      </c>
      <c r="D25" t="s">
        <v>11</v>
      </c>
      <c r="E25" s="3">
        <v>44712</v>
      </c>
      <c r="F25" s="2">
        <v>0</v>
      </c>
      <c r="G25" s="2">
        <v>5</v>
      </c>
      <c r="H25" s="2">
        <v>0</v>
      </c>
      <c r="I25" s="2">
        <v>0</v>
      </c>
      <c r="J25" s="2">
        <v>44</v>
      </c>
    </row>
    <row r="26" spans="1:10" x14ac:dyDescent="0.25">
      <c r="A26" t="s">
        <v>23</v>
      </c>
      <c r="B26" t="s">
        <v>24</v>
      </c>
      <c r="C26" t="s">
        <v>25</v>
      </c>
      <c r="D26" t="s">
        <v>11</v>
      </c>
      <c r="E26" s="3">
        <v>44696</v>
      </c>
      <c r="F26" s="2">
        <v>5</v>
      </c>
      <c r="G26" s="2">
        <v>0</v>
      </c>
      <c r="H26" s="2">
        <v>0</v>
      </c>
      <c r="I26" s="2">
        <v>0</v>
      </c>
      <c r="J26" s="2">
        <v>26</v>
      </c>
    </row>
    <row r="27" spans="1:10" x14ac:dyDescent="0.25">
      <c r="A27" t="s">
        <v>23</v>
      </c>
      <c r="B27" t="s">
        <v>24</v>
      </c>
      <c r="C27" t="s">
        <v>25</v>
      </c>
      <c r="D27" t="s">
        <v>11</v>
      </c>
      <c r="E27" s="3">
        <v>44696</v>
      </c>
      <c r="F27" s="2">
        <v>0</v>
      </c>
      <c r="G27" s="2">
        <v>5</v>
      </c>
      <c r="H27" s="2">
        <v>0</v>
      </c>
      <c r="I27" s="2">
        <v>0</v>
      </c>
      <c r="J27" s="2">
        <v>31</v>
      </c>
    </row>
    <row r="28" spans="1:10" x14ac:dyDescent="0.25">
      <c r="A28" t="s">
        <v>23</v>
      </c>
      <c r="B28" t="s">
        <v>24</v>
      </c>
      <c r="C28" t="s">
        <v>25</v>
      </c>
      <c r="D28" t="s">
        <v>11</v>
      </c>
      <c r="E28" s="3">
        <v>44712</v>
      </c>
      <c r="F28" s="2">
        <v>5</v>
      </c>
      <c r="G28" s="2">
        <v>0</v>
      </c>
      <c r="H28" s="2">
        <v>0</v>
      </c>
      <c r="I28" s="2">
        <v>0</v>
      </c>
      <c r="J28" s="2">
        <v>31</v>
      </c>
    </row>
    <row r="29" spans="1:10" x14ac:dyDescent="0.25">
      <c r="A29" t="s">
        <v>23</v>
      </c>
      <c r="B29" t="s">
        <v>24</v>
      </c>
      <c r="C29" t="s">
        <v>25</v>
      </c>
      <c r="D29" t="s">
        <v>11</v>
      </c>
      <c r="E29" s="3">
        <v>44712</v>
      </c>
      <c r="F29" s="2">
        <v>0</v>
      </c>
      <c r="G29" s="2">
        <v>5</v>
      </c>
      <c r="H29" s="2">
        <v>0</v>
      </c>
      <c r="I29" s="2">
        <v>0</v>
      </c>
      <c r="J29" s="2">
        <v>36</v>
      </c>
    </row>
    <row r="30" spans="1:10" x14ac:dyDescent="0.25">
      <c r="A30" t="s">
        <v>26</v>
      </c>
      <c r="B30" t="s">
        <v>27</v>
      </c>
      <c r="C30" t="s">
        <v>28</v>
      </c>
      <c r="D30" t="s">
        <v>11</v>
      </c>
      <c r="E30" s="3">
        <v>44690</v>
      </c>
      <c r="F30" s="2">
        <v>0</v>
      </c>
      <c r="G30" s="2">
        <v>0</v>
      </c>
      <c r="H30" s="2">
        <v>0</v>
      </c>
      <c r="I30" s="2">
        <v>0</v>
      </c>
      <c r="J30" s="2">
        <v>54.6666666666667</v>
      </c>
    </row>
    <row r="31" spans="1:10" x14ac:dyDescent="0.25">
      <c r="A31" t="s">
        <v>26</v>
      </c>
      <c r="B31" t="s">
        <v>27</v>
      </c>
      <c r="C31" t="s">
        <v>28</v>
      </c>
      <c r="D31" t="s">
        <v>11</v>
      </c>
      <c r="E31" s="3">
        <v>44690</v>
      </c>
      <c r="F31" s="2">
        <v>0</v>
      </c>
      <c r="G31" s="2">
        <v>0</v>
      </c>
      <c r="H31" s="2">
        <v>0</v>
      </c>
      <c r="I31" s="2">
        <v>8</v>
      </c>
      <c r="J31" s="2">
        <v>54.6666666666667</v>
      </c>
    </row>
    <row r="32" spans="1:10" x14ac:dyDescent="0.25">
      <c r="A32" t="s">
        <v>26</v>
      </c>
      <c r="B32" t="s">
        <v>27</v>
      </c>
      <c r="C32" t="s">
        <v>28</v>
      </c>
      <c r="D32" t="s">
        <v>11</v>
      </c>
      <c r="E32" s="3">
        <v>44696</v>
      </c>
      <c r="F32" s="2">
        <v>6.6666666666666696</v>
      </c>
      <c r="G32" s="2">
        <v>0</v>
      </c>
      <c r="H32" s="2">
        <v>0</v>
      </c>
      <c r="I32" s="2">
        <v>0</v>
      </c>
      <c r="J32" s="2">
        <v>54.6666666666667</v>
      </c>
    </row>
    <row r="33" spans="1:10" x14ac:dyDescent="0.25">
      <c r="A33" t="s">
        <v>26</v>
      </c>
      <c r="B33" t="s">
        <v>27</v>
      </c>
      <c r="C33" t="s">
        <v>28</v>
      </c>
      <c r="D33" t="s">
        <v>11</v>
      </c>
      <c r="E33" s="3">
        <v>44696</v>
      </c>
      <c r="F33" s="2">
        <v>0</v>
      </c>
      <c r="G33" s="2">
        <v>6.6666666666666696</v>
      </c>
      <c r="H33" s="2">
        <v>0</v>
      </c>
      <c r="I33" s="2">
        <v>0</v>
      </c>
      <c r="J33" s="2">
        <v>61.3333333333333</v>
      </c>
    </row>
    <row r="34" spans="1:10" x14ac:dyDescent="0.25">
      <c r="A34" t="s">
        <v>26</v>
      </c>
      <c r="B34" t="s">
        <v>27</v>
      </c>
      <c r="C34" t="s">
        <v>28</v>
      </c>
      <c r="D34" t="s">
        <v>11</v>
      </c>
      <c r="E34" s="3">
        <v>44712</v>
      </c>
      <c r="F34" s="2">
        <v>6.6666666666666696</v>
      </c>
      <c r="G34" s="2">
        <v>0</v>
      </c>
      <c r="H34" s="2">
        <v>0</v>
      </c>
      <c r="I34" s="2">
        <v>0</v>
      </c>
      <c r="J34" s="2">
        <v>61.3333333333333</v>
      </c>
    </row>
    <row r="35" spans="1:10" x14ac:dyDescent="0.25">
      <c r="A35" t="s">
        <v>26</v>
      </c>
      <c r="B35" t="s">
        <v>27</v>
      </c>
      <c r="C35" t="s">
        <v>28</v>
      </c>
      <c r="D35" t="s">
        <v>11</v>
      </c>
      <c r="E35" s="3">
        <v>44712</v>
      </c>
      <c r="F35" s="2">
        <v>0</v>
      </c>
      <c r="G35" s="2">
        <v>6.6666666666666696</v>
      </c>
      <c r="H35" s="2">
        <v>0</v>
      </c>
      <c r="I35" s="2">
        <v>0</v>
      </c>
      <c r="J35" s="2">
        <v>68</v>
      </c>
    </row>
    <row r="36" spans="1:10" x14ac:dyDescent="0.25">
      <c r="A36" t="s">
        <v>29</v>
      </c>
      <c r="B36" t="s">
        <v>30</v>
      </c>
      <c r="C36" t="s">
        <v>31</v>
      </c>
      <c r="D36" t="s">
        <v>11</v>
      </c>
      <c r="E36" s="3">
        <v>44696</v>
      </c>
      <c r="F36" s="2">
        <v>6.6666666666666696</v>
      </c>
      <c r="G36" s="2">
        <v>0</v>
      </c>
      <c r="H36" s="2">
        <v>0</v>
      </c>
      <c r="I36" s="2">
        <v>0</v>
      </c>
      <c r="J36" s="2">
        <v>90.6666666666667</v>
      </c>
    </row>
    <row r="37" spans="1:10" x14ac:dyDescent="0.25">
      <c r="A37" t="s">
        <v>29</v>
      </c>
      <c r="B37" t="s">
        <v>30</v>
      </c>
      <c r="C37" t="s">
        <v>31</v>
      </c>
      <c r="D37" t="s">
        <v>11</v>
      </c>
      <c r="E37" s="3">
        <v>44696</v>
      </c>
      <c r="F37" s="2">
        <v>0</v>
      </c>
      <c r="G37" s="2">
        <v>6.6666666666666696</v>
      </c>
      <c r="H37" s="2">
        <v>0</v>
      </c>
      <c r="I37" s="2">
        <v>0</v>
      </c>
      <c r="J37" s="2">
        <v>97.3333333333333</v>
      </c>
    </row>
    <row r="38" spans="1:10" x14ac:dyDescent="0.25">
      <c r="A38" t="s">
        <v>29</v>
      </c>
      <c r="B38" t="s">
        <v>30</v>
      </c>
      <c r="C38" t="s">
        <v>31</v>
      </c>
      <c r="D38" t="s">
        <v>11</v>
      </c>
      <c r="E38" s="3">
        <v>44712</v>
      </c>
      <c r="F38" s="2">
        <v>6.6666666666666696</v>
      </c>
      <c r="G38" s="2">
        <v>0</v>
      </c>
      <c r="H38" s="2">
        <v>0</v>
      </c>
      <c r="I38" s="2">
        <v>0</v>
      </c>
      <c r="J38" s="2">
        <v>97.3333333333333</v>
      </c>
    </row>
    <row r="39" spans="1:10" x14ac:dyDescent="0.25">
      <c r="A39" t="s">
        <v>29</v>
      </c>
      <c r="B39" t="s">
        <v>30</v>
      </c>
      <c r="C39" t="s">
        <v>31</v>
      </c>
      <c r="D39" t="s">
        <v>11</v>
      </c>
      <c r="E39" s="3">
        <v>44712</v>
      </c>
      <c r="F39" s="2">
        <v>0</v>
      </c>
      <c r="G39" s="2">
        <v>6.6666666666666696</v>
      </c>
      <c r="H39" s="2">
        <v>0</v>
      </c>
      <c r="I39" s="2">
        <v>0</v>
      </c>
      <c r="J39" s="2">
        <v>104</v>
      </c>
    </row>
    <row r="40" spans="1:10" x14ac:dyDescent="0.25">
      <c r="A40" t="s">
        <v>32</v>
      </c>
      <c r="B40" t="s">
        <v>33</v>
      </c>
      <c r="C40" t="s">
        <v>34</v>
      </c>
      <c r="D40" t="s">
        <v>11</v>
      </c>
      <c r="E40" s="3">
        <v>44696</v>
      </c>
      <c r="F40" s="2">
        <v>5</v>
      </c>
      <c r="G40" s="2">
        <v>0</v>
      </c>
      <c r="H40" s="2">
        <v>0</v>
      </c>
      <c r="I40" s="2">
        <v>0</v>
      </c>
      <c r="J40" s="2">
        <v>10</v>
      </c>
    </row>
    <row r="41" spans="1:10" x14ac:dyDescent="0.25">
      <c r="A41" t="s">
        <v>32</v>
      </c>
      <c r="B41" t="s">
        <v>33</v>
      </c>
      <c r="C41" t="s">
        <v>34</v>
      </c>
      <c r="D41" t="s">
        <v>11</v>
      </c>
      <c r="E41" s="3">
        <v>44696</v>
      </c>
      <c r="F41" s="2">
        <v>0</v>
      </c>
      <c r="G41" s="2">
        <v>5</v>
      </c>
      <c r="H41" s="2">
        <v>0</v>
      </c>
      <c r="I41" s="2">
        <v>0</v>
      </c>
      <c r="J41" s="2">
        <v>15</v>
      </c>
    </row>
    <row r="42" spans="1:10" x14ac:dyDescent="0.25">
      <c r="A42" t="s">
        <v>32</v>
      </c>
      <c r="B42" t="s">
        <v>33</v>
      </c>
      <c r="C42" t="s">
        <v>34</v>
      </c>
      <c r="D42" t="s">
        <v>11</v>
      </c>
      <c r="E42" s="3">
        <v>44712</v>
      </c>
      <c r="F42" s="2">
        <v>5</v>
      </c>
      <c r="G42" s="2">
        <v>0</v>
      </c>
      <c r="H42" s="2">
        <v>0</v>
      </c>
      <c r="I42" s="2">
        <v>0</v>
      </c>
      <c r="J42" s="2">
        <v>15</v>
      </c>
    </row>
    <row r="43" spans="1:10" x14ac:dyDescent="0.25">
      <c r="A43" t="s">
        <v>32</v>
      </c>
      <c r="B43" t="s">
        <v>33</v>
      </c>
      <c r="C43" t="s">
        <v>34</v>
      </c>
      <c r="D43" t="s">
        <v>11</v>
      </c>
      <c r="E43" s="3">
        <v>44712</v>
      </c>
      <c r="F43" s="2">
        <v>0</v>
      </c>
      <c r="G43" s="2">
        <v>5</v>
      </c>
      <c r="H43" s="2">
        <v>0</v>
      </c>
      <c r="I43" s="2">
        <v>0</v>
      </c>
      <c r="J43" s="2">
        <v>20</v>
      </c>
    </row>
    <row r="44" spans="1:10" x14ac:dyDescent="0.25">
      <c r="A44" t="s">
        <v>35</v>
      </c>
      <c r="B44" t="s">
        <v>36</v>
      </c>
      <c r="C44" t="s">
        <v>37</v>
      </c>
      <c r="D44" t="s">
        <v>11</v>
      </c>
      <c r="E44" s="3">
        <v>44696</v>
      </c>
      <c r="F44" s="2">
        <v>5</v>
      </c>
      <c r="G44" s="2">
        <v>0</v>
      </c>
      <c r="H44" s="2">
        <v>0</v>
      </c>
      <c r="I44" s="2">
        <v>0</v>
      </c>
      <c r="J44" s="2">
        <v>14</v>
      </c>
    </row>
    <row r="45" spans="1:10" x14ac:dyDescent="0.25">
      <c r="A45" t="s">
        <v>35</v>
      </c>
      <c r="B45" t="s">
        <v>36</v>
      </c>
      <c r="C45" t="s">
        <v>37</v>
      </c>
      <c r="D45" t="s">
        <v>11</v>
      </c>
      <c r="E45" s="3">
        <v>44696</v>
      </c>
      <c r="F45" s="2">
        <v>0</v>
      </c>
      <c r="G45" s="2">
        <v>5</v>
      </c>
      <c r="H45" s="2">
        <v>0</v>
      </c>
      <c r="I45" s="2">
        <v>0</v>
      </c>
      <c r="J45" s="2">
        <v>19</v>
      </c>
    </row>
    <row r="46" spans="1:10" x14ac:dyDescent="0.25">
      <c r="A46" t="s">
        <v>35</v>
      </c>
      <c r="B46" t="s">
        <v>36</v>
      </c>
      <c r="C46" t="s">
        <v>37</v>
      </c>
      <c r="D46" t="s">
        <v>11</v>
      </c>
      <c r="E46" s="3">
        <v>44712</v>
      </c>
      <c r="F46" s="2">
        <v>5</v>
      </c>
      <c r="G46" s="2">
        <v>0</v>
      </c>
      <c r="H46" s="2">
        <v>0</v>
      </c>
      <c r="I46" s="2">
        <v>0</v>
      </c>
      <c r="J46" s="2">
        <v>19</v>
      </c>
    </row>
    <row r="47" spans="1:10" x14ac:dyDescent="0.25">
      <c r="A47" t="s">
        <v>35</v>
      </c>
      <c r="B47" t="s">
        <v>36</v>
      </c>
      <c r="C47" t="s">
        <v>37</v>
      </c>
      <c r="D47" t="s">
        <v>11</v>
      </c>
      <c r="E47" s="3">
        <v>44712</v>
      </c>
      <c r="F47" s="2">
        <v>0</v>
      </c>
      <c r="G47" s="2">
        <v>5</v>
      </c>
      <c r="H47" s="2">
        <v>0</v>
      </c>
      <c r="I47" s="2">
        <v>0</v>
      </c>
      <c r="J47" s="2">
        <v>24</v>
      </c>
    </row>
    <row r="48" spans="1:10" x14ac:dyDescent="0.25">
      <c r="A48" t="s">
        <v>38</v>
      </c>
      <c r="B48" t="s">
        <v>39</v>
      </c>
      <c r="C48" t="s">
        <v>40</v>
      </c>
      <c r="D48" t="s">
        <v>11</v>
      </c>
      <c r="E48" s="3">
        <v>44696</v>
      </c>
      <c r="F48" s="2">
        <v>6.6666666666666696</v>
      </c>
      <c r="G48" s="2">
        <v>0</v>
      </c>
      <c r="H48" s="2">
        <v>0</v>
      </c>
      <c r="I48" s="2">
        <v>0</v>
      </c>
      <c r="J48" s="2">
        <v>52</v>
      </c>
    </row>
    <row r="49" spans="1:10" x14ac:dyDescent="0.25">
      <c r="A49" t="s">
        <v>38</v>
      </c>
      <c r="B49" t="s">
        <v>39</v>
      </c>
      <c r="C49" t="s">
        <v>40</v>
      </c>
      <c r="D49" t="s">
        <v>11</v>
      </c>
      <c r="E49" s="3">
        <v>44696</v>
      </c>
      <c r="F49" s="2">
        <v>0</v>
      </c>
      <c r="G49" s="2">
        <v>6.6666666666666696</v>
      </c>
      <c r="H49" s="2">
        <v>0</v>
      </c>
      <c r="I49" s="2">
        <v>0</v>
      </c>
      <c r="J49" s="2">
        <v>58.6666666666667</v>
      </c>
    </row>
    <row r="50" spans="1:10" x14ac:dyDescent="0.25">
      <c r="A50" t="s">
        <v>38</v>
      </c>
      <c r="B50" t="s">
        <v>39</v>
      </c>
      <c r="C50" t="s">
        <v>40</v>
      </c>
      <c r="D50" t="s">
        <v>11</v>
      </c>
      <c r="E50" s="3">
        <v>44712</v>
      </c>
      <c r="F50" s="2">
        <v>6.6666666666666696</v>
      </c>
      <c r="G50" s="2">
        <v>0</v>
      </c>
      <c r="H50" s="2">
        <v>0</v>
      </c>
      <c r="I50" s="2">
        <v>0</v>
      </c>
      <c r="J50" s="2">
        <v>58.6666666666667</v>
      </c>
    </row>
    <row r="51" spans="1:10" x14ac:dyDescent="0.25">
      <c r="A51" t="s">
        <v>38</v>
      </c>
      <c r="B51" t="s">
        <v>39</v>
      </c>
      <c r="C51" t="s">
        <v>40</v>
      </c>
      <c r="D51" t="s">
        <v>11</v>
      </c>
      <c r="E51" s="3">
        <v>44712</v>
      </c>
      <c r="F51" s="2">
        <v>0</v>
      </c>
      <c r="G51" s="2">
        <v>6.6666666666666696</v>
      </c>
      <c r="H51" s="2">
        <v>0</v>
      </c>
      <c r="I51" s="2">
        <v>0</v>
      </c>
      <c r="J51" s="2">
        <v>65.3333333333333</v>
      </c>
    </row>
    <row r="52" spans="1:10" x14ac:dyDescent="0.25">
      <c r="A52" t="s">
        <v>41</v>
      </c>
      <c r="B52" t="s">
        <v>42</v>
      </c>
      <c r="C52" t="s">
        <v>43</v>
      </c>
      <c r="D52" t="s">
        <v>11</v>
      </c>
      <c r="E52" s="3">
        <v>44696</v>
      </c>
      <c r="F52" s="2">
        <v>5</v>
      </c>
      <c r="G52" s="2">
        <v>0</v>
      </c>
      <c r="H52" s="2">
        <v>0</v>
      </c>
      <c r="I52" s="2">
        <v>0</v>
      </c>
      <c r="J52" s="2">
        <v>57</v>
      </c>
    </row>
    <row r="53" spans="1:10" x14ac:dyDescent="0.25">
      <c r="A53" t="s">
        <v>41</v>
      </c>
      <c r="B53" t="s">
        <v>42</v>
      </c>
      <c r="C53" t="s">
        <v>43</v>
      </c>
      <c r="D53" t="s">
        <v>11</v>
      </c>
      <c r="E53" s="3">
        <v>44696</v>
      </c>
      <c r="F53" s="2">
        <v>0</v>
      </c>
      <c r="G53" s="2">
        <v>5</v>
      </c>
      <c r="H53" s="2">
        <v>0</v>
      </c>
      <c r="I53" s="2">
        <v>0</v>
      </c>
      <c r="J53" s="2">
        <v>62</v>
      </c>
    </row>
    <row r="54" spans="1:10" x14ac:dyDescent="0.25">
      <c r="A54" t="s">
        <v>44</v>
      </c>
      <c r="B54" t="s">
        <v>45</v>
      </c>
      <c r="C54" t="s">
        <v>46</v>
      </c>
      <c r="D54" t="s">
        <v>11</v>
      </c>
      <c r="E54" s="3">
        <v>44696</v>
      </c>
      <c r="F54" s="2">
        <v>5</v>
      </c>
      <c r="G54" s="2">
        <v>0</v>
      </c>
      <c r="H54" s="2">
        <v>0</v>
      </c>
      <c r="I54" s="2">
        <v>0</v>
      </c>
      <c r="J54" s="2">
        <v>10</v>
      </c>
    </row>
    <row r="55" spans="1:10" x14ac:dyDescent="0.25">
      <c r="A55" t="s">
        <v>44</v>
      </c>
      <c r="B55" t="s">
        <v>45</v>
      </c>
      <c r="C55" t="s">
        <v>46</v>
      </c>
      <c r="D55" t="s">
        <v>11</v>
      </c>
      <c r="E55" s="3">
        <v>44696</v>
      </c>
      <c r="F55" s="2">
        <v>0</v>
      </c>
      <c r="G55" s="2">
        <v>5</v>
      </c>
      <c r="H55" s="2">
        <v>0</v>
      </c>
      <c r="I55" s="2">
        <v>0</v>
      </c>
      <c r="J55" s="2">
        <v>15</v>
      </c>
    </row>
    <row r="56" spans="1:10" x14ac:dyDescent="0.25">
      <c r="A56" t="s">
        <v>44</v>
      </c>
      <c r="B56" t="s">
        <v>45</v>
      </c>
      <c r="C56" t="s">
        <v>46</v>
      </c>
      <c r="D56" t="s">
        <v>11</v>
      </c>
      <c r="E56" s="3">
        <v>44712</v>
      </c>
      <c r="F56" s="2">
        <v>5</v>
      </c>
      <c r="G56" s="2">
        <v>0</v>
      </c>
      <c r="H56" s="2">
        <v>0</v>
      </c>
      <c r="I56" s="2">
        <v>0</v>
      </c>
      <c r="J56" s="2">
        <v>15</v>
      </c>
    </row>
    <row r="57" spans="1:10" x14ac:dyDescent="0.25">
      <c r="A57" t="s">
        <v>44</v>
      </c>
      <c r="B57" t="s">
        <v>45</v>
      </c>
      <c r="C57" t="s">
        <v>46</v>
      </c>
      <c r="D57" t="s">
        <v>11</v>
      </c>
      <c r="E57" s="3">
        <v>44712</v>
      </c>
      <c r="F57" s="2">
        <v>0</v>
      </c>
      <c r="G57" s="2">
        <v>5</v>
      </c>
      <c r="H57" s="2">
        <v>0</v>
      </c>
      <c r="I57" s="2">
        <v>0</v>
      </c>
      <c r="J57" s="2">
        <v>20</v>
      </c>
    </row>
    <row r="58" spans="1:10" x14ac:dyDescent="0.25">
      <c r="A58" t="s">
        <v>47</v>
      </c>
      <c r="B58" t="s">
        <v>48</v>
      </c>
      <c r="C58" t="s">
        <v>49</v>
      </c>
      <c r="D58" t="s">
        <v>11</v>
      </c>
      <c r="E58" s="3">
        <v>44696</v>
      </c>
      <c r="F58" s="2">
        <v>0</v>
      </c>
      <c r="G58" s="2">
        <v>0</v>
      </c>
      <c r="H58" s="2">
        <v>0</v>
      </c>
      <c r="I58" s="2">
        <v>0</v>
      </c>
      <c r="J58" s="2">
        <v>160</v>
      </c>
    </row>
    <row r="59" spans="1:10" x14ac:dyDescent="0.25">
      <c r="A59" t="s">
        <v>47</v>
      </c>
      <c r="B59" t="s">
        <v>48</v>
      </c>
      <c r="C59" t="s">
        <v>49</v>
      </c>
      <c r="D59" t="s">
        <v>11</v>
      </c>
      <c r="E59" s="3">
        <v>44712</v>
      </c>
      <c r="F59" s="2">
        <v>0</v>
      </c>
      <c r="G59" s="2">
        <v>0</v>
      </c>
      <c r="H59" s="2">
        <v>0</v>
      </c>
      <c r="I59" s="2">
        <v>0</v>
      </c>
      <c r="J59" s="2">
        <v>160</v>
      </c>
    </row>
    <row r="60" spans="1:10" x14ac:dyDescent="0.25">
      <c r="A60" t="s">
        <v>50</v>
      </c>
      <c r="B60" t="s">
        <v>51</v>
      </c>
      <c r="C60" t="s">
        <v>52</v>
      </c>
      <c r="D60" t="s">
        <v>11</v>
      </c>
      <c r="E60" s="3">
        <v>44696</v>
      </c>
      <c r="F60" s="2">
        <v>5</v>
      </c>
      <c r="G60" s="2">
        <v>0</v>
      </c>
      <c r="H60" s="2">
        <v>0</v>
      </c>
      <c r="I60" s="2">
        <v>0</v>
      </c>
      <c r="J60" s="2">
        <v>62</v>
      </c>
    </row>
    <row r="61" spans="1:10" x14ac:dyDescent="0.25">
      <c r="A61" t="s">
        <v>50</v>
      </c>
      <c r="B61" t="s">
        <v>51</v>
      </c>
      <c r="C61" t="s">
        <v>52</v>
      </c>
      <c r="D61" t="s">
        <v>11</v>
      </c>
      <c r="E61" s="3">
        <v>44696</v>
      </c>
      <c r="F61" s="2">
        <v>0</v>
      </c>
      <c r="G61" s="2">
        <v>5</v>
      </c>
      <c r="H61" s="2">
        <v>0</v>
      </c>
      <c r="I61" s="2">
        <v>0</v>
      </c>
      <c r="J61" s="2">
        <v>67</v>
      </c>
    </row>
    <row r="62" spans="1:10" x14ac:dyDescent="0.25">
      <c r="A62" t="s">
        <v>50</v>
      </c>
      <c r="B62" t="s">
        <v>51</v>
      </c>
      <c r="C62" t="s">
        <v>52</v>
      </c>
      <c r="D62" t="s">
        <v>11</v>
      </c>
      <c r="E62" s="3">
        <v>44712</v>
      </c>
      <c r="F62" s="2">
        <v>5</v>
      </c>
      <c r="G62" s="2">
        <v>0</v>
      </c>
      <c r="H62" s="2">
        <v>0</v>
      </c>
      <c r="I62" s="2">
        <v>0</v>
      </c>
      <c r="J62" s="2">
        <v>67</v>
      </c>
    </row>
    <row r="63" spans="1:10" x14ac:dyDescent="0.25">
      <c r="A63" t="s">
        <v>50</v>
      </c>
      <c r="B63" t="s">
        <v>51</v>
      </c>
      <c r="C63" t="s">
        <v>52</v>
      </c>
      <c r="D63" t="s">
        <v>11</v>
      </c>
      <c r="E63" s="3">
        <v>44712</v>
      </c>
      <c r="F63" s="2">
        <v>0</v>
      </c>
      <c r="G63" s="2">
        <v>5</v>
      </c>
      <c r="H63" s="2">
        <v>0</v>
      </c>
      <c r="I63" s="2">
        <v>0</v>
      </c>
      <c r="J63" s="2">
        <v>72</v>
      </c>
    </row>
    <row r="64" spans="1:10" x14ac:dyDescent="0.25">
      <c r="A64" t="s">
        <v>53</v>
      </c>
      <c r="B64" t="s">
        <v>54</v>
      </c>
      <c r="C64" t="s">
        <v>55</v>
      </c>
      <c r="D64" t="s">
        <v>11</v>
      </c>
      <c r="E64" s="3">
        <v>44683</v>
      </c>
      <c r="F64" s="2">
        <v>0</v>
      </c>
      <c r="G64" s="2">
        <v>0</v>
      </c>
      <c r="H64" s="2">
        <v>0</v>
      </c>
      <c r="I64" s="2">
        <v>0</v>
      </c>
      <c r="J64" s="2">
        <v>80.683333333333294</v>
      </c>
    </row>
    <row r="65" spans="1:10" x14ac:dyDescent="0.25">
      <c r="A65" t="s">
        <v>53</v>
      </c>
      <c r="B65" t="s">
        <v>54</v>
      </c>
      <c r="C65" t="s">
        <v>55</v>
      </c>
      <c r="D65" t="s">
        <v>11</v>
      </c>
      <c r="E65" s="3">
        <v>44683</v>
      </c>
      <c r="F65" s="2">
        <v>0</v>
      </c>
      <c r="G65" s="2">
        <v>0</v>
      </c>
      <c r="H65" s="2">
        <v>0</v>
      </c>
      <c r="I65" s="2">
        <v>8</v>
      </c>
      <c r="J65" s="2">
        <v>80.683333333333294</v>
      </c>
    </row>
    <row r="66" spans="1:10" x14ac:dyDescent="0.25">
      <c r="A66" t="s">
        <v>53</v>
      </c>
      <c r="B66" t="s">
        <v>54</v>
      </c>
      <c r="C66" t="s">
        <v>55</v>
      </c>
      <c r="D66" t="s">
        <v>11</v>
      </c>
      <c r="E66" s="3">
        <v>44684</v>
      </c>
      <c r="F66" s="2">
        <v>0</v>
      </c>
      <c r="G66" s="2">
        <v>0</v>
      </c>
      <c r="H66" s="2">
        <v>0</v>
      </c>
      <c r="I66" s="2">
        <v>0</v>
      </c>
      <c r="J66" s="2">
        <v>72.683333333333294</v>
      </c>
    </row>
    <row r="67" spans="1:10" x14ac:dyDescent="0.25">
      <c r="A67" t="s">
        <v>53</v>
      </c>
      <c r="B67" t="s">
        <v>54</v>
      </c>
      <c r="C67" t="s">
        <v>55</v>
      </c>
      <c r="D67" t="s">
        <v>11</v>
      </c>
      <c r="E67" s="3">
        <v>44684</v>
      </c>
      <c r="F67" s="2">
        <v>0</v>
      </c>
      <c r="G67" s="2">
        <v>0</v>
      </c>
      <c r="H67" s="2">
        <v>0</v>
      </c>
      <c r="I67" s="2">
        <v>8</v>
      </c>
      <c r="J67" s="2">
        <v>72.683333333333294</v>
      </c>
    </row>
    <row r="68" spans="1:10" x14ac:dyDescent="0.25">
      <c r="A68" t="s">
        <v>53</v>
      </c>
      <c r="B68" t="s">
        <v>54</v>
      </c>
      <c r="C68" t="s">
        <v>55</v>
      </c>
      <c r="D68" t="s">
        <v>11</v>
      </c>
      <c r="E68" s="3">
        <v>44696</v>
      </c>
      <c r="F68" s="2">
        <v>6.6666666666666696</v>
      </c>
      <c r="G68" s="2">
        <v>0</v>
      </c>
      <c r="H68" s="2">
        <v>0</v>
      </c>
      <c r="I68" s="2">
        <v>0</v>
      </c>
      <c r="J68" s="2">
        <v>72.683333333333294</v>
      </c>
    </row>
    <row r="69" spans="1:10" x14ac:dyDescent="0.25">
      <c r="A69" t="s">
        <v>53</v>
      </c>
      <c r="B69" t="s">
        <v>54</v>
      </c>
      <c r="C69" t="s">
        <v>55</v>
      </c>
      <c r="D69" t="s">
        <v>11</v>
      </c>
      <c r="E69" s="3">
        <v>44696</v>
      </c>
      <c r="F69" s="2">
        <v>0</v>
      </c>
      <c r="G69" s="2">
        <v>6.6666666666666696</v>
      </c>
      <c r="H69" s="2">
        <v>0</v>
      </c>
      <c r="I69" s="2">
        <v>0</v>
      </c>
      <c r="J69" s="2">
        <v>79.349999999999994</v>
      </c>
    </row>
    <row r="70" spans="1:10" x14ac:dyDescent="0.25">
      <c r="A70" t="s">
        <v>53</v>
      </c>
      <c r="B70" t="s">
        <v>54</v>
      </c>
      <c r="C70" t="s">
        <v>55</v>
      </c>
      <c r="D70" t="s">
        <v>11</v>
      </c>
      <c r="E70" s="3">
        <v>44712</v>
      </c>
      <c r="F70" s="2">
        <v>6.6666666666666696</v>
      </c>
      <c r="G70" s="2">
        <v>0</v>
      </c>
      <c r="H70" s="2">
        <v>0</v>
      </c>
      <c r="I70" s="2">
        <v>0</v>
      </c>
      <c r="J70" s="2">
        <v>79.349999999999994</v>
      </c>
    </row>
    <row r="71" spans="1:10" x14ac:dyDescent="0.25">
      <c r="A71" t="s">
        <v>53</v>
      </c>
      <c r="B71" t="s">
        <v>54</v>
      </c>
      <c r="C71" t="s">
        <v>55</v>
      </c>
      <c r="D71" t="s">
        <v>11</v>
      </c>
      <c r="E71" s="3">
        <v>44712</v>
      </c>
      <c r="F71" s="2">
        <v>0</v>
      </c>
      <c r="G71" s="2">
        <v>6.6666666666666696</v>
      </c>
      <c r="H71" s="2">
        <v>0</v>
      </c>
      <c r="I71" s="2">
        <v>0</v>
      </c>
      <c r="J71" s="2">
        <v>86.016666666666694</v>
      </c>
    </row>
    <row r="72" spans="1:10" x14ac:dyDescent="0.25">
      <c r="A72" t="s">
        <v>56</v>
      </c>
      <c r="B72" t="s">
        <v>57</v>
      </c>
      <c r="C72" t="s">
        <v>58</v>
      </c>
      <c r="D72" t="s">
        <v>11</v>
      </c>
      <c r="E72" s="3">
        <v>44696</v>
      </c>
      <c r="F72" s="2">
        <v>0</v>
      </c>
      <c r="G72" s="2">
        <v>0</v>
      </c>
      <c r="H72" s="2">
        <v>0</v>
      </c>
      <c r="I72" s="2">
        <v>0</v>
      </c>
      <c r="J72" s="2">
        <v>10</v>
      </c>
    </row>
    <row r="73" spans="1:10" x14ac:dyDescent="0.25">
      <c r="A73" t="s">
        <v>56</v>
      </c>
      <c r="B73" t="s">
        <v>57</v>
      </c>
      <c r="C73" t="s">
        <v>58</v>
      </c>
      <c r="D73" t="s">
        <v>11</v>
      </c>
      <c r="E73" s="3">
        <v>44712</v>
      </c>
      <c r="F73" s="2">
        <v>0</v>
      </c>
      <c r="G73" s="2">
        <v>0</v>
      </c>
      <c r="H73" s="2">
        <v>0</v>
      </c>
      <c r="I73" s="2">
        <v>0</v>
      </c>
      <c r="J73" s="2">
        <v>10</v>
      </c>
    </row>
    <row r="74" spans="1:10" x14ac:dyDescent="0.25">
      <c r="A74" t="s">
        <v>59</v>
      </c>
      <c r="B74" t="s">
        <v>60</v>
      </c>
      <c r="C74" t="s">
        <v>61</v>
      </c>
      <c r="D74" t="s">
        <v>11</v>
      </c>
      <c r="E74" s="3">
        <v>44696</v>
      </c>
      <c r="F74" s="2">
        <v>5</v>
      </c>
      <c r="G74" s="2">
        <v>0</v>
      </c>
      <c r="H74" s="2">
        <v>0</v>
      </c>
      <c r="I74" s="2">
        <v>0</v>
      </c>
      <c r="J74" s="2">
        <v>27</v>
      </c>
    </row>
    <row r="75" spans="1:10" x14ac:dyDescent="0.25">
      <c r="A75" t="s">
        <v>59</v>
      </c>
      <c r="B75" t="s">
        <v>60</v>
      </c>
      <c r="C75" t="s">
        <v>61</v>
      </c>
      <c r="D75" t="s">
        <v>11</v>
      </c>
      <c r="E75" s="3">
        <v>44696</v>
      </c>
      <c r="F75" s="2">
        <v>0</v>
      </c>
      <c r="G75" s="2">
        <v>5</v>
      </c>
      <c r="H75" s="2">
        <v>0</v>
      </c>
      <c r="I75" s="2">
        <v>0</v>
      </c>
      <c r="J75" s="2">
        <v>32</v>
      </c>
    </row>
    <row r="76" spans="1:10" x14ac:dyDescent="0.25">
      <c r="A76" t="s">
        <v>59</v>
      </c>
      <c r="B76" t="s">
        <v>60</v>
      </c>
      <c r="C76" t="s">
        <v>61</v>
      </c>
      <c r="D76" t="s">
        <v>11</v>
      </c>
      <c r="E76" s="3">
        <v>44712</v>
      </c>
      <c r="F76" s="2">
        <v>0</v>
      </c>
      <c r="G76" s="2">
        <v>0</v>
      </c>
      <c r="H76" s="2">
        <v>0</v>
      </c>
      <c r="I76" s="2">
        <v>0</v>
      </c>
      <c r="J76" s="2">
        <v>29</v>
      </c>
    </row>
    <row r="77" spans="1:10" x14ac:dyDescent="0.25">
      <c r="A77" t="s">
        <v>59</v>
      </c>
      <c r="B77" t="s">
        <v>60</v>
      </c>
      <c r="C77" t="s">
        <v>61</v>
      </c>
      <c r="D77" t="s">
        <v>11</v>
      </c>
      <c r="E77" s="3">
        <v>44712</v>
      </c>
      <c r="F77" s="2">
        <v>5</v>
      </c>
      <c r="G77" s="2">
        <v>0</v>
      </c>
      <c r="H77" s="2">
        <v>0</v>
      </c>
      <c r="I77" s="2">
        <v>0</v>
      </c>
      <c r="J77" s="2">
        <v>32</v>
      </c>
    </row>
    <row r="78" spans="1:10" x14ac:dyDescent="0.25">
      <c r="A78" t="s">
        <v>59</v>
      </c>
      <c r="B78" t="s">
        <v>60</v>
      </c>
      <c r="C78" t="s">
        <v>61</v>
      </c>
      <c r="D78" t="s">
        <v>11</v>
      </c>
      <c r="E78" s="3">
        <v>44712</v>
      </c>
      <c r="F78" s="2">
        <v>0</v>
      </c>
      <c r="G78" s="2">
        <v>5</v>
      </c>
      <c r="H78" s="2">
        <v>0</v>
      </c>
      <c r="I78" s="2">
        <v>0</v>
      </c>
      <c r="J78" s="2">
        <v>37</v>
      </c>
    </row>
    <row r="79" spans="1:10" x14ac:dyDescent="0.25">
      <c r="A79" t="s">
        <v>59</v>
      </c>
      <c r="B79" t="s">
        <v>60</v>
      </c>
      <c r="C79" t="s">
        <v>61</v>
      </c>
      <c r="D79" t="s">
        <v>11</v>
      </c>
      <c r="E79" s="3">
        <v>44712</v>
      </c>
      <c r="F79" s="2">
        <v>0</v>
      </c>
      <c r="G79" s="2">
        <v>0</v>
      </c>
      <c r="H79" s="2">
        <v>0</v>
      </c>
      <c r="I79" s="2">
        <v>8</v>
      </c>
      <c r="J79" s="2">
        <v>29</v>
      </c>
    </row>
    <row r="80" spans="1:10" x14ac:dyDescent="0.25">
      <c r="A80" t="s">
        <v>62</v>
      </c>
      <c r="B80" t="s">
        <v>63</v>
      </c>
      <c r="C80" t="s">
        <v>64</v>
      </c>
      <c r="D80" t="s">
        <v>11</v>
      </c>
      <c r="E80" s="3">
        <v>44687</v>
      </c>
      <c r="F80" s="2">
        <v>0</v>
      </c>
      <c r="G80" s="2">
        <v>0</v>
      </c>
      <c r="H80" s="2">
        <v>0</v>
      </c>
      <c r="I80" s="2">
        <v>0</v>
      </c>
      <c r="J80" s="2">
        <v>134.666666666667</v>
      </c>
    </row>
    <row r="81" spans="1:10" x14ac:dyDescent="0.25">
      <c r="A81" t="s">
        <v>62</v>
      </c>
      <c r="B81" t="s">
        <v>63</v>
      </c>
      <c r="C81" t="s">
        <v>64</v>
      </c>
      <c r="D81" t="s">
        <v>11</v>
      </c>
      <c r="E81" s="3">
        <v>44687</v>
      </c>
      <c r="F81" s="2">
        <v>0</v>
      </c>
      <c r="G81" s="2">
        <v>0</v>
      </c>
      <c r="H81" s="2">
        <v>0</v>
      </c>
      <c r="I81" s="2">
        <v>8</v>
      </c>
      <c r="J81" s="2">
        <v>134.666666666667</v>
      </c>
    </row>
    <row r="82" spans="1:10" x14ac:dyDescent="0.25">
      <c r="A82" t="s">
        <v>62</v>
      </c>
      <c r="B82" t="s">
        <v>63</v>
      </c>
      <c r="C82" t="s">
        <v>64</v>
      </c>
      <c r="D82" t="s">
        <v>11</v>
      </c>
      <c r="E82" s="3">
        <v>44691</v>
      </c>
      <c r="F82" s="2">
        <v>0</v>
      </c>
      <c r="G82" s="2">
        <v>0</v>
      </c>
      <c r="H82" s="2">
        <v>0</v>
      </c>
      <c r="I82" s="2">
        <v>0</v>
      </c>
      <c r="J82" s="2">
        <v>126.666666666667</v>
      </c>
    </row>
    <row r="83" spans="1:10" x14ac:dyDescent="0.25">
      <c r="A83" t="s">
        <v>62</v>
      </c>
      <c r="B83" t="s">
        <v>63</v>
      </c>
      <c r="C83" t="s">
        <v>64</v>
      </c>
      <c r="D83" t="s">
        <v>11</v>
      </c>
      <c r="E83" s="3">
        <v>44691</v>
      </c>
      <c r="F83" s="2">
        <v>0</v>
      </c>
      <c r="G83" s="2">
        <v>0</v>
      </c>
      <c r="H83" s="2">
        <v>0</v>
      </c>
      <c r="I83" s="2">
        <v>8</v>
      </c>
      <c r="J83" s="2">
        <v>126.666666666667</v>
      </c>
    </row>
    <row r="84" spans="1:10" x14ac:dyDescent="0.25">
      <c r="A84" t="s">
        <v>62</v>
      </c>
      <c r="B84" t="s">
        <v>63</v>
      </c>
      <c r="C84" t="s">
        <v>64</v>
      </c>
      <c r="D84" t="s">
        <v>11</v>
      </c>
      <c r="E84" s="3">
        <v>44692</v>
      </c>
      <c r="F84" s="2">
        <v>0</v>
      </c>
      <c r="G84" s="2">
        <v>0</v>
      </c>
      <c r="H84" s="2">
        <v>0</v>
      </c>
      <c r="I84" s="2">
        <v>0</v>
      </c>
      <c r="J84" s="2">
        <v>118.666666666667</v>
      </c>
    </row>
    <row r="85" spans="1:10" x14ac:dyDescent="0.25">
      <c r="A85" t="s">
        <v>62</v>
      </c>
      <c r="B85" t="s">
        <v>63</v>
      </c>
      <c r="C85" t="s">
        <v>64</v>
      </c>
      <c r="D85" t="s">
        <v>11</v>
      </c>
      <c r="E85" s="3">
        <v>44692</v>
      </c>
      <c r="F85" s="2">
        <v>0</v>
      </c>
      <c r="G85" s="2">
        <v>0</v>
      </c>
      <c r="H85" s="2">
        <v>0</v>
      </c>
      <c r="I85" s="2">
        <v>8</v>
      </c>
      <c r="J85" s="2">
        <v>118.666666666667</v>
      </c>
    </row>
    <row r="86" spans="1:10" x14ac:dyDescent="0.25">
      <c r="A86" t="s">
        <v>62</v>
      </c>
      <c r="B86" t="s">
        <v>63</v>
      </c>
      <c r="C86" t="s">
        <v>64</v>
      </c>
      <c r="D86" t="s">
        <v>11</v>
      </c>
      <c r="E86" s="3">
        <v>44693</v>
      </c>
      <c r="F86" s="2">
        <v>0</v>
      </c>
      <c r="G86" s="2">
        <v>0</v>
      </c>
      <c r="H86" s="2">
        <v>0</v>
      </c>
      <c r="I86" s="2">
        <v>0</v>
      </c>
      <c r="J86" s="2">
        <v>110.666666666667</v>
      </c>
    </row>
    <row r="87" spans="1:10" x14ac:dyDescent="0.25">
      <c r="A87" t="s">
        <v>62</v>
      </c>
      <c r="B87" t="s">
        <v>63</v>
      </c>
      <c r="C87" t="s">
        <v>64</v>
      </c>
      <c r="D87" t="s">
        <v>11</v>
      </c>
      <c r="E87" s="3">
        <v>44693</v>
      </c>
      <c r="F87" s="2">
        <v>0</v>
      </c>
      <c r="G87" s="2">
        <v>0</v>
      </c>
      <c r="H87" s="2">
        <v>0</v>
      </c>
      <c r="I87" s="2">
        <v>8</v>
      </c>
      <c r="J87" s="2">
        <v>110.666666666667</v>
      </c>
    </row>
    <row r="88" spans="1:10" x14ac:dyDescent="0.25">
      <c r="A88" t="s">
        <v>62</v>
      </c>
      <c r="B88" t="s">
        <v>63</v>
      </c>
      <c r="C88" t="s">
        <v>64</v>
      </c>
      <c r="D88" t="s">
        <v>11</v>
      </c>
      <c r="E88" s="3">
        <v>44694</v>
      </c>
      <c r="F88" s="2">
        <v>0</v>
      </c>
      <c r="G88" s="2">
        <v>0</v>
      </c>
      <c r="H88" s="2">
        <v>0</v>
      </c>
      <c r="I88" s="2">
        <v>0</v>
      </c>
      <c r="J88" s="2">
        <v>102.666666666667</v>
      </c>
    </row>
    <row r="89" spans="1:10" x14ac:dyDescent="0.25">
      <c r="A89" t="s">
        <v>62</v>
      </c>
      <c r="B89" t="s">
        <v>63</v>
      </c>
      <c r="C89" t="s">
        <v>64</v>
      </c>
      <c r="D89" t="s">
        <v>11</v>
      </c>
      <c r="E89" s="3">
        <v>44694</v>
      </c>
      <c r="F89" s="2">
        <v>0</v>
      </c>
      <c r="G89" s="2">
        <v>0</v>
      </c>
      <c r="H89" s="2">
        <v>0</v>
      </c>
      <c r="I89" s="2">
        <v>8</v>
      </c>
      <c r="J89" s="2">
        <v>102.666666666667</v>
      </c>
    </row>
    <row r="90" spans="1:10" x14ac:dyDescent="0.25">
      <c r="A90" t="s">
        <v>62</v>
      </c>
      <c r="B90" t="s">
        <v>63</v>
      </c>
      <c r="C90" t="s">
        <v>64</v>
      </c>
      <c r="D90" t="s">
        <v>11</v>
      </c>
      <c r="E90" s="3">
        <v>44696</v>
      </c>
      <c r="F90" s="2">
        <v>8.3333333333333304</v>
      </c>
      <c r="G90" s="2">
        <v>0</v>
      </c>
      <c r="H90" s="2">
        <v>0</v>
      </c>
      <c r="I90" s="2">
        <v>0</v>
      </c>
      <c r="J90" s="2">
        <v>102.666666666667</v>
      </c>
    </row>
    <row r="91" spans="1:10" x14ac:dyDescent="0.25">
      <c r="A91" t="s">
        <v>62</v>
      </c>
      <c r="B91" t="s">
        <v>63</v>
      </c>
      <c r="C91" t="s">
        <v>64</v>
      </c>
      <c r="D91" t="s">
        <v>11</v>
      </c>
      <c r="E91" s="3">
        <v>44696</v>
      </c>
      <c r="F91" s="2">
        <v>0</v>
      </c>
      <c r="G91" s="2">
        <v>8.3333333333333304</v>
      </c>
      <c r="H91" s="2">
        <v>0</v>
      </c>
      <c r="I91" s="2">
        <v>0</v>
      </c>
      <c r="J91" s="2">
        <v>111</v>
      </c>
    </row>
    <row r="92" spans="1:10" x14ac:dyDescent="0.25">
      <c r="A92" t="s">
        <v>62</v>
      </c>
      <c r="B92" t="s">
        <v>63</v>
      </c>
      <c r="C92" t="s">
        <v>64</v>
      </c>
      <c r="D92" t="s">
        <v>11</v>
      </c>
      <c r="E92" s="3">
        <v>44712</v>
      </c>
      <c r="F92" s="2">
        <v>8.3333333333333304</v>
      </c>
      <c r="G92" s="2">
        <v>0</v>
      </c>
      <c r="H92" s="2">
        <v>0</v>
      </c>
      <c r="I92" s="2">
        <v>0</v>
      </c>
      <c r="J92" s="2">
        <v>111</v>
      </c>
    </row>
    <row r="93" spans="1:10" x14ac:dyDescent="0.25">
      <c r="A93" t="s">
        <v>62</v>
      </c>
      <c r="B93" t="s">
        <v>63</v>
      </c>
      <c r="C93" t="s">
        <v>64</v>
      </c>
      <c r="D93" t="s">
        <v>11</v>
      </c>
      <c r="E93" s="3">
        <v>44712</v>
      </c>
      <c r="F93" s="2">
        <v>0</v>
      </c>
      <c r="G93" s="2">
        <v>8.3333333333333304</v>
      </c>
      <c r="H93" s="2">
        <v>0</v>
      </c>
      <c r="I93" s="2">
        <v>0</v>
      </c>
      <c r="J93" s="2">
        <v>119.333333333333</v>
      </c>
    </row>
    <row r="94" spans="1:10" x14ac:dyDescent="0.25">
      <c r="A94" t="s">
        <v>65</v>
      </c>
      <c r="B94" t="s">
        <v>66</v>
      </c>
      <c r="C94" t="s">
        <v>67</v>
      </c>
      <c r="D94" t="s">
        <v>11</v>
      </c>
      <c r="E94" s="3">
        <v>44683</v>
      </c>
      <c r="F94" s="2">
        <v>0</v>
      </c>
      <c r="G94" s="2">
        <v>0</v>
      </c>
      <c r="H94" s="2">
        <v>0</v>
      </c>
      <c r="I94" s="2">
        <v>0</v>
      </c>
      <c r="J94" s="2">
        <v>35.25</v>
      </c>
    </row>
    <row r="95" spans="1:10" x14ac:dyDescent="0.25">
      <c r="A95" t="s">
        <v>65</v>
      </c>
      <c r="B95" t="s">
        <v>66</v>
      </c>
      <c r="C95" t="s">
        <v>67</v>
      </c>
      <c r="D95" t="s">
        <v>11</v>
      </c>
      <c r="E95" s="3">
        <v>44683</v>
      </c>
      <c r="F95" s="2">
        <v>0</v>
      </c>
      <c r="G95" s="2">
        <v>0</v>
      </c>
      <c r="H95" s="2">
        <v>0</v>
      </c>
      <c r="I95" s="2">
        <v>8</v>
      </c>
      <c r="J95" s="2">
        <v>35.25</v>
      </c>
    </row>
    <row r="96" spans="1:10" x14ac:dyDescent="0.25">
      <c r="A96" t="s">
        <v>65</v>
      </c>
      <c r="B96" t="s">
        <v>66</v>
      </c>
      <c r="C96" t="s">
        <v>67</v>
      </c>
      <c r="D96" t="s">
        <v>11</v>
      </c>
      <c r="E96" s="3">
        <v>44684</v>
      </c>
      <c r="F96" s="2">
        <v>0</v>
      </c>
      <c r="G96" s="2">
        <v>0</v>
      </c>
      <c r="H96" s="2">
        <v>0</v>
      </c>
      <c r="I96" s="2">
        <v>0</v>
      </c>
      <c r="J96" s="2">
        <v>27.25</v>
      </c>
    </row>
    <row r="97" spans="1:10" x14ac:dyDescent="0.25">
      <c r="A97" t="s">
        <v>65</v>
      </c>
      <c r="B97" t="s">
        <v>66</v>
      </c>
      <c r="C97" t="s">
        <v>67</v>
      </c>
      <c r="D97" t="s">
        <v>11</v>
      </c>
      <c r="E97" s="3">
        <v>44684</v>
      </c>
      <c r="F97" s="2">
        <v>0</v>
      </c>
      <c r="G97" s="2">
        <v>0</v>
      </c>
      <c r="H97" s="2">
        <v>0</v>
      </c>
      <c r="I97" s="2">
        <v>8</v>
      </c>
      <c r="J97" s="2">
        <v>27.25</v>
      </c>
    </row>
    <row r="98" spans="1:10" x14ac:dyDescent="0.25">
      <c r="A98" t="s">
        <v>65</v>
      </c>
      <c r="B98" t="s">
        <v>66</v>
      </c>
      <c r="C98" t="s">
        <v>67</v>
      </c>
      <c r="D98" t="s">
        <v>11</v>
      </c>
      <c r="E98" s="3">
        <v>44696</v>
      </c>
      <c r="F98" s="2">
        <v>5</v>
      </c>
      <c r="G98" s="2">
        <v>0</v>
      </c>
      <c r="H98" s="2">
        <v>0</v>
      </c>
      <c r="I98" s="2">
        <v>0</v>
      </c>
      <c r="J98" s="2">
        <v>27.25</v>
      </c>
    </row>
    <row r="99" spans="1:10" x14ac:dyDescent="0.25">
      <c r="A99" t="s">
        <v>65</v>
      </c>
      <c r="B99" t="s">
        <v>66</v>
      </c>
      <c r="C99" t="s">
        <v>67</v>
      </c>
      <c r="D99" t="s">
        <v>11</v>
      </c>
      <c r="E99" s="3">
        <v>44696</v>
      </c>
      <c r="F99" s="2">
        <v>0</v>
      </c>
      <c r="G99" s="2">
        <v>5</v>
      </c>
      <c r="H99" s="2">
        <v>0</v>
      </c>
      <c r="I99" s="2">
        <v>0</v>
      </c>
      <c r="J99" s="2">
        <v>32.25</v>
      </c>
    </row>
    <row r="100" spans="1:10" x14ac:dyDescent="0.25">
      <c r="A100" t="s">
        <v>65</v>
      </c>
      <c r="B100" t="s">
        <v>66</v>
      </c>
      <c r="C100" t="s">
        <v>67</v>
      </c>
      <c r="D100" t="s">
        <v>11</v>
      </c>
      <c r="E100" s="3">
        <v>44712</v>
      </c>
      <c r="F100" s="2">
        <v>5</v>
      </c>
      <c r="G100" s="2">
        <v>0</v>
      </c>
      <c r="H100" s="2">
        <v>0</v>
      </c>
      <c r="I100" s="2">
        <v>0</v>
      </c>
      <c r="J100" s="2">
        <v>32.25</v>
      </c>
    </row>
    <row r="101" spans="1:10" x14ac:dyDescent="0.25">
      <c r="A101" t="s">
        <v>65</v>
      </c>
      <c r="B101" t="s">
        <v>66</v>
      </c>
      <c r="C101" t="s">
        <v>67</v>
      </c>
      <c r="D101" t="s">
        <v>11</v>
      </c>
      <c r="E101" s="3">
        <v>44712</v>
      </c>
      <c r="F101" s="2">
        <v>0</v>
      </c>
      <c r="G101" s="2">
        <v>5</v>
      </c>
      <c r="H101" s="2">
        <v>0</v>
      </c>
      <c r="I101" s="2">
        <v>0</v>
      </c>
      <c r="J101" s="2">
        <v>37.25</v>
      </c>
    </row>
    <row r="102" spans="1:10" x14ac:dyDescent="0.25">
      <c r="A102" t="s">
        <v>68</v>
      </c>
      <c r="B102" t="s">
        <v>69</v>
      </c>
      <c r="C102" t="s">
        <v>70</v>
      </c>
      <c r="D102" t="s">
        <v>11</v>
      </c>
      <c r="E102" s="3">
        <v>44696</v>
      </c>
      <c r="F102" s="2">
        <v>0</v>
      </c>
      <c r="G102" s="2">
        <v>0</v>
      </c>
      <c r="H102" s="2">
        <v>0</v>
      </c>
      <c r="I102" s="2">
        <v>0</v>
      </c>
      <c r="J102" s="2">
        <v>17</v>
      </c>
    </row>
    <row r="103" spans="1:10" x14ac:dyDescent="0.25">
      <c r="A103" t="s">
        <v>68</v>
      </c>
      <c r="B103" t="s">
        <v>69</v>
      </c>
      <c r="C103" t="s">
        <v>70</v>
      </c>
      <c r="D103" t="s">
        <v>11</v>
      </c>
      <c r="E103" s="3">
        <v>44696</v>
      </c>
      <c r="F103" s="2">
        <v>5</v>
      </c>
      <c r="G103" s="2">
        <v>0</v>
      </c>
      <c r="H103" s="2">
        <v>0</v>
      </c>
      <c r="I103" s="2">
        <v>0</v>
      </c>
      <c r="J103" s="2">
        <v>16</v>
      </c>
    </row>
    <row r="104" spans="1:10" x14ac:dyDescent="0.25">
      <c r="A104" t="s">
        <v>68</v>
      </c>
      <c r="B104" t="s">
        <v>69</v>
      </c>
      <c r="C104" t="s">
        <v>70</v>
      </c>
      <c r="D104" t="s">
        <v>11</v>
      </c>
      <c r="E104" s="3">
        <v>44696</v>
      </c>
      <c r="F104" s="2">
        <v>0</v>
      </c>
      <c r="G104" s="2">
        <v>5</v>
      </c>
      <c r="H104" s="2">
        <v>0</v>
      </c>
      <c r="I104" s="2">
        <v>0</v>
      </c>
      <c r="J104" s="2">
        <v>21</v>
      </c>
    </row>
    <row r="105" spans="1:10" x14ac:dyDescent="0.25">
      <c r="A105" t="s">
        <v>68</v>
      </c>
      <c r="B105" t="s">
        <v>69</v>
      </c>
      <c r="C105" t="s">
        <v>70</v>
      </c>
      <c r="D105" t="s">
        <v>11</v>
      </c>
      <c r="E105" s="3">
        <v>44696</v>
      </c>
      <c r="F105" s="2">
        <v>0</v>
      </c>
      <c r="G105" s="2">
        <v>0</v>
      </c>
      <c r="H105" s="2">
        <v>0</v>
      </c>
      <c r="I105" s="2">
        <v>4</v>
      </c>
      <c r="J105" s="2">
        <v>17</v>
      </c>
    </row>
    <row r="106" spans="1:10" x14ac:dyDescent="0.25">
      <c r="A106" t="s">
        <v>68</v>
      </c>
      <c r="B106" t="s">
        <v>69</v>
      </c>
      <c r="C106" t="s">
        <v>70</v>
      </c>
      <c r="D106" t="s">
        <v>11</v>
      </c>
      <c r="E106" s="3">
        <v>44701</v>
      </c>
      <c r="F106" s="2">
        <v>0</v>
      </c>
      <c r="G106" s="2">
        <v>0</v>
      </c>
      <c r="H106" s="2">
        <v>0</v>
      </c>
      <c r="I106" s="2">
        <v>0</v>
      </c>
      <c r="J106" s="2">
        <v>15.5</v>
      </c>
    </row>
    <row r="107" spans="1:10" x14ac:dyDescent="0.25">
      <c r="A107" t="s">
        <v>68</v>
      </c>
      <c r="B107" t="s">
        <v>69</v>
      </c>
      <c r="C107" t="s">
        <v>70</v>
      </c>
      <c r="D107" t="s">
        <v>11</v>
      </c>
      <c r="E107" s="3">
        <v>44701</v>
      </c>
      <c r="F107" s="2">
        <v>0</v>
      </c>
      <c r="G107" s="2">
        <v>0</v>
      </c>
      <c r="H107" s="2">
        <v>0</v>
      </c>
      <c r="I107" s="2">
        <v>1.5</v>
      </c>
      <c r="J107" s="2">
        <v>15.5</v>
      </c>
    </row>
    <row r="108" spans="1:10" x14ac:dyDescent="0.25">
      <c r="A108" t="s">
        <v>68</v>
      </c>
      <c r="B108" t="s">
        <v>69</v>
      </c>
      <c r="C108" t="s">
        <v>70</v>
      </c>
      <c r="D108" t="s">
        <v>11</v>
      </c>
      <c r="E108" s="3">
        <v>44706</v>
      </c>
      <c r="F108" s="2">
        <v>0</v>
      </c>
      <c r="G108" s="2">
        <v>0</v>
      </c>
      <c r="H108" s="2">
        <v>0</v>
      </c>
      <c r="I108" s="2">
        <v>0</v>
      </c>
      <c r="J108" s="2">
        <v>11</v>
      </c>
    </row>
    <row r="109" spans="1:10" x14ac:dyDescent="0.25">
      <c r="A109" t="s">
        <v>68</v>
      </c>
      <c r="B109" t="s">
        <v>69</v>
      </c>
      <c r="C109" t="s">
        <v>70</v>
      </c>
      <c r="D109" t="s">
        <v>11</v>
      </c>
      <c r="E109" s="3">
        <v>44706</v>
      </c>
      <c r="F109" s="2">
        <v>0</v>
      </c>
      <c r="G109" s="2">
        <v>0</v>
      </c>
      <c r="H109" s="2">
        <v>0</v>
      </c>
      <c r="I109" s="2">
        <v>4.5</v>
      </c>
      <c r="J109" s="2">
        <v>11</v>
      </c>
    </row>
    <row r="110" spans="1:10" x14ac:dyDescent="0.25">
      <c r="A110" t="s">
        <v>68</v>
      </c>
      <c r="B110" t="s">
        <v>69</v>
      </c>
      <c r="C110" t="s">
        <v>70</v>
      </c>
      <c r="D110" t="s">
        <v>11</v>
      </c>
      <c r="E110" s="3">
        <v>44707</v>
      </c>
      <c r="F110" s="2">
        <v>0</v>
      </c>
      <c r="G110" s="2">
        <v>0</v>
      </c>
      <c r="H110" s="2">
        <v>0</v>
      </c>
      <c r="I110" s="2">
        <v>0</v>
      </c>
      <c r="J110" s="2">
        <v>3</v>
      </c>
    </row>
    <row r="111" spans="1:10" x14ac:dyDescent="0.25">
      <c r="A111" t="s">
        <v>68</v>
      </c>
      <c r="B111" t="s">
        <v>69</v>
      </c>
      <c r="C111" t="s">
        <v>70</v>
      </c>
      <c r="D111" t="s">
        <v>11</v>
      </c>
      <c r="E111" s="3">
        <v>44707</v>
      </c>
      <c r="F111" s="2">
        <v>0</v>
      </c>
      <c r="G111" s="2">
        <v>0</v>
      </c>
      <c r="H111" s="2">
        <v>0</v>
      </c>
      <c r="I111" s="2">
        <v>8</v>
      </c>
      <c r="J111" s="2">
        <v>3</v>
      </c>
    </row>
    <row r="112" spans="1:10" x14ac:dyDescent="0.25">
      <c r="A112" t="s">
        <v>68</v>
      </c>
      <c r="B112" t="s">
        <v>69</v>
      </c>
      <c r="C112" t="s">
        <v>70</v>
      </c>
      <c r="D112" t="s">
        <v>11</v>
      </c>
      <c r="E112" s="3">
        <v>44708</v>
      </c>
      <c r="F112" s="2">
        <v>0</v>
      </c>
      <c r="G112" s="2">
        <v>0</v>
      </c>
      <c r="H112" s="2">
        <v>0</v>
      </c>
      <c r="I112" s="2">
        <v>0</v>
      </c>
      <c r="J112" s="2">
        <v>-5</v>
      </c>
    </row>
    <row r="113" spans="1:10" x14ac:dyDescent="0.25">
      <c r="A113" t="s">
        <v>68</v>
      </c>
      <c r="B113" t="s">
        <v>69</v>
      </c>
      <c r="C113" t="s">
        <v>70</v>
      </c>
      <c r="D113" t="s">
        <v>11</v>
      </c>
      <c r="E113" s="3">
        <v>44708</v>
      </c>
      <c r="F113" s="2">
        <v>0</v>
      </c>
      <c r="G113" s="2">
        <v>0</v>
      </c>
      <c r="H113" s="2">
        <v>0</v>
      </c>
      <c r="I113" s="2">
        <v>8</v>
      </c>
      <c r="J113" s="2">
        <v>-5</v>
      </c>
    </row>
    <row r="114" spans="1:10" x14ac:dyDescent="0.25">
      <c r="A114" t="s">
        <v>68</v>
      </c>
      <c r="B114" t="s">
        <v>69</v>
      </c>
      <c r="C114" t="s">
        <v>70</v>
      </c>
      <c r="D114" t="s">
        <v>11</v>
      </c>
      <c r="E114" s="3">
        <v>44712</v>
      </c>
      <c r="F114" s="2">
        <v>5</v>
      </c>
      <c r="G114" s="2">
        <v>0</v>
      </c>
      <c r="H114" s="2">
        <v>0</v>
      </c>
      <c r="I114" s="2">
        <v>0</v>
      </c>
      <c r="J114" s="2">
        <v>-5</v>
      </c>
    </row>
    <row r="115" spans="1:10" x14ac:dyDescent="0.25">
      <c r="A115" t="s">
        <v>68</v>
      </c>
      <c r="B115" t="s">
        <v>69</v>
      </c>
      <c r="C115" t="s">
        <v>70</v>
      </c>
      <c r="D115" t="s">
        <v>11</v>
      </c>
      <c r="E115" s="3">
        <v>44712</v>
      </c>
      <c r="F115" s="2">
        <v>0</v>
      </c>
      <c r="G115" s="2">
        <v>5</v>
      </c>
      <c r="H115" s="2">
        <v>0</v>
      </c>
      <c r="I115" s="2">
        <v>0</v>
      </c>
      <c r="J115" s="2">
        <v>0</v>
      </c>
    </row>
    <row r="116" spans="1:10" x14ac:dyDescent="0.25">
      <c r="A116" t="s">
        <v>71</v>
      </c>
      <c r="B116" t="s">
        <v>72</v>
      </c>
      <c r="C116" t="s">
        <v>25</v>
      </c>
      <c r="D116" t="s">
        <v>11</v>
      </c>
      <c r="E116" s="3">
        <v>44696</v>
      </c>
      <c r="F116" s="2">
        <v>5</v>
      </c>
      <c r="G116" s="2">
        <v>0</v>
      </c>
      <c r="H116" s="2">
        <v>0</v>
      </c>
      <c r="I116" s="2">
        <v>0</v>
      </c>
      <c r="J116" s="2">
        <v>25</v>
      </c>
    </row>
    <row r="117" spans="1:10" x14ac:dyDescent="0.25">
      <c r="A117" t="s">
        <v>71</v>
      </c>
      <c r="B117" t="s">
        <v>72</v>
      </c>
      <c r="C117" t="s">
        <v>25</v>
      </c>
      <c r="D117" t="s">
        <v>11</v>
      </c>
      <c r="E117" s="3">
        <v>44696</v>
      </c>
      <c r="F117" s="2">
        <v>0</v>
      </c>
      <c r="G117" s="2">
        <v>5</v>
      </c>
      <c r="H117" s="2">
        <v>0</v>
      </c>
      <c r="I117" s="2">
        <v>0</v>
      </c>
      <c r="J117" s="2">
        <v>30</v>
      </c>
    </row>
    <row r="118" spans="1:10" x14ac:dyDescent="0.25">
      <c r="A118" t="s">
        <v>71</v>
      </c>
      <c r="B118" t="s">
        <v>72</v>
      </c>
      <c r="C118" t="s">
        <v>25</v>
      </c>
      <c r="D118" t="s">
        <v>11</v>
      </c>
      <c r="E118" s="3">
        <v>44712</v>
      </c>
      <c r="F118" s="2">
        <v>5</v>
      </c>
      <c r="G118" s="2">
        <v>0</v>
      </c>
      <c r="H118" s="2">
        <v>0</v>
      </c>
      <c r="I118" s="2">
        <v>0</v>
      </c>
      <c r="J118" s="2">
        <v>30</v>
      </c>
    </row>
    <row r="119" spans="1:10" x14ac:dyDescent="0.25">
      <c r="A119" t="s">
        <v>71</v>
      </c>
      <c r="B119" t="s">
        <v>72</v>
      </c>
      <c r="C119" t="s">
        <v>25</v>
      </c>
      <c r="D119" t="s">
        <v>11</v>
      </c>
      <c r="E119" s="3">
        <v>44712</v>
      </c>
      <c r="F119" s="2">
        <v>0</v>
      </c>
      <c r="G119" s="2">
        <v>5</v>
      </c>
      <c r="H119" s="2">
        <v>0</v>
      </c>
      <c r="I119" s="2">
        <v>0</v>
      </c>
      <c r="J119" s="2">
        <v>35</v>
      </c>
    </row>
    <row r="120" spans="1:10" x14ac:dyDescent="0.25">
      <c r="A120" t="s">
        <v>73</v>
      </c>
      <c r="B120" t="s">
        <v>74</v>
      </c>
      <c r="C120" t="s">
        <v>75</v>
      </c>
      <c r="D120" t="s">
        <v>11</v>
      </c>
      <c r="E120" s="3">
        <v>44696</v>
      </c>
      <c r="F120" s="2">
        <v>5</v>
      </c>
      <c r="G120" s="2">
        <v>0</v>
      </c>
      <c r="H120" s="2">
        <v>0</v>
      </c>
      <c r="I120" s="2">
        <v>0</v>
      </c>
      <c r="J120" s="2">
        <v>45</v>
      </c>
    </row>
    <row r="121" spans="1:10" x14ac:dyDescent="0.25">
      <c r="A121" t="s">
        <v>73</v>
      </c>
      <c r="B121" t="s">
        <v>74</v>
      </c>
      <c r="C121" t="s">
        <v>75</v>
      </c>
      <c r="D121" t="s">
        <v>11</v>
      </c>
      <c r="E121" s="3">
        <v>44696</v>
      </c>
      <c r="F121" s="2">
        <v>0</v>
      </c>
      <c r="G121" s="2">
        <v>5</v>
      </c>
      <c r="H121" s="2">
        <v>0</v>
      </c>
      <c r="I121" s="2">
        <v>0</v>
      </c>
      <c r="J121" s="2">
        <v>50</v>
      </c>
    </row>
    <row r="122" spans="1:10" x14ac:dyDescent="0.25">
      <c r="A122" t="s">
        <v>73</v>
      </c>
      <c r="B122" t="s">
        <v>74</v>
      </c>
      <c r="C122" t="s">
        <v>75</v>
      </c>
      <c r="D122" t="s">
        <v>11</v>
      </c>
      <c r="E122" s="3">
        <v>44697</v>
      </c>
      <c r="F122" s="2">
        <v>0</v>
      </c>
      <c r="G122" s="2">
        <v>0</v>
      </c>
      <c r="H122" s="2">
        <v>0</v>
      </c>
      <c r="I122" s="2">
        <v>0</v>
      </c>
      <c r="J122" s="2">
        <v>42</v>
      </c>
    </row>
    <row r="123" spans="1:10" x14ac:dyDescent="0.25">
      <c r="A123" t="s">
        <v>73</v>
      </c>
      <c r="B123" t="s">
        <v>74</v>
      </c>
      <c r="C123" t="s">
        <v>75</v>
      </c>
      <c r="D123" t="s">
        <v>11</v>
      </c>
      <c r="E123" s="3">
        <v>44697</v>
      </c>
      <c r="F123" s="2">
        <v>0</v>
      </c>
      <c r="G123" s="2">
        <v>0</v>
      </c>
      <c r="H123" s="2">
        <v>0</v>
      </c>
      <c r="I123" s="2">
        <v>8</v>
      </c>
      <c r="J123" s="2">
        <v>42</v>
      </c>
    </row>
    <row r="124" spans="1:10" x14ac:dyDescent="0.25">
      <c r="A124" t="s">
        <v>73</v>
      </c>
      <c r="B124" t="s">
        <v>74</v>
      </c>
      <c r="C124" t="s">
        <v>75</v>
      </c>
      <c r="D124" t="s">
        <v>11</v>
      </c>
      <c r="E124" s="3">
        <v>44712</v>
      </c>
      <c r="F124" s="2">
        <v>5</v>
      </c>
      <c r="G124" s="2">
        <v>0</v>
      </c>
      <c r="H124" s="2">
        <v>0</v>
      </c>
      <c r="I124" s="2">
        <v>0</v>
      </c>
      <c r="J124" s="2">
        <v>42</v>
      </c>
    </row>
    <row r="125" spans="1:10" x14ac:dyDescent="0.25">
      <c r="A125" t="s">
        <v>73</v>
      </c>
      <c r="B125" t="s">
        <v>74</v>
      </c>
      <c r="C125" t="s">
        <v>75</v>
      </c>
      <c r="D125" t="s">
        <v>11</v>
      </c>
      <c r="E125" s="3">
        <v>44712</v>
      </c>
      <c r="F125" s="2">
        <v>0</v>
      </c>
      <c r="G125" s="2">
        <v>5</v>
      </c>
      <c r="H125" s="2">
        <v>0</v>
      </c>
      <c r="I125" s="2">
        <v>0</v>
      </c>
      <c r="J125" s="2">
        <v>47</v>
      </c>
    </row>
    <row r="126" spans="1:10" x14ac:dyDescent="0.25">
      <c r="A126" t="s">
        <v>76</v>
      </c>
      <c r="B126" t="s">
        <v>77</v>
      </c>
      <c r="C126" t="s">
        <v>78</v>
      </c>
      <c r="D126" t="s">
        <v>11</v>
      </c>
      <c r="E126" s="3">
        <v>44696</v>
      </c>
      <c r="F126" s="2">
        <v>5</v>
      </c>
      <c r="G126" s="2">
        <v>0</v>
      </c>
      <c r="H126" s="2">
        <v>0</v>
      </c>
      <c r="I126" s="2">
        <v>0</v>
      </c>
      <c r="J126" s="2">
        <v>39</v>
      </c>
    </row>
    <row r="127" spans="1:10" x14ac:dyDescent="0.25">
      <c r="A127" t="s">
        <v>76</v>
      </c>
      <c r="B127" t="s">
        <v>77</v>
      </c>
      <c r="C127" t="s">
        <v>78</v>
      </c>
      <c r="D127" t="s">
        <v>11</v>
      </c>
      <c r="E127" s="3">
        <v>44696</v>
      </c>
      <c r="F127" s="2">
        <v>0</v>
      </c>
      <c r="G127" s="2">
        <v>5</v>
      </c>
      <c r="H127" s="2">
        <v>0</v>
      </c>
      <c r="I127" s="2">
        <v>0</v>
      </c>
      <c r="J127" s="2">
        <v>44</v>
      </c>
    </row>
    <row r="128" spans="1:10" x14ac:dyDescent="0.25">
      <c r="A128" t="s">
        <v>76</v>
      </c>
      <c r="B128" t="s">
        <v>77</v>
      </c>
      <c r="C128" t="s">
        <v>78</v>
      </c>
      <c r="D128" t="s">
        <v>11</v>
      </c>
      <c r="E128" s="3">
        <v>44712</v>
      </c>
      <c r="F128" s="2">
        <v>5</v>
      </c>
      <c r="G128" s="2">
        <v>0</v>
      </c>
      <c r="H128" s="2">
        <v>0</v>
      </c>
      <c r="I128" s="2">
        <v>0</v>
      </c>
      <c r="J128" s="2">
        <v>44</v>
      </c>
    </row>
    <row r="129" spans="1:10" x14ac:dyDescent="0.25">
      <c r="A129" t="s">
        <v>76</v>
      </c>
      <c r="B129" t="s">
        <v>77</v>
      </c>
      <c r="C129" t="s">
        <v>78</v>
      </c>
      <c r="D129" t="s">
        <v>11</v>
      </c>
      <c r="E129" s="3">
        <v>44712</v>
      </c>
      <c r="F129" s="2">
        <v>0</v>
      </c>
      <c r="G129" s="2">
        <v>5</v>
      </c>
      <c r="H129" s="2">
        <v>0</v>
      </c>
      <c r="I129" s="2">
        <v>0</v>
      </c>
      <c r="J129" s="2">
        <v>49</v>
      </c>
    </row>
    <row r="130" spans="1:10" x14ac:dyDescent="0.25">
      <c r="A130" t="s">
        <v>79</v>
      </c>
      <c r="B130" t="s">
        <v>80</v>
      </c>
      <c r="C130" t="s">
        <v>81</v>
      </c>
      <c r="D130" t="s">
        <v>11</v>
      </c>
      <c r="E130" s="3">
        <v>44696</v>
      </c>
      <c r="F130" s="2">
        <v>6.6666666666666696</v>
      </c>
      <c r="G130" s="2">
        <v>0</v>
      </c>
      <c r="H130" s="2">
        <v>0</v>
      </c>
      <c r="I130" s="2">
        <v>0</v>
      </c>
      <c r="J130" s="2">
        <v>126.666666666667</v>
      </c>
    </row>
    <row r="131" spans="1:10" x14ac:dyDescent="0.25">
      <c r="A131" t="s">
        <v>79</v>
      </c>
      <c r="B131" t="s">
        <v>80</v>
      </c>
      <c r="C131" t="s">
        <v>81</v>
      </c>
      <c r="D131" t="s">
        <v>11</v>
      </c>
      <c r="E131" s="3">
        <v>44696</v>
      </c>
      <c r="F131" s="2">
        <v>0</v>
      </c>
      <c r="G131" s="2">
        <v>6.6666666666666696</v>
      </c>
      <c r="H131" s="2">
        <v>0</v>
      </c>
      <c r="I131" s="2">
        <v>0</v>
      </c>
      <c r="J131" s="2">
        <v>133.333333333333</v>
      </c>
    </row>
    <row r="132" spans="1:10" x14ac:dyDescent="0.25">
      <c r="A132" t="s">
        <v>79</v>
      </c>
      <c r="B132" t="s">
        <v>80</v>
      </c>
      <c r="C132" t="s">
        <v>81</v>
      </c>
      <c r="D132" t="s">
        <v>11</v>
      </c>
      <c r="E132" s="3">
        <v>44712</v>
      </c>
      <c r="F132" s="2">
        <v>6.6666666666666696</v>
      </c>
      <c r="G132" s="2">
        <v>0</v>
      </c>
      <c r="H132" s="2">
        <v>0</v>
      </c>
      <c r="I132" s="2">
        <v>0</v>
      </c>
      <c r="J132" s="2">
        <v>133.333333333333</v>
      </c>
    </row>
    <row r="133" spans="1:10" x14ac:dyDescent="0.25">
      <c r="A133" t="s">
        <v>79</v>
      </c>
      <c r="B133" t="s">
        <v>80</v>
      </c>
      <c r="C133" t="s">
        <v>81</v>
      </c>
      <c r="D133" t="s">
        <v>11</v>
      </c>
      <c r="E133" s="3">
        <v>44712</v>
      </c>
      <c r="F133" s="2">
        <v>0</v>
      </c>
      <c r="G133" s="2">
        <v>6.6666666666666696</v>
      </c>
      <c r="H133" s="2">
        <v>0</v>
      </c>
      <c r="I133" s="2">
        <v>0</v>
      </c>
      <c r="J133" s="2">
        <v>140</v>
      </c>
    </row>
    <row r="134" spans="1:10" x14ac:dyDescent="0.25">
      <c r="A134" t="s">
        <v>82</v>
      </c>
      <c r="B134" t="s">
        <v>83</v>
      </c>
      <c r="C134" t="s">
        <v>84</v>
      </c>
      <c r="D134" t="s">
        <v>11</v>
      </c>
      <c r="E134" s="3">
        <v>44692</v>
      </c>
      <c r="F134" s="2">
        <v>0</v>
      </c>
      <c r="G134" s="2">
        <v>0</v>
      </c>
      <c r="H134" s="2">
        <v>0</v>
      </c>
      <c r="I134" s="2">
        <v>0</v>
      </c>
      <c r="J134" s="2">
        <v>37</v>
      </c>
    </row>
    <row r="135" spans="1:10" x14ac:dyDescent="0.25">
      <c r="A135" t="s">
        <v>82</v>
      </c>
      <c r="B135" t="s">
        <v>83</v>
      </c>
      <c r="C135" t="s">
        <v>84</v>
      </c>
      <c r="D135" t="s">
        <v>11</v>
      </c>
      <c r="E135" s="3">
        <v>44692</v>
      </c>
      <c r="F135" s="2">
        <v>0</v>
      </c>
      <c r="G135" s="2">
        <v>0</v>
      </c>
      <c r="H135" s="2">
        <v>0</v>
      </c>
      <c r="I135" s="2">
        <v>8</v>
      </c>
      <c r="J135" s="2">
        <v>37</v>
      </c>
    </row>
    <row r="136" spans="1:10" x14ac:dyDescent="0.25">
      <c r="A136" t="s">
        <v>82</v>
      </c>
      <c r="B136" t="s">
        <v>83</v>
      </c>
      <c r="C136" t="s">
        <v>84</v>
      </c>
      <c r="D136" t="s">
        <v>11</v>
      </c>
      <c r="E136" s="3">
        <v>44693</v>
      </c>
      <c r="F136" s="2">
        <v>0</v>
      </c>
      <c r="G136" s="2">
        <v>0</v>
      </c>
      <c r="H136" s="2">
        <v>0</v>
      </c>
      <c r="I136" s="2">
        <v>0</v>
      </c>
      <c r="J136" s="2">
        <v>29</v>
      </c>
    </row>
    <row r="137" spans="1:10" x14ac:dyDescent="0.25">
      <c r="A137" t="s">
        <v>82</v>
      </c>
      <c r="B137" t="s">
        <v>83</v>
      </c>
      <c r="C137" t="s">
        <v>84</v>
      </c>
      <c r="D137" t="s">
        <v>11</v>
      </c>
      <c r="E137" s="3">
        <v>44693</v>
      </c>
      <c r="F137" s="2">
        <v>0</v>
      </c>
      <c r="G137" s="2">
        <v>0</v>
      </c>
      <c r="H137" s="2">
        <v>0</v>
      </c>
      <c r="I137" s="2">
        <v>8</v>
      </c>
      <c r="J137" s="2">
        <v>29</v>
      </c>
    </row>
    <row r="138" spans="1:10" x14ac:dyDescent="0.25">
      <c r="A138" t="s">
        <v>82</v>
      </c>
      <c r="B138" t="s">
        <v>83</v>
      </c>
      <c r="C138" t="s">
        <v>84</v>
      </c>
      <c r="D138" t="s">
        <v>11</v>
      </c>
      <c r="E138" s="3">
        <v>44694</v>
      </c>
      <c r="F138" s="2">
        <v>0</v>
      </c>
      <c r="G138" s="2">
        <v>0</v>
      </c>
      <c r="H138" s="2">
        <v>0</v>
      </c>
      <c r="I138" s="2">
        <v>0</v>
      </c>
      <c r="J138" s="2">
        <v>21</v>
      </c>
    </row>
    <row r="139" spans="1:10" x14ac:dyDescent="0.25">
      <c r="A139" t="s">
        <v>82</v>
      </c>
      <c r="B139" t="s">
        <v>83</v>
      </c>
      <c r="C139" t="s">
        <v>84</v>
      </c>
      <c r="D139" t="s">
        <v>11</v>
      </c>
      <c r="E139" s="3">
        <v>44694</v>
      </c>
      <c r="F139" s="2">
        <v>0</v>
      </c>
      <c r="G139" s="2">
        <v>0</v>
      </c>
      <c r="H139" s="2">
        <v>0</v>
      </c>
      <c r="I139" s="2">
        <v>8</v>
      </c>
      <c r="J139" s="2">
        <v>21</v>
      </c>
    </row>
    <row r="140" spans="1:10" x14ac:dyDescent="0.25">
      <c r="A140" t="s">
        <v>82</v>
      </c>
      <c r="B140" t="s">
        <v>83</v>
      </c>
      <c r="C140" t="s">
        <v>84</v>
      </c>
      <c r="D140" t="s">
        <v>11</v>
      </c>
      <c r="E140" s="3">
        <v>44696</v>
      </c>
      <c r="F140" s="2">
        <v>5</v>
      </c>
      <c r="G140" s="2">
        <v>0</v>
      </c>
      <c r="H140" s="2">
        <v>0</v>
      </c>
      <c r="I140" s="2">
        <v>0</v>
      </c>
      <c r="J140" s="2">
        <v>21</v>
      </c>
    </row>
    <row r="141" spans="1:10" x14ac:dyDescent="0.25">
      <c r="A141" t="s">
        <v>82</v>
      </c>
      <c r="B141" t="s">
        <v>83</v>
      </c>
      <c r="C141" t="s">
        <v>84</v>
      </c>
      <c r="D141" t="s">
        <v>11</v>
      </c>
      <c r="E141" s="3">
        <v>44696</v>
      </c>
      <c r="F141" s="2">
        <v>0</v>
      </c>
      <c r="G141" s="2">
        <v>5</v>
      </c>
      <c r="H141" s="2">
        <v>0</v>
      </c>
      <c r="I141" s="2">
        <v>0</v>
      </c>
      <c r="J141" s="2">
        <v>26</v>
      </c>
    </row>
    <row r="142" spans="1:10" x14ac:dyDescent="0.25">
      <c r="A142" t="s">
        <v>82</v>
      </c>
      <c r="B142" t="s">
        <v>83</v>
      </c>
      <c r="C142" t="s">
        <v>84</v>
      </c>
      <c r="D142" t="s">
        <v>11</v>
      </c>
      <c r="E142" s="3">
        <v>44712</v>
      </c>
      <c r="F142" s="2">
        <v>5</v>
      </c>
      <c r="G142" s="2">
        <v>0</v>
      </c>
      <c r="H142" s="2">
        <v>0</v>
      </c>
      <c r="I142" s="2">
        <v>0</v>
      </c>
      <c r="J142" s="2">
        <v>26</v>
      </c>
    </row>
    <row r="143" spans="1:10" x14ac:dyDescent="0.25">
      <c r="A143" t="s">
        <v>82</v>
      </c>
      <c r="B143" t="s">
        <v>83</v>
      </c>
      <c r="C143" t="s">
        <v>84</v>
      </c>
      <c r="D143" t="s">
        <v>11</v>
      </c>
      <c r="E143" s="3">
        <v>44712</v>
      </c>
      <c r="F143" s="2">
        <v>0</v>
      </c>
      <c r="G143" s="2">
        <v>5</v>
      </c>
      <c r="H143" s="2">
        <v>0</v>
      </c>
      <c r="I143" s="2">
        <v>0</v>
      </c>
      <c r="J143" s="2">
        <v>31</v>
      </c>
    </row>
    <row r="144" spans="1:10" x14ac:dyDescent="0.25">
      <c r="A144" t="s">
        <v>87</v>
      </c>
      <c r="B144" t="s">
        <v>88</v>
      </c>
      <c r="C144" t="s">
        <v>89</v>
      </c>
      <c r="D144" t="s">
        <v>11</v>
      </c>
      <c r="E144" s="3">
        <v>44696</v>
      </c>
      <c r="F144" s="2">
        <v>5</v>
      </c>
      <c r="G144" s="2">
        <v>0</v>
      </c>
      <c r="H144" s="2">
        <v>0</v>
      </c>
      <c r="I144" s="2">
        <v>0</v>
      </c>
      <c r="J144" s="2">
        <v>33.75</v>
      </c>
    </row>
    <row r="145" spans="1:10" x14ac:dyDescent="0.25">
      <c r="A145" t="s">
        <v>87</v>
      </c>
      <c r="B145" t="s">
        <v>88</v>
      </c>
      <c r="C145" t="s">
        <v>89</v>
      </c>
      <c r="D145" t="s">
        <v>11</v>
      </c>
      <c r="E145" s="3">
        <v>44696</v>
      </c>
      <c r="F145" s="2">
        <v>0</v>
      </c>
      <c r="G145" s="2">
        <v>5</v>
      </c>
      <c r="H145" s="2">
        <v>0</v>
      </c>
      <c r="I145" s="2">
        <v>0</v>
      </c>
      <c r="J145" s="2">
        <v>38.75</v>
      </c>
    </row>
    <row r="146" spans="1:10" x14ac:dyDescent="0.25">
      <c r="A146" t="s">
        <v>87</v>
      </c>
      <c r="B146" t="s">
        <v>88</v>
      </c>
      <c r="C146" t="s">
        <v>89</v>
      </c>
      <c r="D146" t="s">
        <v>11</v>
      </c>
      <c r="E146" s="3">
        <v>44697</v>
      </c>
      <c r="F146" s="2">
        <v>0</v>
      </c>
      <c r="G146" s="2">
        <v>0</v>
      </c>
      <c r="H146" s="2">
        <v>0</v>
      </c>
      <c r="I146" s="2">
        <v>0</v>
      </c>
      <c r="J146" s="2">
        <v>30.75</v>
      </c>
    </row>
    <row r="147" spans="1:10" x14ac:dyDescent="0.25">
      <c r="A147" t="s">
        <v>87</v>
      </c>
      <c r="B147" t="s">
        <v>88</v>
      </c>
      <c r="C147" t="s">
        <v>89</v>
      </c>
      <c r="D147" t="s">
        <v>11</v>
      </c>
      <c r="E147" s="3">
        <v>44697</v>
      </c>
      <c r="F147" s="2">
        <v>0</v>
      </c>
      <c r="G147" s="2">
        <v>0</v>
      </c>
      <c r="H147" s="2">
        <v>0</v>
      </c>
      <c r="I147" s="2">
        <v>8</v>
      </c>
      <c r="J147" s="2">
        <v>30.75</v>
      </c>
    </row>
    <row r="148" spans="1:10" x14ac:dyDescent="0.25">
      <c r="A148" t="s">
        <v>87</v>
      </c>
      <c r="B148" t="s">
        <v>88</v>
      </c>
      <c r="C148" t="s">
        <v>89</v>
      </c>
      <c r="D148" t="s">
        <v>11</v>
      </c>
      <c r="E148" s="3">
        <v>44712</v>
      </c>
      <c r="F148" s="2">
        <v>5</v>
      </c>
      <c r="G148" s="2">
        <v>0</v>
      </c>
      <c r="H148" s="2">
        <v>0</v>
      </c>
      <c r="I148" s="2">
        <v>0</v>
      </c>
      <c r="J148" s="2">
        <v>30.75</v>
      </c>
    </row>
    <row r="149" spans="1:10" x14ac:dyDescent="0.25">
      <c r="A149" t="s">
        <v>87</v>
      </c>
      <c r="B149" t="s">
        <v>88</v>
      </c>
      <c r="C149" t="s">
        <v>89</v>
      </c>
      <c r="D149" t="s">
        <v>11</v>
      </c>
      <c r="E149" s="3">
        <v>44712</v>
      </c>
      <c r="F149" s="2">
        <v>0</v>
      </c>
      <c r="G149" s="2">
        <v>5</v>
      </c>
      <c r="H149" s="2">
        <v>0</v>
      </c>
      <c r="I149" s="2">
        <v>0</v>
      </c>
      <c r="J149" s="2">
        <v>35.75</v>
      </c>
    </row>
    <row r="150" spans="1:10" x14ac:dyDescent="0.25">
      <c r="A150" t="s">
        <v>90</v>
      </c>
      <c r="B150" t="s">
        <v>91</v>
      </c>
      <c r="C150" t="s">
        <v>92</v>
      </c>
      <c r="D150" t="s">
        <v>11</v>
      </c>
      <c r="E150" s="3">
        <v>44696</v>
      </c>
      <c r="F150" s="2">
        <v>5</v>
      </c>
      <c r="G150" s="2">
        <v>0</v>
      </c>
      <c r="H150" s="2">
        <v>0</v>
      </c>
      <c r="I150" s="2">
        <v>0</v>
      </c>
      <c r="J150" s="2">
        <v>10</v>
      </c>
    </row>
    <row r="151" spans="1:10" x14ac:dyDescent="0.25">
      <c r="A151" t="s">
        <v>90</v>
      </c>
      <c r="B151" t="s">
        <v>91</v>
      </c>
      <c r="C151" t="s">
        <v>92</v>
      </c>
      <c r="D151" t="s">
        <v>11</v>
      </c>
      <c r="E151" s="3">
        <v>44696</v>
      </c>
      <c r="F151" s="2">
        <v>0</v>
      </c>
      <c r="G151" s="2">
        <v>5</v>
      </c>
      <c r="H151" s="2">
        <v>0</v>
      </c>
      <c r="I151" s="2">
        <v>0</v>
      </c>
      <c r="J151" s="2">
        <v>15</v>
      </c>
    </row>
    <row r="152" spans="1:10" x14ac:dyDescent="0.25">
      <c r="A152" t="s">
        <v>90</v>
      </c>
      <c r="B152" t="s">
        <v>91</v>
      </c>
      <c r="C152" t="s">
        <v>92</v>
      </c>
      <c r="D152" t="s">
        <v>11</v>
      </c>
      <c r="E152" s="3">
        <v>44712</v>
      </c>
      <c r="F152" s="2">
        <v>5</v>
      </c>
      <c r="G152" s="2">
        <v>0</v>
      </c>
      <c r="H152" s="2">
        <v>0</v>
      </c>
      <c r="I152" s="2">
        <v>0</v>
      </c>
      <c r="J152" s="2">
        <v>15</v>
      </c>
    </row>
    <row r="153" spans="1:10" x14ac:dyDescent="0.25">
      <c r="A153" t="s">
        <v>90</v>
      </c>
      <c r="B153" t="s">
        <v>91</v>
      </c>
      <c r="C153" t="s">
        <v>92</v>
      </c>
      <c r="D153" t="s">
        <v>11</v>
      </c>
      <c r="E153" s="3">
        <v>44712</v>
      </c>
      <c r="F153" s="2">
        <v>0</v>
      </c>
      <c r="G153" s="2">
        <v>5</v>
      </c>
      <c r="H153" s="2">
        <v>0</v>
      </c>
      <c r="I153" s="2">
        <v>0</v>
      </c>
      <c r="J153" s="2">
        <v>20</v>
      </c>
    </row>
    <row r="154" spans="1:10" x14ac:dyDescent="0.25">
      <c r="A154" t="s">
        <v>93</v>
      </c>
      <c r="B154" t="s">
        <v>94</v>
      </c>
      <c r="C154" t="s">
        <v>95</v>
      </c>
      <c r="D154" t="s">
        <v>11</v>
      </c>
      <c r="E154" s="3">
        <v>44696</v>
      </c>
      <c r="F154" s="2">
        <v>5</v>
      </c>
      <c r="G154" s="2">
        <v>0</v>
      </c>
      <c r="H154" s="2">
        <v>0</v>
      </c>
      <c r="I154" s="2">
        <v>0</v>
      </c>
      <c r="J154" s="2">
        <v>44</v>
      </c>
    </row>
    <row r="155" spans="1:10" x14ac:dyDescent="0.25">
      <c r="A155" t="s">
        <v>93</v>
      </c>
      <c r="B155" t="s">
        <v>94</v>
      </c>
      <c r="C155" t="s">
        <v>95</v>
      </c>
      <c r="D155" t="s">
        <v>11</v>
      </c>
      <c r="E155" s="3">
        <v>44696</v>
      </c>
      <c r="F155" s="2">
        <v>0</v>
      </c>
      <c r="G155" s="2">
        <v>5</v>
      </c>
      <c r="H155" s="2">
        <v>0</v>
      </c>
      <c r="I155" s="2">
        <v>0</v>
      </c>
      <c r="J155" s="2">
        <v>49</v>
      </c>
    </row>
    <row r="156" spans="1:10" x14ac:dyDescent="0.25">
      <c r="A156" t="s">
        <v>93</v>
      </c>
      <c r="B156" t="s">
        <v>94</v>
      </c>
      <c r="C156" t="s">
        <v>95</v>
      </c>
      <c r="D156" t="s">
        <v>11</v>
      </c>
      <c r="E156" s="3">
        <v>44712</v>
      </c>
      <c r="F156" s="2">
        <v>5</v>
      </c>
      <c r="G156" s="2">
        <v>0</v>
      </c>
      <c r="H156" s="2">
        <v>0</v>
      </c>
      <c r="I156" s="2">
        <v>0</v>
      </c>
      <c r="J156" s="2">
        <v>49</v>
      </c>
    </row>
    <row r="157" spans="1:10" x14ac:dyDescent="0.25">
      <c r="A157" t="s">
        <v>93</v>
      </c>
      <c r="B157" t="s">
        <v>94</v>
      </c>
      <c r="C157" t="s">
        <v>95</v>
      </c>
      <c r="D157" t="s">
        <v>11</v>
      </c>
      <c r="E157" s="3">
        <v>44712</v>
      </c>
      <c r="F157" s="2">
        <v>0</v>
      </c>
      <c r="G157" s="2">
        <v>5</v>
      </c>
      <c r="H157" s="2">
        <v>0</v>
      </c>
      <c r="I157" s="2">
        <v>0</v>
      </c>
      <c r="J157" s="2">
        <v>54</v>
      </c>
    </row>
    <row r="158" spans="1:10" x14ac:dyDescent="0.25">
      <c r="A158" t="s">
        <v>98</v>
      </c>
      <c r="B158" t="s">
        <v>99</v>
      </c>
      <c r="C158" t="s">
        <v>100</v>
      </c>
      <c r="D158" t="s">
        <v>11</v>
      </c>
      <c r="E158" s="3">
        <v>44686</v>
      </c>
      <c r="F158" s="2">
        <v>0</v>
      </c>
      <c r="G158" s="2">
        <v>0</v>
      </c>
      <c r="H158" s="2">
        <v>0</v>
      </c>
      <c r="I158" s="2">
        <v>0</v>
      </c>
      <c r="J158" s="2">
        <v>3</v>
      </c>
    </row>
    <row r="159" spans="1:10" x14ac:dyDescent="0.25">
      <c r="A159" t="s">
        <v>98</v>
      </c>
      <c r="B159" t="s">
        <v>99</v>
      </c>
      <c r="C159" t="s">
        <v>100</v>
      </c>
      <c r="D159" t="s">
        <v>11</v>
      </c>
      <c r="E159" s="3">
        <v>44686</v>
      </c>
      <c r="F159" s="2">
        <v>0</v>
      </c>
      <c r="G159" s="2">
        <v>0</v>
      </c>
      <c r="H159" s="2">
        <v>0</v>
      </c>
      <c r="I159" s="2">
        <v>8</v>
      </c>
      <c r="J159" s="2">
        <v>3</v>
      </c>
    </row>
    <row r="160" spans="1:10" x14ac:dyDescent="0.25">
      <c r="A160" t="s">
        <v>98</v>
      </c>
      <c r="B160" t="s">
        <v>99</v>
      </c>
      <c r="C160" t="s">
        <v>100</v>
      </c>
      <c r="D160" t="s">
        <v>11</v>
      </c>
      <c r="E160" s="3">
        <v>44693</v>
      </c>
      <c r="F160" s="2">
        <v>0</v>
      </c>
      <c r="G160" s="2">
        <v>0</v>
      </c>
      <c r="H160" s="2">
        <v>0</v>
      </c>
      <c r="I160" s="2">
        <v>0</v>
      </c>
      <c r="J160" s="2">
        <v>-5</v>
      </c>
    </row>
    <row r="161" spans="1:10" x14ac:dyDescent="0.25">
      <c r="A161" t="s">
        <v>98</v>
      </c>
      <c r="B161" t="s">
        <v>99</v>
      </c>
      <c r="C161" t="s">
        <v>100</v>
      </c>
      <c r="D161" t="s">
        <v>11</v>
      </c>
      <c r="E161" s="3">
        <v>44693</v>
      </c>
      <c r="F161" s="2">
        <v>0</v>
      </c>
      <c r="G161" s="2">
        <v>0</v>
      </c>
      <c r="H161" s="2">
        <v>0</v>
      </c>
      <c r="I161" s="2">
        <v>8</v>
      </c>
      <c r="J161" s="2">
        <v>-5</v>
      </c>
    </row>
    <row r="162" spans="1:10" x14ac:dyDescent="0.25">
      <c r="A162" t="s">
        <v>98</v>
      </c>
      <c r="B162" t="s">
        <v>99</v>
      </c>
      <c r="C162" t="s">
        <v>100</v>
      </c>
      <c r="D162" t="s">
        <v>11</v>
      </c>
      <c r="E162" s="3">
        <v>44696</v>
      </c>
      <c r="F162" s="2">
        <v>5</v>
      </c>
      <c r="G162" s="2">
        <v>0</v>
      </c>
      <c r="H162" s="2">
        <v>0</v>
      </c>
      <c r="I162" s="2">
        <v>0</v>
      </c>
      <c r="J162" s="2">
        <v>-5</v>
      </c>
    </row>
    <row r="163" spans="1:10" x14ac:dyDescent="0.25">
      <c r="A163" t="s">
        <v>98</v>
      </c>
      <c r="B163" t="s">
        <v>99</v>
      </c>
      <c r="C163" t="s">
        <v>100</v>
      </c>
      <c r="D163" t="s">
        <v>11</v>
      </c>
      <c r="E163" s="3">
        <v>44696</v>
      </c>
      <c r="F163" s="2">
        <v>0</v>
      </c>
      <c r="G163" s="2">
        <v>5</v>
      </c>
      <c r="H163" s="2">
        <v>0</v>
      </c>
      <c r="I163" s="2">
        <v>0</v>
      </c>
      <c r="J163" s="2">
        <v>0</v>
      </c>
    </row>
    <row r="164" spans="1:10" x14ac:dyDescent="0.25">
      <c r="A164" t="s">
        <v>98</v>
      </c>
      <c r="B164" t="s">
        <v>99</v>
      </c>
      <c r="C164" t="s">
        <v>100</v>
      </c>
      <c r="D164" t="s">
        <v>11</v>
      </c>
      <c r="E164" s="3">
        <v>44697</v>
      </c>
      <c r="F164" s="2">
        <v>0</v>
      </c>
      <c r="G164" s="2">
        <v>0</v>
      </c>
      <c r="H164" s="2">
        <v>0</v>
      </c>
      <c r="I164" s="2">
        <v>0</v>
      </c>
      <c r="J164" s="2">
        <v>-8</v>
      </c>
    </row>
    <row r="165" spans="1:10" x14ac:dyDescent="0.25">
      <c r="A165" t="s">
        <v>98</v>
      </c>
      <c r="B165" t="s">
        <v>99</v>
      </c>
      <c r="C165" t="s">
        <v>100</v>
      </c>
      <c r="D165" t="s">
        <v>11</v>
      </c>
      <c r="E165" s="3">
        <v>44697</v>
      </c>
      <c r="F165" s="2">
        <v>0</v>
      </c>
      <c r="G165" s="2">
        <v>0</v>
      </c>
      <c r="H165" s="2">
        <v>0</v>
      </c>
      <c r="I165" s="2">
        <v>8</v>
      </c>
      <c r="J165" s="2">
        <v>-8</v>
      </c>
    </row>
    <row r="166" spans="1:10" x14ac:dyDescent="0.25">
      <c r="A166" t="s">
        <v>98</v>
      </c>
      <c r="B166" t="s">
        <v>99</v>
      </c>
      <c r="C166" t="s">
        <v>100</v>
      </c>
      <c r="D166" t="s">
        <v>11</v>
      </c>
      <c r="E166" s="3">
        <v>44712</v>
      </c>
      <c r="F166" s="2">
        <v>5</v>
      </c>
      <c r="G166" s="2">
        <v>0</v>
      </c>
      <c r="H166" s="2">
        <v>0</v>
      </c>
      <c r="I166" s="2">
        <v>0</v>
      </c>
      <c r="J166" s="2">
        <v>-8</v>
      </c>
    </row>
    <row r="167" spans="1:10" x14ac:dyDescent="0.25">
      <c r="A167" t="s">
        <v>98</v>
      </c>
      <c r="B167" t="s">
        <v>99</v>
      </c>
      <c r="C167" t="s">
        <v>100</v>
      </c>
      <c r="D167" t="s">
        <v>11</v>
      </c>
      <c r="E167" s="3">
        <v>44712</v>
      </c>
      <c r="F167" s="2">
        <v>0</v>
      </c>
      <c r="G167" s="2">
        <v>5</v>
      </c>
      <c r="H167" s="2">
        <v>0</v>
      </c>
      <c r="I167" s="2">
        <v>0</v>
      </c>
      <c r="J167" s="2">
        <v>-3</v>
      </c>
    </row>
    <row r="168" spans="1:10" x14ac:dyDescent="0.25">
      <c r="A168" t="s">
        <v>101</v>
      </c>
      <c r="B168" t="s">
        <v>102</v>
      </c>
      <c r="C168" t="s">
        <v>103</v>
      </c>
      <c r="D168" t="s">
        <v>11</v>
      </c>
      <c r="E168" s="3">
        <v>44696</v>
      </c>
      <c r="F168" s="2">
        <v>5</v>
      </c>
      <c r="G168" s="2">
        <v>0</v>
      </c>
      <c r="H168" s="2">
        <v>0</v>
      </c>
      <c r="I168" s="2">
        <v>0</v>
      </c>
      <c r="J168" s="2">
        <v>46</v>
      </c>
    </row>
    <row r="169" spans="1:10" x14ac:dyDescent="0.25">
      <c r="A169" t="s">
        <v>101</v>
      </c>
      <c r="B169" t="s">
        <v>102</v>
      </c>
      <c r="C169" t="s">
        <v>103</v>
      </c>
      <c r="D169" t="s">
        <v>11</v>
      </c>
      <c r="E169" s="3">
        <v>44696</v>
      </c>
      <c r="F169" s="2">
        <v>0</v>
      </c>
      <c r="G169" s="2">
        <v>5</v>
      </c>
      <c r="H169" s="2">
        <v>0</v>
      </c>
      <c r="I169" s="2">
        <v>0</v>
      </c>
      <c r="J169" s="2">
        <v>51</v>
      </c>
    </row>
    <row r="170" spans="1:10" x14ac:dyDescent="0.25">
      <c r="A170" t="s">
        <v>101</v>
      </c>
      <c r="B170" t="s">
        <v>102</v>
      </c>
      <c r="C170" t="s">
        <v>103</v>
      </c>
      <c r="D170" t="s">
        <v>11</v>
      </c>
      <c r="E170" s="3">
        <v>44700</v>
      </c>
      <c r="F170" s="2">
        <v>0</v>
      </c>
      <c r="G170" s="2">
        <v>0</v>
      </c>
      <c r="H170" s="2">
        <v>0</v>
      </c>
      <c r="I170" s="2">
        <v>0</v>
      </c>
      <c r="J170" s="2">
        <v>43</v>
      </c>
    </row>
    <row r="171" spans="1:10" x14ac:dyDescent="0.25">
      <c r="A171" t="s">
        <v>101</v>
      </c>
      <c r="B171" t="s">
        <v>102</v>
      </c>
      <c r="C171" t="s">
        <v>103</v>
      </c>
      <c r="D171" t="s">
        <v>11</v>
      </c>
      <c r="E171" s="3">
        <v>44700</v>
      </c>
      <c r="F171" s="2">
        <v>0</v>
      </c>
      <c r="G171" s="2">
        <v>0</v>
      </c>
      <c r="H171" s="2">
        <v>0</v>
      </c>
      <c r="I171" s="2">
        <v>8</v>
      </c>
      <c r="J171" s="2">
        <v>43</v>
      </c>
    </row>
    <row r="172" spans="1:10" x14ac:dyDescent="0.25">
      <c r="A172" t="s">
        <v>101</v>
      </c>
      <c r="B172" t="s">
        <v>102</v>
      </c>
      <c r="C172" t="s">
        <v>103</v>
      </c>
      <c r="D172" t="s">
        <v>11</v>
      </c>
      <c r="E172" s="3">
        <v>44701</v>
      </c>
      <c r="F172" s="2">
        <v>0</v>
      </c>
      <c r="G172" s="2">
        <v>0</v>
      </c>
      <c r="H172" s="2">
        <v>0</v>
      </c>
      <c r="I172" s="2">
        <v>0</v>
      </c>
      <c r="J172" s="2">
        <v>35</v>
      </c>
    </row>
    <row r="173" spans="1:10" x14ac:dyDescent="0.25">
      <c r="A173" t="s">
        <v>101</v>
      </c>
      <c r="B173" t="s">
        <v>102</v>
      </c>
      <c r="C173" t="s">
        <v>103</v>
      </c>
      <c r="D173" t="s">
        <v>11</v>
      </c>
      <c r="E173" s="3">
        <v>44701</v>
      </c>
      <c r="F173" s="2">
        <v>0</v>
      </c>
      <c r="G173" s="2">
        <v>0</v>
      </c>
      <c r="H173" s="2">
        <v>0</v>
      </c>
      <c r="I173" s="2">
        <v>8</v>
      </c>
      <c r="J173" s="2">
        <v>35</v>
      </c>
    </row>
    <row r="174" spans="1:10" x14ac:dyDescent="0.25">
      <c r="A174" t="s">
        <v>101</v>
      </c>
      <c r="B174" t="s">
        <v>102</v>
      </c>
      <c r="C174" t="s">
        <v>103</v>
      </c>
      <c r="D174" t="s">
        <v>11</v>
      </c>
      <c r="E174" s="3">
        <v>44712</v>
      </c>
      <c r="F174" s="2">
        <v>5</v>
      </c>
      <c r="G174" s="2">
        <v>0</v>
      </c>
      <c r="H174" s="2">
        <v>0</v>
      </c>
      <c r="I174" s="2">
        <v>0</v>
      </c>
      <c r="J174" s="2">
        <v>35</v>
      </c>
    </row>
    <row r="175" spans="1:10" x14ac:dyDescent="0.25">
      <c r="A175" t="s">
        <v>101</v>
      </c>
      <c r="B175" t="s">
        <v>102</v>
      </c>
      <c r="C175" t="s">
        <v>103</v>
      </c>
      <c r="D175" t="s">
        <v>11</v>
      </c>
      <c r="E175" s="3">
        <v>44712</v>
      </c>
      <c r="F175" s="2">
        <v>0</v>
      </c>
      <c r="G175" s="2">
        <v>5</v>
      </c>
      <c r="H175" s="2">
        <v>0</v>
      </c>
      <c r="I175" s="2">
        <v>0</v>
      </c>
      <c r="J175" s="2">
        <v>40</v>
      </c>
    </row>
    <row r="176" spans="1:10" x14ac:dyDescent="0.25">
      <c r="A176" t="s">
        <v>104</v>
      </c>
      <c r="B176" t="s">
        <v>105</v>
      </c>
      <c r="C176" t="s">
        <v>106</v>
      </c>
      <c r="D176" t="s">
        <v>11</v>
      </c>
      <c r="E176" s="3">
        <v>44696</v>
      </c>
      <c r="F176" s="2">
        <v>0</v>
      </c>
      <c r="G176" s="2">
        <v>0</v>
      </c>
      <c r="H176" s="2">
        <v>0</v>
      </c>
      <c r="I176" s="2">
        <v>0</v>
      </c>
      <c r="J176" s="2">
        <v>50.5</v>
      </c>
    </row>
    <row r="177" spans="1:10" x14ac:dyDescent="0.25">
      <c r="A177" t="s">
        <v>104</v>
      </c>
      <c r="B177" t="s">
        <v>105</v>
      </c>
      <c r="C177" t="s">
        <v>106</v>
      </c>
      <c r="D177" t="s">
        <v>11</v>
      </c>
      <c r="E177" s="3">
        <v>44696</v>
      </c>
      <c r="F177" s="2">
        <v>0</v>
      </c>
      <c r="G177" s="2">
        <v>0</v>
      </c>
      <c r="H177" s="2">
        <v>0</v>
      </c>
      <c r="I177" s="2">
        <v>0</v>
      </c>
      <c r="J177" s="2">
        <v>44.5</v>
      </c>
    </row>
    <row r="178" spans="1:10" x14ac:dyDescent="0.25">
      <c r="A178" t="s">
        <v>104</v>
      </c>
      <c r="B178" t="s">
        <v>105</v>
      </c>
      <c r="C178" t="s">
        <v>106</v>
      </c>
      <c r="D178" t="s">
        <v>11</v>
      </c>
      <c r="E178" s="3">
        <v>44696</v>
      </c>
      <c r="F178" s="2">
        <v>5</v>
      </c>
      <c r="G178" s="2">
        <v>0</v>
      </c>
      <c r="H178" s="2">
        <v>0</v>
      </c>
      <c r="I178" s="2">
        <v>0</v>
      </c>
      <c r="J178" s="2">
        <v>53.5</v>
      </c>
    </row>
    <row r="179" spans="1:10" x14ac:dyDescent="0.25">
      <c r="A179" t="s">
        <v>104</v>
      </c>
      <c r="B179" t="s">
        <v>105</v>
      </c>
      <c r="C179" t="s">
        <v>106</v>
      </c>
      <c r="D179" t="s">
        <v>11</v>
      </c>
      <c r="E179" s="3">
        <v>44696</v>
      </c>
      <c r="F179" s="2">
        <v>0</v>
      </c>
      <c r="G179" s="2">
        <v>5</v>
      </c>
      <c r="H179" s="2">
        <v>0</v>
      </c>
      <c r="I179" s="2">
        <v>0</v>
      </c>
      <c r="J179" s="2">
        <v>58.5</v>
      </c>
    </row>
    <row r="180" spans="1:10" x14ac:dyDescent="0.25">
      <c r="A180" t="s">
        <v>104</v>
      </c>
      <c r="B180" t="s">
        <v>105</v>
      </c>
      <c r="C180" t="s">
        <v>106</v>
      </c>
      <c r="D180" t="s">
        <v>11</v>
      </c>
      <c r="E180" s="3">
        <v>44696</v>
      </c>
      <c r="F180" s="2">
        <v>0</v>
      </c>
      <c r="G180" s="2">
        <v>0</v>
      </c>
      <c r="H180" s="2">
        <v>0</v>
      </c>
      <c r="I180" s="2">
        <v>8</v>
      </c>
      <c r="J180" s="2">
        <v>50.5</v>
      </c>
    </row>
    <row r="181" spans="1:10" x14ac:dyDescent="0.25">
      <c r="A181" t="s">
        <v>104</v>
      </c>
      <c r="B181" t="s">
        <v>105</v>
      </c>
      <c r="C181" t="s">
        <v>106</v>
      </c>
      <c r="D181" t="s">
        <v>11</v>
      </c>
      <c r="E181" s="3">
        <v>44696</v>
      </c>
      <c r="F181" s="2">
        <v>0</v>
      </c>
      <c r="G181" s="2">
        <v>0</v>
      </c>
      <c r="H181" s="2">
        <v>0</v>
      </c>
      <c r="I181" s="2">
        <v>6</v>
      </c>
      <c r="J181" s="2">
        <v>44.5</v>
      </c>
    </row>
    <row r="182" spans="1:10" x14ac:dyDescent="0.25">
      <c r="A182" t="s">
        <v>104</v>
      </c>
      <c r="B182" t="s">
        <v>105</v>
      </c>
      <c r="C182" t="s">
        <v>106</v>
      </c>
      <c r="D182" t="s">
        <v>11</v>
      </c>
      <c r="E182" s="3">
        <v>44712</v>
      </c>
      <c r="F182" s="2">
        <v>5</v>
      </c>
      <c r="G182" s="2">
        <v>0</v>
      </c>
      <c r="H182" s="2">
        <v>0</v>
      </c>
      <c r="I182" s="2">
        <v>0</v>
      </c>
      <c r="J182" s="2">
        <v>44.5</v>
      </c>
    </row>
    <row r="183" spans="1:10" x14ac:dyDescent="0.25">
      <c r="A183" t="s">
        <v>104</v>
      </c>
      <c r="B183" t="s">
        <v>105</v>
      </c>
      <c r="C183" t="s">
        <v>106</v>
      </c>
      <c r="D183" t="s">
        <v>11</v>
      </c>
      <c r="E183" s="3">
        <v>44712</v>
      </c>
      <c r="F183" s="2">
        <v>0</v>
      </c>
      <c r="G183" s="2">
        <v>5</v>
      </c>
      <c r="H183" s="2">
        <v>0</v>
      </c>
      <c r="I183" s="2">
        <v>0</v>
      </c>
      <c r="J183" s="2">
        <v>49.5</v>
      </c>
    </row>
    <row r="184" spans="1:10" x14ac:dyDescent="0.25">
      <c r="A184" t="s">
        <v>107</v>
      </c>
      <c r="B184" t="s">
        <v>105</v>
      </c>
      <c r="C184" t="s">
        <v>108</v>
      </c>
      <c r="D184" t="s">
        <v>11</v>
      </c>
      <c r="E184" s="3">
        <v>44692</v>
      </c>
      <c r="F184" s="2">
        <v>0</v>
      </c>
      <c r="G184" s="2">
        <v>0</v>
      </c>
      <c r="H184" s="2">
        <v>0</v>
      </c>
      <c r="I184" s="2">
        <v>0</v>
      </c>
      <c r="J184" s="2">
        <v>25</v>
      </c>
    </row>
    <row r="185" spans="1:10" x14ac:dyDescent="0.25">
      <c r="A185" t="s">
        <v>107</v>
      </c>
      <c r="B185" t="s">
        <v>105</v>
      </c>
      <c r="C185" t="s">
        <v>108</v>
      </c>
      <c r="D185" t="s">
        <v>11</v>
      </c>
      <c r="E185" s="3">
        <v>44692</v>
      </c>
      <c r="F185" s="2">
        <v>0</v>
      </c>
      <c r="G185" s="2">
        <v>0</v>
      </c>
      <c r="H185" s="2">
        <v>0</v>
      </c>
      <c r="I185" s="2">
        <v>8</v>
      </c>
      <c r="J185" s="2">
        <v>25</v>
      </c>
    </row>
    <row r="186" spans="1:10" x14ac:dyDescent="0.25">
      <c r="A186" t="s">
        <v>107</v>
      </c>
      <c r="B186" t="s">
        <v>105</v>
      </c>
      <c r="C186" t="s">
        <v>108</v>
      </c>
      <c r="D186" t="s">
        <v>11</v>
      </c>
      <c r="E186" s="3">
        <v>44693</v>
      </c>
      <c r="F186" s="2">
        <v>0</v>
      </c>
      <c r="G186" s="2">
        <v>0</v>
      </c>
      <c r="H186" s="2">
        <v>0</v>
      </c>
      <c r="I186" s="2">
        <v>0</v>
      </c>
      <c r="J186" s="2">
        <v>17</v>
      </c>
    </row>
    <row r="187" spans="1:10" x14ac:dyDescent="0.25">
      <c r="A187" t="s">
        <v>107</v>
      </c>
      <c r="B187" t="s">
        <v>105</v>
      </c>
      <c r="C187" t="s">
        <v>108</v>
      </c>
      <c r="D187" t="s">
        <v>11</v>
      </c>
      <c r="E187" s="3">
        <v>44693</v>
      </c>
      <c r="F187" s="2">
        <v>0</v>
      </c>
      <c r="G187" s="2">
        <v>0</v>
      </c>
      <c r="H187" s="2">
        <v>0</v>
      </c>
      <c r="I187" s="2">
        <v>8</v>
      </c>
      <c r="J187" s="2">
        <v>17</v>
      </c>
    </row>
    <row r="188" spans="1:10" x14ac:dyDescent="0.25">
      <c r="A188" t="s">
        <v>107</v>
      </c>
      <c r="B188" t="s">
        <v>105</v>
      </c>
      <c r="C188" t="s">
        <v>108</v>
      </c>
      <c r="D188" t="s">
        <v>11</v>
      </c>
      <c r="E188" s="3">
        <v>44694</v>
      </c>
      <c r="F188" s="2">
        <v>0</v>
      </c>
      <c r="G188" s="2">
        <v>0</v>
      </c>
      <c r="H188" s="2">
        <v>0</v>
      </c>
      <c r="I188" s="2">
        <v>0</v>
      </c>
      <c r="J188" s="2">
        <v>9</v>
      </c>
    </row>
    <row r="189" spans="1:10" x14ac:dyDescent="0.25">
      <c r="A189" t="s">
        <v>107</v>
      </c>
      <c r="B189" t="s">
        <v>105</v>
      </c>
      <c r="C189" t="s">
        <v>108</v>
      </c>
      <c r="D189" t="s">
        <v>11</v>
      </c>
      <c r="E189" s="3">
        <v>44694</v>
      </c>
      <c r="F189" s="2">
        <v>0</v>
      </c>
      <c r="G189" s="2">
        <v>0</v>
      </c>
      <c r="H189" s="2">
        <v>0</v>
      </c>
      <c r="I189" s="2">
        <v>8</v>
      </c>
      <c r="J189" s="2">
        <v>9</v>
      </c>
    </row>
    <row r="190" spans="1:10" x14ac:dyDescent="0.25">
      <c r="A190" t="s">
        <v>107</v>
      </c>
      <c r="B190" t="s">
        <v>105</v>
      </c>
      <c r="C190" t="s">
        <v>108</v>
      </c>
      <c r="D190" t="s">
        <v>11</v>
      </c>
      <c r="E190" s="3">
        <v>44696</v>
      </c>
      <c r="F190" s="2">
        <v>5</v>
      </c>
      <c r="G190" s="2">
        <v>0</v>
      </c>
      <c r="H190" s="2">
        <v>0</v>
      </c>
      <c r="I190" s="2">
        <v>0</v>
      </c>
      <c r="J190" s="2">
        <v>9</v>
      </c>
    </row>
    <row r="191" spans="1:10" x14ac:dyDescent="0.25">
      <c r="A191" t="s">
        <v>107</v>
      </c>
      <c r="B191" t="s">
        <v>105</v>
      </c>
      <c r="C191" t="s">
        <v>108</v>
      </c>
      <c r="D191" t="s">
        <v>11</v>
      </c>
      <c r="E191" s="3">
        <v>44696</v>
      </c>
      <c r="F191" s="2">
        <v>0</v>
      </c>
      <c r="G191" s="2">
        <v>5</v>
      </c>
      <c r="H191" s="2">
        <v>0</v>
      </c>
      <c r="I191" s="2">
        <v>0</v>
      </c>
      <c r="J191" s="2">
        <v>14</v>
      </c>
    </row>
    <row r="192" spans="1:10" x14ac:dyDescent="0.25">
      <c r="A192" t="s">
        <v>107</v>
      </c>
      <c r="B192" t="s">
        <v>105</v>
      </c>
      <c r="C192" t="s">
        <v>108</v>
      </c>
      <c r="D192" t="s">
        <v>11</v>
      </c>
      <c r="E192" s="3">
        <v>44712</v>
      </c>
      <c r="F192" s="2">
        <v>5</v>
      </c>
      <c r="G192" s="2">
        <v>0</v>
      </c>
      <c r="H192" s="2">
        <v>0</v>
      </c>
      <c r="I192" s="2">
        <v>0</v>
      </c>
      <c r="J192" s="2">
        <v>14</v>
      </c>
    </row>
    <row r="193" spans="1:10" x14ac:dyDescent="0.25">
      <c r="A193" t="s">
        <v>107</v>
      </c>
      <c r="B193" t="s">
        <v>105</v>
      </c>
      <c r="C193" t="s">
        <v>108</v>
      </c>
      <c r="D193" t="s">
        <v>11</v>
      </c>
      <c r="E193" s="3">
        <v>44712</v>
      </c>
      <c r="F193" s="2">
        <v>0</v>
      </c>
      <c r="G193" s="2">
        <v>5</v>
      </c>
      <c r="H193" s="2">
        <v>0</v>
      </c>
      <c r="I193" s="2">
        <v>0</v>
      </c>
      <c r="J193" s="2">
        <v>19</v>
      </c>
    </row>
    <row r="194" spans="1:10" x14ac:dyDescent="0.25">
      <c r="A194" t="s">
        <v>109</v>
      </c>
      <c r="B194" t="s">
        <v>110</v>
      </c>
      <c r="C194" t="s">
        <v>111</v>
      </c>
      <c r="D194" t="s">
        <v>11</v>
      </c>
      <c r="E194" s="3">
        <v>44696</v>
      </c>
      <c r="F194" s="2">
        <v>5</v>
      </c>
      <c r="G194" s="2">
        <v>0</v>
      </c>
      <c r="H194" s="2">
        <v>0</v>
      </c>
      <c r="I194" s="2">
        <v>0</v>
      </c>
      <c r="J194" s="2">
        <v>11</v>
      </c>
    </row>
    <row r="195" spans="1:10" x14ac:dyDescent="0.25">
      <c r="A195" t="s">
        <v>109</v>
      </c>
      <c r="B195" t="s">
        <v>110</v>
      </c>
      <c r="C195" t="s">
        <v>111</v>
      </c>
      <c r="D195" t="s">
        <v>11</v>
      </c>
      <c r="E195" s="3">
        <v>44696</v>
      </c>
      <c r="F195" s="2">
        <v>0</v>
      </c>
      <c r="G195" s="2">
        <v>5</v>
      </c>
      <c r="H195" s="2">
        <v>0</v>
      </c>
      <c r="I195" s="2">
        <v>0</v>
      </c>
      <c r="J195" s="2">
        <v>16</v>
      </c>
    </row>
    <row r="196" spans="1:10" x14ac:dyDescent="0.25">
      <c r="A196" t="s">
        <v>109</v>
      </c>
      <c r="B196" t="s">
        <v>110</v>
      </c>
      <c r="C196" t="s">
        <v>111</v>
      </c>
      <c r="D196" t="s">
        <v>11</v>
      </c>
      <c r="E196" s="3">
        <v>44707</v>
      </c>
      <c r="F196" s="2">
        <v>0</v>
      </c>
      <c r="G196" s="2">
        <v>0</v>
      </c>
      <c r="H196" s="2">
        <v>0</v>
      </c>
      <c r="I196" s="2">
        <v>0</v>
      </c>
      <c r="J196" s="2">
        <v>8</v>
      </c>
    </row>
    <row r="197" spans="1:10" x14ac:dyDescent="0.25">
      <c r="A197" t="s">
        <v>109</v>
      </c>
      <c r="B197" t="s">
        <v>110</v>
      </c>
      <c r="C197" t="s">
        <v>111</v>
      </c>
      <c r="D197" t="s">
        <v>11</v>
      </c>
      <c r="E197" s="3">
        <v>44707</v>
      </c>
      <c r="F197" s="2">
        <v>0</v>
      </c>
      <c r="G197" s="2">
        <v>0</v>
      </c>
      <c r="H197" s="2">
        <v>0</v>
      </c>
      <c r="I197" s="2">
        <v>8</v>
      </c>
      <c r="J197" s="2">
        <v>8</v>
      </c>
    </row>
    <row r="198" spans="1:10" x14ac:dyDescent="0.25">
      <c r="A198" t="s">
        <v>109</v>
      </c>
      <c r="B198" t="s">
        <v>110</v>
      </c>
      <c r="C198" t="s">
        <v>111</v>
      </c>
      <c r="D198" t="s">
        <v>11</v>
      </c>
      <c r="E198" s="3">
        <v>44708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25">
      <c r="A199" t="s">
        <v>109</v>
      </c>
      <c r="B199" t="s">
        <v>110</v>
      </c>
      <c r="C199" t="s">
        <v>111</v>
      </c>
      <c r="D199" t="s">
        <v>11</v>
      </c>
      <c r="E199" s="3">
        <v>44708</v>
      </c>
      <c r="F199" s="2">
        <v>0</v>
      </c>
      <c r="G199" s="2">
        <v>0</v>
      </c>
      <c r="H199" s="2">
        <v>0</v>
      </c>
      <c r="I199" s="2">
        <v>8</v>
      </c>
      <c r="J199" s="2">
        <v>0</v>
      </c>
    </row>
    <row r="200" spans="1:10" x14ac:dyDescent="0.25">
      <c r="A200" t="s">
        <v>109</v>
      </c>
      <c r="B200" t="s">
        <v>110</v>
      </c>
      <c r="C200" t="s">
        <v>111</v>
      </c>
      <c r="D200" t="s">
        <v>11</v>
      </c>
      <c r="E200" s="3">
        <v>44712</v>
      </c>
      <c r="F200" s="2">
        <v>5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25">
      <c r="A201" t="s">
        <v>109</v>
      </c>
      <c r="B201" t="s">
        <v>110</v>
      </c>
      <c r="C201" t="s">
        <v>111</v>
      </c>
      <c r="D201" t="s">
        <v>11</v>
      </c>
      <c r="E201" s="3">
        <v>44712</v>
      </c>
      <c r="F201" s="2">
        <v>0</v>
      </c>
      <c r="G201" s="2">
        <v>5</v>
      </c>
      <c r="H201" s="2">
        <v>0</v>
      </c>
      <c r="I201" s="2">
        <v>0</v>
      </c>
      <c r="J201" s="2">
        <v>5</v>
      </c>
    </row>
    <row r="202" spans="1:10" x14ac:dyDescent="0.25">
      <c r="A202" t="s">
        <v>112</v>
      </c>
      <c r="B202" t="s">
        <v>113</v>
      </c>
      <c r="C202" t="s">
        <v>114</v>
      </c>
      <c r="D202" t="s">
        <v>11</v>
      </c>
      <c r="E202" s="3">
        <v>44696</v>
      </c>
      <c r="F202" s="2">
        <v>6.6666666666666696</v>
      </c>
      <c r="G202" s="2">
        <v>0</v>
      </c>
      <c r="H202" s="2">
        <v>0</v>
      </c>
      <c r="I202" s="2">
        <v>0</v>
      </c>
      <c r="J202" s="2">
        <v>116</v>
      </c>
    </row>
    <row r="203" spans="1:10" x14ac:dyDescent="0.25">
      <c r="A203" t="s">
        <v>112</v>
      </c>
      <c r="B203" t="s">
        <v>113</v>
      </c>
      <c r="C203" t="s">
        <v>114</v>
      </c>
      <c r="D203" t="s">
        <v>11</v>
      </c>
      <c r="E203" s="3">
        <v>44696</v>
      </c>
      <c r="F203" s="2">
        <v>0</v>
      </c>
      <c r="G203" s="2">
        <v>6.6666666666666696</v>
      </c>
      <c r="H203" s="2">
        <v>0</v>
      </c>
      <c r="I203" s="2">
        <v>0</v>
      </c>
      <c r="J203" s="2">
        <v>122.666666666667</v>
      </c>
    </row>
    <row r="204" spans="1:10" x14ac:dyDescent="0.25">
      <c r="A204" t="s">
        <v>112</v>
      </c>
      <c r="B204" t="s">
        <v>113</v>
      </c>
      <c r="C204" t="s">
        <v>114</v>
      </c>
      <c r="D204" t="s">
        <v>11</v>
      </c>
      <c r="E204" s="3">
        <v>44708</v>
      </c>
      <c r="F204" s="2">
        <v>0</v>
      </c>
      <c r="G204" s="2">
        <v>0</v>
      </c>
      <c r="H204" s="2">
        <v>0</v>
      </c>
      <c r="I204" s="2">
        <v>0</v>
      </c>
      <c r="J204" s="2">
        <v>114.666666666667</v>
      </c>
    </row>
    <row r="205" spans="1:10" x14ac:dyDescent="0.25">
      <c r="A205" t="s">
        <v>112</v>
      </c>
      <c r="B205" t="s">
        <v>113</v>
      </c>
      <c r="C205" t="s">
        <v>114</v>
      </c>
      <c r="D205" t="s">
        <v>11</v>
      </c>
      <c r="E205" s="3">
        <v>44708</v>
      </c>
      <c r="F205" s="2">
        <v>0</v>
      </c>
      <c r="G205" s="2">
        <v>0</v>
      </c>
      <c r="H205" s="2">
        <v>0</v>
      </c>
      <c r="I205" s="2">
        <v>8</v>
      </c>
      <c r="J205" s="2">
        <v>114.666666666667</v>
      </c>
    </row>
    <row r="206" spans="1:10" x14ac:dyDescent="0.25">
      <c r="A206" t="s">
        <v>112</v>
      </c>
      <c r="B206" t="s">
        <v>113</v>
      </c>
      <c r="C206" t="s">
        <v>114</v>
      </c>
      <c r="D206" t="s">
        <v>11</v>
      </c>
      <c r="E206" s="3">
        <v>44712</v>
      </c>
      <c r="F206" s="2">
        <v>6.6666666666666696</v>
      </c>
      <c r="G206" s="2">
        <v>0</v>
      </c>
      <c r="H206" s="2">
        <v>0</v>
      </c>
      <c r="I206" s="2">
        <v>0</v>
      </c>
      <c r="J206" s="2">
        <v>114.666666666667</v>
      </c>
    </row>
    <row r="207" spans="1:10" x14ac:dyDescent="0.25">
      <c r="A207" t="s">
        <v>112</v>
      </c>
      <c r="B207" t="s">
        <v>113</v>
      </c>
      <c r="C207" t="s">
        <v>114</v>
      </c>
      <c r="D207" t="s">
        <v>11</v>
      </c>
      <c r="E207" s="3">
        <v>44712</v>
      </c>
      <c r="F207" s="2">
        <v>0</v>
      </c>
      <c r="G207" s="2">
        <v>6.6666666666666696</v>
      </c>
      <c r="H207" s="2">
        <v>0</v>
      </c>
      <c r="I207" s="2">
        <v>0</v>
      </c>
      <c r="J207" s="2">
        <v>121.333333333333</v>
      </c>
    </row>
    <row r="208" spans="1:10" x14ac:dyDescent="0.25">
      <c r="A208" t="s">
        <v>115</v>
      </c>
      <c r="B208" t="s">
        <v>116</v>
      </c>
      <c r="C208" t="s">
        <v>117</v>
      </c>
      <c r="D208" t="s">
        <v>11</v>
      </c>
      <c r="E208" s="3">
        <v>44696</v>
      </c>
      <c r="F208" s="2">
        <v>6.6666666666666696</v>
      </c>
      <c r="G208" s="2">
        <v>0</v>
      </c>
      <c r="H208" s="2">
        <v>0</v>
      </c>
      <c r="I208" s="2">
        <v>0</v>
      </c>
      <c r="J208" s="2">
        <v>142</v>
      </c>
    </row>
    <row r="209" spans="1:10" x14ac:dyDescent="0.25">
      <c r="A209" t="s">
        <v>115</v>
      </c>
      <c r="B209" t="s">
        <v>116</v>
      </c>
      <c r="C209" t="s">
        <v>117</v>
      </c>
      <c r="D209" t="s">
        <v>11</v>
      </c>
      <c r="E209" s="3">
        <v>44696</v>
      </c>
      <c r="F209" s="2">
        <v>0</v>
      </c>
      <c r="G209" s="2">
        <v>6.6666666666666696</v>
      </c>
      <c r="H209" s="2">
        <v>0</v>
      </c>
      <c r="I209" s="2">
        <v>0</v>
      </c>
      <c r="J209" s="2">
        <v>148.666666666667</v>
      </c>
    </row>
    <row r="210" spans="1:10" x14ac:dyDescent="0.25">
      <c r="A210" t="s">
        <v>115</v>
      </c>
      <c r="B210" t="s">
        <v>116</v>
      </c>
      <c r="C210" t="s">
        <v>117</v>
      </c>
      <c r="D210" t="s">
        <v>11</v>
      </c>
      <c r="E210" s="3">
        <v>44712</v>
      </c>
      <c r="F210" s="2">
        <v>6.6666666666666696</v>
      </c>
      <c r="G210" s="2">
        <v>0</v>
      </c>
      <c r="H210" s="2">
        <v>0</v>
      </c>
      <c r="I210" s="2">
        <v>0</v>
      </c>
      <c r="J210" s="2">
        <v>148.666666666667</v>
      </c>
    </row>
    <row r="211" spans="1:10" x14ac:dyDescent="0.25">
      <c r="A211" t="s">
        <v>115</v>
      </c>
      <c r="B211" t="s">
        <v>116</v>
      </c>
      <c r="C211" t="s">
        <v>117</v>
      </c>
      <c r="D211" t="s">
        <v>11</v>
      </c>
      <c r="E211" s="3">
        <v>44712</v>
      </c>
      <c r="F211" s="2">
        <v>0</v>
      </c>
      <c r="G211" s="2">
        <v>6.6666666666666696</v>
      </c>
      <c r="H211" s="2">
        <v>0</v>
      </c>
      <c r="I211" s="2">
        <v>0</v>
      </c>
      <c r="J211" s="2">
        <v>155.333333333333</v>
      </c>
    </row>
    <row r="212" spans="1:10" x14ac:dyDescent="0.25">
      <c r="A212" t="s">
        <v>118</v>
      </c>
      <c r="B212" t="s">
        <v>119</v>
      </c>
      <c r="C212" t="s">
        <v>120</v>
      </c>
      <c r="D212" t="s">
        <v>11</v>
      </c>
      <c r="E212" s="3">
        <v>44694</v>
      </c>
      <c r="F212" s="2">
        <v>0</v>
      </c>
      <c r="G212" s="2">
        <v>0</v>
      </c>
      <c r="H212" s="2">
        <v>0</v>
      </c>
      <c r="I212" s="2">
        <v>0</v>
      </c>
      <c r="J212" s="2">
        <v>28.25</v>
      </c>
    </row>
    <row r="213" spans="1:10" x14ac:dyDescent="0.25">
      <c r="A213" t="s">
        <v>118</v>
      </c>
      <c r="B213" t="s">
        <v>119</v>
      </c>
      <c r="C213" t="s">
        <v>120</v>
      </c>
      <c r="D213" t="s">
        <v>11</v>
      </c>
      <c r="E213" s="3">
        <v>44694</v>
      </c>
      <c r="F213" s="2">
        <v>0</v>
      </c>
      <c r="G213" s="2">
        <v>0</v>
      </c>
      <c r="H213" s="2">
        <v>0</v>
      </c>
      <c r="I213" s="2">
        <v>8</v>
      </c>
      <c r="J213" s="2">
        <v>28.25</v>
      </c>
    </row>
    <row r="214" spans="1:10" x14ac:dyDescent="0.25">
      <c r="A214" t="s">
        <v>118</v>
      </c>
      <c r="B214" t="s">
        <v>119</v>
      </c>
      <c r="C214" t="s">
        <v>120</v>
      </c>
      <c r="D214" t="s">
        <v>11</v>
      </c>
      <c r="E214" s="3">
        <v>44696</v>
      </c>
      <c r="F214" s="2">
        <v>5</v>
      </c>
      <c r="G214" s="2">
        <v>0</v>
      </c>
      <c r="H214" s="2">
        <v>0</v>
      </c>
      <c r="I214" s="2">
        <v>0</v>
      </c>
      <c r="J214" s="2">
        <v>28.25</v>
      </c>
    </row>
    <row r="215" spans="1:10" x14ac:dyDescent="0.25">
      <c r="A215" t="s">
        <v>118</v>
      </c>
      <c r="B215" t="s">
        <v>119</v>
      </c>
      <c r="C215" t="s">
        <v>120</v>
      </c>
      <c r="D215" t="s">
        <v>11</v>
      </c>
      <c r="E215" s="3">
        <v>44696</v>
      </c>
      <c r="F215" s="2">
        <v>0</v>
      </c>
      <c r="G215" s="2">
        <v>5</v>
      </c>
      <c r="H215" s="2">
        <v>0</v>
      </c>
      <c r="I215" s="2">
        <v>0</v>
      </c>
      <c r="J215" s="2">
        <v>33.25</v>
      </c>
    </row>
    <row r="216" spans="1:10" x14ac:dyDescent="0.25">
      <c r="A216" t="s">
        <v>118</v>
      </c>
      <c r="B216" t="s">
        <v>119</v>
      </c>
      <c r="C216" t="s">
        <v>120</v>
      </c>
      <c r="D216" t="s">
        <v>11</v>
      </c>
      <c r="E216" s="3">
        <v>44697</v>
      </c>
      <c r="F216" s="2">
        <v>0</v>
      </c>
      <c r="G216" s="2">
        <v>0</v>
      </c>
      <c r="H216" s="2">
        <v>0</v>
      </c>
      <c r="I216" s="2">
        <v>0</v>
      </c>
      <c r="J216" s="2">
        <v>25.25</v>
      </c>
    </row>
    <row r="217" spans="1:10" x14ac:dyDescent="0.25">
      <c r="A217" t="s">
        <v>118</v>
      </c>
      <c r="B217" t="s">
        <v>119</v>
      </c>
      <c r="C217" t="s">
        <v>120</v>
      </c>
      <c r="D217" t="s">
        <v>11</v>
      </c>
      <c r="E217" s="3">
        <v>44697</v>
      </c>
      <c r="F217" s="2">
        <v>0</v>
      </c>
      <c r="G217" s="2">
        <v>0</v>
      </c>
      <c r="H217" s="2">
        <v>0</v>
      </c>
      <c r="I217" s="2">
        <v>8</v>
      </c>
      <c r="J217" s="2">
        <v>25.25</v>
      </c>
    </row>
    <row r="218" spans="1:10" x14ac:dyDescent="0.25">
      <c r="A218" t="s">
        <v>118</v>
      </c>
      <c r="B218" t="s">
        <v>119</v>
      </c>
      <c r="C218" t="s">
        <v>120</v>
      </c>
      <c r="D218" t="s">
        <v>11</v>
      </c>
      <c r="E218" s="3">
        <v>44712</v>
      </c>
      <c r="F218" s="2">
        <v>5</v>
      </c>
      <c r="G218" s="2">
        <v>0</v>
      </c>
      <c r="H218" s="2">
        <v>0</v>
      </c>
      <c r="I218" s="2">
        <v>0</v>
      </c>
      <c r="J218" s="2">
        <v>25.25</v>
      </c>
    </row>
    <row r="219" spans="1:10" x14ac:dyDescent="0.25">
      <c r="A219" t="s">
        <v>118</v>
      </c>
      <c r="B219" t="s">
        <v>119</v>
      </c>
      <c r="C219" t="s">
        <v>120</v>
      </c>
      <c r="D219" t="s">
        <v>11</v>
      </c>
      <c r="E219" s="3">
        <v>44712</v>
      </c>
      <c r="F219" s="2">
        <v>0</v>
      </c>
      <c r="G219" s="2">
        <v>5</v>
      </c>
      <c r="H219" s="2">
        <v>0</v>
      </c>
      <c r="I219" s="2">
        <v>0</v>
      </c>
      <c r="J219" s="2">
        <v>30.25</v>
      </c>
    </row>
    <row r="220" spans="1:10" x14ac:dyDescent="0.25">
      <c r="A220" t="s">
        <v>121</v>
      </c>
      <c r="B220" t="s">
        <v>122</v>
      </c>
      <c r="C220" t="s">
        <v>123</v>
      </c>
      <c r="D220" t="s">
        <v>11</v>
      </c>
      <c r="E220" s="3">
        <v>44691</v>
      </c>
      <c r="F220" s="2">
        <v>0</v>
      </c>
      <c r="G220" s="2">
        <v>0</v>
      </c>
      <c r="H220" s="2">
        <v>0</v>
      </c>
      <c r="I220" s="2">
        <v>0</v>
      </c>
      <c r="J220" s="2">
        <v>88</v>
      </c>
    </row>
    <row r="221" spans="1:10" x14ac:dyDescent="0.25">
      <c r="A221" t="s">
        <v>121</v>
      </c>
      <c r="B221" t="s">
        <v>122</v>
      </c>
      <c r="C221" t="s">
        <v>123</v>
      </c>
      <c r="D221" t="s">
        <v>11</v>
      </c>
      <c r="E221" s="3">
        <v>44691</v>
      </c>
      <c r="F221" s="2">
        <v>0</v>
      </c>
      <c r="G221" s="2">
        <v>0</v>
      </c>
      <c r="H221" s="2">
        <v>0</v>
      </c>
      <c r="I221" s="2">
        <v>8</v>
      </c>
      <c r="J221" s="2">
        <v>88</v>
      </c>
    </row>
    <row r="222" spans="1:10" x14ac:dyDescent="0.25">
      <c r="A222" t="s">
        <v>121</v>
      </c>
      <c r="B222" t="s">
        <v>122</v>
      </c>
      <c r="C222" t="s">
        <v>123</v>
      </c>
      <c r="D222" t="s">
        <v>11</v>
      </c>
      <c r="E222" s="3">
        <v>44696</v>
      </c>
      <c r="F222" s="2">
        <v>1</v>
      </c>
      <c r="G222" s="2">
        <v>0</v>
      </c>
      <c r="H222" s="2">
        <v>0</v>
      </c>
      <c r="I222" s="2">
        <v>0</v>
      </c>
      <c r="J222" s="2">
        <v>88</v>
      </c>
    </row>
    <row r="223" spans="1:10" x14ac:dyDescent="0.25">
      <c r="A223" t="s">
        <v>121</v>
      </c>
      <c r="B223" t="s">
        <v>122</v>
      </c>
      <c r="C223" t="s">
        <v>123</v>
      </c>
      <c r="D223" t="s">
        <v>11</v>
      </c>
      <c r="E223" s="3">
        <v>44696</v>
      </c>
      <c r="F223" s="2">
        <v>0</v>
      </c>
      <c r="G223" s="2">
        <v>1</v>
      </c>
      <c r="H223" s="2">
        <v>0</v>
      </c>
      <c r="I223" s="2">
        <v>0</v>
      </c>
      <c r="J223" s="2">
        <v>89</v>
      </c>
    </row>
    <row r="224" spans="1:10" x14ac:dyDescent="0.25">
      <c r="A224" t="s">
        <v>121</v>
      </c>
      <c r="B224" t="s">
        <v>122</v>
      </c>
      <c r="C224" t="s">
        <v>123</v>
      </c>
      <c r="D224" t="s">
        <v>11</v>
      </c>
      <c r="E224" s="3">
        <v>44712</v>
      </c>
      <c r="F224" s="2">
        <v>0</v>
      </c>
      <c r="G224" s="2">
        <v>0</v>
      </c>
      <c r="H224" s="2">
        <v>0</v>
      </c>
      <c r="I224" s="2">
        <v>0</v>
      </c>
      <c r="J224" s="2">
        <v>89</v>
      </c>
    </row>
    <row r="225" spans="1:10" x14ac:dyDescent="0.25">
      <c r="A225" t="s">
        <v>124</v>
      </c>
      <c r="B225" t="s">
        <v>125</v>
      </c>
      <c r="C225" t="s">
        <v>126</v>
      </c>
      <c r="D225" t="s">
        <v>11</v>
      </c>
      <c r="E225" s="3">
        <v>44696</v>
      </c>
      <c r="F225" s="2">
        <v>5</v>
      </c>
      <c r="G225" s="2">
        <v>0</v>
      </c>
      <c r="H225" s="2">
        <v>0</v>
      </c>
      <c r="I225" s="2">
        <v>0</v>
      </c>
      <c r="J225" s="2">
        <v>5</v>
      </c>
    </row>
    <row r="226" spans="1:10" x14ac:dyDescent="0.25">
      <c r="A226" t="s">
        <v>124</v>
      </c>
      <c r="B226" t="s">
        <v>125</v>
      </c>
      <c r="C226" t="s">
        <v>126</v>
      </c>
      <c r="D226" t="s">
        <v>11</v>
      </c>
      <c r="E226" s="3">
        <v>44696</v>
      </c>
      <c r="F226" s="2">
        <v>0</v>
      </c>
      <c r="G226" s="2">
        <v>5</v>
      </c>
      <c r="H226" s="2">
        <v>0</v>
      </c>
      <c r="I226" s="2">
        <v>0</v>
      </c>
      <c r="J226" s="2">
        <v>10</v>
      </c>
    </row>
    <row r="227" spans="1:10" x14ac:dyDescent="0.25">
      <c r="A227" t="s">
        <v>124</v>
      </c>
      <c r="B227" t="s">
        <v>125</v>
      </c>
      <c r="C227" t="s">
        <v>126</v>
      </c>
      <c r="D227" t="s">
        <v>11</v>
      </c>
      <c r="E227" s="3">
        <v>44712</v>
      </c>
      <c r="F227" s="2">
        <v>5</v>
      </c>
      <c r="G227" s="2">
        <v>0</v>
      </c>
      <c r="H227" s="2">
        <v>0</v>
      </c>
      <c r="I227" s="2">
        <v>0</v>
      </c>
      <c r="J227" s="2">
        <v>10</v>
      </c>
    </row>
    <row r="228" spans="1:10" x14ac:dyDescent="0.25">
      <c r="A228" t="s">
        <v>124</v>
      </c>
      <c r="B228" t="s">
        <v>125</v>
      </c>
      <c r="C228" t="s">
        <v>126</v>
      </c>
      <c r="D228" t="s">
        <v>11</v>
      </c>
      <c r="E228" s="3">
        <v>44712</v>
      </c>
      <c r="F228" s="2">
        <v>0</v>
      </c>
      <c r="G228" s="2">
        <v>5</v>
      </c>
      <c r="H228" s="2">
        <v>0</v>
      </c>
      <c r="I228" s="2">
        <v>0</v>
      </c>
      <c r="J228" s="2">
        <v>15</v>
      </c>
    </row>
    <row r="229" spans="1:10" x14ac:dyDescent="0.25">
      <c r="A229" t="s">
        <v>127</v>
      </c>
      <c r="B229" t="s">
        <v>128</v>
      </c>
      <c r="C229" t="s">
        <v>129</v>
      </c>
      <c r="D229" t="s">
        <v>11</v>
      </c>
      <c r="E229" s="3">
        <v>44712</v>
      </c>
      <c r="F229" s="2">
        <v>5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25">
      <c r="A230" t="s">
        <v>127</v>
      </c>
      <c r="B230" t="s">
        <v>128</v>
      </c>
      <c r="C230" t="s">
        <v>129</v>
      </c>
      <c r="D230" t="s">
        <v>11</v>
      </c>
      <c r="E230" s="3">
        <v>44712</v>
      </c>
      <c r="F230" s="2">
        <v>0</v>
      </c>
      <c r="G230" s="2">
        <v>5</v>
      </c>
      <c r="H230" s="2">
        <v>0</v>
      </c>
      <c r="I230" s="2">
        <v>0</v>
      </c>
      <c r="J230" s="2">
        <v>5</v>
      </c>
    </row>
    <row r="231" spans="1:10" x14ac:dyDescent="0.25">
      <c r="A231" t="s">
        <v>130</v>
      </c>
      <c r="B231" t="s">
        <v>131</v>
      </c>
      <c r="C231" t="s">
        <v>132</v>
      </c>
      <c r="D231" t="s">
        <v>11</v>
      </c>
      <c r="E231" s="3">
        <v>44696</v>
      </c>
      <c r="F231" s="2">
        <v>6.6666666666666696</v>
      </c>
      <c r="G231" s="2">
        <v>0</v>
      </c>
      <c r="H231" s="2">
        <v>0</v>
      </c>
      <c r="I231" s="2">
        <v>0</v>
      </c>
      <c r="J231" s="2">
        <v>122.666666666667</v>
      </c>
    </row>
    <row r="232" spans="1:10" x14ac:dyDescent="0.25">
      <c r="A232" t="s">
        <v>130</v>
      </c>
      <c r="B232" t="s">
        <v>131</v>
      </c>
      <c r="C232" t="s">
        <v>132</v>
      </c>
      <c r="D232" t="s">
        <v>11</v>
      </c>
      <c r="E232" s="3">
        <v>44696</v>
      </c>
      <c r="F232" s="2">
        <v>0</v>
      </c>
      <c r="G232" s="2">
        <v>6.6666666666666696</v>
      </c>
      <c r="H232" s="2">
        <v>0</v>
      </c>
      <c r="I232" s="2">
        <v>0</v>
      </c>
      <c r="J232" s="2">
        <v>129.333333333333</v>
      </c>
    </row>
    <row r="233" spans="1:10" x14ac:dyDescent="0.25">
      <c r="A233" t="s">
        <v>130</v>
      </c>
      <c r="B233" t="s">
        <v>131</v>
      </c>
      <c r="C233" t="s">
        <v>132</v>
      </c>
      <c r="D233" t="s">
        <v>11</v>
      </c>
      <c r="E233" s="3">
        <v>44712</v>
      </c>
      <c r="F233" s="2">
        <v>6.6666666666666696</v>
      </c>
      <c r="G233" s="2">
        <v>0</v>
      </c>
      <c r="H233" s="2">
        <v>0</v>
      </c>
      <c r="I233" s="2">
        <v>0</v>
      </c>
      <c r="J233" s="2">
        <v>129.333333333333</v>
      </c>
    </row>
    <row r="234" spans="1:10" x14ac:dyDescent="0.25">
      <c r="A234" t="s">
        <v>130</v>
      </c>
      <c r="B234" t="s">
        <v>131</v>
      </c>
      <c r="C234" t="s">
        <v>132</v>
      </c>
      <c r="D234" t="s">
        <v>11</v>
      </c>
      <c r="E234" s="3">
        <v>44712</v>
      </c>
      <c r="F234" s="2">
        <v>0</v>
      </c>
      <c r="G234" s="2">
        <v>6.6666666666666696</v>
      </c>
      <c r="H234" s="2">
        <v>0</v>
      </c>
      <c r="I234" s="2">
        <v>0</v>
      </c>
      <c r="J234" s="2">
        <v>136</v>
      </c>
    </row>
    <row r="235" spans="1:10" x14ac:dyDescent="0.25">
      <c r="A235" t="s">
        <v>133</v>
      </c>
      <c r="B235" t="s">
        <v>134</v>
      </c>
      <c r="C235" t="s">
        <v>135</v>
      </c>
      <c r="D235" t="s">
        <v>11</v>
      </c>
      <c r="E235" s="3">
        <v>44696</v>
      </c>
      <c r="F235" s="2">
        <v>5</v>
      </c>
      <c r="G235" s="2">
        <v>0</v>
      </c>
      <c r="H235" s="2">
        <v>0</v>
      </c>
      <c r="I235" s="2">
        <v>0</v>
      </c>
      <c r="J235" s="2">
        <v>30</v>
      </c>
    </row>
    <row r="236" spans="1:10" x14ac:dyDescent="0.25">
      <c r="A236" t="s">
        <v>133</v>
      </c>
      <c r="B236" t="s">
        <v>134</v>
      </c>
      <c r="C236" t="s">
        <v>135</v>
      </c>
      <c r="D236" t="s">
        <v>11</v>
      </c>
      <c r="E236" s="3">
        <v>44696</v>
      </c>
      <c r="F236" s="2">
        <v>0</v>
      </c>
      <c r="G236" s="2">
        <v>5</v>
      </c>
      <c r="H236" s="2">
        <v>0</v>
      </c>
      <c r="I236" s="2">
        <v>0</v>
      </c>
      <c r="J236" s="2">
        <v>35</v>
      </c>
    </row>
    <row r="237" spans="1:10" x14ac:dyDescent="0.25">
      <c r="A237" t="s">
        <v>133</v>
      </c>
      <c r="B237" t="s">
        <v>134</v>
      </c>
      <c r="C237" t="s">
        <v>135</v>
      </c>
      <c r="D237" t="s">
        <v>11</v>
      </c>
      <c r="E237" s="3">
        <v>44712</v>
      </c>
      <c r="F237" s="2">
        <v>5</v>
      </c>
      <c r="G237" s="2">
        <v>0</v>
      </c>
      <c r="H237" s="2">
        <v>0</v>
      </c>
      <c r="I237" s="2">
        <v>0</v>
      </c>
      <c r="J237" s="2">
        <v>35</v>
      </c>
    </row>
    <row r="238" spans="1:10" x14ac:dyDescent="0.25">
      <c r="A238" t="s">
        <v>133</v>
      </c>
      <c r="B238" t="s">
        <v>134</v>
      </c>
      <c r="C238" t="s">
        <v>135</v>
      </c>
      <c r="D238" t="s">
        <v>11</v>
      </c>
      <c r="E238" s="3">
        <v>44712</v>
      </c>
      <c r="F238" s="2">
        <v>0</v>
      </c>
      <c r="G238" s="2">
        <v>5</v>
      </c>
      <c r="H238" s="2">
        <v>0</v>
      </c>
      <c r="I238" s="2">
        <v>0</v>
      </c>
      <c r="J238" s="2">
        <v>40</v>
      </c>
    </row>
    <row r="239" spans="1:10" x14ac:dyDescent="0.25">
      <c r="A239" t="s">
        <v>136</v>
      </c>
      <c r="B239" t="s">
        <v>137</v>
      </c>
      <c r="C239" t="s">
        <v>138</v>
      </c>
      <c r="D239" t="s">
        <v>11</v>
      </c>
      <c r="E239" s="3">
        <v>44696</v>
      </c>
      <c r="F239" s="2">
        <v>5</v>
      </c>
      <c r="G239" s="2">
        <v>0</v>
      </c>
      <c r="H239" s="2">
        <v>0</v>
      </c>
      <c r="I239" s="2">
        <v>0</v>
      </c>
      <c r="J239" s="2">
        <v>25</v>
      </c>
    </row>
    <row r="240" spans="1:10" x14ac:dyDescent="0.25">
      <c r="A240" t="s">
        <v>136</v>
      </c>
      <c r="B240" t="s">
        <v>137</v>
      </c>
      <c r="C240" t="s">
        <v>138</v>
      </c>
      <c r="D240" t="s">
        <v>11</v>
      </c>
      <c r="E240" s="3">
        <v>44696</v>
      </c>
      <c r="F240" s="2">
        <v>0</v>
      </c>
      <c r="G240" s="2">
        <v>5</v>
      </c>
      <c r="H240" s="2">
        <v>0</v>
      </c>
      <c r="I240" s="2">
        <v>0</v>
      </c>
      <c r="J240" s="2">
        <v>30</v>
      </c>
    </row>
    <row r="241" spans="1:10" x14ac:dyDescent="0.25">
      <c r="A241" t="s">
        <v>136</v>
      </c>
      <c r="B241" t="s">
        <v>137</v>
      </c>
      <c r="C241" t="s">
        <v>138</v>
      </c>
      <c r="D241" t="s">
        <v>11</v>
      </c>
      <c r="E241" s="3">
        <v>44712</v>
      </c>
      <c r="F241" s="2">
        <v>5</v>
      </c>
      <c r="G241" s="2">
        <v>0</v>
      </c>
      <c r="H241" s="2">
        <v>0</v>
      </c>
      <c r="I241" s="2">
        <v>0</v>
      </c>
      <c r="J241" s="2">
        <v>30</v>
      </c>
    </row>
    <row r="242" spans="1:10" x14ac:dyDescent="0.25">
      <c r="A242" t="s">
        <v>136</v>
      </c>
      <c r="B242" t="s">
        <v>137</v>
      </c>
      <c r="C242" t="s">
        <v>138</v>
      </c>
      <c r="D242" t="s">
        <v>11</v>
      </c>
      <c r="E242" s="3">
        <v>44712</v>
      </c>
      <c r="F242" s="2">
        <v>0</v>
      </c>
      <c r="G242" s="2">
        <v>5</v>
      </c>
      <c r="H242" s="2">
        <v>0</v>
      </c>
      <c r="I242" s="2">
        <v>0</v>
      </c>
      <c r="J242" s="2">
        <v>35</v>
      </c>
    </row>
    <row r="243" spans="1:10" x14ac:dyDescent="0.25">
      <c r="A243" t="s">
        <v>139</v>
      </c>
      <c r="B243" t="s">
        <v>140</v>
      </c>
      <c r="C243" t="s">
        <v>141</v>
      </c>
      <c r="D243" t="s">
        <v>11</v>
      </c>
      <c r="E243" s="3">
        <v>44712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A244" t="s">
        <v>142</v>
      </c>
      <c r="B244" t="s">
        <v>143</v>
      </c>
      <c r="C244" t="s">
        <v>144</v>
      </c>
      <c r="D244" t="s">
        <v>11</v>
      </c>
      <c r="E244" s="3">
        <v>44696</v>
      </c>
      <c r="F244" s="2">
        <v>5</v>
      </c>
      <c r="G244" s="2">
        <v>0</v>
      </c>
      <c r="H244" s="2">
        <v>0</v>
      </c>
      <c r="I244" s="2">
        <v>0</v>
      </c>
      <c r="J244" s="2">
        <v>45</v>
      </c>
    </row>
    <row r="245" spans="1:10" x14ac:dyDescent="0.25">
      <c r="A245" t="s">
        <v>142</v>
      </c>
      <c r="B245" t="s">
        <v>143</v>
      </c>
      <c r="C245" t="s">
        <v>144</v>
      </c>
      <c r="D245" t="s">
        <v>11</v>
      </c>
      <c r="E245" s="3">
        <v>44696</v>
      </c>
      <c r="F245" s="2">
        <v>0</v>
      </c>
      <c r="G245" s="2">
        <v>5</v>
      </c>
      <c r="H245" s="2">
        <v>0</v>
      </c>
      <c r="I245" s="2">
        <v>0</v>
      </c>
      <c r="J245" s="2">
        <v>50</v>
      </c>
    </row>
    <row r="246" spans="1:10" x14ac:dyDescent="0.25">
      <c r="A246" t="s">
        <v>142</v>
      </c>
      <c r="B246" t="s">
        <v>143</v>
      </c>
      <c r="C246" t="s">
        <v>144</v>
      </c>
      <c r="D246" t="s">
        <v>11</v>
      </c>
      <c r="E246" s="3">
        <v>44705</v>
      </c>
      <c r="F246" s="2">
        <v>0</v>
      </c>
      <c r="G246" s="2">
        <v>0</v>
      </c>
      <c r="H246" s="2">
        <v>0</v>
      </c>
      <c r="I246" s="2">
        <v>0</v>
      </c>
      <c r="J246" s="2">
        <v>42</v>
      </c>
    </row>
    <row r="247" spans="1:10" x14ac:dyDescent="0.25">
      <c r="A247" t="s">
        <v>142</v>
      </c>
      <c r="B247" t="s">
        <v>143</v>
      </c>
      <c r="C247" t="s">
        <v>144</v>
      </c>
      <c r="D247" t="s">
        <v>11</v>
      </c>
      <c r="E247" s="3">
        <v>44705</v>
      </c>
      <c r="F247" s="2">
        <v>0</v>
      </c>
      <c r="G247" s="2">
        <v>0</v>
      </c>
      <c r="H247" s="2">
        <v>0</v>
      </c>
      <c r="I247" s="2">
        <v>8</v>
      </c>
      <c r="J247" s="2">
        <v>42</v>
      </c>
    </row>
    <row r="248" spans="1:10" x14ac:dyDescent="0.25">
      <c r="A248" t="s">
        <v>142</v>
      </c>
      <c r="B248" t="s">
        <v>143</v>
      </c>
      <c r="C248" t="s">
        <v>144</v>
      </c>
      <c r="D248" t="s">
        <v>11</v>
      </c>
      <c r="E248" s="3">
        <v>44706</v>
      </c>
      <c r="F248" s="2">
        <v>0</v>
      </c>
      <c r="G248" s="2">
        <v>0</v>
      </c>
      <c r="H248" s="2">
        <v>0</v>
      </c>
      <c r="I248" s="2">
        <v>0</v>
      </c>
      <c r="J248" s="2">
        <v>34</v>
      </c>
    </row>
    <row r="249" spans="1:10" x14ac:dyDescent="0.25">
      <c r="A249" t="s">
        <v>142</v>
      </c>
      <c r="B249" t="s">
        <v>143</v>
      </c>
      <c r="C249" t="s">
        <v>144</v>
      </c>
      <c r="D249" t="s">
        <v>11</v>
      </c>
      <c r="E249" s="3">
        <v>44706</v>
      </c>
      <c r="F249" s="2">
        <v>0</v>
      </c>
      <c r="G249" s="2">
        <v>0</v>
      </c>
      <c r="H249" s="2">
        <v>0</v>
      </c>
      <c r="I249" s="2">
        <v>8</v>
      </c>
      <c r="J249" s="2">
        <v>34</v>
      </c>
    </row>
    <row r="250" spans="1:10" x14ac:dyDescent="0.25">
      <c r="A250" t="s">
        <v>142</v>
      </c>
      <c r="B250" t="s">
        <v>143</v>
      </c>
      <c r="C250" t="s">
        <v>144</v>
      </c>
      <c r="D250" t="s">
        <v>11</v>
      </c>
      <c r="E250" s="3">
        <v>44707</v>
      </c>
      <c r="F250" s="2">
        <v>0</v>
      </c>
      <c r="G250" s="2">
        <v>0</v>
      </c>
      <c r="H250" s="2">
        <v>0</v>
      </c>
      <c r="I250" s="2">
        <v>0</v>
      </c>
      <c r="J250" s="2">
        <v>26</v>
      </c>
    </row>
    <row r="251" spans="1:10" x14ac:dyDescent="0.25">
      <c r="A251" t="s">
        <v>142</v>
      </c>
      <c r="B251" t="s">
        <v>143</v>
      </c>
      <c r="C251" t="s">
        <v>144</v>
      </c>
      <c r="D251" t="s">
        <v>11</v>
      </c>
      <c r="E251" s="3">
        <v>44707</v>
      </c>
      <c r="F251" s="2">
        <v>0</v>
      </c>
      <c r="G251" s="2">
        <v>0</v>
      </c>
      <c r="H251" s="2">
        <v>0</v>
      </c>
      <c r="I251" s="2">
        <v>8</v>
      </c>
      <c r="J251" s="2">
        <v>26</v>
      </c>
    </row>
    <row r="252" spans="1:10" x14ac:dyDescent="0.25">
      <c r="A252" t="s">
        <v>142</v>
      </c>
      <c r="B252" t="s">
        <v>143</v>
      </c>
      <c r="C252" t="s">
        <v>144</v>
      </c>
      <c r="D252" t="s">
        <v>11</v>
      </c>
      <c r="E252" s="3">
        <v>44708</v>
      </c>
      <c r="F252" s="2">
        <v>0</v>
      </c>
      <c r="G252" s="2">
        <v>0</v>
      </c>
      <c r="H252" s="2">
        <v>0</v>
      </c>
      <c r="I252" s="2">
        <v>0</v>
      </c>
      <c r="J252" s="2">
        <v>18</v>
      </c>
    </row>
    <row r="253" spans="1:10" x14ac:dyDescent="0.25">
      <c r="A253" t="s">
        <v>142</v>
      </c>
      <c r="B253" t="s">
        <v>143</v>
      </c>
      <c r="C253" t="s">
        <v>144</v>
      </c>
      <c r="D253" t="s">
        <v>11</v>
      </c>
      <c r="E253" s="3">
        <v>44708</v>
      </c>
      <c r="F253" s="2">
        <v>0</v>
      </c>
      <c r="G253" s="2">
        <v>0</v>
      </c>
      <c r="H253" s="2">
        <v>0</v>
      </c>
      <c r="I253" s="2">
        <v>8</v>
      </c>
      <c r="J253" s="2">
        <v>18</v>
      </c>
    </row>
    <row r="254" spans="1:10" x14ac:dyDescent="0.25">
      <c r="A254" t="s">
        <v>142</v>
      </c>
      <c r="B254" t="s">
        <v>143</v>
      </c>
      <c r="C254" t="s">
        <v>144</v>
      </c>
      <c r="D254" t="s">
        <v>11</v>
      </c>
      <c r="E254" s="3">
        <v>44712</v>
      </c>
      <c r="F254" s="2">
        <v>0</v>
      </c>
      <c r="G254" s="2">
        <v>0</v>
      </c>
      <c r="H254" s="2">
        <v>0</v>
      </c>
      <c r="I254" s="2">
        <v>0</v>
      </c>
      <c r="J254" s="2">
        <v>15</v>
      </c>
    </row>
    <row r="255" spans="1:10" x14ac:dyDescent="0.25">
      <c r="A255" t="s">
        <v>142</v>
      </c>
      <c r="B255" t="s">
        <v>143</v>
      </c>
      <c r="C255" t="s">
        <v>144</v>
      </c>
      <c r="D255" t="s">
        <v>11</v>
      </c>
      <c r="E255" s="3">
        <v>44712</v>
      </c>
      <c r="F255" s="2">
        <v>5</v>
      </c>
      <c r="G255" s="2">
        <v>0</v>
      </c>
      <c r="H255" s="2">
        <v>0</v>
      </c>
      <c r="I255" s="2">
        <v>0</v>
      </c>
      <c r="J255" s="2">
        <v>18</v>
      </c>
    </row>
    <row r="256" spans="1:10" x14ac:dyDescent="0.25">
      <c r="A256" t="s">
        <v>142</v>
      </c>
      <c r="B256" t="s">
        <v>143</v>
      </c>
      <c r="C256" t="s">
        <v>144</v>
      </c>
      <c r="D256" t="s">
        <v>11</v>
      </c>
      <c r="E256" s="3">
        <v>44712</v>
      </c>
      <c r="F256" s="2">
        <v>0</v>
      </c>
      <c r="G256" s="2">
        <v>5</v>
      </c>
      <c r="H256" s="2">
        <v>0</v>
      </c>
      <c r="I256" s="2">
        <v>0</v>
      </c>
      <c r="J256" s="2">
        <v>23</v>
      </c>
    </row>
    <row r="257" spans="1:10" x14ac:dyDescent="0.25">
      <c r="A257" t="s">
        <v>142</v>
      </c>
      <c r="B257" t="s">
        <v>143</v>
      </c>
      <c r="C257" t="s">
        <v>144</v>
      </c>
      <c r="D257" t="s">
        <v>11</v>
      </c>
      <c r="E257" s="3">
        <v>44712</v>
      </c>
      <c r="F257" s="2">
        <v>0</v>
      </c>
      <c r="G257" s="2">
        <v>0</v>
      </c>
      <c r="H257" s="2">
        <v>0</v>
      </c>
      <c r="I257" s="2">
        <v>8</v>
      </c>
      <c r="J257" s="2">
        <v>15</v>
      </c>
    </row>
    <row r="258" spans="1:10" x14ac:dyDescent="0.25">
      <c r="A258" t="s">
        <v>147</v>
      </c>
      <c r="B258" t="s">
        <v>148</v>
      </c>
      <c r="C258" t="s">
        <v>149</v>
      </c>
      <c r="D258" t="s">
        <v>11</v>
      </c>
      <c r="E258" s="3">
        <v>44696</v>
      </c>
      <c r="F258" s="2">
        <v>6.6666666666666696</v>
      </c>
      <c r="G258" s="2">
        <v>0</v>
      </c>
      <c r="H258" s="2">
        <v>0</v>
      </c>
      <c r="I258" s="2">
        <v>0</v>
      </c>
      <c r="J258" s="2">
        <v>123.75</v>
      </c>
    </row>
    <row r="259" spans="1:10" x14ac:dyDescent="0.25">
      <c r="A259" t="s">
        <v>147</v>
      </c>
      <c r="B259" t="s">
        <v>148</v>
      </c>
      <c r="C259" t="s">
        <v>149</v>
      </c>
      <c r="D259" t="s">
        <v>11</v>
      </c>
      <c r="E259" s="3">
        <v>44696</v>
      </c>
      <c r="F259" s="2">
        <v>0</v>
      </c>
      <c r="G259" s="2">
        <v>6.6666666666666696</v>
      </c>
      <c r="H259" s="2">
        <v>0</v>
      </c>
      <c r="I259" s="2">
        <v>0</v>
      </c>
      <c r="J259" s="2">
        <v>130.416666666667</v>
      </c>
    </row>
    <row r="260" spans="1:10" x14ac:dyDescent="0.25">
      <c r="A260" t="s">
        <v>147</v>
      </c>
      <c r="B260" t="s">
        <v>148</v>
      </c>
      <c r="C260" t="s">
        <v>149</v>
      </c>
      <c r="D260" t="s">
        <v>11</v>
      </c>
      <c r="E260" s="3">
        <v>44712</v>
      </c>
      <c r="F260" s="2">
        <v>6.6666666666666696</v>
      </c>
      <c r="G260" s="2">
        <v>0</v>
      </c>
      <c r="H260" s="2">
        <v>0</v>
      </c>
      <c r="I260" s="2">
        <v>0</v>
      </c>
      <c r="J260" s="2">
        <v>130.416666666667</v>
      </c>
    </row>
    <row r="261" spans="1:10" x14ac:dyDescent="0.25">
      <c r="A261" t="s">
        <v>147</v>
      </c>
      <c r="B261" t="s">
        <v>148</v>
      </c>
      <c r="C261" t="s">
        <v>149</v>
      </c>
      <c r="D261" t="s">
        <v>11</v>
      </c>
      <c r="E261" s="3">
        <v>44712</v>
      </c>
      <c r="F261" s="2">
        <v>0</v>
      </c>
      <c r="G261" s="2">
        <v>6.6666666666666696</v>
      </c>
      <c r="H261" s="2">
        <v>0</v>
      </c>
      <c r="I261" s="2">
        <v>0</v>
      </c>
      <c r="J261" s="2">
        <v>137.083333333333</v>
      </c>
    </row>
    <row r="262" spans="1:10" x14ac:dyDescent="0.25">
      <c r="A262" t="s">
        <v>150</v>
      </c>
      <c r="B262" t="s">
        <v>148</v>
      </c>
      <c r="C262" t="s">
        <v>151</v>
      </c>
      <c r="D262" t="s">
        <v>11</v>
      </c>
      <c r="E262" s="3">
        <v>44687</v>
      </c>
      <c r="F262" s="2">
        <v>0</v>
      </c>
      <c r="G262" s="2">
        <v>0</v>
      </c>
      <c r="H262" s="2">
        <v>0</v>
      </c>
      <c r="I262" s="2">
        <v>0</v>
      </c>
      <c r="J262" s="2">
        <v>150.666666666667</v>
      </c>
    </row>
    <row r="263" spans="1:10" x14ac:dyDescent="0.25">
      <c r="A263" t="s">
        <v>150</v>
      </c>
      <c r="B263" t="s">
        <v>148</v>
      </c>
      <c r="C263" t="s">
        <v>151</v>
      </c>
      <c r="D263" t="s">
        <v>11</v>
      </c>
      <c r="E263" s="3">
        <v>44687</v>
      </c>
      <c r="F263" s="2">
        <v>0</v>
      </c>
      <c r="G263" s="2">
        <v>0</v>
      </c>
      <c r="H263" s="2">
        <v>0</v>
      </c>
      <c r="I263" s="2">
        <v>8</v>
      </c>
      <c r="J263" s="2">
        <v>150.666666666667</v>
      </c>
    </row>
    <row r="264" spans="1:10" x14ac:dyDescent="0.25">
      <c r="A264" t="s">
        <v>150</v>
      </c>
      <c r="B264" t="s">
        <v>148</v>
      </c>
      <c r="C264" t="s">
        <v>151</v>
      </c>
      <c r="D264" t="s">
        <v>11</v>
      </c>
      <c r="E264" s="3">
        <v>44696</v>
      </c>
      <c r="F264" s="2">
        <v>6.6666666666666696</v>
      </c>
      <c r="G264" s="2">
        <v>0</v>
      </c>
      <c r="H264" s="2">
        <v>0</v>
      </c>
      <c r="I264" s="2">
        <v>0</v>
      </c>
      <c r="J264" s="2">
        <v>150.666666666667</v>
      </c>
    </row>
    <row r="265" spans="1:10" x14ac:dyDescent="0.25">
      <c r="A265" t="s">
        <v>150</v>
      </c>
      <c r="B265" t="s">
        <v>148</v>
      </c>
      <c r="C265" t="s">
        <v>151</v>
      </c>
      <c r="D265" t="s">
        <v>11</v>
      </c>
      <c r="E265" s="3">
        <v>44696</v>
      </c>
      <c r="F265" s="2">
        <v>0</v>
      </c>
      <c r="G265" s="2">
        <v>6.6666666666666696</v>
      </c>
      <c r="H265" s="2">
        <v>0</v>
      </c>
      <c r="I265" s="2">
        <v>0</v>
      </c>
      <c r="J265" s="2">
        <v>157.333333333333</v>
      </c>
    </row>
    <row r="266" spans="1:10" x14ac:dyDescent="0.25">
      <c r="A266" t="s">
        <v>150</v>
      </c>
      <c r="B266" t="s">
        <v>148</v>
      </c>
      <c r="C266" t="s">
        <v>151</v>
      </c>
      <c r="D266" t="s">
        <v>11</v>
      </c>
      <c r="E266" s="3">
        <v>44712</v>
      </c>
      <c r="F266" s="2">
        <v>0</v>
      </c>
      <c r="G266" s="2">
        <v>0</v>
      </c>
      <c r="H266" s="2">
        <v>0</v>
      </c>
      <c r="I266" s="2">
        <v>0</v>
      </c>
      <c r="J266" s="2">
        <v>152</v>
      </c>
    </row>
    <row r="267" spans="1:10" x14ac:dyDescent="0.25">
      <c r="A267" t="s">
        <v>150</v>
      </c>
      <c r="B267" t="s">
        <v>148</v>
      </c>
      <c r="C267" t="s">
        <v>151</v>
      </c>
      <c r="D267" t="s">
        <v>11</v>
      </c>
      <c r="E267" s="3">
        <v>44712</v>
      </c>
      <c r="F267" s="2">
        <v>2.6666666666666701</v>
      </c>
      <c r="G267" s="2">
        <v>0</v>
      </c>
      <c r="H267" s="2">
        <v>0</v>
      </c>
      <c r="I267" s="2">
        <v>0</v>
      </c>
      <c r="J267" s="2">
        <v>157.333333333333</v>
      </c>
    </row>
    <row r="268" spans="1:10" x14ac:dyDescent="0.25">
      <c r="A268" t="s">
        <v>150</v>
      </c>
      <c r="B268" t="s">
        <v>148</v>
      </c>
      <c r="C268" t="s">
        <v>151</v>
      </c>
      <c r="D268" t="s">
        <v>11</v>
      </c>
      <c r="E268" s="3">
        <v>44712</v>
      </c>
      <c r="F268" s="2">
        <v>0</v>
      </c>
      <c r="G268" s="2">
        <v>2.6666666666666701</v>
      </c>
      <c r="H268" s="2">
        <v>0</v>
      </c>
      <c r="I268" s="2">
        <v>0</v>
      </c>
      <c r="J268" s="2">
        <v>160</v>
      </c>
    </row>
    <row r="269" spans="1:10" x14ac:dyDescent="0.25">
      <c r="A269" t="s">
        <v>150</v>
      </c>
      <c r="B269" t="s">
        <v>148</v>
      </c>
      <c r="C269" t="s">
        <v>151</v>
      </c>
      <c r="D269" t="s">
        <v>11</v>
      </c>
      <c r="E269" s="3">
        <v>44712</v>
      </c>
      <c r="F269" s="2">
        <v>0</v>
      </c>
      <c r="G269" s="2">
        <v>0</v>
      </c>
      <c r="H269" s="2">
        <v>0</v>
      </c>
      <c r="I269" s="2">
        <v>8</v>
      </c>
      <c r="J269" s="2">
        <v>152</v>
      </c>
    </row>
    <row r="270" spans="1:10" x14ac:dyDescent="0.25">
      <c r="A270" t="s">
        <v>152</v>
      </c>
      <c r="B270" t="s">
        <v>153</v>
      </c>
      <c r="C270" t="s">
        <v>154</v>
      </c>
      <c r="D270" t="s">
        <v>11</v>
      </c>
      <c r="E270" s="3">
        <v>44693</v>
      </c>
      <c r="F270" s="2">
        <v>0</v>
      </c>
      <c r="G270" s="2">
        <v>0</v>
      </c>
      <c r="H270" s="2">
        <v>0</v>
      </c>
      <c r="I270" s="2">
        <v>0</v>
      </c>
      <c r="J270" s="2">
        <v>33</v>
      </c>
    </row>
    <row r="271" spans="1:10" x14ac:dyDescent="0.25">
      <c r="A271" t="s">
        <v>152</v>
      </c>
      <c r="B271" t="s">
        <v>153</v>
      </c>
      <c r="C271" t="s">
        <v>154</v>
      </c>
      <c r="D271" t="s">
        <v>11</v>
      </c>
      <c r="E271" s="3">
        <v>44693</v>
      </c>
      <c r="F271" s="2">
        <v>0</v>
      </c>
      <c r="G271" s="2">
        <v>0</v>
      </c>
      <c r="H271" s="2">
        <v>0</v>
      </c>
      <c r="I271" s="2">
        <v>10</v>
      </c>
      <c r="J271" s="2">
        <v>33</v>
      </c>
    </row>
    <row r="272" spans="1:10" x14ac:dyDescent="0.25">
      <c r="A272" t="s">
        <v>152</v>
      </c>
      <c r="B272" t="s">
        <v>153</v>
      </c>
      <c r="C272" t="s">
        <v>154</v>
      </c>
      <c r="D272" t="s">
        <v>11</v>
      </c>
      <c r="E272" s="3">
        <v>44696</v>
      </c>
      <c r="F272" s="2">
        <v>5</v>
      </c>
      <c r="G272" s="2">
        <v>0</v>
      </c>
      <c r="H272" s="2">
        <v>0</v>
      </c>
      <c r="I272" s="2">
        <v>0</v>
      </c>
      <c r="J272" s="2">
        <v>33</v>
      </c>
    </row>
    <row r="273" spans="1:10" x14ac:dyDescent="0.25">
      <c r="A273" t="s">
        <v>152</v>
      </c>
      <c r="B273" t="s">
        <v>153</v>
      </c>
      <c r="C273" t="s">
        <v>154</v>
      </c>
      <c r="D273" t="s">
        <v>11</v>
      </c>
      <c r="E273" s="3">
        <v>44696</v>
      </c>
      <c r="F273" s="2">
        <v>0</v>
      </c>
      <c r="G273" s="2">
        <v>5</v>
      </c>
      <c r="H273" s="2">
        <v>0</v>
      </c>
      <c r="I273" s="2">
        <v>0</v>
      </c>
      <c r="J273" s="2">
        <v>38</v>
      </c>
    </row>
    <row r="274" spans="1:10" x14ac:dyDescent="0.25">
      <c r="A274" t="s">
        <v>152</v>
      </c>
      <c r="B274" t="s">
        <v>153</v>
      </c>
      <c r="C274" t="s">
        <v>154</v>
      </c>
      <c r="D274" t="s">
        <v>11</v>
      </c>
      <c r="E274" s="3">
        <v>44712</v>
      </c>
      <c r="F274" s="2">
        <v>5</v>
      </c>
      <c r="G274" s="2">
        <v>0</v>
      </c>
      <c r="H274" s="2">
        <v>0</v>
      </c>
      <c r="I274" s="2">
        <v>0</v>
      </c>
      <c r="J274" s="2">
        <v>38</v>
      </c>
    </row>
    <row r="275" spans="1:10" x14ac:dyDescent="0.25">
      <c r="A275" t="s">
        <v>152</v>
      </c>
      <c r="B275" t="s">
        <v>153</v>
      </c>
      <c r="C275" t="s">
        <v>154</v>
      </c>
      <c r="D275" t="s">
        <v>11</v>
      </c>
      <c r="E275" s="3">
        <v>44712</v>
      </c>
      <c r="F275" s="2">
        <v>0</v>
      </c>
      <c r="G275" s="2">
        <v>5</v>
      </c>
      <c r="H275" s="2">
        <v>0</v>
      </c>
      <c r="I275" s="2">
        <v>0</v>
      </c>
      <c r="J275" s="2">
        <v>43</v>
      </c>
    </row>
    <row r="276" spans="1:10" x14ac:dyDescent="0.25">
      <c r="A276" t="s">
        <v>155</v>
      </c>
      <c r="B276" t="s">
        <v>156</v>
      </c>
      <c r="C276" t="s">
        <v>157</v>
      </c>
      <c r="D276" t="s">
        <v>11</v>
      </c>
      <c r="E276" s="3">
        <v>44696</v>
      </c>
      <c r="F276" s="2">
        <v>5</v>
      </c>
      <c r="G276" s="2">
        <v>0</v>
      </c>
      <c r="H276" s="2">
        <v>0</v>
      </c>
      <c r="I276" s="2">
        <v>0</v>
      </c>
      <c r="J276" s="2">
        <v>-4</v>
      </c>
    </row>
    <row r="277" spans="1:10" x14ac:dyDescent="0.25">
      <c r="A277" t="s">
        <v>155</v>
      </c>
      <c r="B277" t="s">
        <v>156</v>
      </c>
      <c r="C277" t="s">
        <v>157</v>
      </c>
      <c r="D277" t="s">
        <v>11</v>
      </c>
      <c r="E277" s="3">
        <v>44696</v>
      </c>
      <c r="F277" s="2">
        <v>0</v>
      </c>
      <c r="G277" s="2">
        <v>5</v>
      </c>
      <c r="H277" s="2">
        <v>0</v>
      </c>
      <c r="I277" s="2">
        <v>0</v>
      </c>
      <c r="J277" s="2">
        <v>1</v>
      </c>
    </row>
    <row r="278" spans="1:10" x14ac:dyDescent="0.25">
      <c r="A278" t="s">
        <v>155</v>
      </c>
      <c r="B278" t="s">
        <v>156</v>
      </c>
      <c r="C278" t="s">
        <v>157</v>
      </c>
      <c r="D278" t="s">
        <v>11</v>
      </c>
      <c r="E278" s="3">
        <v>44712</v>
      </c>
      <c r="F278" s="2">
        <v>5</v>
      </c>
      <c r="G278" s="2">
        <v>0</v>
      </c>
      <c r="H278" s="2">
        <v>0</v>
      </c>
      <c r="I278" s="2">
        <v>0</v>
      </c>
      <c r="J278" s="2">
        <v>1</v>
      </c>
    </row>
    <row r="279" spans="1:10" x14ac:dyDescent="0.25">
      <c r="A279" t="s">
        <v>155</v>
      </c>
      <c r="B279" t="s">
        <v>156</v>
      </c>
      <c r="C279" t="s">
        <v>157</v>
      </c>
      <c r="D279" t="s">
        <v>11</v>
      </c>
      <c r="E279" s="3">
        <v>44712</v>
      </c>
      <c r="F279" s="2">
        <v>0</v>
      </c>
      <c r="G279" s="2">
        <v>5</v>
      </c>
      <c r="H279" s="2">
        <v>0</v>
      </c>
      <c r="I279" s="2">
        <v>0</v>
      </c>
      <c r="J279" s="2">
        <v>6</v>
      </c>
    </row>
    <row r="280" spans="1:10" x14ac:dyDescent="0.25">
      <c r="A280" t="s">
        <v>158</v>
      </c>
      <c r="B280" t="s">
        <v>159</v>
      </c>
      <c r="C280" t="s">
        <v>160</v>
      </c>
      <c r="D280" t="s">
        <v>11</v>
      </c>
      <c r="E280" s="3">
        <v>44696</v>
      </c>
      <c r="F280" s="2">
        <v>5</v>
      </c>
      <c r="G280" s="2">
        <v>0</v>
      </c>
      <c r="H280" s="2">
        <v>0</v>
      </c>
      <c r="I280" s="2">
        <v>0</v>
      </c>
      <c r="J280" s="2">
        <v>73.25</v>
      </c>
    </row>
    <row r="281" spans="1:10" x14ac:dyDescent="0.25">
      <c r="A281" t="s">
        <v>158</v>
      </c>
      <c r="B281" t="s">
        <v>159</v>
      </c>
      <c r="C281" t="s">
        <v>160</v>
      </c>
      <c r="D281" t="s">
        <v>11</v>
      </c>
      <c r="E281" s="3">
        <v>44696</v>
      </c>
      <c r="F281" s="2">
        <v>0</v>
      </c>
      <c r="G281" s="2">
        <v>5</v>
      </c>
      <c r="H281" s="2">
        <v>0</v>
      </c>
      <c r="I281" s="2">
        <v>0</v>
      </c>
      <c r="J281" s="2">
        <v>78.25</v>
      </c>
    </row>
    <row r="282" spans="1:10" x14ac:dyDescent="0.25">
      <c r="A282" t="s">
        <v>158</v>
      </c>
      <c r="B282" t="s">
        <v>159</v>
      </c>
      <c r="C282" t="s">
        <v>160</v>
      </c>
      <c r="D282" t="s">
        <v>11</v>
      </c>
      <c r="E282" s="3">
        <v>44708</v>
      </c>
      <c r="F282" s="2">
        <v>0</v>
      </c>
      <c r="G282" s="2">
        <v>0</v>
      </c>
      <c r="H282" s="2">
        <v>0</v>
      </c>
      <c r="I282" s="2">
        <v>0</v>
      </c>
      <c r="J282" s="2">
        <v>70.25</v>
      </c>
    </row>
    <row r="283" spans="1:10" x14ac:dyDescent="0.25">
      <c r="A283" t="s">
        <v>158</v>
      </c>
      <c r="B283" t="s">
        <v>159</v>
      </c>
      <c r="C283" t="s">
        <v>160</v>
      </c>
      <c r="D283" t="s">
        <v>11</v>
      </c>
      <c r="E283" s="3">
        <v>44708</v>
      </c>
      <c r="F283" s="2">
        <v>0</v>
      </c>
      <c r="G283" s="2">
        <v>0</v>
      </c>
      <c r="H283" s="2">
        <v>0</v>
      </c>
      <c r="I283" s="2">
        <v>8</v>
      </c>
      <c r="J283" s="2">
        <v>70.25</v>
      </c>
    </row>
    <row r="284" spans="1:10" x14ac:dyDescent="0.25">
      <c r="A284" t="s">
        <v>158</v>
      </c>
      <c r="B284" t="s">
        <v>159</v>
      </c>
      <c r="C284" t="s">
        <v>160</v>
      </c>
      <c r="D284" t="s">
        <v>11</v>
      </c>
      <c r="E284" s="3">
        <v>44712</v>
      </c>
      <c r="F284" s="2">
        <v>0</v>
      </c>
      <c r="G284" s="2">
        <v>0</v>
      </c>
      <c r="H284" s="2">
        <v>0</v>
      </c>
      <c r="I284" s="2">
        <v>0</v>
      </c>
      <c r="J284" s="2">
        <v>67.25</v>
      </c>
    </row>
    <row r="285" spans="1:10" x14ac:dyDescent="0.25">
      <c r="A285" t="s">
        <v>158</v>
      </c>
      <c r="B285" t="s">
        <v>159</v>
      </c>
      <c r="C285" t="s">
        <v>160</v>
      </c>
      <c r="D285" t="s">
        <v>11</v>
      </c>
      <c r="E285" s="3">
        <v>44712</v>
      </c>
      <c r="F285" s="2">
        <v>5</v>
      </c>
      <c r="G285" s="2">
        <v>0</v>
      </c>
      <c r="H285" s="2">
        <v>0</v>
      </c>
      <c r="I285" s="2">
        <v>0</v>
      </c>
      <c r="J285" s="2">
        <v>70.25</v>
      </c>
    </row>
    <row r="286" spans="1:10" x14ac:dyDescent="0.25">
      <c r="A286" t="s">
        <v>158</v>
      </c>
      <c r="B286" t="s">
        <v>159</v>
      </c>
      <c r="C286" t="s">
        <v>160</v>
      </c>
      <c r="D286" t="s">
        <v>11</v>
      </c>
      <c r="E286" s="3">
        <v>44712</v>
      </c>
      <c r="F286" s="2">
        <v>0</v>
      </c>
      <c r="G286" s="2">
        <v>5</v>
      </c>
      <c r="H286" s="2">
        <v>0</v>
      </c>
      <c r="I286" s="2">
        <v>0</v>
      </c>
      <c r="J286" s="2">
        <v>75.25</v>
      </c>
    </row>
    <row r="287" spans="1:10" x14ac:dyDescent="0.25">
      <c r="A287" t="s">
        <v>158</v>
      </c>
      <c r="B287" t="s">
        <v>159</v>
      </c>
      <c r="C287" t="s">
        <v>160</v>
      </c>
      <c r="D287" t="s">
        <v>11</v>
      </c>
      <c r="E287" s="3">
        <v>44712</v>
      </c>
      <c r="F287" s="2">
        <v>0</v>
      </c>
      <c r="G287" s="2">
        <v>0</v>
      </c>
      <c r="H287" s="2">
        <v>0</v>
      </c>
      <c r="I287" s="2">
        <v>8</v>
      </c>
      <c r="J287" s="2">
        <v>67.25</v>
      </c>
    </row>
    <row r="288" spans="1:10" x14ac:dyDescent="0.25">
      <c r="A288" t="s">
        <v>161</v>
      </c>
      <c r="B288" t="s">
        <v>162</v>
      </c>
      <c r="C288" t="s">
        <v>163</v>
      </c>
      <c r="D288" t="s">
        <v>11</v>
      </c>
      <c r="E288" s="3">
        <v>44693</v>
      </c>
      <c r="F288" s="2">
        <v>0</v>
      </c>
      <c r="G288" s="2">
        <v>0</v>
      </c>
      <c r="H288" s="2">
        <v>0</v>
      </c>
      <c r="I288" s="2">
        <v>0</v>
      </c>
      <c r="J288" s="2">
        <v>51</v>
      </c>
    </row>
    <row r="289" spans="1:10" x14ac:dyDescent="0.25">
      <c r="A289" t="s">
        <v>161</v>
      </c>
      <c r="B289" t="s">
        <v>162</v>
      </c>
      <c r="C289" t="s">
        <v>163</v>
      </c>
      <c r="D289" t="s">
        <v>11</v>
      </c>
      <c r="E289" s="3">
        <v>44693</v>
      </c>
      <c r="F289" s="2">
        <v>0</v>
      </c>
      <c r="G289" s="2">
        <v>0</v>
      </c>
      <c r="H289" s="2">
        <v>0</v>
      </c>
      <c r="I289" s="2">
        <v>8</v>
      </c>
      <c r="J289" s="2">
        <v>51</v>
      </c>
    </row>
    <row r="290" spans="1:10" x14ac:dyDescent="0.25">
      <c r="A290" t="s">
        <v>161</v>
      </c>
      <c r="B290" t="s">
        <v>162</v>
      </c>
      <c r="C290" t="s">
        <v>163</v>
      </c>
      <c r="D290" t="s">
        <v>11</v>
      </c>
      <c r="E290" s="3">
        <v>44694</v>
      </c>
      <c r="F290" s="2">
        <v>0</v>
      </c>
      <c r="G290" s="2">
        <v>0</v>
      </c>
      <c r="H290" s="2">
        <v>0</v>
      </c>
      <c r="I290" s="2">
        <v>0</v>
      </c>
      <c r="J290" s="2">
        <v>43</v>
      </c>
    </row>
    <row r="291" spans="1:10" x14ac:dyDescent="0.25">
      <c r="A291" t="s">
        <v>161</v>
      </c>
      <c r="B291" t="s">
        <v>162</v>
      </c>
      <c r="C291" t="s">
        <v>163</v>
      </c>
      <c r="D291" t="s">
        <v>11</v>
      </c>
      <c r="E291" s="3">
        <v>44694</v>
      </c>
      <c r="F291" s="2">
        <v>0</v>
      </c>
      <c r="G291" s="2">
        <v>0</v>
      </c>
      <c r="H291" s="2">
        <v>0</v>
      </c>
      <c r="I291" s="2">
        <v>8</v>
      </c>
      <c r="J291" s="2">
        <v>43</v>
      </c>
    </row>
    <row r="292" spans="1:10" x14ac:dyDescent="0.25">
      <c r="A292" t="s">
        <v>161</v>
      </c>
      <c r="B292" t="s">
        <v>162</v>
      </c>
      <c r="C292" t="s">
        <v>163</v>
      </c>
      <c r="D292" t="s">
        <v>11</v>
      </c>
      <c r="E292" s="3">
        <v>44696</v>
      </c>
      <c r="F292" s="2">
        <v>5</v>
      </c>
      <c r="G292" s="2">
        <v>0</v>
      </c>
      <c r="H292" s="2">
        <v>0</v>
      </c>
      <c r="I292" s="2">
        <v>0</v>
      </c>
      <c r="J292" s="2">
        <v>43</v>
      </c>
    </row>
    <row r="293" spans="1:10" x14ac:dyDescent="0.25">
      <c r="A293" t="s">
        <v>161</v>
      </c>
      <c r="B293" t="s">
        <v>162</v>
      </c>
      <c r="C293" t="s">
        <v>163</v>
      </c>
      <c r="D293" t="s">
        <v>11</v>
      </c>
      <c r="E293" s="3">
        <v>44696</v>
      </c>
      <c r="F293" s="2">
        <v>0</v>
      </c>
      <c r="G293" s="2">
        <v>5</v>
      </c>
      <c r="H293" s="2">
        <v>0</v>
      </c>
      <c r="I293" s="2">
        <v>0</v>
      </c>
      <c r="J293" s="2">
        <v>48</v>
      </c>
    </row>
    <row r="294" spans="1:10" x14ac:dyDescent="0.25">
      <c r="A294" t="s">
        <v>161</v>
      </c>
      <c r="B294" t="s">
        <v>162</v>
      </c>
      <c r="C294" t="s">
        <v>163</v>
      </c>
      <c r="D294" t="s">
        <v>11</v>
      </c>
      <c r="E294" s="3">
        <v>44712</v>
      </c>
      <c r="F294" s="2">
        <v>5</v>
      </c>
      <c r="G294" s="2">
        <v>0</v>
      </c>
      <c r="H294" s="2">
        <v>0</v>
      </c>
      <c r="I294" s="2">
        <v>0</v>
      </c>
      <c r="J294" s="2">
        <v>48</v>
      </c>
    </row>
    <row r="295" spans="1:10" x14ac:dyDescent="0.25">
      <c r="A295" t="s">
        <v>161</v>
      </c>
      <c r="B295" t="s">
        <v>162</v>
      </c>
      <c r="C295" t="s">
        <v>163</v>
      </c>
      <c r="D295" t="s">
        <v>11</v>
      </c>
      <c r="E295" s="3">
        <v>44712</v>
      </c>
      <c r="F295" s="2">
        <v>0</v>
      </c>
      <c r="G295" s="2">
        <v>5</v>
      </c>
      <c r="H295" s="2">
        <v>0</v>
      </c>
      <c r="I295" s="2">
        <v>0</v>
      </c>
      <c r="J295" s="2">
        <v>53</v>
      </c>
    </row>
    <row r="296" spans="1:10" x14ac:dyDescent="0.25">
      <c r="A296" t="s">
        <v>164</v>
      </c>
      <c r="B296" t="s">
        <v>165</v>
      </c>
      <c r="C296" t="s">
        <v>166</v>
      </c>
      <c r="D296" t="s">
        <v>11</v>
      </c>
      <c r="E296" s="3">
        <v>44696</v>
      </c>
      <c r="F296" s="2">
        <v>5</v>
      </c>
      <c r="G296" s="2">
        <v>0</v>
      </c>
      <c r="H296" s="2">
        <v>0</v>
      </c>
      <c r="I296" s="2">
        <v>0</v>
      </c>
      <c r="J296" s="2">
        <v>-8</v>
      </c>
    </row>
    <row r="297" spans="1:10" x14ac:dyDescent="0.25">
      <c r="A297" t="s">
        <v>164</v>
      </c>
      <c r="B297" t="s">
        <v>165</v>
      </c>
      <c r="C297" t="s">
        <v>166</v>
      </c>
      <c r="D297" t="s">
        <v>11</v>
      </c>
      <c r="E297" s="3">
        <v>44696</v>
      </c>
      <c r="F297" s="2">
        <v>0</v>
      </c>
      <c r="G297" s="2">
        <v>5</v>
      </c>
      <c r="H297" s="2">
        <v>0</v>
      </c>
      <c r="I297" s="2">
        <v>0</v>
      </c>
      <c r="J297" s="2">
        <v>-3</v>
      </c>
    </row>
    <row r="298" spans="1:10" x14ac:dyDescent="0.25">
      <c r="A298" t="s">
        <v>164</v>
      </c>
      <c r="B298" t="s">
        <v>165</v>
      </c>
      <c r="C298" t="s">
        <v>166</v>
      </c>
      <c r="D298" t="s">
        <v>11</v>
      </c>
      <c r="E298" s="3">
        <v>44712</v>
      </c>
      <c r="F298" s="2">
        <v>5</v>
      </c>
      <c r="G298" s="2">
        <v>0</v>
      </c>
      <c r="H298" s="2">
        <v>0</v>
      </c>
      <c r="I298" s="2">
        <v>0</v>
      </c>
      <c r="J298" s="2">
        <v>-3</v>
      </c>
    </row>
    <row r="299" spans="1:10" x14ac:dyDescent="0.25">
      <c r="A299" t="s">
        <v>164</v>
      </c>
      <c r="B299" t="s">
        <v>165</v>
      </c>
      <c r="C299" t="s">
        <v>166</v>
      </c>
      <c r="D299" t="s">
        <v>11</v>
      </c>
      <c r="E299" s="3">
        <v>44712</v>
      </c>
      <c r="F299" s="2">
        <v>0</v>
      </c>
      <c r="G299" s="2">
        <v>5</v>
      </c>
      <c r="H299" s="2">
        <v>0</v>
      </c>
      <c r="I299" s="2">
        <v>0</v>
      </c>
      <c r="J299" s="2">
        <v>2</v>
      </c>
    </row>
    <row r="300" spans="1:10" x14ac:dyDescent="0.25">
      <c r="A300" t="s">
        <v>167</v>
      </c>
      <c r="B300" t="s">
        <v>168</v>
      </c>
      <c r="C300" t="s">
        <v>169</v>
      </c>
      <c r="D300" t="s">
        <v>11</v>
      </c>
      <c r="E300" s="3">
        <v>44696</v>
      </c>
      <c r="F300" s="2">
        <v>6.6666666666666696</v>
      </c>
      <c r="G300" s="2">
        <v>0</v>
      </c>
      <c r="H300" s="2">
        <v>0</v>
      </c>
      <c r="I300" s="2">
        <v>0</v>
      </c>
      <c r="J300" s="2">
        <v>92</v>
      </c>
    </row>
    <row r="301" spans="1:10" x14ac:dyDescent="0.25">
      <c r="A301" t="s">
        <v>167</v>
      </c>
      <c r="B301" t="s">
        <v>168</v>
      </c>
      <c r="C301" t="s">
        <v>169</v>
      </c>
      <c r="D301" t="s">
        <v>11</v>
      </c>
      <c r="E301" s="3">
        <v>44696</v>
      </c>
      <c r="F301" s="2">
        <v>0</v>
      </c>
      <c r="G301" s="2">
        <v>6.6666666666666696</v>
      </c>
      <c r="H301" s="2">
        <v>0</v>
      </c>
      <c r="I301" s="2">
        <v>0</v>
      </c>
      <c r="J301" s="2">
        <v>98.6666666666667</v>
      </c>
    </row>
    <row r="302" spans="1:10" x14ac:dyDescent="0.25">
      <c r="A302" t="s">
        <v>167</v>
      </c>
      <c r="B302" t="s">
        <v>168</v>
      </c>
      <c r="C302" t="s">
        <v>169</v>
      </c>
      <c r="D302" t="s">
        <v>11</v>
      </c>
      <c r="E302" s="3">
        <v>44712</v>
      </c>
      <c r="F302" s="2">
        <v>6.6666666666666696</v>
      </c>
      <c r="G302" s="2">
        <v>0</v>
      </c>
      <c r="H302" s="2">
        <v>0</v>
      </c>
      <c r="I302" s="2">
        <v>0</v>
      </c>
      <c r="J302" s="2">
        <v>98.6666666666667</v>
      </c>
    </row>
    <row r="303" spans="1:10" x14ac:dyDescent="0.25">
      <c r="A303" t="s">
        <v>167</v>
      </c>
      <c r="B303" t="s">
        <v>168</v>
      </c>
      <c r="C303" t="s">
        <v>169</v>
      </c>
      <c r="D303" t="s">
        <v>11</v>
      </c>
      <c r="E303" s="3">
        <v>44712</v>
      </c>
      <c r="F303" s="2">
        <v>0</v>
      </c>
      <c r="G303" s="2">
        <v>6.6666666666666696</v>
      </c>
      <c r="H303" s="2">
        <v>0</v>
      </c>
      <c r="I303" s="2">
        <v>0</v>
      </c>
      <c r="J303" s="2">
        <v>105.333333333333</v>
      </c>
    </row>
    <row r="304" spans="1:10" x14ac:dyDescent="0.25">
      <c r="A304" t="s">
        <v>170</v>
      </c>
      <c r="B304" t="s">
        <v>171</v>
      </c>
      <c r="C304" t="s">
        <v>172</v>
      </c>
      <c r="D304" t="s">
        <v>11</v>
      </c>
      <c r="E304" s="3">
        <v>44696</v>
      </c>
      <c r="F304" s="2">
        <v>5</v>
      </c>
      <c r="G304" s="2">
        <v>0</v>
      </c>
      <c r="H304" s="2">
        <v>0</v>
      </c>
      <c r="I304" s="2">
        <v>0</v>
      </c>
      <c r="J304" s="2">
        <v>69.25</v>
      </c>
    </row>
    <row r="305" spans="1:10" x14ac:dyDescent="0.25">
      <c r="A305" t="s">
        <v>170</v>
      </c>
      <c r="B305" t="s">
        <v>171</v>
      </c>
      <c r="C305" t="s">
        <v>172</v>
      </c>
      <c r="D305" t="s">
        <v>11</v>
      </c>
      <c r="E305" s="3">
        <v>44696</v>
      </c>
      <c r="F305" s="2">
        <v>0</v>
      </c>
      <c r="G305" s="2">
        <v>5</v>
      </c>
      <c r="H305" s="2">
        <v>0</v>
      </c>
      <c r="I305" s="2">
        <v>0</v>
      </c>
      <c r="J305" s="2">
        <v>74.25</v>
      </c>
    </row>
    <row r="306" spans="1:10" x14ac:dyDescent="0.25">
      <c r="A306" t="s">
        <v>170</v>
      </c>
      <c r="B306" t="s">
        <v>171</v>
      </c>
      <c r="C306" t="s">
        <v>172</v>
      </c>
      <c r="D306" t="s">
        <v>11</v>
      </c>
      <c r="E306" s="3">
        <v>44712</v>
      </c>
      <c r="F306" s="2">
        <v>5</v>
      </c>
      <c r="G306" s="2">
        <v>0</v>
      </c>
      <c r="H306" s="2">
        <v>0</v>
      </c>
      <c r="I306" s="2">
        <v>0</v>
      </c>
      <c r="J306" s="2">
        <v>74.25</v>
      </c>
    </row>
    <row r="307" spans="1:10" x14ac:dyDescent="0.25">
      <c r="A307" t="s">
        <v>170</v>
      </c>
      <c r="B307" t="s">
        <v>171</v>
      </c>
      <c r="C307" t="s">
        <v>172</v>
      </c>
      <c r="D307" t="s">
        <v>11</v>
      </c>
      <c r="E307" s="3">
        <v>44712</v>
      </c>
      <c r="F307" s="2">
        <v>0</v>
      </c>
      <c r="G307" s="2">
        <v>5</v>
      </c>
      <c r="H307" s="2">
        <v>0</v>
      </c>
      <c r="I307" s="2">
        <v>0</v>
      </c>
      <c r="J307" s="2">
        <v>79.25</v>
      </c>
    </row>
    <row r="308" spans="1:10" x14ac:dyDescent="0.25">
      <c r="A308" t="s">
        <v>173</v>
      </c>
      <c r="B308" t="s">
        <v>174</v>
      </c>
      <c r="C308" t="s">
        <v>175</v>
      </c>
      <c r="D308" t="s">
        <v>11</v>
      </c>
      <c r="E308" s="3">
        <v>44696</v>
      </c>
      <c r="F308" s="2">
        <v>6.6666666666666696</v>
      </c>
      <c r="G308" s="2">
        <v>0</v>
      </c>
      <c r="H308" s="2">
        <v>0</v>
      </c>
      <c r="I308" s="2">
        <v>0</v>
      </c>
      <c r="J308" s="2">
        <v>109.333333333333</v>
      </c>
    </row>
    <row r="309" spans="1:10" x14ac:dyDescent="0.25">
      <c r="A309" t="s">
        <v>173</v>
      </c>
      <c r="B309" t="s">
        <v>174</v>
      </c>
      <c r="C309" t="s">
        <v>175</v>
      </c>
      <c r="D309" t="s">
        <v>11</v>
      </c>
      <c r="E309" s="3">
        <v>44696</v>
      </c>
      <c r="F309" s="2">
        <v>0</v>
      </c>
      <c r="G309" s="2">
        <v>6.6666666666666696</v>
      </c>
      <c r="H309" s="2">
        <v>0</v>
      </c>
      <c r="I309" s="2">
        <v>0</v>
      </c>
      <c r="J309" s="2">
        <v>116</v>
      </c>
    </row>
    <row r="310" spans="1:10" x14ac:dyDescent="0.25">
      <c r="A310" t="s">
        <v>173</v>
      </c>
      <c r="B310" t="s">
        <v>174</v>
      </c>
      <c r="C310" t="s">
        <v>175</v>
      </c>
      <c r="D310" t="s">
        <v>11</v>
      </c>
      <c r="E310" s="3">
        <v>44697</v>
      </c>
      <c r="F310" s="2">
        <v>0</v>
      </c>
      <c r="G310" s="2">
        <v>0</v>
      </c>
      <c r="H310" s="2">
        <v>0</v>
      </c>
      <c r="I310" s="2">
        <v>0</v>
      </c>
      <c r="J310" s="2">
        <v>108</v>
      </c>
    </row>
    <row r="311" spans="1:10" x14ac:dyDescent="0.25">
      <c r="A311" t="s">
        <v>173</v>
      </c>
      <c r="B311" t="s">
        <v>174</v>
      </c>
      <c r="C311" t="s">
        <v>175</v>
      </c>
      <c r="D311" t="s">
        <v>11</v>
      </c>
      <c r="E311" s="3">
        <v>44697</v>
      </c>
      <c r="F311" s="2">
        <v>0</v>
      </c>
      <c r="G311" s="2">
        <v>0</v>
      </c>
      <c r="H311" s="2">
        <v>0</v>
      </c>
      <c r="I311" s="2">
        <v>8</v>
      </c>
      <c r="J311" s="2">
        <v>108</v>
      </c>
    </row>
    <row r="312" spans="1:10" x14ac:dyDescent="0.25">
      <c r="A312" t="s">
        <v>173</v>
      </c>
      <c r="B312" t="s">
        <v>174</v>
      </c>
      <c r="C312" t="s">
        <v>175</v>
      </c>
      <c r="D312" t="s">
        <v>11</v>
      </c>
      <c r="E312" s="3">
        <v>44712</v>
      </c>
      <c r="F312" s="2">
        <v>6.6666666666666696</v>
      </c>
      <c r="G312" s="2">
        <v>0</v>
      </c>
      <c r="H312" s="2">
        <v>0</v>
      </c>
      <c r="I312" s="2">
        <v>0</v>
      </c>
      <c r="J312" s="2">
        <v>108</v>
      </c>
    </row>
    <row r="313" spans="1:10" x14ac:dyDescent="0.25">
      <c r="A313" t="s">
        <v>173</v>
      </c>
      <c r="B313" t="s">
        <v>174</v>
      </c>
      <c r="C313" t="s">
        <v>175</v>
      </c>
      <c r="D313" t="s">
        <v>11</v>
      </c>
      <c r="E313" s="3">
        <v>44712</v>
      </c>
      <c r="F313" s="2">
        <v>0</v>
      </c>
      <c r="G313" s="2">
        <v>6.6666666666666696</v>
      </c>
      <c r="H313" s="2">
        <v>0</v>
      </c>
      <c r="I313" s="2">
        <v>0</v>
      </c>
      <c r="J313" s="2">
        <v>114.666666666667</v>
      </c>
    </row>
    <row r="314" spans="1:10" x14ac:dyDescent="0.25">
      <c r="A314" t="s">
        <v>176</v>
      </c>
      <c r="B314" t="s">
        <v>177</v>
      </c>
      <c r="C314" t="s">
        <v>25</v>
      </c>
      <c r="D314" t="s">
        <v>11</v>
      </c>
      <c r="E314" s="3">
        <v>44686</v>
      </c>
      <c r="F314" s="2">
        <v>0</v>
      </c>
      <c r="G314" s="2">
        <v>0</v>
      </c>
      <c r="H314" s="2">
        <v>0</v>
      </c>
      <c r="I314" s="2">
        <v>0</v>
      </c>
      <c r="J314" s="2">
        <v>75</v>
      </c>
    </row>
    <row r="315" spans="1:10" x14ac:dyDescent="0.25">
      <c r="A315" t="s">
        <v>176</v>
      </c>
      <c r="B315" t="s">
        <v>177</v>
      </c>
      <c r="C315" t="s">
        <v>25</v>
      </c>
      <c r="D315" t="s">
        <v>11</v>
      </c>
      <c r="E315" s="3">
        <v>44686</v>
      </c>
      <c r="F315" s="2">
        <v>0</v>
      </c>
      <c r="G315" s="2">
        <v>0</v>
      </c>
      <c r="H315" s="2">
        <v>0</v>
      </c>
      <c r="I315" s="2">
        <v>4</v>
      </c>
      <c r="J315" s="2">
        <v>75</v>
      </c>
    </row>
    <row r="316" spans="1:10" x14ac:dyDescent="0.25">
      <c r="A316" t="s">
        <v>176</v>
      </c>
      <c r="B316" t="s">
        <v>177</v>
      </c>
      <c r="C316" t="s">
        <v>25</v>
      </c>
      <c r="D316" t="s">
        <v>11</v>
      </c>
      <c r="E316" s="3">
        <v>44687</v>
      </c>
      <c r="F316" s="2">
        <v>0</v>
      </c>
      <c r="G316" s="2">
        <v>0</v>
      </c>
      <c r="H316" s="2">
        <v>0</v>
      </c>
      <c r="I316" s="2">
        <v>0</v>
      </c>
      <c r="J316" s="2">
        <v>67</v>
      </c>
    </row>
    <row r="317" spans="1:10" x14ac:dyDescent="0.25">
      <c r="A317" t="s">
        <v>176</v>
      </c>
      <c r="B317" t="s">
        <v>177</v>
      </c>
      <c r="C317" t="s">
        <v>25</v>
      </c>
      <c r="D317" t="s">
        <v>11</v>
      </c>
      <c r="E317" s="3">
        <v>44687</v>
      </c>
      <c r="F317" s="2">
        <v>0</v>
      </c>
      <c r="G317" s="2">
        <v>0</v>
      </c>
      <c r="H317" s="2">
        <v>0</v>
      </c>
      <c r="I317" s="2">
        <v>8</v>
      </c>
      <c r="J317" s="2">
        <v>67</v>
      </c>
    </row>
    <row r="318" spans="1:10" x14ac:dyDescent="0.25">
      <c r="A318" t="s">
        <v>176</v>
      </c>
      <c r="B318" t="s">
        <v>177</v>
      </c>
      <c r="C318" t="s">
        <v>25</v>
      </c>
      <c r="D318" t="s">
        <v>11</v>
      </c>
      <c r="E318" s="3">
        <v>44696</v>
      </c>
      <c r="F318" s="2">
        <v>5</v>
      </c>
      <c r="G318" s="2">
        <v>0</v>
      </c>
      <c r="H318" s="2">
        <v>0</v>
      </c>
      <c r="I318" s="2">
        <v>0</v>
      </c>
      <c r="J318" s="2">
        <v>67</v>
      </c>
    </row>
    <row r="319" spans="1:10" x14ac:dyDescent="0.25">
      <c r="A319" t="s">
        <v>176</v>
      </c>
      <c r="B319" t="s">
        <v>177</v>
      </c>
      <c r="C319" t="s">
        <v>25</v>
      </c>
      <c r="D319" t="s">
        <v>11</v>
      </c>
      <c r="E319" s="3">
        <v>44696</v>
      </c>
      <c r="F319" s="2">
        <v>0</v>
      </c>
      <c r="G319" s="2">
        <v>5</v>
      </c>
      <c r="H319" s="2">
        <v>0</v>
      </c>
      <c r="I319" s="2">
        <v>0</v>
      </c>
      <c r="J319" s="2">
        <v>72</v>
      </c>
    </row>
    <row r="320" spans="1:10" x14ac:dyDescent="0.25">
      <c r="A320" t="s">
        <v>176</v>
      </c>
      <c r="B320" t="s">
        <v>177</v>
      </c>
      <c r="C320" t="s">
        <v>25</v>
      </c>
      <c r="D320" t="s">
        <v>11</v>
      </c>
      <c r="E320" s="3">
        <v>44712</v>
      </c>
      <c r="F320" s="2">
        <v>5</v>
      </c>
      <c r="G320" s="2">
        <v>0</v>
      </c>
      <c r="H320" s="2">
        <v>0</v>
      </c>
      <c r="I320" s="2">
        <v>0</v>
      </c>
      <c r="J320" s="2">
        <v>72</v>
      </c>
    </row>
    <row r="321" spans="1:10" x14ac:dyDescent="0.25">
      <c r="A321" t="s">
        <v>176</v>
      </c>
      <c r="B321" t="s">
        <v>177</v>
      </c>
      <c r="C321" t="s">
        <v>25</v>
      </c>
      <c r="D321" t="s">
        <v>11</v>
      </c>
      <c r="E321" s="3">
        <v>44712</v>
      </c>
      <c r="F321" s="2">
        <v>0</v>
      </c>
      <c r="G321" s="2">
        <v>5</v>
      </c>
      <c r="H321" s="2">
        <v>0</v>
      </c>
      <c r="I321" s="2">
        <v>0</v>
      </c>
      <c r="J321" s="2">
        <v>77</v>
      </c>
    </row>
    <row r="322" spans="1:10" x14ac:dyDescent="0.25">
      <c r="A322" t="s">
        <v>178</v>
      </c>
      <c r="B322" t="s">
        <v>179</v>
      </c>
      <c r="C322" t="s">
        <v>180</v>
      </c>
      <c r="D322" t="s">
        <v>11</v>
      </c>
      <c r="E322" s="3">
        <v>44696</v>
      </c>
      <c r="F322" s="2">
        <v>6.6666666666666696</v>
      </c>
      <c r="G322" s="2">
        <v>0</v>
      </c>
      <c r="H322" s="2">
        <v>0</v>
      </c>
      <c r="I322" s="2">
        <v>0</v>
      </c>
      <c r="J322" s="2">
        <v>68</v>
      </c>
    </row>
    <row r="323" spans="1:10" x14ac:dyDescent="0.25">
      <c r="A323" t="s">
        <v>178</v>
      </c>
      <c r="B323" t="s">
        <v>179</v>
      </c>
      <c r="C323" t="s">
        <v>180</v>
      </c>
      <c r="D323" t="s">
        <v>11</v>
      </c>
      <c r="E323" s="3">
        <v>44696</v>
      </c>
      <c r="F323" s="2">
        <v>0</v>
      </c>
      <c r="G323" s="2">
        <v>6.6666666666666696</v>
      </c>
      <c r="H323" s="2">
        <v>0</v>
      </c>
      <c r="I323" s="2">
        <v>0</v>
      </c>
      <c r="J323" s="2">
        <v>74.6666666666667</v>
      </c>
    </row>
    <row r="324" spans="1:10" x14ac:dyDescent="0.25">
      <c r="A324" t="s">
        <v>178</v>
      </c>
      <c r="B324" t="s">
        <v>179</v>
      </c>
      <c r="C324" t="s">
        <v>180</v>
      </c>
      <c r="D324" t="s">
        <v>11</v>
      </c>
      <c r="E324" s="3">
        <v>44701</v>
      </c>
      <c r="F324" s="2">
        <v>0</v>
      </c>
      <c r="G324" s="2">
        <v>0</v>
      </c>
      <c r="H324" s="2">
        <v>0</v>
      </c>
      <c r="I324" s="2">
        <v>0</v>
      </c>
      <c r="J324" s="2">
        <v>66.6666666666667</v>
      </c>
    </row>
    <row r="325" spans="1:10" x14ac:dyDescent="0.25">
      <c r="A325" t="s">
        <v>178</v>
      </c>
      <c r="B325" t="s">
        <v>179</v>
      </c>
      <c r="C325" t="s">
        <v>180</v>
      </c>
      <c r="D325" t="s">
        <v>11</v>
      </c>
      <c r="E325" s="3">
        <v>44701</v>
      </c>
      <c r="F325" s="2">
        <v>0</v>
      </c>
      <c r="G325" s="2">
        <v>0</v>
      </c>
      <c r="H325" s="2">
        <v>0</v>
      </c>
      <c r="I325" s="2">
        <v>8</v>
      </c>
      <c r="J325" s="2">
        <v>66.6666666666667</v>
      </c>
    </row>
    <row r="326" spans="1:10" x14ac:dyDescent="0.25">
      <c r="A326" t="s">
        <v>178</v>
      </c>
      <c r="B326" t="s">
        <v>179</v>
      </c>
      <c r="C326" t="s">
        <v>180</v>
      </c>
      <c r="D326" t="s">
        <v>11</v>
      </c>
      <c r="E326" s="3">
        <v>44712</v>
      </c>
      <c r="F326" s="2">
        <v>6.6666666666666696</v>
      </c>
      <c r="G326" s="2">
        <v>0</v>
      </c>
      <c r="H326" s="2">
        <v>0</v>
      </c>
      <c r="I326" s="2">
        <v>0</v>
      </c>
      <c r="J326" s="2">
        <v>66.6666666666667</v>
      </c>
    </row>
    <row r="327" spans="1:10" x14ac:dyDescent="0.25">
      <c r="A327" t="s">
        <v>178</v>
      </c>
      <c r="B327" t="s">
        <v>179</v>
      </c>
      <c r="C327" t="s">
        <v>180</v>
      </c>
      <c r="D327" t="s">
        <v>11</v>
      </c>
      <c r="E327" s="3">
        <v>44712</v>
      </c>
      <c r="F327" s="2">
        <v>0</v>
      </c>
      <c r="G327" s="2">
        <v>6.6666666666666696</v>
      </c>
      <c r="H327" s="2">
        <v>0</v>
      </c>
      <c r="I327" s="2">
        <v>0</v>
      </c>
      <c r="J327" s="2">
        <v>73.3333333333333</v>
      </c>
    </row>
    <row r="328" spans="1:10" x14ac:dyDescent="0.25">
      <c r="A328" t="s">
        <v>181</v>
      </c>
      <c r="B328" t="s">
        <v>179</v>
      </c>
      <c r="C328" t="s">
        <v>182</v>
      </c>
      <c r="D328" t="s">
        <v>11</v>
      </c>
      <c r="E328" s="3">
        <v>44696</v>
      </c>
      <c r="F328" s="2">
        <v>6.6666666666666696</v>
      </c>
      <c r="G328" s="2">
        <v>0</v>
      </c>
      <c r="H328" s="2">
        <v>0</v>
      </c>
      <c r="I328" s="2">
        <v>0</v>
      </c>
      <c r="J328" s="2">
        <v>107.666666666667</v>
      </c>
    </row>
    <row r="329" spans="1:10" x14ac:dyDescent="0.25">
      <c r="A329" t="s">
        <v>181</v>
      </c>
      <c r="B329" t="s">
        <v>179</v>
      </c>
      <c r="C329" t="s">
        <v>182</v>
      </c>
      <c r="D329" t="s">
        <v>11</v>
      </c>
      <c r="E329" s="3">
        <v>44696</v>
      </c>
      <c r="F329" s="2">
        <v>0</v>
      </c>
      <c r="G329" s="2">
        <v>6.6666666666666696</v>
      </c>
      <c r="H329" s="2">
        <v>0</v>
      </c>
      <c r="I329" s="2">
        <v>0</v>
      </c>
      <c r="J329" s="2">
        <v>114.333333333333</v>
      </c>
    </row>
    <row r="330" spans="1:10" x14ac:dyDescent="0.25">
      <c r="A330" t="s">
        <v>181</v>
      </c>
      <c r="B330" t="s">
        <v>179</v>
      </c>
      <c r="C330" t="s">
        <v>182</v>
      </c>
      <c r="D330" t="s">
        <v>11</v>
      </c>
      <c r="E330" s="3">
        <v>44701</v>
      </c>
      <c r="F330" s="2">
        <v>0</v>
      </c>
      <c r="G330" s="2">
        <v>0</v>
      </c>
      <c r="H330" s="2">
        <v>0</v>
      </c>
      <c r="I330" s="2">
        <v>0</v>
      </c>
      <c r="J330" s="2">
        <v>106.333333333333</v>
      </c>
    </row>
    <row r="331" spans="1:10" x14ac:dyDescent="0.25">
      <c r="A331" t="s">
        <v>181</v>
      </c>
      <c r="B331" t="s">
        <v>179</v>
      </c>
      <c r="C331" t="s">
        <v>182</v>
      </c>
      <c r="D331" t="s">
        <v>11</v>
      </c>
      <c r="E331" s="3">
        <v>44701</v>
      </c>
      <c r="F331" s="2">
        <v>0</v>
      </c>
      <c r="G331" s="2">
        <v>0</v>
      </c>
      <c r="H331" s="2">
        <v>0</v>
      </c>
      <c r="I331" s="2">
        <v>8</v>
      </c>
      <c r="J331" s="2">
        <v>106.333333333333</v>
      </c>
    </row>
    <row r="332" spans="1:10" x14ac:dyDescent="0.25">
      <c r="A332" t="s">
        <v>181</v>
      </c>
      <c r="B332" t="s">
        <v>179</v>
      </c>
      <c r="C332" t="s">
        <v>182</v>
      </c>
      <c r="D332" t="s">
        <v>11</v>
      </c>
      <c r="E332" s="3">
        <v>44704</v>
      </c>
      <c r="F332" s="2">
        <v>0</v>
      </c>
      <c r="G332" s="2">
        <v>0</v>
      </c>
      <c r="H332" s="2">
        <v>0</v>
      </c>
      <c r="I332" s="2">
        <v>0</v>
      </c>
      <c r="J332" s="2">
        <v>98.3333333333333</v>
      </c>
    </row>
    <row r="333" spans="1:10" x14ac:dyDescent="0.25">
      <c r="A333" t="s">
        <v>181</v>
      </c>
      <c r="B333" t="s">
        <v>179</v>
      </c>
      <c r="C333" t="s">
        <v>182</v>
      </c>
      <c r="D333" t="s">
        <v>11</v>
      </c>
      <c r="E333" s="3">
        <v>44704</v>
      </c>
      <c r="F333" s="2">
        <v>0</v>
      </c>
      <c r="G333" s="2">
        <v>0</v>
      </c>
      <c r="H333" s="2">
        <v>0</v>
      </c>
      <c r="I333" s="2">
        <v>8</v>
      </c>
      <c r="J333" s="2">
        <v>98.3333333333333</v>
      </c>
    </row>
    <row r="334" spans="1:10" x14ac:dyDescent="0.25">
      <c r="A334" t="s">
        <v>181</v>
      </c>
      <c r="B334" t="s">
        <v>179</v>
      </c>
      <c r="C334" t="s">
        <v>182</v>
      </c>
      <c r="D334" t="s">
        <v>11</v>
      </c>
      <c r="E334" s="3">
        <v>44705</v>
      </c>
      <c r="F334" s="2">
        <v>0</v>
      </c>
      <c r="G334" s="2">
        <v>0</v>
      </c>
      <c r="H334" s="2">
        <v>0</v>
      </c>
      <c r="I334" s="2">
        <v>0</v>
      </c>
      <c r="J334" s="2">
        <v>90.3333333333333</v>
      </c>
    </row>
    <row r="335" spans="1:10" x14ac:dyDescent="0.25">
      <c r="A335" t="s">
        <v>181</v>
      </c>
      <c r="B335" t="s">
        <v>179</v>
      </c>
      <c r="C335" t="s">
        <v>182</v>
      </c>
      <c r="D335" t="s">
        <v>11</v>
      </c>
      <c r="E335" s="3">
        <v>44705</v>
      </c>
      <c r="F335" s="2">
        <v>0</v>
      </c>
      <c r="G335" s="2">
        <v>0</v>
      </c>
      <c r="H335" s="2">
        <v>0</v>
      </c>
      <c r="I335" s="2">
        <v>8</v>
      </c>
      <c r="J335" s="2">
        <v>90.3333333333333</v>
      </c>
    </row>
    <row r="336" spans="1:10" x14ac:dyDescent="0.25">
      <c r="A336" t="s">
        <v>181</v>
      </c>
      <c r="B336" t="s">
        <v>179</v>
      </c>
      <c r="C336" t="s">
        <v>182</v>
      </c>
      <c r="D336" t="s">
        <v>11</v>
      </c>
      <c r="E336" s="3">
        <v>44706</v>
      </c>
      <c r="F336" s="2">
        <v>0</v>
      </c>
      <c r="G336" s="2">
        <v>0</v>
      </c>
      <c r="H336" s="2">
        <v>0</v>
      </c>
      <c r="I336" s="2">
        <v>0</v>
      </c>
      <c r="J336" s="2">
        <v>82.3333333333333</v>
      </c>
    </row>
    <row r="337" spans="1:10" x14ac:dyDescent="0.25">
      <c r="A337" t="s">
        <v>181</v>
      </c>
      <c r="B337" t="s">
        <v>179</v>
      </c>
      <c r="C337" t="s">
        <v>182</v>
      </c>
      <c r="D337" t="s">
        <v>11</v>
      </c>
      <c r="E337" s="3">
        <v>44706</v>
      </c>
      <c r="F337" s="2">
        <v>0</v>
      </c>
      <c r="G337" s="2">
        <v>0</v>
      </c>
      <c r="H337" s="2">
        <v>0</v>
      </c>
      <c r="I337" s="2">
        <v>8</v>
      </c>
      <c r="J337" s="2">
        <v>82.3333333333333</v>
      </c>
    </row>
    <row r="338" spans="1:10" x14ac:dyDescent="0.25">
      <c r="A338" t="s">
        <v>181</v>
      </c>
      <c r="B338" t="s">
        <v>179</v>
      </c>
      <c r="C338" t="s">
        <v>182</v>
      </c>
      <c r="D338" t="s">
        <v>11</v>
      </c>
      <c r="E338" s="3">
        <v>44707</v>
      </c>
      <c r="F338" s="2">
        <v>0</v>
      </c>
      <c r="G338" s="2">
        <v>0</v>
      </c>
      <c r="H338" s="2">
        <v>0</v>
      </c>
      <c r="I338" s="2">
        <v>0</v>
      </c>
      <c r="J338" s="2">
        <v>74.3333333333333</v>
      </c>
    </row>
    <row r="339" spans="1:10" x14ac:dyDescent="0.25">
      <c r="A339" t="s">
        <v>181</v>
      </c>
      <c r="B339" t="s">
        <v>179</v>
      </c>
      <c r="C339" t="s">
        <v>182</v>
      </c>
      <c r="D339" t="s">
        <v>11</v>
      </c>
      <c r="E339" s="3">
        <v>44707</v>
      </c>
      <c r="F339" s="2">
        <v>0</v>
      </c>
      <c r="G339" s="2">
        <v>0</v>
      </c>
      <c r="H339" s="2">
        <v>0</v>
      </c>
      <c r="I339" s="2">
        <v>8</v>
      </c>
      <c r="J339" s="2">
        <v>74.3333333333333</v>
      </c>
    </row>
    <row r="340" spans="1:10" x14ac:dyDescent="0.25">
      <c r="A340" t="s">
        <v>181</v>
      </c>
      <c r="B340" t="s">
        <v>179</v>
      </c>
      <c r="C340" t="s">
        <v>182</v>
      </c>
      <c r="D340" t="s">
        <v>11</v>
      </c>
      <c r="E340" s="3">
        <v>44708</v>
      </c>
      <c r="F340" s="2">
        <v>0</v>
      </c>
      <c r="G340" s="2">
        <v>0</v>
      </c>
      <c r="H340" s="2">
        <v>0</v>
      </c>
      <c r="I340" s="2">
        <v>0</v>
      </c>
      <c r="J340" s="2">
        <v>66.3333333333333</v>
      </c>
    </row>
    <row r="341" spans="1:10" x14ac:dyDescent="0.25">
      <c r="A341" t="s">
        <v>181</v>
      </c>
      <c r="B341" t="s">
        <v>179</v>
      </c>
      <c r="C341" t="s">
        <v>182</v>
      </c>
      <c r="D341" t="s">
        <v>11</v>
      </c>
      <c r="E341" s="3">
        <v>44708</v>
      </c>
      <c r="F341" s="2">
        <v>0</v>
      </c>
      <c r="G341" s="2">
        <v>0</v>
      </c>
      <c r="H341" s="2">
        <v>0</v>
      </c>
      <c r="I341" s="2">
        <v>8</v>
      </c>
      <c r="J341" s="2">
        <v>66.3333333333333</v>
      </c>
    </row>
    <row r="342" spans="1:10" x14ac:dyDescent="0.25">
      <c r="A342" t="s">
        <v>181</v>
      </c>
      <c r="B342" t="s">
        <v>179</v>
      </c>
      <c r="C342" t="s">
        <v>182</v>
      </c>
      <c r="D342" t="s">
        <v>11</v>
      </c>
      <c r="E342" s="3">
        <v>44712</v>
      </c>
      <c r="F342" s="2">
        <v>6.6666666666666696</v>
      </c>
      <c r="G342" s="2">
        <v>0</v>
      </c>
      <c r="H342" s="2">
        <v>0</v>
      </c>
      <c r="I342" s="2">
        <v>0</v>
      </c>
      <c r="J342" s="2">
        <v>66.3333333333333</v>
      </c>
    </row>
    <row r="343" spans="1:10" x14ac:dyDescent="0.25">
      <c r="A343" t="s">
        <v>181</v>
      </c>
      <c r="B343" t="s">
        <v>179</v>
      </c>
      <c r="C343" t="s">
        <v>182</v>
      </c>
      <c r="D343" t="s">
        <v>11</v>
      </c>
      <c r="E343" s="3">
        <v>44712</v>
      </c>
      <c r="F343" s="2">
        <v>0</v>
      </c>
      <c r="G343" s="2">
        <v>6.6666666666666696</v>
      </c>
      <c r="H343" s="2">
        <v>0</v>
      </c>
      <c r="I343" s="2">
        <v>0</v>
      </c>
      <c r="J343" s="2">
        <v>73</v>
      </c>
    </row>
    <row r="344" spans="1:10" x14ac:dyDescent="0.25">
      <c r="A344" t="s">
        <v>183</v>
      </c>
      <c r="B344" t="s">
        <v>184</v>
      </c>
      <c r="C344" t="s">
        <v>185</v>
      </c>
      <c r="D344" t="s">
        <v>11</v>
      </c>
      <c r="E344" s="3">
        <v>44696</v>
      </c>
      <c r="F344" s="2">
        <v>6.6666666666666696</v>
      </c>
      <c r="G344" s="2">
        <v>0</v>
      </c>
      <c r="H344" s="2">
        <v>0</v>
      </c>
      <c r="I344" s="2">
        <v>0</v>
      </c>
      <c r="J344" s="2">
        <v>100</v>
      </c>
    </row>
    <row r="345" spans="1:10" x14ac:dyDescent="0.25">
      <c r="A345" t="s">
        <v>183</v>
      </c>
      <c r="B345" t="s">
        <v>184</v>
      </c>
      <c r="C345" t="s">
        <v>185</v>
      </c>
      <c r="D345" t="s">
        <v>11</v>
      </c>
      <c r="E345" s="3">
        <v>44696</v>
      </c>
      <c r="F345" s="2">
        <v>0</v>
      </c>
      <c r="G345" s="2">
        <v>6.6666666666666696</v>
      </c>
      <c r="H345" s="2">
        <v>0</v>
      </c>
      <c r="I345" s="2">
        <v>0</v>
      </c>
      <c r="J345" s="2">
        <v>106.666666666667</v>
      </c>
    </row>
    <row r="346" spans="1:10" x14ac:dyDescent="0.25">
      <c r="A346" t="s">
        <v>183</v>
      </c>
      <c r="B346" t="s">
        <v>184</v>
      </c>
      <c r="C346" t="s">
        <v>185</v>
      </c>
      <c r="D346" t="s">
        <v>11</v>
      </c>
      <c r="E346" s="3">
        <v>44712</v>
      </c>
      <c r="F346" s="2">
        <v>6.6666666666666696</v>
      </c>
      <c r="G346" s="2">
        <v>0</v>
      </c>
      <c r="H346" s="2">
        <v>0</v>
      </c>
      <c r="I346" s="2">
        <v>0</v>
      </c>
      <c r="J346" s="2">
        <v>106.666666666667</v>
      </c>
    </row>
    <row r="347" spans="1:10" x14ac:dyDescent="0.25">
      <c r="A347" t="s">
        <v>183</v>
      </c>
      <c r="B347" t="s">
        <v>184</v>
      </c>
      <c r="C347" t="s">
        <v>185</v>
      </c>
      <c r="D347" t="s">
        <v>11</v>
      </c>
      <c r="E347" s="3">
        <v>44712</v>
      </c>
      <c r="F347" s="2">
        <v>0</v>
      </c>
      <c r="G347" s="2">
        <v>6.6666666666666696</v>
      </c>
      <c r="H347" s="2">
        <v>0</v>
      </c>
      <c r="I347" s="2">
        <v>0</v>
      </c>
      <c r="J347" s="2">
        <v>113.333333333333</v>
      </c>
    </row>
    <row r="348" spans="1:10" x14ac:dyDescent="0.25">
      <c r="A348" t="s">
        <v>186</v>
      </c>
      <c r="B348" t="s">
        <v>187</v>
      </c>
      <c r="C348" t="s">
        <v>188</v>
      </c>
      <c r="D348" t="s">
        <v>11</v>
      </c>
      <c r="E348" s="3">
        <v>44696</v>
      </c>
      <c r="F348" s="2">
        <v>6.6666666666666696</v>
      </c>
      <c r="G348" s="2">
        <v>0</v>
      </c>
      <c r="H348" s="2">
        <v>0</v>
      </c>
      <c r="I348" s="2">
        <v>0</v>
      </c>
      <c r="J348" s="2">
        <v>98.6666666666667</v>
      </c>
    </row>
    <row r="349" spans="1:10" x14ac:dyDescent="0.25">
      <c r="A349" t="s">
        <v>186</v>
      </c>
      <c r="B349" t="s">
        <v>187</v>
      </c>
      <c r="C349" t="s">
        <v>188</v>
      </c>
      <c r="D349" t="s">
        <v>11</v>
      </c>
      <c r="E349" s="3">
        <v>44696</v>
      </c>
      <c r="F349" s="2">
        <v>0</v>
      </c>
      <c r="G349" s="2">
        <v>6.6666666666666696</v>
      </c>
      <c r="H349" s="2">
        <v>0</v>
      </c>
      <c r="I349" s="2">
        <v>0</v>
      </c>
      <c r="J349" s="2">
        <v>105.333333333333</v>
      </c>
    </row>
    <row r="350" spans="1:10" x14ac:dyDescent="0.25">
      <c r="A350" t="s">
        <v>186</v>
      </c>
      <c r="B350" t="s">
        <v>187</v>
      </c>
      <c r="C350" t="s">
        <v>188</v>
      </c>
      <c r="D350" t="s">
        <v>11</v>
      </c>
      <c r="E350" s="3">
        <v>44712</v>
      </c>
      <c r="F350" s="2">
        <v>6.6666666666666696</v>
      </c>
      <c r="G350" s="2">
        <v>0</v>
      </c>
      <c r="H350" s="2">
        <v>0</v>
      </c>
      <c r="I350" s="2">
        <v>0</v>
      </c>
      <c r="J350" s="2">
        <v>105.333333333333</v>
      </c>
    </row>
    <row r="351" spans="1:10" x14ac:dyDescent="0.25">
      <c r="A351" t="s">
        <v>186</v>
      </c>
      <c r="B351" t="s">
        <v>187</v>
      </c>
      <c r="C351" t="s">
        <v>188</v>
      </c>
      <c r="D351" t="s">
        <v>11</v>
      </c>
      <c r="E351" s="3">
        <v>44712</v>
      </c>
      <c r="F351" s="2">
        <v>0</v>
      </c>
      <c r="G351" s="2">
        <v>6.6666666666666696</v>
      </c>
      <c r="H351" s="2">
        <v>0</v>
      </c>
      <c r="I351" s="2">
        <v>0</v>
      </c>
      <c r="J351" s="2">
        <v>112</v>
      </c>
    </row>
    <row r="352" spans="1:10" x14ac:dyDescent="0.25">
      <c r="A352" t="s">
        <v>189</v>
      </c>
      <c r="B352" t="s">
        <v>190</v>
      </c>
      <c r="C352" t="s">
        <v>191</v>
      </c>
      <c r="D352" t="s">
        <v>11</v>
      </c>
      <c r="E352" s="3">
        <v>44696</v>
      </c>
      <c r="F352" s="2">
        <v>5</v>
      </c>
      <c r="G352" s="2">
        <v>0</v>
      </c>
      <c r="H352" s="2">
        <v>0</v>
      </c>
      <c r="I352" s="2">
        <v>0</v>
      </c>
      <c r="J352" s="2">
        <v>60</v>
      </c>
    </row>
    <row r="353" spans="1:10" x14ac:dyDescent="0.25">
      <c r="A353" t="s">
        <v>189</v>
      </c>
      <c r="B353" t="s">
        <v>190</v>
      </c>
      <c r="C353" t="s">
        <v>191</v>
      </c>
      <c r="D353" t="s">
        <v>11</v>
      </c>
      <c r="E353" s="3">
        <v>44696</v>
      </c>
      <c r="F353" s="2">
        <v>0</v>
      </c>
      <c r="G353" s="2">
        <v>5</v>
      </c>
      <c r="H353" s="2">
        <v>0</v>
      </c>
      <c r="I353" s="2">
        <v>0</v>
      </c>
      <c r="J353" s="2">
        <v>65</v>
      </c>
    </row>
    <row r="354" spans="1:10" x14ac:dyDescent="0.25">
      <c r="A354" t="s">
        <v>189</v>
      </c>
      <c r="B354" t="s">
        <v>190</v>
      </c>
      <c r="C354" t="s">
        <v>191</v>
      </c>
      <c r="D354" t="s">
        <v>11</v>
      </c>
      <c r="E354" s="3">
        <v>44712</v>
      </c>
      <c r="F354" s="2">
        <v>5</v>
      </c>
      <c r="G354" s="2">
        <v>0</v>
      </c>
      <c r="H354" s="2">
        <v>0</v>
      </c>
      <c r="I354" s="2">
        <v>0</v>
      </c>
      <c r="J354" s="2">
        <v>65</v>
      </c>
    </row>
    <row r="355" spans="1:10" x14ac:dyDescent="0.25">
      <c r="A355" t="s">
        <v>189</v>
      </c>
      <c r="B355" t="s">
        <v>190</v>
      </c>
      <c r="C355" t="s">
        <v>191</v>
      </c>
      <c r="D355" t="s">
        <v>11</v>
      </c>
      <c r="E355" s="3">
        <v>44712</v>
      </c>
      <c r="F355" s="2">
        <v>0</v>
      </c>
      <c r="G355" s="2">
        <v>5</v>
      </c>
      <c r="H355" s="2">
        <v>0</v>
      </c>
      <c r="I355" s="2">
        <v>0</v>
      </c>
      <c r="J355" s="2">
        <v>70</v>
      </c>
    </row>
    <row r="356" spans="1:10" x14ac:dyDescent="0.25">
      <c r="A356" t="s">
        <v>192</v>
      </c>
      <c r="B356" t="s">
        <v>190</v>
      </c>
      <c r="C356" t="s">
        <v>191</v>
      </c>
      <c r="D356" t="s">
        <v>11</v>
      </c>
      <c r="E356" s="3">
        <v>44696</v>
      </c>
      <c r="F356" s="2">
        <v>0</v>
      </c>
      <c r="G356" s="2">
        <v>0</v>
      </c>
      <c r="H356" s="2">
        <v>0</v>
      </c>
      <c r="I356" s="2">
        <v>0</v>
      </c>
      <c r="J356" s="2">
        <v>160</v>
      </c>
    </row>
    <row r="357" spans="1:10" x14ac:dyDescent="0.25">
      <c r="A357" t="s">
        <v>192</v>
      </c>
      <c r="B357" t="s">
        <v>190</v>
      </c>
      <c r="C357" t="s">
        <v>191</v>
      </c>
      <c r="D357" t="s">
        <v>11</v>
      </c>
      <c r="E357" s="3">
        <v>44712</v>
      </c>
      <c r="F357" s="2">
        <v>0</v>
      </c>
      <c r="G357" s="2">
        <v>0</v>
      </c>
      <c r="H357" s="2">
        <v>0</v>
      </c>
      <c r="I357" s="2">
        <v>0</v>
      </c>
      <c r="J357" s="2">
        <v>160</v>
      </c>
    </row>
    <row r="358" spans="1:10" x14ac:dyDescent="0.25">
      <c r="A358" t="s">
        <v>193</v>
      </c>
      <c r="B358" t="s">
        <v>194</v>
      </c>
      <c r="C358" t="s">
        <v>195</v>
      </c>
      <c r="D358" t="s">
        <v>11</v>
      </c>
      <c r="E358" s="3">
        <v>44687</v>
      </c>
      <c r="F358" s="2">
        <v>0</v>
      </c>
      <c r="G358" s="2">
        <v>0</v>
      </c>
      <c r="H358" s="2">
        <v>0</v>
      </c>
      <c r="I358" s="2">
        <v>0</v>
      </c>
      <c r="J358" s="2">
        <v>33.5</v>
      </c>
    </row>
    <row r="359" spans="1:10" x14ac:dyDescent="0.25">
      <c r="A359" t="s">
        <v>193</v>
      </c>
      <c r="B359" t="s">
        <v>194</v>
      </c>
      <c r="C359" t="s">
        <v>195</v>
      </c>
      <c r="D359" t="s">
        <v>11</v>
      </c>
      <c r="E359" s="3">
        <v>44687</v>
      </c>
      <c r="F359" s="2">
        <v>0</v>
      </c>
      <c r="G359" s="2">
        <v>0</v>
      </c>
      <c r="H359" s="2">
        <v>0</v>
      </c>
      <c r="I359" s="2">
        <v>8</v>
      </c>
      <c r="J359" s="2">
        <v>33.5</v>
      </c>
    </row>
    <row r="360" spans="1:10" x14ac:dyDescent="0.25">
      <c r="A360" t="s">
        <v>193</v>
      </c>
      <c r="B360" t="s">
        <v>194</v>
      </c>
      <c r="C360" t="s">
        <v>195</v>
      </c>
      <c r="D360" t="s">
        <v>11</v>
      </c>
      <c r="E360" s="3">
        <v>44690</v>
      </c>
      <c r="F360" s="2">
        <v>0</v>
      </c>
      <c r="G360" s="2">
        <v>0</v>
      </c>
      <c r="H360" s="2">
        <v>0</v>
      </c>
      <c r="I360" s="2">
        <v>0</v>
      </c>
      <c r="J360" s="2">
        <v>25.5</v>
      </c>
    </row>
    <row r="361" spans="1:10" x14ac:dyDescent="0.25">
      <c r="A361" t="s">
        <v>193</v>
      </c>
      <c r="B361" t="s">
        <v>194</v>
      </c>
      <c r="C361" t="s">
        <v>195</v>
      </c>
      <c r="D361" t="s">
        <v>11</v>
      </c>
      <c r="E361" s="3">
        <v>44690</v>
      </c>
      <c r="F361" s="2">
        <v>0</v>
      </c>
      <c r="G361" s="2">
        <v>0</v>
      </c>
      <c r="H361" s="2">
        <v>0</v>
      </c>
      <c r="I361" s="2">
        <v>8</v>
      </c>
      <c r="J361" s="2">
        <v>25.5</v>
      </c>
    </row>
    <row r="362" spans="1:10" x14ac:dyDescent="0.25">
      <c r="A362" t="s">
        <v>193</v>
      </c>
      <c r="B362" t="s">
        <v>194</v>
      </c>
      <c r="C362" t="s">
        <v>195</v>
      </c>
      <c r="D362" t="s">
        <v>11</v>
      </c>
      <c r="E362" s="3">
        <v>44696</v>
      </c>
      <c r="F362" s="2">
        <v>5</v>
      </c>
      <c r="G362" s="2">
        <v>0</v>
      </c>
      <c r="H362" s="2">
        <v>0</v>
      </c>
      <c r="I362" s="2">
        <v>0</v>
      </c>
      <c r="J362" s="2">
        <v>25.5</v>
      </c>
    </row>
    <row r="363" spans="1:10" x14ac:dyDescent="0.25">
      <c r="A363" t="s">
        <v>193</v>
      </c>
      <c r="B363" t="s">
        <v>194</v>
      </c>
      <c r="C363" t="s">
        <v>195</v>
      </c>
      <c r="D363" t="s">
        <v>11</v>
      </c>
      <c r="E363" s="3">
        <v>44696</v>
      </c>
      <c r="F363" s="2">
        <v>0</v>
      </c>
      <c r="G363" s="2">
        <v>5</v>
      </c>
      <c r="H363" s="2">
        <v>0</v>
      </c>
      <c r="I363" s="2">
        <v>0</v>
      </c>
      <c r="J363" s="2">
        <v>30.5</v>
      </c>
    </row>
    <row r="364" spans="1:10" x14ac:dyDescent="0.25">
      <c r="A364" t="s">
        <v>193</v>
      </c>
      <c r="B364" t="s">
        <v>194</v>
      </c>
      <c r="C364" t="s">
        <v>195</v>
      </c>
      <c r="D364" t="s">
        <v>11</v>
      </c>
      <c r="E364" s="3">
        <v>44712</v>
      </c>
      <c r="F364" s="2">
        <v>5</v>
      </c>
      <c r="G364" s="2">
        <v>0</v>
      </c>
      <c r="H364" s="2">
        <v>0</v>
      </c>
      <c r="I364" s="2">
        <v>0</v>
      </c>
      <c r="J364" s="2">
        <v>30.5</v>
      </c>
    </row>
    <row r="365" spans="1:10" x14ac:dyDescent="0.25">
      <c r="A365" t="s">
        <v>193</v>
      </c>
      <c r="B365" t="s">
        <v>194</v>
      </c>
      <c r="C365" t="s">
        <v>195</v>
      </c>
      <c r="D365" t="s">
        <v>11</v>
      </c>
      <c r="E365" s="3">
        <v>44712</v>
      </c>
      <c r="F365" s="2">
        <v>0</v>
      </c>
      <c r="G365" s="2">
        <v>5</v>
      </c>
      <c r="H365" s="2">
        <v>0</v>
      </c>
      <c r="I365" s="2">
        <v>0</v>
      </c>
      <c r="J365" s="2">
        <v>35.5</v>
      </c>
    </row>
    <row r="366" spans="1:10" x14ac:dyDescent="0.25">
      <c r="A366" t="s">
        <v>196</v>
      </c>
      <c r="B366" t="s">
        <v>197</v>
      </c>
      <c r="C366" t="s">
        <v>198</v>
      </c>
      <c r="D366" t="s">
        <v>11</v>
      </c>
      <c r="E366" s="3">
        <v>44696</v>
      </c>
      <c r="F366" s="2">
        <v>6.6666666666666696</v>
      </c>
      <c r="G366" s="2">
        <v>0</v>
      </c>
      <c r="H366" s="2">
        <v>0</v>
      </c>
      <c r="I366" s="2">
        <v>0</v>
      </c>
      <c r="J366" s="2">
        <v>130.666666666667</v>
      </c>
    </row>
    <row r="367" spans="1:10" x14ac:dyDescent="0.25">
      <c r="A367" t="s">
        <v>196</v>
      </c>
      <c r="B367" t="s">
        <v>197</v>
      </c>
      <c r="C367" t="s">
        <v>198</v>
      </c>
      <c r="D367" t="s">
        <v>11</v>
      </c>
      <c r="E367" s="3">
        <v>44696</v>
      </c>
      <c r="F367" s="2">
        <v>0</v>
      </c>
      <c r="G367" s="2">
        <v>6.6666666666666696</v>
      </c>
      <c r="H367" s="2">
        <v>0</v>
      </c>
      <c r="I367" s="2">
        <v>0</v>
      </c>
      <c r="J367" s="2">
        <v>137.333333333333</v>
      </c>
    </row>
    <row r="368" spans="1:10" x14ac:dyDescent="0.25">
      <c r="A368" t="s">
        <v>196</v>
      </c>
      <c r="B368" t="s">
        <v>197</v>
      </c>
      <c r="C368" t="s">
        <v>198</v>
      </c>
      <c r="D368" t="s">
        <v>11</v>
      </c>
      <c r="E368" s="3">
        <v>44712</v>
      </c>
      <c r="F368" s="2">
        <v>6.6666666666666696</v>
      </c>
      <c r="G368" s="2">
        <v>0</v>
      </c>
      <c r="H368" s="2">
        <v>0</v>
      </c>
      <c r="I368" s="2">
        <v>0</v>
      </c>
      <c r="J368" s="2">
        <v>137.333333333333</v>
      </c>
    </row>
    <row r="369" spans="1:10" x14ac:dyDescent="0.25">
      <c r="A369" t="s">
        <v>196</v>
      </c>
      <c r="B369" t="s">
        <v>197</v>
      </c>
      <c r="C369" t="s">
        <v>198</v>
      </c>
      <c r="D369" t="s">
        <v>11</v>
      </c>
      <c r="E369" s="3">
        <v>44712</v>
      </c>
      <c r="F369" s="2">
        <v>0</v>
      </c>
      <c r="G369" s="2">
        <v>6.6666666666666696</v>
      </c>
      <c r="H369" s="2">
        <v>0</v>
      </c>
      <c r="I369" s="2">
        <v>0</v>
      </c>
      <c r="J369" s="2">
        <v>144</v>
      </c>
    </row>
    <row r="370" spans="1:10" x14ac:dyDescent="0.25">
      <c r="A370" t="s">
        <v>199</v>
      </c>
      <c r="B370" t="s">
        <v>200</v>
      </c>
      <c r="C370" t="s">
        <v>201</v>
      </c>
      <c r="D370" t="s">
        <v>11</v>
      </c>
      <c r="E370" s="3">
        <v>44694</v>
      </c>
      <c r="F370" s="2">
        <v>0</v>
      </c>
      <c r="G370" s="2">
        <v>0</v>
      </c>
      <c r="H370" s="2">
        <v>0</v>
      </c>
      <c r="I370" s="2">
        <v>0</v>
      </c>
      <c r="J370" s="2">
        <v>41</v>
      </c>
    </row>
    <row r="371" spans="1:10" x14ac:dyDescent="0.25">
      <c r="A371" t="s">
        <v>199</v>
      </c>
      <c r="B371" t="s">
        <v>200</v>
      </c>
      <c r="C371" t="s">
        <v>201</v>
      </c>
      <c r="D371" t="s">
        <v>11</v>
      </c>
      <c r="E371" s="3">
        <v>44694</v>
      </c>
      <c r="F371" s="2">
        <v>0</v>
      </c>
      <c r="G371" s="2">
        <v>0</v>
      </c>
      <c r="H371" s="2">
        <v>0</v>
      </c>
      <c r="I371" s="2">
        <v>10</v>
      </c>
      <c r="J371" s="2">
        <v>41</v>
      </c>
    </row>
    <row r="372" spans="1:10" x14ac:dyDescent="0.25">
      <c r="A372" t="s">
        <v>199</v>
      </c>
      <c r="B372" t="s">
        <v>200</v>
      </c>
      <c r="C372" t="s">
        <v>201</v>
      </c>
      <c r="D372" t="s">
        <v>11</v>
      </c>
      <c r="E372" s="3">
        <v>44696</v>
      </c>
      <c r="F372" s="2">
        <v>5</v>
      </c>
      <c r="G372" s="2">
        <v>0</v>
      </c>
      <c r="H372" s="2">
        <v>0</v>
      </c>
      <c r="I372" s="2">
        <v>0</v>
      </c>
      <c r="J372" s="2">
        <v>41</v>
      </c>
    </row>
    <row r="373" spans="1:10" x14ac:dyDescent="0.25">
      <c r="A373" t="s">
        <v>199</v>
      </c>
      <c r="B373" t="s">
        <v>200</v>
      </c>
      <c r="C373" t="s">
        <v>201</v>
      </c>
      <c r="D373" t="s">
        <v>11</v>
      </c>
      <c r="E373" s="3">
        <v>44696</v>
      </c>
      <c r="F373" s="2">
        <v>0</v>
      </c>
      <c r="G373" s="2">
        <v>5</v>
      </c>
      <c r="H373" s="2">
        <v>0</v>
      </c>
      <c r="I373" s="2">
        <v>0</v>
      </c>
      <c r="J373" s="2">
        <v>46</v>
      </c>
    </row>
    <row r="374" spans="1:10" x14ac:dyDescent="0.25">
      <c r="A374" t="s">
        <v>199</v>
      </c>
      <c r="B374" t="s">
        <v>200</v>
      </c>
      <c r="C374" t="s">
        <v>201</v>
      </c>
      <c r="D374" t="s">
        <v>11</v>
      </c>
      <c r="E374" s="3">
        <v>44712</v>
      </c>
      <c r="F374" s="2">
        <v>5</v>
      </c>
      <c r="G374" s="2">
        <v>0</v>
      </c>
      <c r="H374" s="2">
        <v>0</v>
      </c>
      <c r="I374" s="2">
        <v>0</v>
      </c>
      <c r="J374" s="2">
        <v>46</v>
      </c>
    </row>
    <row r="375" spans="1:10" x14ac:dyDescent="0.25">
      <c r="A375" t="s">
        <v>199</v>
      </c>
      <c r="B375" t="s">
        <v>200</v>
      </c>
      <c r="C375" t="s">
        <v>201</v>
      </c>
      <c r="D375" t="s">
        <v>11</v>
      </c>
      <c r="E375" s="3">
        <v>44712</v>
      </c>
      <c r="F375" s="2">
        <v>0</v>
      </c>
      <c r="G375" s="2">
        <v>5</v>
      </c>
      <c r="H375" s="2">
        <v>0</v>
      </c>
      <c r="I375" s="2">
        <v>0</v>
      </c>
      <c r="J375" s="2">
        <v>51</v>
      </c>
    </row>
    <row r="376" spans="1:10" x14ac:dyDescent="0.25">
      <c r="A376" t="s">
        <v>202</v>
      </c>
      <c r="B376" t="s">
        <v>203</v>
      </c>
      <c r="C376" t="s">
        <v>204</v>
      </c>
      <c r="D376" t="s">
        <v>11</v>
      </c>
      <c r="E376" s="3">
        <v>44683</v>
      </c>
      <c r="F376" s="2">
        <v>0</v>
      </c>
      <c r="G376" s="2">
        <v>0</v>
      </c>
      <c r="H376" s="2">
        <v>0</v>
      </c>
      <c r="I376" s="2">
        <v>0</v>
      </c>
      <c r="J376" s="2">
        <v>103</v>
      </c>
    </row>
    <row r="377" spans="1:10" x14ac:dyDescent="0.25">
      <c r="A377" t="s">
        <v>202</v>
      </c>
      <c r="B377" t="s">
        <v>203</v>
      </c>
      <c r="C377" t="s">
        <v>204</v>
      </c>
      <c r="D377" t="s">
        <v>11</v>
      </c>
      <c r="E377" s="3">
        <v>44683</v>
      </c>
      <c r="F377" s="2">
        <v>0</v>
      </c>
      <c r="G377" s="2">
        <v>0</v>
      </c>
      <c r="H377" s="2">
        <v>0</v>
      </c>
      <c r="I377" s="2">
        <v>8</v>
      </c>
      <c r="J377" s="2">
        <v>103</v>
      </c>
    </row>
    <row r="378" spans="1:10" x14ac:dyDescent="0.25">
      <c r="A378" t="s">
        <v>202</v>
      </c>
      <c r="B378" t="s">
        <v>203</v>
      </c>
      <c r="C378" t="s">
        <v>204</v>
      </c>
      <c r="D378" t="s">
        <v>11</v>
      </c>
      <c r="E378" s="3">
        <v>44696</v>
      </c>
      <c r="F378" s="2">
        <v>5</v>
      </c>
      <c r="G378" s="2">
        <v>0</v>
      </c>
      <c r="H378" s="2">
        <v>0</v>
      </c>
      <c r="I378" s="2">
        <v>0</v>
      </c>
      <c r="J378" s="2">
        <v>103</v>
      </c>
    </row>
    <row r="379" spans="1:10" x14ac:dyDescent="0.25">
      <c r="A379" t="s">
        <v>202</v>
      </c>
      <c r="B379" t="s">
        <v>203</v>
      </c>
      <c r="C379" t="s">
        <v>204</v>
      </c>
      <c r="D379" t="s">
        <v>11</v>
      </c>
      <c r="E379" s="3">
        <v>44696</v>
      </c>
      <c r="F379" s="2">
        <v>0</v>
      </c>
      <c r="G379" s="2">
        <v>5</v>
      </c>
      <c r="H379" s="2">
        <v>0</v>
      </c>
      <c r="I379" s="2">
        <v>0</v>
      </c>
      <c r="J379" s="2">
        <v>108</v>
      </c>
    </row>
    <row r="380" spans="1:10" x14ac:dyDescent="0.25">
      <c r="A380" t="s">
        <v>202</v>
      </c>
      <c r="B380" t="s">
        <v>203</v>
      </c>
      <c r="C380" t="s">
        <v>204</v>
      </c>
      <c r="D380" t="s">
        <v>11</v>
      </c>
      <c r="E380" s="3">
        <v>44712</v>
      </c>
      <c r="F380" s="2">
        <v>5</v>
      </c>
      <c r="G380" s="2">
        <v>0</v>
      </c>
      <c r="H380" s="2">
        <v>0</v>
      </c>
      <c r="I380" s="2">
        <v>0</v>
      </c>
      <c r="J380" s="2">
        <v>108</v>
      </c>
    </row>
    <row r="381" spans="1:10" x14ac:dyDescent="0.25">
      <c r="A381" t="s">
        <v>202</v>
      </c>
      <c r="B381" t="s">
        <v>203</v>
      </c>
      <c r="C381" t="s">
        <v>204</v>
      </c>
      <c r="D381" t="s">
        <v>11</v>
      </c>
      <c r="E381" s="3">
        <v>44712</v>
      </c>
      <c r="F381" s="2">
        <v>0</v>
      </c>
      <c r="G381" s="2">
        <v>5</v>
      </c>
      <c r="H381" s="2">
        <v>0</v>
      </c>
      <c r="I381" s="2">
        <v>0</v>
      </c>
      <c r="J381" s="2">
        <v>113</v>
      </c>
    </row>
    <row r="382" spans="1:10" x14ac:dyDescent="0.25">
      <c r="A382" t="s">
        <v>207</v>
      </c>
      <c r="B382" t="s">
        <v>208</v>
      </c>
      <c r="C382" t="s">
        <v>209</v>
      </c>
      <c r="D382" t="s">
        <v>11</v>
      </c>
      <c r="E382" s="3">
        <v>44683</v>
      </c>
      <c r="F382" s="2">
        <v>0</v>
      </c>
      <c r="G382" s="2">
        <v>0</v>
      </c>
      <c r="H382" s="2">
        <v>0</v>
      </c>
      <c r="I382" s="2">
        <v>0</v>
      </c>
      <c r="J382" s="2">
        <v>160</v>
      </c>
    </row>
    <row r="383" spans="1:10" x14ac:dyDescent="0.25">
      <c r="A383" t="s">
        <v>207</v>
      </c>
      <c r="B383" t="s">
        <v>208</v>
      </c>
      <c r="C383" t="s">
        <v>209</v>
      </c>
      <c r="D383" t="s">
        <v>11</v>
      </c>
      <c r="E383" s="3">
        <v>44683</v>
      </c>
      <c r="F383" s="2">
        <v>0</v>
      </c>
      <c r="G383" s="2">
        <v>0</v>
      </c>
      <c r="H383" s="2">
        <v>0</v>
      </c>
      <c r="I383" s="2">
        <v>8</v>
      </c>
      <c r="J383" s="2">
        <v>160</v>
      </c>
    </row>
    <row r="384" spans="1:10" x14ac:dyDescent="0.25">
      <c r="A384" t="s">
        <v>207</v>
      </c>
      <c r="B384" t="s">
        <v>208</v>
      </c>
      <c r="C384" t="s">
        <v>209</v>
      </c>
      <c r="D384" t="s">
        <v>11</v>
      </c>
      <c r="E384" s="3">
        <v>44696</v>
      </c>
      <c r="F384" s="2">
        <v>8.3333333333333304</v>
      </c>
      <c r="G384" s="2">
        <v>0</v>
      </c>
      <c r="H384" s="2">
        <v>0</v>
      </c>
      <c r="I384" s="2">
        <v>0</v>
      </c>
      <c r="J384" s="2">
        <v>160</v>
      </c>
    </row>
    <row r="385" spans="1:10" x14ac:dyDescent="0.25">
      <c r="A385" t="s">
        <v>207</v>
      </c>
      <c r="B385" t="s">
        <v>208</v>
      </c>
      <c r="C385" t="s">
        <v>209</v>
      </c>
      <c r="D385" t="s">
        <v>11</v>
      </c>
      <c r="E385" s="3">
        <v>44696</v>
      </c>
      <c r="F385" s="2">
        <v>0</v>
      </c>
      <c r="G385" s="2">
        <v>8.3333333333333304</v>
      </c>
      <c r="H385" s="2">
        <v>0</v>
      </c>
      <c r="I385" s="2">
        <v>0</v>
      </c>
      <c r="J385" s="2">
        <v>168.333333333333</v>
      </c>
    </row>
    <row r="386" spans="1:10" x14ac:dyDescent="0.25">
      <c r="A386" t="s">
        <v>207</v>
      </c>
      <c r="B386" t="s">
        <v>208</v>
      </c>
      <c r="C386" t="s">
        <v>209</v>
      </c>
      <c r="D386" t="s">
        <v>11</v>
      </c>
      <c r="E386" s="3">
        <v>44707</v>
      </c>
      <c r="F386" s="2">
        <v>0</v>
      </c>
      <c r="G386" s="2">
        <v>0</v>
      </c>
      <c r="H386" s="2">
        <v>0</v>
      </c>
      <c r="I386" s="2">
        <v>0</v>
      </c>
      <c r="J386" s="2">
        <v>160.333333333333</v>
      </c>
    </row>
    <row r="387" spans="1:10" x14ac:dyDescent="0.25">
      <c r="A387" t="s">
        <v>207</v>
      </c>
      <c r="B387" t="s">
        <v>208</v>
      </c>
      <c r="C387" t="s">
        <v>209</v>
      </c>
      <c r="D387" t="s">
        <v>11</v>
      </c>
      <c r="E387" s="3">
        <v>44707</v>
      </c>
      <c r="F387" s="2">
        <v>0</v>
      </c>
      <c r="G387" s="2">
        <v>0</v>
      </c>
      <c r="H387" s="2">
        <v>0</v>
      </c>
      <c r="I387" s="2">
        <v>8</v>
      </c>
      <c r="J387" s="2">
        <v>160.333333333333</v>
      </c>
    </row>
    <row r="388" spans="1:10" x14ac:dyDescent="0.25">
      <c r="A388" t="s">
        <v>207</v>
      </c>
      <c r="B388" t="s">
        <v>208</v>
      </c>
      <c r="C388" t="s">
        <v>209</v>
      </c>
      <c r="D388" t="s">
        <v>11</v>
      </c>
      <c r="E388" s="3">
        <v>44708</v>
      </c>
      <c r="F388" s="2">
        <v>0</v>
      </c>
      <c r="G388" s="2">
        <v>0</v>
      </c>
      <c r="H388" s="2">
        <v>0</v>
      </c>
      <c r="I388" s="2">
        <v>0</v>
      </c>
      <c r="J388" s="2">
        <v>152.333333333333</v>
      </c>
    </row>
    <row r="389" spans="1:10" x14ac:dyDescent="0.25">
      <c r="A389" t="s">
        <v>207</v>
      </c>
      <c r="B389" t="s">
        <v>208</v>
      </c>
      <c r="C389" t="s">
        <v>209</v>
      </c>
      <c r="D389" t="s">
        <v>11</v>
      </c>
      <c r="E389" s="3">
        <v>44708</v>
      </c>
      <c r="F389" s="2">
        <v>0</v>
      </c>
      <c r="G389" s="2">
        <v>0</v>
      </c>
      <c r="H389" s="2">
        <v>0</v>
      </c>
      <c r="I389" s="2">
        <v>8</v>
      </c>
      <c r="J389" s="2">
        <v>152.333333333333</v>
      </c>
    </row>
    <row r="390" spans="1:10" x14ac:dyDescent="0.25">
      <c r="A390" t="s">
        <v>207</v>
      </c>
      <c r="B390" t="s">
        <v>208</v>
      </c>
      <c r="C390" t="s">
        <v>209</v>
      </c>
      <c r="D390" t="s">
        <v>11</v>
      </c>
      <c r="E390" s="3">
        <v>44712</v>
      </c>
      <c r="F390" s="2">
        <v>8.3333333333333304</v>
      </c>
      <c r="G390" s="2">
        <v>0</v>
      </c>
      <c r="H390" s="2">
        <v>0</v>
      </c>
      <c r="I390" s="2">
        <v>0</v>
      </c>
      <c r="J390" s="2">
        <v>152.333333333333</v>
      </c>
    </row>
    <row r="391" spans="1:10" x14ac:dyDescent="0.25">
      <c r="A391" t="s">
        <v>207</v>
      </c>
      <c r="B391" t="s">
        <v>208</v>
      </c>
      <c r="C391" t="s">
        <v>209</v>
      </c>
      <c r="D391" t="s">
        <v>11</v>
      </c>
      <c r="E391" s="3">
        <v>44712</v>
      </c>
      <c r="F391" s="2">
        <v>0</v>
      </c>
      <c r="G391" s="2">
        <v>8.3333333333333304</v>
      </c>
      <c r="H391" s="2">
        <v>0</v>
      </c>
      <c r="I391" s="2">
        <v>0</v>
      </c>
      <c r="J391" s="2">
        <v>160.666666666667</v>
      </c>
    </row>
    <row r="392" spans="1:10" x14ac:dyDescent="0.25">
      <c r="A392" t="s">
        <v>210</v>
      </c>
      <c r="B392" t="s">
        <v>211</v>
      </c>
      <c r="C392" t="s">
        <v>212</v>
      </c>
      <c r="D392" t="s">
        <v>11</v>
      </c>
      <c r="E392" s="3">
        <v>44696</v>
      </c>
      <c r="F392" s="2">
        <v>6.6666666666666696</v>
      </c>
      <c r="G392" s="2">
        <v>0</v>
      </c>
      <c r="H392" s="2">
        <v>0</v>
      </c>
      <c r="I392" s="2">
        <v>0</v>
      </c>
      <c r="J392" s="2">
        <v>142.666666666667</v>
      </c>
    </row>
    <row r="393" spans="1:10" x14ac:dyDescent="0.25">
      <c r="A393" t="s">
        <v>210</v>
      </c>
      <c r="B393" t="s">
        <v>211</v>
      </c>
      <c r="C393" t="s">
        <v>212</v>
      </c>
      <c r="D393" t="s">
        <v>11</v>
      </c>
      <c r="E393" s="3">
        <v>44696</v>
      </c>
      <c r="F393" s="2">
        <v>0</v>
      </c>
      <c r="G393" s="2">
        <v>6.6666666666666696</v>
      </c>
      <c r="H393" s="2">
        <v>0</v>
      </c>
      <c r="I393" s="2">
        <v>0</v>
      </c>
      <c r="J393" s="2">
        <v>149.333333333333</v>
      </c>
    </row>
    <row r="394" spans="1:10" x14ac:dyDescent="0.25">
      <c r="A394" t="s">
        <v>210</v>
      </c>
      <c r="B394" t="s">
        <v>211</v>
      </c>
      <c r="C394" t="s">
        <v>212</v>
      </c>
      <c r="D394" t="s">
        <v>11</v>
      </c>
      <c r="E394" s="3">
        <v>44712</v>
      </c>
      <c r="F394" s="2">
        <v>6.6666666666666696</v>
      </c>
      <c r="G394" s="2">
        <v>0</v>
      </c>
      <c r="H394" s="2">
        <v>0</v>
      </c>
      <c r="I394" s="2">
        <v>0</v>
      </c>
      <c r="J394" s="2">
        <v>149.333333333333</v>
      </c>
    </row>
    <row r="395" spans="1:10" x14ac:dyDescent="0.25">
      <c r="A395" t="s">
        <v>210</v>
      </c>
      <c r="B395" t="s">
        <v>211</v>
      </c>
      <c r="C395" t="s">
        <v>212</v>
      </c>
      <c r="D395" t="s">
        <v>11</v>
      </c>
      <c r="E395" s="3">
        <v>44712</v>
      </c>
      <c r="F395" s="2">
        <v>0</v>
      </c>
      <c r="G395" s="2">
        <v>6.6666666666666696</v>
      </c>
      <c r="H395" s="2">
        <v>0</v>
      </c>
      <c r="I395" s="2">
        <v>0</v>
      </c>
      <c r="J395" s="2">
        <v>156</v>
      </c>
    </row>
    <row r="396" spans="1:10" x14ac:dyDescent="0.25">
      <c r="A396" t="s">
        <v>213</v>
      </c>
      <c r="B396" t="s">
        <v>214</v>
      </c>
      <c r="C396" t="s">
        <v>215</v>
      </c>
      <c r="D396" t="s">
        <v>11</v>
      </c>
      <c r="E396" s="3">
        <v>44683</v>
      </c>
      <c r="F396" s="2">
        <v>0</v>
      </c>
      <c r="G396" s="2">
        <v>0</v>
      </c>
      <c r="H396" s="2">
        <v>0</v>
      </c>
      <c r="I396" s="2">
        <v>0</v>
      </c>
      <c r="J396" s="2">
        <v>66</v>
      </c>
    </row>
    <row r="397" spans="1:10" x14ac:dyDescent="0.25">
      <c r="A397" t="s">
        <v>213</v>
      </c>
      <c r="B397" t="s">
        <v>214</v>
      </c>
      <c r="C397" t="s">
        <v>215</v>
      </c>
      <c r="D397" t="s">
        <v>11</v>
      </c>
      <c r="E397" s="3">
        <v>44683</v>
      </c>
      <c r="F397" s="2">
        <v>0</v>
      </c>
      <c r="G397" s="2">
        <v>0</v>
      </c>
      <c r="H397" s="2">
        <v>0</v>
      </c>
      <c r="I397" s="2">
        <v>8</v>
      </c>
      <c r="J397" s="2">
        <v>66</v>
      </c>
    </row>
    <row r="398" spans="1:10" x14ac:dyDescent="0.25">
      <c r="A398" t="s">
        <v>213</v>
      </c>
      <c r="B398" t="s">
        <v>214</v>
      </c>
      <c r="C398" t="s">
        <v>215</v>
      </c>
      <c r="D398" t="s">
        <v>11</v>
      </c>
      <c r="E398" s="3">
        <v>44684</v>
      </c>
      <c r="F398" s="2">
        <v>0</v>
      </c>
      <c r="G398" s="2">
        <v>0</v>
      </c>
      <c r="H398" s="2">
        <v>0</v>
      </c>
      <c r="I398" s="2">
        <v>0</v>
      </c>
      <c r="J398" s="2">
        <v>58</v>
      </c>
    </row>
    <row r="399" spans="1:10" x14ac:dyDescent="0.25">
      <c r="A399" t="s">
        <v>213</v>
      </c>
      <c r="B399" t="s">
        <v>214</v>
      </c>
      <c r="C399" t="s">
        <v>215</v>
      </c>
      <c r="D399" t="s">
        <v>11</v>
      </c>
      <c r="E399" s="3">
        <v>44684</v>
      </c>
      <c r="F399" s="2">
        <v>0</v>
      </c>
      <c r="G399" s="2">
        <v>0</v>
      </c>
      <c r="H399" s="2">
        <v>0</v>
      </c>
      <c r="I399" s="2">
        <v>8</v>
      </c>
      <c r="J399" s="2">
        <v>58</v>
      </c>
    </row>
    <row r="400" spans="1:10" x14ac:dyDescent="0.25">
      <c r="A400" t="s">
        <v>213</v>
      </c>
      <c r="B400" t="s">
        <v>214</v>
      </c>
      <c r="C400" t="s">
        <v>215</v>
      </c>
      <c r="D400" t="s">
        <v>11</v>
      </c>
      <c r="E400" s="3">
        <v>44685</v>
      </c>
      <c r="F400" s="2">
        <v>0</v>
      </c>
      <c r="G400" s="2">
        <v>0</v>
      </c>
      <c r="H400" s="2">
        <v>0</v>
      </c>
      <c r="I400" s="2">
        <v>0</v>
      </c>
      <c r="J400" s="2">
        <v>50</v>
      </c>
    </row>
    <row r="401" spans="1:10" x14ac:dyDescent="0.25">
      <c r="A401" t="s">
        <v>213</v>
      </c>
      <c r="B401" t="s">
        <v>214</v>
      </c>
      <c r="C401" t="s">
        <v>215</v>
      </c>
      <c r="D401" t="s">
        <v>11</v>
      </c>
      <c r="E401" s="3">
        <v>44685</v>
      </c>
      <c r="F401" s="2">
        <v>0</v>
      </c>
      <c r="G401" s="2">
        <v>0</v>
      </c>
      <c r="H401" s="2">
        <v>0</v>
      </c>
      <c r="I401" s="2">
        <v>8</v>
      </c>
      <c r="J401" s="2">
        <v>50</v>
      </c>
    </row>
    <row r="402" spans="1:10" x14ac:dyDescent="0.25">
      <c r="A402" t="s">
        <v>213</v>
      </c>
      <c r="B402" t="s">
        <v>214</v>
      </c>
      <c r="C402" t="s">
        <v>215</v>
      </c>
      <c r="D402" t="s">
        <v>11</v>
      </c>
      <c r="E402" s="3">
        <v>44686</v>
      </c>
      <c r="F402" s="2">
        <v>0</v>
      </c>
      <c r="G402" s="2">
        <v>0</v>
      </c>
      <c r="H402" s="2">
        <v>0</v>
      </c>
      <c r="I402" s="2">
        <v>0</v>
      </c>
      <c r="J402" s="2">
        <v>42</v>
      </c>
    </row>
    <row r="403" spans="1:10" x14ac:dyDescent="0.25">
      <c r="A403" t="s">
        <v>213</v>
      </c>
      <c r="B403" t="s">
        <v>214</v>
      </c>
      <c r="C403" t="s">
        <v>215</v>
      </c>
      <c r="D403" t="s">
        <v>11</v>
      </c>
      <c r="E403" s="3">
        <v>44686</v>
      </c>
      <c r="F403" s="2">
        <v>0</v>
      </c>
      <c r="G403" s="2">
        <v>0</v>
      </c>
      <c r="H403" s="2">
        <v>0</v>
      </c>
      <c r="I403" s="2">
        <v>8</v>
      </c>
      <c r="J403" s="2">
        <v>42</v>
      </c>
    </row>
    <row r="404" spans="1:10" x14ac:dyDescent="0.25">
      <c r="A404" t="s">
        <v>213</v>
      </c>
      <c r="B404" t="s">
        <v>214</v>
      </c>
      <c r="C404" t="s">
        <v>215</v>
      </c>
      <c r="D404" t="s">
        <v>11</v>
      </c>
      <c r="E404" s="3">
        <v>44687</v>
      </c>
      <c r="F404" s="2">
        <v>0</v>
      </c>
      <c r="G404" s="2">
        <v>0</v>
      </c>
      <c r="H404" s="2">
        <v>0</v>
      </c>
      <c r="I404" s="2">
        <v>0</v>
      </c>
      <c r="J404" s="2">
        <v>34</v>
      </c>
    </row>
    <row r="405" spans="1:10" x14ac:dyDescent="0.25">
      <c r="A405" t="s">
        <v>213</v>
      </c>
      <c r="B405" t="s">
        <v>214</v>
      </c>
      <c r="C405" t="s">
        <v>215</v>
      </c>
      <c r="D405" t="s">
        <v>11</v>
      </c>
      <c r="E405" s="3">
        <v>44687</v>
      </c>
      <c r="F405" s="2">
        <v>0</v>
      </c>
      <c r="G405" s="2">
        <v>0</v>
      </c>
      <c r="H405" s="2">
        <v>0</v>
      </c>
      <c r="I405" s="2">
        <v>8</v>
      </c>
      <c r="J405" s="2">
        <v>34</v>
      </c>
    </row>
    <row r="406" spans="1:10" x14ac:dyDescent="0.25">
      <c r="A406" t="s">
        <v>213</v>
      </c>
      <c r="B406" t="s">
        <v>214</v>
      </c>
      <c r="C406" t="s">
        <v>215</v>
      </c>
      <c r="D406" t="s">
        <v>11</v>
      </c>
      <c r="E406" s="3">
        <v>44696</v>
      </c>
      <c r="F406" s="2">
        <v>5</v>
      </c>
      <c r="G406" s="2">
        <v>0</v>
      </c>
      <c r="H406" s="2">
        <v>0</v>
      </c>
      <c r="I406" s="2">
        <v>0</v>
      </c>
      <c r="J406" s="2">
        <v>34</v>
      </c>
    </row>
    <row r="407" spans="1:10" x14ac:dyDescent="0.25">
      <c r="A407" t="s">
        <v>213</v>
      </c>
      <c r="B407" t="s">
        <v>214</v>
      </c>
      <c r="C407" t="s">
        <v>215</v>
      </c>
      <c r="D407" t="s">
        <v>11</v>
      </c>
      <c r="E407" s="3">
        <v>44696</v>
      </c>
      <c r="F407" s="2">
        <v>0</v>
      </c>
      <c r="G407" s="2">
        <v>5</v>
      </c>
      <c r="H407" s="2">
        <v>0</v>
      </c>
      <c r="I407" s="2">
        <v>0</v>
      </c>
      <c r="J407" s="2">
        <v>39</v>
      </c>
    </row>
    <row r="408" spans="1:10" x14ac:dyDescent="0.25">
      <c r="A408" t="s">
        <v>213</v>
      </c>
      <c r="B408" t="s">
        <v>214</v>
      </c>
      <c r="C408" t="s">
        <v>215</v>
      </c>
      <c r="D408" t="s">
        <v>11</v>
      </c>
      <c r="E408" s="3">
        <v>44712</v>
      </c>
      <c r="F408" s="2">
        <v>5</v>
      </c>
      <c r="G408" s="2">
        <v>0</v>
      </c>
      <c r="H408" s="2">
        <v>0</v>
      </c>
      <c r="I408" s="2">
        <v>0</v>
      </c>
      <c r="J408" s="2">
        <v>39</v>
      </c>
    </row>
    <row r="409" spans="1:10" x14ac:dyDescent="0.25">
      <c r="A409" t="s">
        <v>213</v>
      </c>
      <c r="B409" t="s">
        <v>214</v>
      </c>
      <c r="C409" t="s">
        <v>215</v>
      </c>
      <c r="D409" t="s">
        <v>11</v>
      </c>
      <c r="E409" s="3">
        <v>44712</v>
      </c>
      <c r="F409" s="2">
        <v>0</v>
      </c>
      <c r="G409" s="2">
        <v>5</v>
      </c>
      <c r="H409" s="2">
        <v>0</v>
      </c>
      <c r="I409" s="2">
        <v>0</v>
      </c>
      <c r="J409" s="2">
        <v>44</v>
      </c>
    </row>
    <row r="410" spans="1:10" x14ac:dyDescent="0.25">
      <c r="A410" t="s">
        <v>216</v>
      </c>
      <c r="B410" t="s">
        <v>217</v>
      </c>
      <c r="C410" t="s">
        <v>218</v>
      </c>
      <c r="D410" t="s">
        <v>11</v>
      </c>
      <c r="E410" s="3">
        <v>44696</v>
      </c>
      <c r="F410" s="2">
        <v>5</v>
      </c>
      <c r="G410" s="2">
        <v>0</v>
      </c>
      <c r="H410" s="2">
        <v>0</v>
      </c>
      <c r="I410" s="2">
        <v>0</v>
      </c>
      <c r="J410" s="2">
        <v>39.5</v>
      </c>
    </row>
    <row r="411" spans="1:10" x14ac:dyDescent="0.25">
      <c r="A411" t="s">
        <v>216</v>
      </c>
      <c r="B411" t="s">
        <v>217</v>
      </c>
      <c r="C411" t="s">
        <v>218</v>
      </c>
      <c r="D411" t="s">
        <v>11</v>
      </c>
      <c r="E411" s="3">
        <v>44696</v>
      </c>
      <c r="F411" s="2">
        <v>0</v>
      </c>
      <c r="G411" s="2">
        <v>5</v>
      </c>
      <c r="H411" s="2">
        <v>0</v>
      </c>
      <c r="I411" s="2">
        <v>0</v>
      </c>
      <c r="J411" s="2">
        <v>44.5</v>
      </c>
    </row>
    <row r="412" spans="1:10" x14ac:dyDescent="0.25">
      <c r="A412" t="s">
        <v>216</v>
      </c>
      <c r="B412" t="s">
        <v>217</v>
      </c>
      <c r="C412" t="s">
        <v>218</v>
      </c>
      <c r="D412" t="s">
        <v>11</v>
      </c>
      <c r="E412" s="3">
        <v>44712</v>
      </c>
      <c r="F412" s="2">
        <v>5</v>
      </c>
      <c r="G412" s="2">
        <v>0</v>
      </c>
      <c r="H412" s="2">
        <v>0</v>
      </c>
      <c r="I412" s="2">
        <v>0</v>
      </c>
      <c r="J412" s="2">
        <v>44.5</v>
      </c>
    </row>
    <row r="413" spans="1:10" x14ac:dyDescent="0.25">
      <c r="A413" t="s">
        <v>216</v>
      </c>
      <c r="B413" t="s">
        <v>217</v>
      </c>
      <c r="C413" t="s">
        <v>218</v>
      </c>
      <c r="D413" t="s">
        <v>11</v>
      </c>
      <c r="E413" s="3">
        <v>44712</v>
      </c>
      <c r="F413" s="2">
        <v>0</v>
      </c>
      <c r="G413" s="2">
        <v>5</v>
      </c>
      <c r="H413" s="2">
        <v>0</v>
      </c>
      <c r="I413" s="2">
        <v>0</v>
      </c>
      <c r="J413" s="2">
        <v>49.5</v>
      </c>
    </row>
    <row r="414" spans="1:10" x14ac:dyDescent="0.25">
      <c r="A414" t="s">
        <v>219</v>
      </c>
      <c r="B414" t="s">
        <v>220</v>
      </c>
      <c r="C414" t="s">
        <v>221</v>
      </c>
      <c r="D414" t="s">
        <v>11</v>
      </c>
      <c r="E414" s="3">
        <v>44696</v>
      </c>
      <c r="F414" s="2">
        <v>5</v>
      </c>
      <c r="G414" s="2">
        <v>0</v>
      </c>
      <c r="H414" s="2">
        <v>0</v>
      </c>
      <c r="I414" s="2">
        <v>0</v>
      </c>
      <c r="J414" s="2">
        <v>70</v>
      </c>
    </row>
    <row r="415" spans="1:10" x14ac:dyDescent="0.25">
      <c r="A415" t="s">
        <v>219</v>
      </c>
      <c r="B415" t="s">
        <v>220</v>
      </c>
      <c r="C415" t="s">
        <v>221</v>
      </c>
      <c r="D415" t="s">
        <v>11</v>
      </c>
      <c r="E415" s="3">
        <v>44696</v>
      </c>
      <c r="F415" s="2">
        <v>0</v>
      </c>
      <c r="G415" s="2">
        <v>5</v>
      </c>
      <c r="H415" s="2">
        <v>0</v>
      </c>
      <c r="I415" s="2">
        <v>0</v>
      </c>
      <c r="J415" s="2">
        <v>75</v>
      </c>
    </row>
    <row r="416" spans="1:10" x14ac:dyDescent="0.25">
      <c r="A416" t="s">
        <v>219</v>
      </c>
      <c r="B416" t="s">
        <v>220</v>
      </c>
      <c r="C416" t="s">
        <v>221</v>
      </c>
      <c r="D416" t="s">
        <v>11</v>
      </c>
      <c r="E416" s="3">
        <v>44712</v>
      </c>
      <c r="F416" s="2">
        <v>5</v>
      </c>
      <c r="G416" s="2">
        <v>0</v>
      </c>
      <c r="H416" s="2">
        <v>0</v>
      </c>
      <c r="I416" s="2">
        <v>0</v>
      </c>
      <c r="J416" s="2">
        <v>75</v>
      </c>
    </row>
    <row r="417" spans="1:10" x14ac:dyDescent="0.25">
      <c r="A417" t="s">
        <v>219</v>
      </c>
      <c r="B417" t="s">
        <v>220</v>
      </c>
      <c r="C417" t="s">
        <v>221</v>
      </c>
      <c r="D417" t="s">
        <v>11</v>
      </c>
      <c r="E417" s="3">
        <v>44712</v>
      </c>
      <c r="F417" s="2">
        <v>0</v>
      </c>
      <c r="G417" s="2">
        <v>5</v>
      </c>
      <c r="H417" s="2">
        <v>0</v>
      </c>
      <c r="I417" s="2">
        <v>0</v>
      </c>
      <c r="J417" s="2">
        <v>80</v>
      </c>
    </row>
    <row r="418" spans="1:10" x14ac:dyDescent="0.25">
      <c r="A418" t="s">
        <v>222</v>
      </c>
      <c r="B418" t="s">
        <v>223</v>
      </c>
      <c r="C418" t="s">
        <v>138</v>
      </c>
      <c r="D418" t="s">
        <v>11</v>
      </c>
      <c r="E418" s="3">
        <v>44696</v>
      </c>
      <c r="F418" s="2">
        <v>5</v>
      </c>
      <c r="G418" s="2">
        <v>0</v>
      </c>
      <c r="H418" s="2">
        <v>0</v>
      </c>
      <c r="I418" s="2">
        <v>0</v>
      </c>
      <c r="J418" s="2">
        <v>55.25</v>
      </c>
    </row>
    <row r="419" spans="1:10" x14ac:dyDescent="0.25">
      <c r="A419" t="s">
        <v>222</v>
      </c>
      <c r="B419" t="s">
        <v>223</v>
      </c>
      <c r="C419" t="s">
        <v>138</v>
      </c>
      <c r="D419" t="s">
        <v>11</v>
      </c>
      <c r="E419" s="3">
        <v>44696</v>
      </c>
      <c r="F419" s="2">
        <v>0</v>
      </c>
      <c r="G419" s="2">
        <v>5</v>
      </c>
      <c r="H419" s="2">
        <v>0</v>
      </c>
      <c r="I419" s="2">
        <v>0</v>
      </c>
      <c r="J419" s="2">
        <v>60.25</v>
      </c>
    </row>
    <row r="420" spans="1:10" x14ac:dyDescent="0.25">
      <c r="A420" t="s">
        <v>222</v>
      </c>
      <c r="B420" t="s">
        <v>223</v>
      </c>
      <c r="C420" t="s">
        <v>138</v>
      </c>
      <c r="D420" t="s">
        <v>11</v>
      </c>
      <c r="E420" s="3">
        <v>44712</v>
      </c>
      <c r="F420" s="2">
        <v>5</v>
      </c>
      <c r="G420" s="2">
        <v>0</v>
      </c>
      <c r="H420" s="2">
        <v>0</v>
      </c>
      <c r="I420" s="2">
        <v>0</v>
      </c>
      <c r="J420" s="2">
        <v>60.25</v>
      </c>
    </row>
    <row r="421" spans="1:10" x14ac:dyDescent="0.25">
      <c r="A421" t="s">
        <v>222</v>
      </c>
      <c r="B421" t="s">
        <v>223</v>
      </c>
      <c r="C421" t="s">
        <v>138</v>
      </c>
      <c r="D421" t="s">
        <v>11</v>
      </c>
      <c r="E421" s="3">
        <v>44712</v>
      </c>
      <c r="F421" s="2">
        <v>0</v>
      </c>
      <c r="G421" s="2">
        <v>5</v>
      </c>
      <c r="H421" s="2">
        <v>0</v>
      </c>
      <c r="I421" s="2">
        <v>0</v>
      </c>
      <c r="J421" s="2">
        <v>65.25</v>
      </c>
    </row>
    <row r="422" spans="1:10" x14ac:dyDescent="0.25">
      <c r="A422" t="s">
        <v>224</v>
      </c>
      <c r="B422" t="s">
        <v>225</v>
      </c>
      <c r="C422" t="s">
        <v>226</v>
      </c>
      <c r="D422" t="s">
        <v>11</v>
      </c>
      <c r="E422" s="3">
        <v>44696</v>
      </c>
      <c r="F422" s="2">
        <v>5</v>
      </c>
      <c r="G422" s="2">
        <v>0</v>
      </c>
      <c r="H422" s="2">
        <v>0</v>
      </c>
      <c r="I422" s="2">
        <v>0</v>
      </c>
      <c r="J422" s="2">
        <v>35</v>
      </c>
    </row>
    <row r="423" spans="1:10" x14ac:dyDescent="0.25">
      <c r="A423" t="s">
        <v>224</v>
      </c>
      <c r="B423" t="s">
        <v>225</v>
      </c>
      <c r="C423" t="s">
        <v>226</v>
      </c>
      <c r="D423" t="s">
        <v>11</v>
      </c>
      <c r="E423" s="3">
        <v>44696</v>
      </c>
      <c r="F423" s="2">
        <v>0</v>
      </c>
      <c r="G423" s="2">
        <v>5</v>
      </c>
      <c r="H423" s="2">
        <v>0</v>
      </c>
      <c r="I423" s="2">
        <v>0</v>
      </c>
      <c r="J423" s="2">
        <v>40</v>
      </c>
    </row>
    <row r="424" spans="1:10" x14ac:dyDescent="0.25">
      <c r="A424" t="s">
        <v>224</v>
      </c>
      <c r="B424" t="s">
        <v>225</v>
      </c>
      <c r="C424" t="s">
        <v>226</v>
      </c>
      <c r="D424" t="s">
        <v>11</v>
      </c>
      <c r="E424" s="3">
        <v>44700</v>
      </c>
      <c r="F424" s="2">
        <v>0</v>
      </c>
      <c r="G424" s="2">
        <v>0</v>
      </c>
      <c r="H424" s="2">
        <v>0</v>
      </c>
      <c r="I424" s="2">
        <v>0</v>
      </c>
      <c r="J424" s="2">
        <v>32</v>
      </c>
    </row>
    <row r="425" spans="1:10" x14ac:dyDescent="0.25">
      <c r="A425" t="s">
        <v>224</v>
      </c>
      <c r="B425" t="s">
        <v>225</v>
      </c>
      <c r="C425" t="s">
        <v>226</v>
      </c>
      <c r="D425" t="s">
        <v>11</v>
      </c>
      <c r="E425" s="3">
        <v>44700</v>
      </c>
      <c r="F425" s="2">
        <v>0</v>
      </c>
      <c r="G425" s="2">
        <v>0</v>
      </c>
      <c r="H425" s="2">
        <v>0</v>
      </c>
      <c r="I425" s="2">
        <v>8</v>
      </c>
      <c r="J425" s="2">
        <v>32</v>
      </c>
    </row>
    <row r="426" spans="1:10" x14ac:dyDescent="0.25">
      <c r="A426" t="s">
        <v>224</v>
      </c>
      <c r="B426" t="s">
        <v>225</v>
      </c>
      <c r="C426" t="s">
        <v>226</v>
      </c>
      <c r="D426" t="s">
        <v>11</v>
      </c>
      <c r="E426" s="3">
        <v>44701</v>
      </c>
      <c r="F426" s="2">
        <v>0</v>
      </c>
      <c r="G426" s="2">
        <v>0</v>
      </c>
      <c r="H426" s="2">
        <v>0</v>
      </c>
      <c r="I426" s="2">
        <v>0</v>
      </c>
      <c r="J426" s="2">
        <v>24</v>
      </c>
    </row>
    <row r="427" spans="1:10" x14ac:dyDescent="0.25">
      <c r="A427" t="s">
        <v>224</v>
      </c>
      <c r="B427" t="s">
        <v>225</v>
      </c>
      <c r="C427" t="s">
        <v>226</v>
      </c>
      <c r="D427" t="s">
        <v>11</v>
      </c>
      <c r="E427" s="3">
        <v>44701</v>
      </c>
      <c r="F427" s="2">
        <v>0</v>
      </c>
      <c r="G427" s="2">
        <v>0</v>
      </c>
      <c r="H427" s="2">
        <v>0</v>
      </c>
      <c r="I427" s="2">
        <v>8</v>
      </c>
      <c r="J427" s="2">
        <v>24</v>
      </c>
    </row>
    <row r="428" spans="1:10" x14ac:dyDescent="0.25">
      <c r="A428" t="s">
        <v>224</v>
      </c>
      <c r="B428" t="s">
        <v>225</v>
      </c>
      <c r="C428" t="s">
        <v>226</v>
      </c>
      <c r="D428" t="s">
        <v>11</v>
      </c>
      <c r="E428" s="3">
        <v>44712</v>
      </c>
      <c r="F428" s="2">
        <v>5</v>
      </c>
      <c r="G428" s="2">
        <v>0</v>
      </c>
      <c r="H428" s="2">
        <v>0</v>
      </c>
      <c r="I428" s="2">
        <v>0</v>
      </c>
      <c r="J428" s="2">
        <v>24</v>
      </c>
    </row>
    <row r="429" spans="1:10" x14ac:dyDescent="0.25">
      <c r="A429" t="s">
        <v>224</v>
      </c>
      <c r="B429" t="s">
        <v>225</v>
      </c>
      <c r="C429" t="s">
        <v>226</v>
      </c>
      <c r="D429" t="s">
        <v>11</v>
      </c>
      <c r="E429" s="3">
        <v>44712</v>
      </c>
      <c r="F429" s="2">
        <v>0</v>
      </c>
      <c r="G429" s="2">
        <v>5</v>
      </c>
      <c r="H429" s="2">
        <v>0</v>
      </c>
      <c r="I429" s="2">
        <v>0</v>
      </c>
      <c r="J429" s="2">
        <v>29</v>
      </c>
    </row>
    <row r="430" spans="1:10" x14ac:dyDescent="0.25">
      <c r="A430" t="s">
        <v>227</v>
      </c>
      <c r="B430" t="s">
        <v>228</v>
      </c>
      <c r="C430" t="s">
        <v>229</v>
      </c>
      <c r="D430" t="s">
        <v>11</v>
      </c>
      <c r="E430" s="3">
        <v>44696</v>
      </c>
      <c r="F430" s="2">
        <v>5</v>
      </c>
      <c r="G430" s="2">
        <v>0</v>
      </c>
      <c r="H430" s="2">
        <v>0</v>
      </c>
      <c r="I430" s="2">
        <v>0</v>
      </c>
      <c r="J430" s="2">
        <v>58</v>
      </c>
    </row>
    <row r="431" spans="1:10" x14ac:dyDescent="0.25">
      <c r="A431" t="s">
        <v>227</v>
      </c>
      <c r="B431" t="s">
        <v>228</v>
      </c>
      <c r="C431" t="s">
        <v>229</v>
      </c>
      <c r="D431" t="s">
        <v>11</v>
      </c>
      <c r="E431" s="3">
        <v>44696</v>
      </c>
      <c r="F431" s="2">
        <v>0</v>
      </c>
      <c r="G431" s="2">
        <v>5</v>
      </c>
      <c r="H431" s="2">
        <v>0</v>
      </c>
      <c r="I431" s="2">
        <v>0</v>
      </c>
      <c r="J431" s="2">
        <v>63</v>
      </c>
    </row>
    <row r="432" spans="1:10" x14ac:dyDescent="0.25">
      <c r="A432" t="s">
        <v>227</v>
      </c>
      <c r="B432" t="s">
        <v>228</v>
      </c>
      <c r="C432" t="s">
        <v>229</v>
      </c>
      <c r="D432" t="s">
        <v>11</v>
      </c>
      <c r="E432" s="3">
        <v>44712</v>
      </c>
      <c r="F432" s="2">
        <v>5</v>
      </c>
      <c r="G432" s="2">
        <v>0</v>
      </c>
      <c r="H432" s="2">
        <v>0</v>
      </c>
      <c r="I432" s="2">
        <v>0</v>
      </c>
      <c r="J432" s="2">
        <v>63</v>
      </c>
    </row>
    <row r="433" spans="1:10" x14ac:dyDescent="0.25">
      <c r="A433" t="s">
        <v>227</v>
      </c>
      <c r="B433" t="s">
        <v>228</v>
      </c>
      <c r="C433" t="s">
        <v>229</v>
      </c>
      <c r="D433" t="s">
        <v>11</v>
      </c>
      <c r="E433" s="3">
        <v>44712</v>
      </c>
      <c r="F433" s="2">
        <v>0</v>
      </c>
      <c r="G433" s="2">
        <v>5</v>
      </c>
      <c r="H433" s="2">
        <v>0</v>
      </c>
      <c r="I433" s="2">
        <v>0</v>
      </c>
      <c r="J433" s="2">
        <v>68</v>
      </c>
    </row>
    <row r="434" spans="1:10" x14ac:dyDescent="0.25">
      <c r="A434" t="s">
        <v>230</v>
      </c>
      <c r="B434" t="s">
        <v>231</v>
      </c>
      <c r="C434" t="s">
        <v>232</v>
      </c>
      <c r="D434" t="s">
        <v>11</v>
      </c>
      <c r="E434" s="3">
        <v>44696</v>
      </c>
      <c r="F434" s="2">
        <v>5</v>
      </c>
      <c r="G434" s="2">
        <v>0</v>
      </c>
      <c r="H434" s="2">
        <v>0</v>
      </c>
      <c r="I434" s="2">
        <v>0</v>
      </c>
      <c r="J434" s="2">
        <v>31.25</v>
      </c>
    </row>
    <row r="435" spans="1:10" x14ac:dyDescent="0.25">
      <c r="A435" t="s">
        <v>230</v>
      </c>
      <c r="B435" t="s">
        <v>231</v>
      </c>
      <c r="C435" t="s">
        <v>232</v>
      </c>
      <c r="D435" t="s">
        <v>11</v>
      </c>
      <c r="E435" s="3">
        <v>44696</v>
      </c>
      <c r="F435" s="2">
        <v>0</v>
      </c>
      <c r="G435" s="2">
        <v>5</v>
      </c>
      <c r="H435" s="2">
        <v>0</v>
      </c>
      <c r="I435" s="2">
        <v>0</v>
      </c>
      <c r="J435" s="2">
        <v>36.25</v>
      </c>
    </row>
    <row r="436" spans="1:10" x14ac:dyDescent="0.25">
      <c r="A436" t="s">
        <v>230</v>
      </c>
      <c r="B436" t="s">
        <v>231</v>
      </c>
      <c r="C436" t="s">
        <v>232</v>
      </c>
      <c r="D436" t="s">
        <v>11</v>
      </c>
      <c r="E436" s="3">
        <v>44712</v>
      </c>
      <c r="F436" s="2">
        <v>5</v>
      </c>
      <c r="G436" s="2">
        <v>0</v>
      </c>
      <c r="H436" s="2">
        <v>0</v>
      </c>
      <c r="I436" s="2">
        <v>0</v>
      </c>
      <c r="J436" s="2">
        <v>36.25</v>
      </c>
    </row>
    <row r="437" spans="1:10" x14ac:dyDescent="0.25">
      <c r="A437" t="s">
        <v>230</v>
      </c>
      <c r="B437" t="s">
        <v>231</v>
      </c>
      <c r="C437" t="s">
        <v>232</v>
      </c>
      <c r="D437" t="s">
        <v>11</v>
      </c>
      <c r="E437" s="3">
        <v>44712</v>
      </c>
      <c r="F437" s="2">
        <v>0</v>
      </c>
      <c r="G437" s="2">
        <v>5</v>
      </c>
      <c r="H437" s="2">
        <v>0</v>
      </c>
      <c r="I437" s="2">
        <v>0</v>
      </c>
      <c r="J437" s="2">
        <v>41.25</v>
      </c>
    </row>
    <row r="438" spans="1:10" x14ac:dyDescent="0.25">
      <c r="A438" t="s">
        <v>233</v>
      </c>
      <c r="B438" t="s">
        <v>234</v>
      </c>
      <c r="C438" t="s">
        <v>235</v>
      </c>
      <c r="D438" t="s">
        <v>11</v>
      </c>
      <c r="E438" s="3">
        <v>44696</v>
      </c>
      <c r="F438" s="2">
        <v>5</v>
      </c>
      <c r="G438" s="2">
        <v>0</v>
      </c>
      <c r="H438" s="2">
        <v>0</v>
      </c>
      <c r="I438" s="2">
        <v>0</v>
      </c>
      <c r="J438" s="2">
        <v>-13</v>
      </c>
    </row>
    <row r="439" spans="1:10" x14ac:dyDescent="0.25">
      <c r="A439" t="s">
        <v>233</v>
      </c>
      <c r="B439" t="s">
        <v>234</v>
      </c>
      <c r="C439" t="s">
        <v>235</v>
      </c>
      <c r="D439" t="s">
        <v>11</v>
      </c>
      <c r="E439" s="3">
        <v>44696</v>
      </c>
      <c r="F439" s="2">
        <v>0</v>
      </c>
      <c r="G439" s="2">
        <v>5</v>
      </c>
      <c r="H439" s="2">
        <v>0</v>
      </c>
      <c r="I439" s="2">
        <v>0</v>
      </c>
      <c r="J439" s="2">
        <v>-8</v>
      </c>
    </row>
    <row r="440" spans="1:10" x14ac:dyDescent="0.25">
      <c r="A440" t="s">
        <v>233</v>
      </c>
      <c r="B440" t="s">
        <v>234</v>
      </c>
      <c r="C440" t="s">
        <v>235</v>
      </c>
      <c r="D440" t="s">
        <v>11</v>
      </c>
      <c r="E440" s="3">
        <v>44697</v>
      </c>
      <c r="F440" s="2">
        <v>0</v>
      </c>
      <c r="G440" s="2">
        <v>0</v>
      </c>
      <c r="H440" s="2">
        <v>0</v>
      </c>
      <c r="I440" s="2">
        <v>0</v>
      </c>
      <c r="J440" s="2">
        <v>-16</v>
      </c>
    </row>
    <row r="441" spans="1:10" x14ac:dyDescent="0.25">
      <c r="A441" t="s">
        <v>233</v>
      </c>
      <c r="B441" t="s">
        <v>234</v>
      </c>
      <c r="C441" t="s">
        <v>235</v>
      </c>
      <c r="D441" t="s">
        <v>11</v>
      </c>
      <c r="E441" s="3">
        <v>44697</v>
      </c>
      <c r="F441" s="2">
        <v>0</v>
      </c>
      <c r="G441" s="2">
        <v>0</v>
      </c>
      <c r="H441" s="2">
        <v>0</v>
      </c>
      <c r="I441" s="2">
        <v>8</v>
      </c>
      <c r="J441" s="2">
        <v>-16</v>
      </c>
    </row>
    <row r="442" spans="1:10" x14ac:dyDescent="0.25">
      <c r="A442" t="s">
        <v>233</v>
      </c>
      <c r="B442" t="s">
        <v>234</v>
      </c>
      <c r="C442" t="s">
        <v>235</v>
      </c>
      <c r="D442" t="s">
        <v>11</v>
      </c>
      <c r="E442" s="3">
        <v>44712</v>
      </c>
      <c r="F442" s="2">
        <v>5</v>
      </c>
      <c r="G442" s="2">
        <v>0</v>
      </c>
      <c r="H442" s="2">
        <v>0</v>
      </c>
      <c r="I442" s="2">
        <v>0</v>
      </c>
      <c r="J442" s="2">
        <v>-16</v>
      </c>
    </row>
    <row r="443" spans="1:10" x14ac:dyDescent="0.25">
      <c r="A443" t="s">
        <v>233</v>
      </c>
      <c r="B443" t="s">
        <v>234</v>
      </c>
      <c r="C443" t="s">
        <v>235</v>
      </c>
      <c r="D443" t="s">
        <v>11</v>
      </c>
      <c r="E443" s="3">
        <v>44712</v>
      </c>
      <c r="F443" s="2">
        <v>0</v>
      </c>
      <c r="G443" s="2">
        <v>5</v>
      </c>
      <c r="H443" s="2">
        <v>0</v>
      </c>
      <c r="I443" s="2">
        <v>0</v>
      </c>
      <c r="J443" s="2">
        <v>-11</v>
      </c>
    </row>
    <row r="444" spans="1:10" x14ac:dyDescent="0.25">
      <c r="A444" t="s">
        <v>236</v>
      </c>
      <c r="B444" t="s">
        <v>237</v>
      </c>
      <c r="C444" t="s">
        <v>126</v>
      </c>
      <c r="D444" t="s">
        <v>11</v>
      </c>
      <c r="E444" s="3">
        <v>44696</v>
      </c>
      <c r="F444" s="2">
        <v>5</v>
      </c>
      <c r="G444" s="2">
        <v>0</v>
      </c>
      <c r="H444" s="2">
        <v>0</v>
      </c>
      <c r="I444" s="2">
        <v>0</v>
      </c>
      <c r="J444" s="2">
        <v>53.5</v>
      </c>
    </row>
    <row r="445" spans="1:10" x14ac:dyDescent="0.25">
      <c r="A445" t="s">
        <v>236</v>
      </c>
      <c r="B445" t="s">
        <v>237</v>
      </c>
      <c r="C445" t="s">
        <v>126</v>
      </c>
      <c r="D445" t="s">
        <v>11</v>
      </c>
      <c r="E445" s="3">
        <v>44696</v>
      </c>
      <c r="F445" s="2">
        <v>0</v>
      </c>
      <c r="G445" s="2">
        <v>5</v>
      </c>
      <c r="H445" s="2">
        <v>0</v>
      </c>
      <c r="I445" s="2">
        <v>0</v>
      </c>
      <c r="J445" s="2">
        <v>58.5</v>
      </c>
    </row>
    <row r="446" spans="1:10" x14ac:dyDescent="0.25">
      <c r="A446" t="s">
        <v>236</v>
      </c>
      <c r="B446" t="s">
        <v>237</v>
      </c>
      <c r="C446" t="s">
        <v>126</v>
      </c>
      <c r="D446" t="s">
        <v>11</v>
      </c>
      <c r="E446" s="3">
        <v>44712</v>
      </c>
      <c r="F446" s="2">
        <v>5</v>
      </c>
      <c r="G446" s="2">
        <v>0</v>
      </c>
      <c r="H446" s="2">
        <v>0</v>
      </c>
      <c r="I446" s="2">
        <v>0</v>
      </c>
      <c r="J446" s="2">
        <v>58.5</v>
      </c>
    </row>
    <row r="447" spans="1:10" x14ac:dyDescent="0.25">
      <c r="A447" t="s">
        <v>236</v>
      </c>
      <c r="B447" t="s">
        <v>237</v>
      </c>
      <c r="C447" t="s">
        <v>126</v>
      </c>
      <c r="D447" t="s">
        <v>11</v>
      </c>
      <c r="E447" s="3">
        <v>44712</v>
      </c>
      <c r="F447" s="2">
        <v>0</v>
      </c>
      <c r="G447" s="2">
        <v>5</v>
      </c>
      <c r="H447" s="2">
        <v>0</v>
      </c>
      <c r="I447" s="2">
        <v>0</v>
      </c>
      <c r="J447" s="2">
        <v>63.5</v>
      </c>
    </row>
    <row r="448" spans="1:10" x14ac:dyDescent="0.25">
      <c r="A448" t="s">
        <v>238</v>
      </c>
      <c r="B448" t="s">
        <v>239</v>
      </c>
      <c r="C448" t="s">
        <v>240</v>
      </c>
      <c r="D448" t="s">
        <v>11</v>
      </c>
      <c r="E448" s="3">
        <v>44696</v>
      </c>
      <c r="F448" s="2">
        <v>5</v>
      </c>
      <c r="G448" s="2">
        <v>0</v>
      </c>
      <c r="H448" s="2">
        <v>0</v>
      </c>
      <c r="I448" s="2">
        <v>0</v>
      </c>
      <c r="J448" s="2">
        <v>105</v>
      </c>
    </row>
    <row r="449" spans="1:10" x14ac:dyDescent="0.25">
      <c r="A449" t="s">
        <v>238</v>
      </c>
      <c r="B449" t="s">
        <v>239</v>
      </c>
      <c r="C449" t="s">
        <v>240</v>
      </c>
      <c r="D449" t="s">
        <v>11</v>
      </c>
      <c r="E449" s="3">
        <v>44696</v>
      </c>
      <c r="F449" s="2">
        <v>0</v>
      </c>
      <c r="G449" s="2">
        <v>5</v>
      </c>
      <c r="H449" s="2">
        <v>0</v>
      </c>
      <c r="I449" s="2">
        <v>0</v>
      </c>
      <c r="J449" s="2">
        <v>110</v>
      </c>
    </row>
    <row r="450" spans="1:10" x14ac:dyDescent="0.25">
      <c r="A450" t="s">
        <v>238</v>
      </c>
      <c r="B450" t="s">
        <v>239</v>
      </c>
      <c r="C450" t="s">
        <v>240</v>
      </c>
      <c r="D450" t="s">
        <v>11</v>
      </c>
      <c r="E450" s="3">
        <v>44712</v>
      </c>
      <c r="F450" s="2">
        <v>5</v>
      </c>
      <c r="G450" s="2">
        <v>0</v>
      </c>
      <c r="H450" s="2">
        <v>0</v>
      </c>
      <c r="I450" s="2">
        <v>0</v>
      </c>
      <c r="J450" s="2">
        <v>110</v>
      </c>
    </row>
    <row r="451" spans="1:10" x14ac:dyDescent="0.25">
      <c r="A451" t="s">
        <v>238</v>
      </c>
      <c r="B451" t="s">
        <v>239</v>
      </c>
      <c r="C451" t="s">
        <v>240</v>
      </c>
      <c r="D451" t="s">
        <v>11</v>
      </c>
      <c r="E451" s="3">
        <v>44712</v>
      </c>
      <c r="F451" s="2">
        <v>0</v>
      </c>
      <c r="G451" s="2">
        <v>5</v>
      </c>
      <c r="H451" s="2">
        <v>0</v>
      </c>
      <c r="I451" s="2">
        <v>0</v>
      </c>
      <c r="J451" s="2">
        <v>115</v>
      </c>
    </row>
    <row r="452" spans="1:10" x14ac:dyDescent="0.25">
      <c r="A452" t="s">
        <v>241</v>
      </c>
      <c r="B452" t="s">
        <v>242</v>
      </c>
      <c r="C452" t="s">
        <v>114</v>
      </c>
      <c r="D452" t="s">
        <v>11</v>
      </c>
      <c r="E452" s="3">
        <v>44696</v>
      </c>
      <c r="F452" s="2">
        <v>5</v>
      </c>
      <c r="G452" s="2">
        <v>0</v>
      </c>
      <c r="H452" s="2">
        <v>0</v>
      </c>
      <c r="I452" s="2">
        <v>0</v>
      </c>
      <c r="J452" s="2">
        <v>0.5</v>
      </c>
    </row>
    <row r="453" spans="1:10" x14ac:dyDescent="0.25">
      <c r="A453" t="s">
        <v>241</v>
      </c>
      <c r="B453" t="s">
        <v>242</v>
      </c>
      <c r="C453" t="s">
        <v>114</v>
      </c>
      <c r="D453" t="s">
        <v>11</v>
      </c>
      <c r="E453" s="3">
        <v>44696</v>
      </c>
      <c r="F453" s="2">
        <v>0</v>
      </c>
      <c r="G453" s="2">
        <v>5</v>
      </c>
      <c r="H453" s="2">
        <v>0</v>
      </c>
      <c r="I453" s="2">
        <v>0</v>
      </c>
      <c r="J453" s="2">
        <v>5.5</v>
      </c>
    </row>
    <row r="454" spans="1:10" x14ac:dyDescent="0.25">
      <c r="A454" t="s">
        <v>241</v>
      </c>
      <c r="B454" t="s">
        <v>242</v>
      </c>
      <c r="C454" t="s">
        <v>114</v>
      </c>
      <c r="D454" t="s">
        <v>11</v>
      </c>
      <c r="E454" s="3">
        <v>44712</v>
      </c>
      <c r="F454" s="2">
        <v>5</v>
      </c>
      <c r="G454" s="2">
        <v>0</v>
      </c>
      <c r="H454" s="2">
        <v>0</v>
      </c>
      <c r="I454" s="2">
        <v>0</v>
      </c>
      <c r="J454" s="2">
        <v>5.5</v>
      </c>
    </row>
    <row r="455" spans="1:10" x14ac:dyDescent="0.25">
      <c r="A455" t="s">
        <v>241</v>
      </c>
      <c r="B455" t="s">
        <v>242</v>
      </c>
      <c r="C455" t="s">
        <v>114</v>
      </c>
      <c r="D455" t="s">
        <v>11</v>
      </c>
      <c r="E455" s="3">
        <v>44712</v>
      </c>
      <c r="F455" s="2">
        <v>0</v>
      </c>
      <c r="G455" s="2">
        <v>5</v>
      </c>
      <c r="H455" s="2">
        <v>0</v>
      </c>
      <c r="I455" s="2">
        <v>0</v>
      </c>
      <c r="J455" s="2">
        <v>10.5</v>
      </c>
    </row>
    <row r="456" spans="1:10" x14ac:dyDescent="0.25">
      <c r="A456" t="s">
        <v>243</v>
      </c>
      <c r="B456" t="s">
        <v>244</v>
      </c>
      <c r="C456" t="s">
        <v>245</v>
      </c>
      <c r="D456" t="s">
        <v>11</v>
      </c>
      <c r="E456" s="3">
        <v>44696</v>
      </c>
      <c r="F456" s="2">
        <v>5</v>
      </c>
      <c r="G456" s="2">
        <v>0</v>
      </c>
      <c r="H456" s="2">
        <v>0</v>
      </c>
      <c r="I456" s="2">
        <v>0</v>
      </c>
      <c r="J456" s="2">
        <v>5</v>
      </c>
    </row>
    <row r="457" spans="1:10" x14ac:dyDescent="0.25">
      <c r="A457" t="s">
        <v>243</v>
      </c>
      <c r="B457" t="s">
        <v>244</v>
      </c>
      <c r="C457" t="s">
        <v>245</v>
      </c>
      <c r="D457" t="s">
        <v>11</v>
      </c>
      <c r="E457" s="3">
        <v>44696</v>
      </c>
      <c r="F457" s="2">
        <v>0</v>
      </c>
      <c r="G457" s="2">
        <v>5</v>
      </c>
      <c r="H457" s="2">
        <v>0</v>
      </c>
      <c r="I457" s="2">
        <v>0</v>
      </c>
      <c r="J457" s="2">
        <v>10</v>
      </c>
    </row>
    <row r="458" spans="1:10" x14ac:dyDescent="0.25">
      <c r="A458" t="s">
        <v>243</v>
      </c>
      <c r="B458" t="s">
        <v>244</v>
      </c>
      <c r="C458" t="s">
        <v>245</v>
      </c>
      <c r="D458" t="s">
        <v>11</v>
      </c>
      <c r="E458" s="3">
        <v>44712</v>
      </c>
      <c r="F458" s="2">
        <v>5</v>
      </c>
      <c r="G458" s="2">
        <v>0</v>
      </c>
      <c r="H458" s="2">
        <v>0</v>
      </c>
      <c r="I458" s="2">
        <v>0</v>
      </c>
      <c r="J458" s="2">
        <v>10</v>
      </c>
    </row>
    <row r="459" spans="1:10" x14ac:dyDescent="0.25">
      <c r="A459" t="s">
        <v>243</v>
      </c>
      <c r="B459" t="s">
        <v>244</v>
      </c>
      <c r="C459" t="s">
        <v>245</v>
      </c>
      <c r="D459" t="s">
        <v>11</v>
      </c>
      <c r="E459" s="3">
        <v>44712</v>
      </c>
      <c r="F459" s="2">
        <v>0</v>
      </c>
      <c r="G459" s="2">
        <v>5</v>
      </c>
      <c r="H459" s="2">
        <v>0</v>
      </c>
      <c r="I459" s="2">
        <v>0</v>
      </c>
      <c r="J459" s="2">
        <v>15</v>
      </c>
    </row>
    <row r="460" spans="1:10" x14ac:dyDescent="0.25">
      <c r="A460" t="s">
        <v>246</v>
      </c>
      <c r="B460" t="s">
        <v>247</v>
      </c>
      <c r="C460" t="s">
        <v>37</v>
      </c>
      <c r="D460" t="s">
        <v>11</v>
      </c>
      <c r="E460" s="3">
        <v>44690</v>
      </c>
      <c r="F460" s="2">
        <v>0</v>
      </c>
      <c r="G460" s="2">
        <v>0</v>
      </c>
      <c r="H460" s="2">
        <v>0</v>
      </c>
      <c r="I460" s="2">
        <v>0</v>
      </c>
      <c r="J460" s="2">
        <v>25</v>
      </c>
    </row>
    <row r="461" spans="1:10" x14ac:dyDescent="0.25">
      <c r="A461" t="s">
        <v>246</v>
      </c>
      <c r="B461" t="s">
        <v>247</v>
      </c>
      <c r="C461" t="s">
        <v>37</v>
      </c>
      <c r="D461" t="s">
        <v>11</v>
      </c>
      <c r="E461" s="3">
        <v>44690</v>
      </c>
      <c r="F461" s="2">
        <v>0</v>
      </c>
      <c r="G461" s="2">
        <v>0</v>
      </c>
      <c r="H461" s="2">
        <v>0</v>
      </c>
      <c r="I461" s="2">
        <v>8</v>
      </c>
      <c r="J461" s="2">
        <v>25</v>
      </c>
    </row>
    <row r="462" spans="1:10" x14ac:dyDescent="0.25">
      <c r="A462" t="s">
        <v>246</v>
      </c>
      <c r="B462" t="s">
        <v>247</v>
      </c>
      <c r="C462" t="s">
        <v>37</v>
      </c>
      <c r="D462" t="s">
        <v>11</v>
      </c>
      <c r="E462" s="3">
        <v>44696</v>
      </c>
      <c r="F462" s="2">
        <v>5</v>
      </c>
      <c r="G462" s="2">
        <v>0</v>
      </c>
      <c r="H462" s="2">
        <v>0</v>
      </c>
      <c r="I462" s="2">
        <v>0</v>
      </c>
      <c r="J462" s="2">
        <v>25</v>
      </c>
    </row>
    <row r="463" spans="1:10" x14ac:dyDescent="0.25">
      <c r="A463" t="s">
        <v>246</v>
      </c>
      <c r="B463" t="s">
        <v>247</v>
      </c>
      <c r="C463" t="s">
        <v>37</v>
      </c>
      <c r="D463" t="s">
        <v>11</v>
      </c>
      <c r="E463" s="3">
        <v>44696</v>
      </c>
      <c r="F463" s="2">
        <v>0</v>
      </c>
      <c r="G463" s="2">
        <v>5</v>
      </c>
      <c r="H463" s="2">
        <v>0</v>
      </c>
      <c r="I463" s="2">
        <v>0</v>
      </c>
      <c r="J463" s="2">
        <v>30</v>
      </c>
    </row>
    <row r="464" spans="1:10" x14ac:dyDescent="0.25">
      <c r="A464" t="s">
        <v>246</v>
      </c>
      <c r="B464" t="s">
        <v>247</v>
      </c>
      <c r="C464" t="s">
        <v>37</v>
      </c>
      <c r="D464" t="s">
        <v>11</v>
      </c>
      <c r="E464" s="3">
        <v>44712</v>
      </c>
      <c r="F464" s="2">
        <v>5</v>
      </c>
      <c r="G464" s="2">
        <v>0</v>
      </c>
      <c r="H464" s="2">
        <v>0</v>
      </c>
      <c r="I464" s="2">
        <v>0</v>
      </c>
      <c r="J464" s="2">
        <v>30</v>
      </c>
    </row>
    <row r="465" spans="1:10" x14ac:dyDescent="0.25">
      <c r="A465" t="s">
        <v>246</v>
      </c>
      <c r="B465" t="s">
        <v>247</v>
      </c>
      <c r="C465" t="s">
        <v>37</v>
      </c>
      <c r="D465" t="s">
        <v>11</v>
      </c>
      <c r="E465" s="3">
        <v>44712</v>
      </c>
      <c r="F465" s="2">
        <v>0</v>
      </c>
      <c r="G465" s="2">
        <v>5</v>
      </c>
      <c r="H465" s="2">
        <v>0</v>
      </c>
      <c r="I465" s="2">
        <v>0</v>
      </c>
      <c r="J465" s="2">
        <v>35</v>
      </c>
    </row>
    <row r="466" spans="1:10" x14ac:dyDescent="0.25">
      <c r="A466" t="s">
        <v>248</v>
      </c>
      <c r="B466" t="s">
        <v>249</v>
      </c>
      <c r="C466" t="s">
        <v>250</v>
      </c>
      <c r="D466" t="s">
        <v>11</v>
      </c>
      <c r="E466" s="3">
        <v>44690</v>
      </c>
      <c r="F466" s="2">
        <v>0</v>
      </c>
      <c r="G466" s="2">
        <v>0</v>
      </c>
      <c r="H466" s="2">
        <v>0</v>
      </c>
      <c r="I466" s="2">
        <v>0</v>
      </c>
      <c r="J466" s="2">
        <v>24.5</v>
      </c>
    </row>
    <row r="467" spans="1:10" x14ac:dyDescent="0.25">
      <c r="A467" t="s">
        <v>248</v>
      </c>
      <c r="B467" t="s">
        <v>249</v>
      </c>
      <c r="C467" t="s">
        <v>250</v>
      </c>
      <c r="D467" t="s">
        <v>11</v>
      </c>
      <c r="E467" s="3">
        <v>44690</v>
      </c>
      <c r="F467" s="2">
        <v>0</v>
      </c>
      <c r="G467" s="2">
        <v>0</v>
      </c>
      <c r="H467" s="2">
        <v>0</v>
      </c>
      <c r="I467" s="2">
        <v>1.5</v>
      </c>
      <c r="J467" s="2">
        <v>24.5</v>
      </c>
    </row>
    <row r="468" spans="1:10" x14ac:dyDescent="0.25">
      <c r="A468" t="s">
        <v>248</v>
      </c>
      <c r="B468" t="s">
        <v>249</v>
      </c>
      <c r="C468" t="s">
        <v>250</v>
      </c>
      <c r="D468" t="s">
        <v>11</v>
      </c>
      <c r="E468" s="3">
        <v>44696</v>
      </c>
      <c r="F468" s="2">
        <v>5</v>
      </c>
      <c r="G468" s="2">
        <v>0</v>
      </c>
      <c r="H468" s="2">
        <v>0</v>
      </c>
      <c r="I468" s="2">
        <v>0</v>
      </c>
      <c r="J468" s="2">
        <v>24.5</v>
      </c>
    </row>
    <row r="469" spans="1:10" x14ac:dyDescent="0.25">
      <c r="A469" t="s">
        <v>248</v>
      </c>
      <c r="B469" t="s">
        <v>249</v>
      </c>
      <c r="C469" t="s">
        <v>250</v>
      </c>
      <c r="D469" t="s">
        <v>11</v>
      </c>
      <c r="E469" s="3">
        <v>44696</v>
      </c>
      <c r="F469" s="2">
        <v>0</v>
      </c>
      <c r="G469" s="2">
        <v>5</v>
      </c>
      <c r="H469" s="2">
        <v>0</v>
      </c>
      <c r="I469" s="2">
        <v>0</v>
      </c>
      <c r="J469" s="2">
        <v>29.5</v>
      </c>
    </row>
    <row r="470" spans="1:10" x14ac:dyDescent="0.25">
      <c r="A470" t="s">
        <v>248</v>
      </c>
      <c r="B470" t="s">
        <v>249</v>
      </c>
      <c r="C470" t="s">
        <v>250</v>
      </c>
      <c r="D470" t="s">
        <v>11</v>
      </c>
      <c r="E470" s="3">
        <v>44704</v>
      </c>
      <c r="F470" s="2">
        <v>0</v>
      </c>
      <c r="G470" s="2">
        <v>0</v>
      </c>
      <c r="H470" s="2">
        <v>0</v>
      </c>
      <c r="I470" s="2">
        <v>0</v>
      </c>
      <c r="J470" s="2">
        <v>22</v>
      </c>
    </row>
    <row r="471" spans="1:10" x14ac:dyDescent="0.25">
      <c r="A471" t="s">
        <v>248</v>
      </c>
      <c r="B471" t="s">
        <v>249</v>
      </c>
      <c r="C471" t="s">
        <v>250</v>
      </c>
      <c r="D471" t="s">
        <v>11</v>
      </c>
      <c r="E471" s="3">
        <v>44704</v>
      </c>
      <c r="F471" s="2">
        <v>0</v>
      </c>
      <c r="G471" s="2">
        <v>0</v>
      </c>
      <c r="H471" s="2">
        <v>0</v>
      </c>
      <c r="I471" s="2">
        <v>7.5</v>
      </c>
      <c r="J471" s="2">
        <v>22</v>
      </c>
    </row>
    <row r="472" spans="1:10" x14ac:dyDescent="0.25">
      <c r="A472" t="s">
        <v>248</v>
      </c>
      <c r="B472" t="s">
        <v>249</v>
      </c>
      <c r="C472" t="s">
        <v>250</v>
      </c>
      <c r="D472" t="s">
        <v>11</v>
      </c>
      <c r="E472" s="3">
        <v>44706</v>
      </c>
      <c r="F472" s="2">
        <v>0</v>
      </c>
      <c r="G472" s="2">
        <v>0</v>
      </c>
      <c r="H472" s="2">
        <v>0</v>
      </c>
      <c r="I472" s="2">
        <v>0</v>
      </c>
      <c r="J472" s="2">
        <v>18</v>
      </c>
    </row>
    <row r="473" spans="1:10" x14ac:dyDescent="0.25">
      <c r="A473" t="s">
        <v>248</v>
      </c>
      <c r="B473" t="s">
        <v>249</v>
      </c>
      <c r="C473" t="s">
        <v>250</v>
      </c>
      <c r="D473" t="s">
        <v>11</v>
      </c>
      <c r="E473" s="3">
        <v>44706</v>
      </c>
      <c r="F473" s="2">
        <v>0</v>
      </c>
      <c r="G473" s="2">
        <v>0</v>
      </c>
      <c r="H473" s="2">
        <v>0</v>
      </c>
      <c r="I473" s="2">
        <v>4</v>
      </c>
      <c r="J473" s="2">
        <v>18</v>
      </c>
    </row>
    <row r="474" spans="1:10" x14ac:dyDescent="0.25">
      <c r="A474" t="s">
        <v>248</v>
      </c>
      <c r="B474" t="s">
        <v>249</v>
      </c>
      <c r="C474" t="s">
        <v>250</v>
      </c>
      <c r="D474" t="s">
        <v>11</v>
      </c>
      <c r="E474" s="3">
        <v>44712</v>
      </c>
      <c r="F474" s="2">
        <v>5</v>
      </c>
      <c r="G474" s="2">
        <v>0</v>
      </c>
      <c r="H474" s="2">
        <v>0</v>
      </c>
      <c r="I474" s="2">
        <v>0</v>
      </c>
      <c r="J474" s="2">
        <v>18</v>
      </c>
    </row>
    <row r="475" spans="1:10" x14ac:dyDescent="0.25">
      <c r="A475" t="s">
        <v>248</v>
      </c>
      <c r="B475" t="s">
        <v>249</v>
      </c>
      <c r="C475" t="s">
        <v>250</v>
      </c>
      <c r="D475" t="s">
        <v>11</v>
      </c>
      <c r="E475" s="3">
        <v>44712</v>
      </c>
      <c r="F475" s="2">
        <v>0</v>
      </c>
      <c r="G475" s="2">
        <v>5</v>
      </c>
      <c r="H475" s="2">
        <v>0</v>
      </c>
      <c r="I475" s="2">
        <v>0</v>
      </c>
      <c r="J475" s="2">
        <v>23</v>
      </c>
    </row>
    <row r="476" spans="1:10" x14ac:dyDescent="0.25">
      <c r="A476" t="s">
        <v>251</v>
      </c>
      <c r="B476" t="s">
        <v>252</v>
      </c>
      <c r="C476" t="s">
        <v>253</v>
      </c>
      <c r="D476" t="s">
        <v>11</v>
      </c>
      <c r="E476" s="3">
        <v>44696</v>
      </c>
      <c r="F476" s="2">
        <v>6.6666666666666696</v>
      </c>
      <c r="G476" s="2">
        <v>0</v>
      </c>
      <c r="H476" s="2">
        <v>0</v>
      </c>
      <c r="I476" s="2">
        <v>0</v>
      </c>
      <c r="J476" s="2">
        <v>60</v>
      </c>
    </row>
    <row r="477" spans="1:10" x14ac:dyDescent="0.25">
      <c r="A477" t="s">
        <v>251</v>
      </c>
      <c r="B477" t="s">
        <v>252</v>
      </c>
      <c r="C477" t="s">
        <v>253</v>
      </c>
      <c r="D477" t="s">
        <v>11</v>
      </c>
      <c r="E477" s="3">
        <v>44696</v>
      </c>
      <c r="F477" s="2">
        <v>0</v>
      </c>
      <c r="G477" s="2">
        <v>6.6666666666666696</v>
      </c>
      <c r="H477" s="2">
        <v>0</v>
      </c>
      <c r="I477" s="2">
        <v>0</v>
      </c>
      <c r="J477" s="2">
        <v>66.6666666666667</v>
      </c>
    </row>
    <row r="478" spans="1:10" x14ac:dyDescent="0.25">
      <c r="A478" t="s">
        <v>251</v>
      </c>
      <c r="B478" t="s">
        <v>252</v>
      </c>
      <c r="C478" t="s">
        <v>253</v>
      </c>
      <c r="D478" t="s">
        <v>11</v>
      </c>
      <c r="E478" s="3">
        <v>44712</v>
      </c>
      <c r="F478" s="2">
        <v>6.6666666666666696</v>
      </c>
      <c r="G478" s="2">
        <v>0</v>
      </c>
      <c r="H478" s="2">
        <v>0</v>
      </c>
      <c r="I478" s="2">
        <v>0</v>
      </c>
      <c r="J478" s="2">
        <v>66.6666666666667</v>
      </c>
    </row>
    <row r="479" spans="1:10" x14ac:dyDescent="0.25">
      <c r="A479" t="s">
        <v>251</v>
      </c>
      <c r="B479" t="s">
        <v>252</v>
      </c>
      <c r="C479" t="s">
        <v>253</v>
      </c>
      <c r="D479" t="s">
        <v>11</v>
      </c>
      <c r="E479" s="3">
        <v>44712</v>
      </c>
      <c r="F479" s="2">
        <v>0</v>
      </c>
      <c r="G479" s="2">
        <v>6.6666666666666696</v>
      </c>
      <c r="H479" s="2">
        <v>0</v>
      </c>
      <c r="I479" s="2">
        <v>0</v>
      </c>
      <c r="J479" s="2">
        <v>73.3333333333333</v>
      </c>
    </row>
    <row r="480" spans="1:10" x14ac:dyDescent="0.25">
      <c r="A480" t="s">
        <v>254</v>
      </c>
      <c r="B480" t="s">
        <v>255</v>
      </c>
      <c r="C480" t="s">
        <v>256</v>
      </c>
      <c r="D480" t="s">
        <v>11</v>
      </c>
      <c r="E480" s="3">
        <v>44687</v>
      </c>
      <c r="F480" s="2">
        <v>0</v>
      </c>
      <c r="G480" s="2">
        <v>0</v>
      </c>
      <c r="H480" s="2">
        <v>0</v>
      </c>
      <c r="I480" s="2">
        <v>0</v>
      </c>
      <c r="J480" s="2">
        <v>19</v>
      </c>
    </row>
    <row r="481" spans="1:10" x14ac:dyDescent="0.25">
      <c r="A481" t="s">
        <v>254</v>
      </c>
      <c r="B481" t="s">
        <v>255</v>
      </c>
      <c r="C481" t="s">
        <v>256</v>
      </c>
      <c r="D481" t="s">
        <v>11</v>
      </c>
      <c r="E481" s="3">
        <v>44687</v>
      </c>
      <c r="F481" s="2">
        <v>0</v>
      </c>
      <c r="G481" s="2">
        <v>0</v>
      </c>
      <c r="H481" s="2">
        <v>0</v>
      </c>
      <c r="I481" s="2">
        <v>8</v>
      </c>
      <c r="J481" s="2">
        <v>19</v>
      </c>
    </row>
    <row r="482" spans="1:10" x14ac:dyDescent="0.25">
      <c r="A482" t="s">
        <v>254</v>
      </c>
      <c r="B482" t="s">
        <v>255</v>
      </c>
      <c r="C482" t="s">
        <v>256</v>
      </c>
      <c r="D482" t="s">
        <v>11</v>
      </c>
      <c r="E482" s="3">
        <v>44696</v>
      </c>
      <c r="F482" s="2">
        <v>5</v>
      </c>
      <c r="G482" s="2">
        <v>0</v>
      </c>
      <c r="H482" s="2">
        <v>0</v>
      </c>
      <c r="I482" s="2">
        <v>0</v>
      </c>
      <c r="J482" s="2">
        <v>19</v>
      </c>
    </row>
    <row r="483" spans="1:10" x14ac:dyDescent="0.25">
      <c r="A483" t="s">
        <v>254</v>
      </c>
      <c r="B483" t="s">
        <v>255</v>
      </c>
      <c r="C483" t="s">
        <v>256</v>
      </c>
      <c r="D483" t="s">
        <v>11</v>
      </c>
      <c r="E483" s="3">
        <v>44696</v>
      </c>
      <c r="F483" s="2">
        <v>0</v>
      </c>
      <c r="G483" s="2">
        <v>5</v>
      </c>
      <c r="H483" s="2">
        <v>0</v>
      </c>
      <c r="I483" s="2">
        <v>0</v>
      </c>
      <c r="J483" s="2">
        <v>24</v>
      </c>
    </row>
    <row r="484" spans="1:10" x14ac:dyDescent="0.25">
      <c r="A484" t="s">
        <v>254</v>
      </c>
      <c r="B484" t="s">
        <v>255</v>
      </c>
      <c r="C484" t="s">
        <v>256</v>
      </c>
      <c r="D484" t="s">
        <v>11</v>
      </c>
      <c r="E484" s="3">
        <v>44705</v>
      </c>
      <c r="F484" s="2">
        <v>0</v>
      </c>
      <c r="G484" s="2">
        <v>0</v>
      </c>
      <c r="H484" s="2">
        <v>0</v>
      </c>
      <c r="I484" s="2">
        <v>0</v>
      </c>
      <c r="J484" s="2">
        <v>16</v>
      </c>
    </row>
    <row r="485" spans="1:10" x14ac:dyDescent="0.25">
      <c r="A485" t="s">
        <v>254</v>
      </c>
      <c r="B485" t="s">
        <v>255</v>
      </c>
      <c r="C485" t="s">
        <v>256</v>
      </c>
      <c r="D485" t="s">
        <v>11</v>
      </c>
      <c r="E485" s="3">
        <v>44705</v>
      </c>
      <c r="F485" s="2">
        <v>0</v>
      </c>
      <c r="G485" s="2">
        <v>0</v>
      </c>
      <c r="H485" s="2">
        <v>0</v>
      </c>
      <c r="I485" s="2">
        <v>8</v>
      </c>
      <c r="J485" s="2">
        <v>16</v>
      </c>
    </row>
    <row r="486" spans="1:10" x14ac:dyDescent="0.25">
      <c r="A486" t="s">
        <v>254</v>
      </c>
      <c r="B486" t="s">
        <v>255</v>
      </c>
      <c r="C486" t="s">
        <v>256</v>
      </c>
      <c r="D486" t="s">
        <v>11</v>
      </c>
      <c r="E486" s="3">
        <v>44712</v>
      </c>
      <c r="F486" s="2">
        <v>5</v>
      </c>
      <c r="G486" s="2">
        <v>0</v>
      </c>
      <c r="H486" s="2">
        <v>0</v>
      </c>
      <c r="I486" s="2">
        <v>0</v>
      </c>
      <c r="J486" s="2">
        <v>16</v>
      </c>
    </row>
    <row r="487" spans="1:10" x14ac:dyDescent="0.25">
      <c r="A487" t="s">
        <v>254</v>
      </c>
      <c r="B487" t="s">
        <v>255</v>
      </c>
      <c r="C487" t="s">
        <v>256</v>
      </c>
      <c r="D487" t="s">
        <v>11</v>
      </c>
      <c r="E487" s="3">
        <v>44712</v>
      </c>
      <c r="F487" s="2">
        <v>0</v>
      </c>
      <c r="G487" s="2">
        <v>5</v>
      </c>
      <c r="H487" s="2">
        <v>0</v>
      </c>
      <c r="I487" s="2">
        <v>0</v>
      </c>
      <c r="J487" s="2">
        <v>21</v>
      </c>
    </row>
    <row r="488" spans="1:10" x14ac:dyDescent="0.25">
      <c r="A488" t="s">
        <v>257</v>
      </c>
      <c r="B488" t="s">
        <v>258</v>
      </c>
      <c r="C488" t="s">
        <v>259</v>
      </c>
      <c r="D488" t="s">
        <v>11</v>
      </c>
      <c r="E488" s="3">
        <v>44696</v>
      </c>
      <c r="F488" s="2">
        <v>5</v>
      </c>
      <c r="G488" s="2">
        <v>0</v>
      </c>
      <c r="H488" s="2">
        <v>0</v>
      </c>
      <c r="I488" s="2">
        <v>0</v>
      </c>
      <c r="J488" s="2">
        <v>46.75</v>
      </c>
    </row>
    <row r="489" spans="1:10" x14ac:dyDescent="0.25">
      <c r="A489" t="s">
        <v>257</v>
      </c>
      <c r="B489" t="s">
        <v>258</v>
      </c>
      <c r="C489" t="s">
        <v>259</v>
      </c>
      <c r="D489" t="s">
        <v>11</v>
      </c>
      <c r="E489" s="3">
        <v>44696</v>
      </c>
      <c r="F489" s="2">
        <v>0</v>
      </c>
      <c r="G489" s="2">
        <v>5</v>
      </c>
      <c r="H489" s="2">
        <v>0</v>
      </c>
      <c r="I489" s="2">
        <v>0</v>
      </c>
      <c r="J489" s="2">
        <v>51.75</v>
      </c>
    </row>
    <row r="490" spans="1:10" x14ac:dyDescent="0.25">
      <c r="A490" t="s">
        <v>257</v>
      </c>
      <c r="B490" t="s">
        <v>258</v>
      </c>
      <c r="C490" t="s">
        <v>259</v>
      </c>
      <c r="D490" t="s">
        <v>11</v>
      </c>
      <c r="E490" s="3">
        <v>44712</v>
      </c>
      <c r="F490" s="2">
        <v>5</v>
      </c>
      <c r="G490" s="2">
        <v>0</v>
      </c>
      <c r="H490" s="2">
        <v>0</v>
      </c>
      <c r="I490" s="2">
        <v>0</v>
      </c>
      <c r="J490" s="2">
        <v>51.75</v>
      </c>
    </row>
    <row r="491" spans="1:10" x14ac:dyDescent="0.25">
      <c r="A491" t="s">
        <v>257</v>
      </c>
      <c r="B491" t="s">
        <v>258</v>
      </c>
      <c r="C491" t="s">
        <v>259</v>
      </c>
      <c r="D491" t="s">
        <v>11</v>
      </c>
      <c r="E491" s="3">
        <v>44712</v>
      </c>
      <c r="F491" s="2">
        <v>0</v>
      </c>
      <c r="G491" s="2">
        <v>5</v>
      </c>
      <c r="H491" s="2">
        <v>0</v>
      </c>
      <c r="I491" s="2">
        <v>0</v>
      </c>
      <c r="J491" s="2">
        <v>56.75</v>
      </c>
    </row>
    <row r="492" spans="1:10" x14ac:dyDescent="0.25">
      <c r="A492" t="s">
        <v>260</v>
      </c>
      <c r="B492" t="s">
        <v>261</v>
      </c>
      <c r="C492" t="s">
        <v>262</v>
      </c>
      <c r="D492" t="s">
        <v>11</v>
      </c>
      <c r="E492" s="3">
        <v>44696</v>
      </c>
      <c r="F492" s="2">
        <v>5</v>
      </c>
      <c r="G492" s="2">
        <v>0</v>
      </c>
      <c r="H492" s="2">
        <v>0</v>
      </c>
      <c r="I492" s="2">
        <v>0</v>
      </c>
      <c r="J492" s="2">
        <v>90</v>
      </c>
    </row>
    <row r="493" spans="1:10" x14ac:dyDescent="0.25">
      <c r="A493" t="s">
        <v>260</v>
      </c>
      <c r="B493" t="s">
        <v>261</v>
      </c>
      <c r="C493" t="s">
        <v>262</v>
      </c>
      <c r="D493" t="s">
        <v>11</v>
      </c>
      <c r="E493" s="3">
        <v>44696</v>
      </c>
      <c r="F493" s="2">
        <v>0</v>
      </c>
      <c r="G493" s="2">
        <v>5</v>
      </c>
      <c r="H493" s="2">
        <v>0</v>
      </c>
      <c r="I493" s="2">
        <v>0</v>
      </c>
      <c r="J493" s="2">
        <v>95</v>
      </c>
    </row>
    <row r="494" spans="1:10" x14ac:dyDescent="0.25">
      <c r="A494" t="s">
        <v>260</v>
      </c>
      <c r="B494" t="s">
        <v>261</v>
      </c>
      <c r="C494" t="s">
        <v>262</v>
      </c>
      <c r="D494" t="s">
        <v>11</v>
      </c>
      <c r="E494" s="3">
        <v>44712</v>
      </c>
      <c r="F494" s="2">
        <v>5</v>
      </c>
      <c r="G494" s="2">
        <v>0</v>
      </c>
      <c r="H494" s="2">
        <v>0</v>
      </c>
      <c r="I494" s="2">
        <v>0</v>
      </c>
      <c r="J494" s="2">
        <v>95</v>
      </c>
    </row>
    <row r="495" spans="1:10" x14ac:dyDescent="0.25">
      <c r="A495" t="s">
        <v>260</v>
      </c>
      <c r="B495" t="s">
        <v>261</v>
      </c>
      <c r="C495" t="s">
        <v>262</v>
      </c>
      <c r="D495" t="s">
        <v>11</v>
      </c>
      <c r="E495" s="3">
        <v>44712</v>
      </c>
      <c r="F495" s="2">
        <v>0</v>
      </c>
      <c r="G495" s="2">
        <v>5</v>
      </c>
      <c r="H495" s="2">
        <v>0</v>
      </c>
      <c r="I495" s="2">
        <v>0</v>
      </c>
      <c r="J495" s="2">
        <v>100</v>
      </c>
    </row>
    <row r="496" spans="1:10" x14ac:dyDescent="0.25">
      <c r="A496" t="s">
        <v>263</v>
      </c>
      <c r="B496" t="s">
        <v>261</v>
      </c>
      <c r="C496" t="s">
        <v>264</v>
      </c>
      <c r="D496" t="s">
        <v>11</v>
      </c>
      <c r="E496" s="3">
        <v>44696</v>
      </c>
      <c r="F496" s="2">
        <v>0</v>
      </c>
      <c r="G496" s="2">
        <v>0</v>
      </c>
      <c r="H496" s="2">
        <v>0</v>
      </c>
      <c r="I496" s="2">
        <v>0</v>
      </c>
      <c r="J496" s="2">
        <v>160</v>
      </c>
    </row>
    <row r="497" spans="1:10" x14ac:dyDescent="0.25">
      <c r="A497" t="s">
        <v>263</v>
      </c>
      <c r="B497" t="s">
        <v>261</v>
      </c>
      <c r="C497" t="s">
        <v>264</v>
      </c>
      <c r="D497" t="s">
        <v>11</v>
      </c>
      <c r="E497" s="3">
        <v>44712</v>
      </c>
      <c r="F497" s="2">
        <v>0</v>
      </c>
      <c r="G497" s="2">
        <v>0</v>
      </c>
      <c r="H497" s="2">
        <v>0</v>
      </c>
      <c r="I497" s="2">
        <v>0</v>
      </c>
      <c r="J497" s="2">
        <v>160</v>
      </c>
    </row>
    <row r="498" spans="1:10" x14ac:dyDescent="0.25">
      <c r="A498" t="s">
        <v>265</v>
      </c>
      <c r="B498" t="s">
        <v>261</v>
      </c>
      <c r="C498" t="s">
        <v>266</v>
      </c>
      <c r="D498" t="s">
        <v>11</v>
      </c>
      <c r="E498" s="3">
        <v>44694</v>
      </c>
      <c r="F498" s="2">
        <v>0</v>
      </c>
      <c r="G498" s="2">
        <v>0</v>
      </c>
      <c r="H498" s="2">
        <v>0</v>
      </c>
      <c r="I498" s="2">
        <v>0</v>
      </c>
      <c r="J498" s="2">
        <v>34</v>
      </c>
    </row>
    <row r="499" spans="1:10" x14ac:dyDescent="0.25">
      <c r="A499" t="s">
        <v>265</v>
      </c>
      <c r="B499" t="s">
        <v>261</v>
      </c>
      <c r="C499" t="s">
        <v>266</v>
      </c>
      <c r="D499" t="s">
        <v>11</v>
      </c>
      <c r="E499" s="3">
        <v>44694</v>
      </c>
      <c r="F499" s="2">
        <v>0</v>
      </c>
      <c r="G499" s="2">
        <v>0</v>
      </c>
      <c r="H499" s="2">
        <v>0</v>
      </c>
      <c r="I499" s="2">
        <v>8</v>
      </c>
      <c r="J499" s="2">
        <v>34</v>
      </c>
    </row>
    <row r="500" spans="1:10" x14ac:dyDescent="0.25">
      <c r="A500" t="s">
        <v>265</v>
      </c>
      <c r="B500" t="s">
        <v>261</v>
      </c>
      <c r="C500" t="s">
        <v>266</v>
      </c>
      <c r="D500" t="s">
        <v>11</v>
      </c>
      <c r="E500" s="3">
        <v>44696</v>
      </c>
      <c r="F500" s="2">
        <v>5</v>
      </c>
      <c r="G500" s="2">
        <v>0</v>
      </c>
      <c r="H500" s="2">
        <v>0</v>
      </c>
      <c r="I500" s="2">
        <v>0</v>
      </c>
      <c r="J500" s="2">
        <v>34</v>
      </c>
    </row>
    <row r="501" spans="1:10" x14ac:dyDescent="0.25">
      <c r="A501" t="s">
        <v>265</v>
      </c>
      <c r="B501" t="s">
        <v>261</v>
      </c>
      <c r="C501" t="s">
        <v>266</v>
      </c>
      <c r="D501" t="s">
        <v>11</v>
      </c>
      <c r="E501" s="3">
        <v>44696</v>
      </c>
      <c r="F501" s="2">
        <v>0</v>
      </c>
      <c r="G501" s="2">
        <v>5</v>
      </c>
      <c r="H501" s="2">
        <v>0</v>
      </c>
      <c r="I501" s="2">
        <v>0</v>
      </c>
      <c r="J501" s="2">
        <v>39</v>
      </c>
    </row>
    <row r="502" spans="1:10" x14ac:dyDescent="0.25">
      <c r="A502" t="s">
        <v>265</v>
      </c>
      <c r="B502" t="s">
        <v>261</v>
      </c>
      <c r="C502" t="s">
        <v>266</v>
      </c>
      <c r="D502" t="s">
        <v>11</v>
      </c>
      <c r="E502" s="3">
        <v>44707</v>
      </c>
      <c r="F502" s="2">
        <v>0</v>
      </c>
      <c r="G502" s="2">
        <v>0</v>
      </c>
      <c r="H502" s="2">
        <v>0</v>
      </c>
      <c r="I502" s="2">
        <v>0</v>
      </c>
      <c r="J502" s="2">
        <v>31</v>
      </c>
    </row>
    <row r="503" spans="1:10" x14ac:dyDescent="0.25">
      <c r="A503" t="s">
        <v>265</v>
      </c>
      <c r="B503" t="s">
        <v>261</v>
      </c>
      <c r="C503" t="s">
        <v>266</v>
      </c>
      <c r="D503" t="s">
        <v>11</v>
      </c>
      <c r="E503" s="3">
        <v>44707</v>
      </c>
      <c r="F503" s="2">
        <v>0</v>
      </c>
      <c r="G503" s="2">
        <v>0</v>
      </c>
      <c r="H503" s="2">
        <v>0</v>
      </c>
      <c r="I503" s="2">
        <v>8</v>
      </c>
      <c r="J503" s="2">
        <v>31</v>
      </c>
    </row>
    <row r="504" spans="1:10" x14ac:dyDescent="0.25">
      <c r="A504" t="s">
        <v>265</v>
      </c>
      <c r="B504" t="s">
        <v>261</v>
      </c>
      <c r="C504" t="s">
        <v>266</v>
      </c>
      <c r="D504" t="s">
        <v>11</v>
      </c>
      <c r="E504" s="3">
        <v>44708</v>
      </c>
      <c r="F504" s="2">
        <v>0</v>
      </c>
      <c r="G504" s="2">
        <v>0</v>
      </c>
      <c r="H504" s="2">
        <v>0</v>
      </c>
      <c r="I504" s="2">
        <v>0</v>
      </c>
      <c r="J504" s="2">
        <v>23</v>
      </c>
    </row>
    <row r="505" spans="1:10" x14ac:dyDescent="0.25">
      <c r="A505" t="s">
        <v>265</v>
      </c>
      <c r="B505" t="s">
        <v>261</v>
      </c>
      <c r="C505" t="s">
        <v>266</v>
      </c>
      <c r="D505" t="s">
        <v>11</v>
      </c>
      <c r="E505" s="3">
        <v>44708</v>
      </c>
      <c r="F505" s="2">
        <v>0</v>
      </c>
      <c r="G505" s="2">
        <v>0</v>
      </c>
      <c r="H505" s="2">
        <v>0</v>
      </c>
      <c r="I505" s="2">
        <v>8</v>
      </c>
      <c r="J505" s="2">
        <v>23</v>
      </c>
    </row>
    <row r="506" spans="1:10" x14ac:dyDescent="0.25">
      <c r="A506" t="s">
        <v>265</v>
      </c>
      <c r="B506" t="s">
        <v>261</v>
      </c>
      <c r="C506" t="s">
        <v>266</v>
      </c>
      <c r="D506" t="s">
        <v>11</v>
      </c>
      <c r="E506" s="3">
        <v>44712</v>
      </c>
      <c r="F506" s="2">
        <v>0</v>
      </c>
      <c r="G506" s="2">
        <v>0</v>
      </c>
      <c r="H506" s="2">
        <v>0</v>
      </c>
      <c r="I506" s="2">
        <v>0</v>
      </c>
      <c r="J506" s="2">
        <v>20</v>
      </c>
    </row>
    <row r="507" spans="1:10" x14ac:dyDescent="0.25">
      <c r="A507" t="s">
        <v>265</v>
      </c>
      <c r="B507" t="s">
        <v>261</v>
      </c>
      <c r="C507" t="s">
        <v>266</v>
      </c>
      <c r="D507" t="s">
        <v>11</v>
      </c>
      <c r="E507" s="3">
        <v>44712</v>
      </c>
      <c r="F507" s="2">
        <v>5</v>
      </c>
      <c r="G507" s="2">
        <v>0</v>
      </c>
      <c r="H507" s="2">
        <v>0</v>
      </c>
      <c r="I507" s="2">
        <v>0</v>
      </c>
      <c r="J507" s="2">
        <v>23</v>
      </c>
    </row>
    <row r="508" spans="1:10" x14ac:dyDescent="0.25">
      <c r="A508" t="s">
        <v>265</v>
      </c>
      <c r="B508" t="s">
        <v>261</v>
      </c>
      <c r="C508" t="s">
        <v>266</v>
      </c>
      <c r="D508" t="s">
        <v>11</v>
      </c>
      <c r="E508" s="3">
        <v>44712</v>
      </c>
      <c r="F508" s="2">
        <v>0</v>
      </c>
      <c r="G508" s="2">
        <v>5</v>
      </c>
      <c r="H508" s="2">
        <v>0</v>
      </c>
      <c r="I508" s="2">
        <v>0</v>
      </c>
      <c r="J508" s="2">
        <v>28</v>
      </c>
    </row>
    <row r="509" spans="1:10" x14ac:dyDescent="0.25">
      <c r="A509" t="s">
        <v>265</v>
      </c>
      <c r="B509" t="s">
        <v>261</v>
      </c>
      <c r="C509" t="s">
        <v>266</v>
      </c>
      <c r="D509" t="s">
        <v>11</v>
      </c>
      <c r="E509" s="3">
        <v>44712</v>
      </c>
      <c r="F509" s="2">
        <v>0</v>
      </c>
      <c r="G509" s="2">
        <v>0</v>
      </c>
      <c r="H509" s="2">
        <v>0</v>
      </c>
      <c r="I509" s="2">
        <v>8</v>
      </c>
      <c r="J509" s="2">
        <v>20</v>
      </c>
    </row>
    <row r="510" spans="1:10" x14ac:dyDescent="0.25">
      <c r="A510" t="s">
        <v>267</v>
      </c>
      <c r="B510" t="s">
        <v>268</v>
      </c>
      <c r="C510" t="s">
        <v>269</v>
      </c>
      <c r="D510" t="s">
        <v>11</v>
      </c>
      <c r="E510" s="3">
        <v>44684</v>
      </c>
      <c r="F510" s="2">
        <v>0</v>
      </c>
      <c r="G510" s="2">
        <v>0</v>
      </c>
      <c r="H510" s="2">
        <v>0</v>
      </c>
      <c r="I510" s="2">
        <v>0</v>
      </c>
      <c r="J510" s="2">
        <v>94.6666666666667</v>
      </c>
    </row>
    <row r="511" spans="1:10" x14ac:dyDescent="0.25">
      <c r="A511" t="s">
        <v>267</v>
      </c>
      <c r="B511" t="s">
        <v>268</v>
      </c>
      <c r="C511" t="s">
        <v>269</v>
      </c>
      <c r="D511" t="s">
        <v>11</v>
      </c>
      <c r="E511" s="3">
        <v>44684</v>
      </c>
      <c r="F511" s="2">
        <v>0</v>
      </c>
      <c r="G511" s="2">
        <v>0</v>
      </c>
      <c r="H511" s="2">
        <v>0</v>
      </c>
      <c r="I511" s="2">
        <v>8</v>
      </c>
      <c r="J511" s="2">
        <v>94.6666666666667</v>
      </c>
    </row>
    <row r="512" spans="1:10" x14ac:dyDescent="0.25">
      <c r="A512" t="s">
        <v>267</v>
      </c>
      <c r="B512" t="s">
        <v>268</v>
      </c>
      <c r="C512" t="s">
        <v>269</v>
      </c>
      <c r="D512" t="s">
        <v>11</v>
      </c>
      <c r="E512" s="3">
        <v>44696</v>
      </c>
      <c r="F512" s="2">
        <v>6.6666666666666696</v>
      </c>
      <c r="G512" s="2">
        <v>0</v>
      </c>
      <c r="H512" s="2">
        <v>0</v>
      </c>
      <c r="I512" s="2">
        <v>0</v>
      </c>
      <c r="J512" s="2">
        <v>94.6666666666667</v>
      </c>
    </row>
    <row r="513" spans="1:10" x14ac:dyDescent="0.25">
      <c r="A513" t="s">
        <v>267</v>
      </c>
      <c r="B513" t="s">
        <v>268</v>
      </c>
      <c r="C513" t="s">
        <v>269</v>
      </c>
      <c r="D513" t="s">
        <v>11</v>
      </c>
      <c r="E513" s="3">
        <v>44696</v>
      </c>
      <c r="F513" s="2">
        <v>0</v>
      </c>
      <c r="G513" s="2">
        <v>6.6666666666666696</v>
      </c>
      <c r="H513" s="2">
        <v>0</v>
      </c>
      <c r="I513" s="2">
        <v>0</v>
      </c>
      <c r="J513" s="2">
        <v>101.333333333333</v>
      </c>
    </row>
    <row r="514" spans="1:10" x14ac:dyDescent="0.25">
      <c r="A514" t="s">
        <v>267</v>
      </c>
      <c r="B514" t="s">
        <v>268</v>
      </c>
      <c r="C514" t="s">
        <v>269</v>
      </c>
      <c r="D514" t="s">
        <v>11</v>
      </c>
      <c r="E514" s="3">
        <v>44704</v>
      </c>
      <c r="F514" s="2">
        <v>0</v>
      </c>
      <c r="G514" s="2">
        <v>0</v>
      </c>
      <c r="H514" s="2">
        <v>0</v>
      </c>
      <c r="I514" s="2">
        <v>0</v>
      </c>
      <c r="J514" s="2">
        <v>93.3333333333333</v>
      </c>
    </row>
    <row r="515" spans="1:10" x14ac:dyDescent="0.25">
      <c r="A515" t="s">
        <v>267</v>
      </c>
      <c r="B515" t="s">
        <v>268</v>
      </c>
      <c r="C515" t="s">
        <v>269</v>
      </c>
      <c r="D515" t="s">
        <v>11</v>
      </c>
      <c r="E515" s="3">
        <v>44704</v>
      </c>
      <c r="F515" s="2">
        <v>0</v>
      </c>
      <c r="G515" s="2">
        <v>0</v>
      </c>
      <c r="H515" s="2">
        <v>0</v>
      </c>
      <c r="I515" s="2">
        <v>8</v>
      </c>
      <c r="J515" s="2">
        <v>93.3333333333333</v>
      </c>
    </row>
    <row r="516" spans="1:10" x14ac:dyDescent="0.25">
      <c r="A516" t="s">
        <v>267</v>
      </c>
      <c r="B516" t="s">
        <v>268</v>
      </c>
      <c r="C516" t="s">
        <v>269</v>
      </c>
      <c r="D516" t="s">
        <v>11</v>
      </c>
      <c r="E516" s="3">
        <v>44705</v>
      </c>
      <c r="F516" s="2">
        <v>0</v>
      </c>
      <c r="G516" s="2">
        <v>0</v>
      </c>
      <c r="H516" s="2">
        <v>0</v>
      </c>
      <c r="I516" s="2">
        <v>0</v>
      </c>
      <c r="J516" s="2">
        <v>85.3333333333333</v>
      </c>
    </row>
    <row r="517" spans="1:10" x14ac:dyDescent="0.25">
      <c r="A517" t="s">
        <v>267</v>
      </c>
      <c r="B517" t="s">
        <v>268</v>
      </c>
      <c r="C517" t="s">
        <v>269</v>
      </c>
      <c r="D517" t="s">
        <v>11</v>
      </c>
      <c r="E517" s="3">
        <v>44705</v>
      </c>
      <c r="F517" s="2">
        <v>0</v>
      </c>
      <c r="G517" s="2">
        <v>0</v>
      </c>
      <c r="H517" s="2">
        <v>0</v>
      </c>
      <c r="I517" s="2">
        <v>8</v>
      </c>
      <c r="J517" s="2">
        <v>85.3333333333333</v>
      </c>
    </row>
    <row r="518" spans="1:10" x14ac:dyDescent="0.25">
      <c r="A518" t="s">
        <v>267</v>
      </c>
      <c r="B518" t="s">
        <v>268</v>
      </c>
      <c r="C518" t="s">
        <v>269</v>
      </c>
      <c r="D518" t="s">
        <v>11</v>
      </c>
      <c r="E518" s="3">
        <v>44712</v>
      </c>
      <c r="F518" s="2">
        <v>6.6666666666666696</v>
      </c>
      <c r="G518" s="2">
        <v>0</v>
      </c>
      <c r="H518" s="2">
        <v>0</v>
      </c>
      <c r="I518" s="2">
        <v>0</v>
      </c>
      <c r="J518" s="2">
        <v>85.3333333333333</v>
      </c>
    </row>
    <row r="519" spans="1:10" x14ac:dyDescent="0.25">
      <c r="A519" t="s">
        <v>267</v>
      </c>
      <c r="B519" t="s">
        <v>268</v>
      </c>
      <c r="C519" t="s">
        <v>269</v>
      </c>
      <c r="D519" t="s">
        <v>11</v>
      </c>
      <c r="E519" s="3">
        <v>44712</v>
      </c>
      <c r="F519" s="2">
        <v>0</v>
      </c>
      <c r="G519" s="2">
        <v>6.6666666666666696</v>
      </c>
      <c r="H519" s="2">
        <v>0</v>
      </c>
      <c r="I519" s="2">
        <v>0</v>
      </c>
      <c r="J519" s="2">
        <v>92</v>
      </c>
    </row>
    <row r="520" spans="1:10" x14ac:dyDescent="0.25">
      <c r="A520" t="s">
        <v>270</v>
      </c>
      <c r="B520" t="s">
        <v>271</v>
      </c>
      <c r="C520" t="s">
        <v>272</v>
      </c>
      <c r="D520" t="s">
        <v>11</v>
      </c>
      <c r="E520" s="3">
        <v>44696</v>
      </c>
      <c r="F520" s="2">
        <v>6.6666666666666696</v>
      </c>
      <c r="G520" s="2">
        <v>0</v>
      </c>
      <c r="H520" s="2">
        <v>0</v>
      </c>
      <c r="I520" s="2">
        <v>0</v>
      </c>
      <c r="J520" s="2">
        <v>28</v>
      </c>
    </row>
    <row r="521" spans="1:10" x14ac:dyDescent="0.25">
      <c r="A521" t="s">
        <v>270</v>
      </c>
      <c r="B521" t="s">
        <v>271</v>
      </c>
      <c r="C521" t="s">
        <v>272</v>
      </c>
      <c r="D521" t="s">
        <v>11</v>
      </c>
      <c r="E521" s="3">
        <v>44696</v>
      </c>
      <c r="F521" s="2">
        <v>0</v>
      </c>
      <c r="G521" s="2">
        <v>6.6666666666666696</v>
      </c>
      <c r="H521" s="2">
        <v>0</v>
      </c>
      <c r="I521" s="2">
        <v>0</v>
      </c>
      <c r="J521" s="2">
        <v>34.6666666666667</v>
      </c>
    </row>
    <row r="522" spans="1:10" x14ac:dyDescent="0.25">
      <c r="A522" t="s">
        <v>270</v>
      </c>
      <c r="B522" t="s">
        <v>271</v>
      </c>
      <c r="C522" t="s">
        <v>272</v>
      </c>
      <c r="D522" t="s">
        <v>11</v>
      </c>
      <c r="E522" s="3">
        <v>44712</v>
      </c>
      <c r="F522" s="2">
        <v>6.6666666666666696</v>
      </c>
      <c r="G522" s="2">
        <v>0</v>
      </c>
      <c r="H522" s="2">
        <v>0</v>
      </c>
      <c r="I522" s="2">
        <v>0</v>
      </c>
      <c r="J522" s="2">
        <v>34.6666666666667</v>
      </c>
    </row>
    <row r="523" spans="1:10" x14ac:dyDescent="0.25">
      <c r="A523" t="s">
        <v>270</v>
      </c>
      <c r="B523" t="s">
        <v>271</v>
      </c>
      <c r="C523" t="s">
        <v>272</v>
      </c>
      <c r="D523" t="s">
        <v>11</v>
      </c>
      <c r="E523" s="3">
        <v>44712</v>
      </c>
      <c r="F523" s="2">
        <v>0</v>
      </c>
      <c r="G523" s="2">
        <v>6.6666666666666696</v>
      </c>
      <c r="H523" s="2">
        <v>0</v>
      </c>
      <c r="I523" s="2">
        <v>0</v>
      </c>
      <c r="J523" s="2">
        <v>41.3333333333333</v>
      </c>
    </row>
    <row r="524" spans="1:10" x14ac:dyDescent="0.25">
      <c r="A524" t="s">
        <v>275</v>
      </c>
      <c r="B524" t="s">
        <v>276</v>
      </c>
      <c r="C524" t="s">
        <v>277</v>
      </c>
      <c r="D524" t="s">
        <v>11</v>
      </c>
      <c r="E524" s="3">
        <v>44696</v>
      </c>
      <c r="F524" s="2">
        <v>5</v>
      </c>
      <c r="G524" s="2">
        <v>0</v>
      </c>
      <c r="H524" s="2">
        <v>0</v>
      </c>
      <c r="I524" s="2">
        <v>0</v>
      </c>
      <c r="J524" s="2">
        <v>24</v>
      </c>
    </row>
    <row r="525" spans="1:10" x14ac:dyDescent="0.25">
      <c r="A525" t="s">
        <v>275</v>
      </c>
      <c r="B525" t="s">
        <v>276</v>
      </c>
      <c r="C525" t="s">
        <v>277</v>
      </c>
      <c r="D525" t="s">
        <v>11</v>
      </c>
      <c r="E525" s="3">
        <v>44696</v>
      </c>
      <c r="F525" s="2">
        <v>0</v>
      </c>
      <c r="G525" s="2">
        <v>5</v>
      </c>
      <c r="H525" s="2">
        <v>0</v>
      </c>
      <c r="I525" s="2">
        <v>0</v>
      </c>
      <c r="J525" s="2">
        <v>29</v>
      </c>
    </row>
    <row r="526" spans="1:10" x14ac:dyDescent="0.25">
      <c r="A526" t="s">
        <v>275</v>
      </c>
      <c r="B526" t="s">
        <v>276</v>
      </c>
      <c r="C526" t="s">
        <v>277</v>
      </c>
      <c r="D526" t="s">
        <v>11</v>
      </c>
      <c r="E526" s="3">
        <v>44698</v>
      </c>
      <c r="F526" s="2">
        <v>0</v>
      </c>
      <c r="G526" s="2">
        <v>0</v>
      </c>
      <c r="H526" s="2">
        <v>0</v>
      </c>
      <c r="I526" s="2">
        <v>0</v>
      </c>
      <c r="J526" s="2">
        <v>21</v>
      </c>
    </row>
    <row r="527" spans="1:10" x14ac:dyDescent="0.25">
      <c r="A527" t="s">
        <v>275</v>
      </c>
      <c r="B527" t="s">
        <v>276</v>
      </c>
      <c r="C527" t="s">
        <v>277</v>
      </c>
      <c r="D527" t="s">
        <v>11</v>
      </c>
      <c r="E527" s="3">
        <v>44698</v>
      </c>
      <c r="F527" s="2">
        <v>0</v>
      </c>
      <c r="G527" s="2">
        <v>0</v>
      </c>
      <c r="H527" s="2">
        <v>0</v>
      </c>
      <c r="I527" s="2">
        <v>8</v>
      </c>
      <c r="J527" s="2">
        <v>21</v>
      </c>
    </row>
    <row r="528" spans="1:10" x14ac:dyDescent="0.25">
      <c r="A528" t="s">
        <v>275</v>
      </c>
      <c r="B528" t="s">
        <v>276</v>
      </c>
      <c r="C528" t="s">
        <v>277</v>
      </c>
      <c r="D528" t="s">
        <v>11</v>
      </c>
      <c r="E528" s="3">
        <v>44699</v>
      </c>
      <c r="F528" s="2">
        <v>0</v>
      </c>
      <c r="G528" s="2">
        <v>0</v>
      </c>
      <c r="H528" s="2">
        <v>0</v>
      </c>
      <c r="I528" s="2">
        <v>0</v>
      </c>
      <c r="J528" s="2">
        <v>13</v>
      </c>
    </row>
    <row r="529" spans="1:10" x14ac:dyDescent="0.25">
      <c r="A529" t="s">
        <v>275</v>
      </c>
      <c r="B529" t="s">
        <v>276</v>
      </c>
      <c r="C529" t="s">
        <v>277</v>
      </c>
      <c r="D529" t="s">
        <v>11</v>
      </c>
      <c r="E529" s="3">
        <v>44699</v>
      </c>
      <c r="F529" s="2">
        <v>0</v>
      </c>
      <c r="G529" s="2">
        <v>0</v>
      </c>
      <c r="H529" s="2">
        <v>0</v>
      </c>
      <c r="I529" s="2">
        <v>8</v>
      </c>
      <c r="J529" s="2">
        <v>13</v>
      </c>
    </row>
    <row r="530" spans="1:10" x14ac:dyDescent="0.25">
      <c r="A530" t="s">
        <v>275</v>
      </c>
      <c r="B530" t="s">
        <v>276</v>
      </c>
      <c r="C530" t="s">
        <v>277</v>
      </c>
      <c r="D530" t="s">
        <v>11</v>
      </c>
      <c r="E530" s="3">
        <v>44700</v>
      </c>
      <c r="F530" s="2">
        <v>0</v>
      </c>
      <c r="G530" s="2">
        <v>0</v>
      </c>
      <c r="H530" s="2">
        <v>0</v>
      </c>
      <c r="I530" s="2">
        <v>0</v>
      </c>
      <c r="J530" s="2">
        <v>5</v>
      </c>
    </row>
    <row r="531" spans="1:10" x14ac:dyDescent="0.25">
      <c r="A531" t="s">
        <v>275</v>
      </c>
      <c r="B531" t="s">
        <v>276</v>
      </c>
      <c r="C531" t="s">
        <v>277</v>
      </c>
      <c r="D531" t="s">
        <v>11</v>
      </c>
      <c r="E531" s="3">
        <v>44700</v>
      </c>
      <c r="F531" s="2">
        <v>0</v>
      </c>
      <c r="G531" s="2">
        <v>0</v>
      </c>
      <c r="H531" s="2">
        <v>0</v>
      </c>
      <c r="I531" s="2">
        <v>8</v>
      </c>
      <c r="J531" s="2">
        <v>5</v>
      </c>
    </row>
    <row r="532" spans="1:10" x14ac:dyDescent="0.25">
      <c r="A532" t="s">
        <v>275</v>
      </c>
      <c r="B532" t="s">
        <v>276</v>
      </c>
      <c r="C532" t="s">
        <v>277</v>
      </c>
      <c r="D532" t="s">
        <v>11</v>
      </c>
      <c r="E532" s="3">
        <v>44701</v>
      </c>
      <c r="F532" s="2">
        <v>0</v>
      </c>
      <c r="G532" s="2">
        <v>0</v>
      </c>
      <c r="H532" s="2">
        <v>0</v>
      </c>
      <c r="I532" s="2">
        <v>0</v>
      </c>
      <c r="J532" s="2">
        <v>-3</v>
      </c>
    </row>
    <row r="533" spans="1:10" x14ac:dyDescent="0.25">
      <c r="A533" t="s">
        <v>275</v>
      </c>
      <c r="B533" t="s">
        <v>276</v>
      </c>
      <c r="C533" t="s">
        <v>277</v>
      </c>
      <c r="D533" t="s">
        <v>11</v>
      </c>
      <c r="E533" s="3">
        <v>44701</v>
      </c>
      <c r="F533" s="2">
        <v>0</v>
      </c>
      <c r="G533" s="2">
        <v>0</v>
      </c>
      <c r="H533" s="2">
        <v>0</v>
      </c>
      <c r="I533" s="2">
        <v>8</v>
      </c>
      <c r="J533" s="2">
        <v>-3</v>
      </c>
    </row>
    <row r="534" spans="1:10" x14ac:dyDescent="0.25">
      <c r="A534" t="s">
        <v>275</v>
      </c>
      <c r="B534" t="s">
        <v>276</v>
      </c>
      <c r="C534" t="s">
        <v>277</v>
      </c>
      <c r="D534" t="s">
        <v>11</v>
      </c>
      <c r="E534" s="3">
        <v>44704</v>
      </c>
      <c r="F534" s="2">
        <v>0</v>
      </c>
      <c r="G534" s="2">
        <v>0</v>
      </c>
      <c r="H534" s="2">
        <v>0</v>
      </c>
      <c r="I534" s="2">
        <v>0</v>
      </c>
      <c r="J534" s="2">
        <v>-11</v>
      </c>
    </row>
    <row r="535" spans="1:10" x14ac:dyDescent="0.25">
      <c r="A535" t="s">
        <v>275</v>
      </c>
      <c r="B535" t="s">
        <v>276</v>
      </c>
      <c r="C535" t="s">
        <v>277</v>
      </c>
      <c r="D535" t="s">
        <v>11</v>
      </c>
      <c r="E535" s="3">
        <v>44704</v>
      </c>
      <c r="F535" s="2">
        <v>0</v>
      </c>
      <c r="G535" s="2">
        <v>0</v>
      </c>
      <c r="H535" s="2">
        <v>0</v>
      </c>
      <c r="I535" s="2">
        <v>8</v>
      </c>
      <c r="J535" s="2">
        <v>-11</v>
      </c>
    </row>
    <row r="536" spans="1:10" x14ac:dyDescent="0.25">
      <c r="A536" t="s">
        <v>275</v>
      </c>
      <c r="B536" t="s">
        <v>276</v>
      </c>
      <c r="C536" t="s">
        <v>277</v>
      </c>
      <c r="D536" t="s">
        <v>11</v>
      </c>
      <c r="E536" s="3">
        <v>44712</v>
      </c>
      <c r="F536" s="2">
        <v>5</v>
      </c>
      <c r="G536" s="2">
        <v>0</v>
      </c>
      <c r="H536" s="2">
        <v>0</v>
      </c>
      <c r="I536" s="2">
        <v>0</v>
      </c>
      <c r="J536" s="2">
        <v>-11</v>
      </c>
    </row>
    <row r="537" spans="1:10" x14ac:dyDescent="0.25">
      <c r="A537" t="s">
        <v>275</v>
      </c>
      <c r="B537" t="s">
        <v>276</v>
      </c>
      <c r="C537" t="s">
        <v>277</v>
      </c>
      <c r="D537" t="s">
        <v>11</v>
      </c>
      <c r="E537" s="3">
        <v>44712</v>
      </c>
      <c r="F537" s="2">
        <v>0</v>
      </c>
      <c r="G537" s="2">
        <v>5</v>
      </c>
      <c r="H537" s="2">
        <v>0</v>
      </c>
      <c r="I537" s="2">
        <v>0</v>
      </c>
      <c r="J537" s="2">
        <v>-6</v>
      </c>
    </row>
    <row r="538" spans="1:10" x14ac:dyDescent="0.25">
      <c r="A538" t="s">
        <v>278</v>
      </c>
      <c r="B538" t="s">
        <v>279</v>
      </c>
      <c r="C538" t="s">
        <v>280</v>
      </c>
      <c r="D538" t="s">
        <v>11</v>
      </c>
      <c r="E538" s="3">
        <v>44696</v>
      </c>
      <c r="F538" s="2">
        <v>5</v>
      </c>
      <c r="G538" s="2">
        <v>0</v>
      </c>
      <c r="H538" s="2">
        <v>0</v>
      </c>
      <c r="I538" s="2">
        <v>0</v>
      </c>
      <c r="J538" s="2">
        <v>15</v>
      </c>
    </row>
    <row r="539" spans="1:10" x14ac:dyDescent="0.25">
      <c r="A539" t="s">
        <v>278</v>
      </c>
      <c r="B539" t="s">
        <v>279</v>
      </c>
      <c r="C539" t="s">
        <v>280</v>
      </c>
      <c r="D539" t="s">
        <v>11</v>
      </c>
      <c r="E539" s="3">
        <v>44696</v>
      </c>
      <c r="F539" s="2">
        <v>0</v>
      </c>
      <c r="G539" s="2">
        <v>5</v>
      </c>
      <c r="H539" s="2">
        <v>0</v>
      </c>
      <c r="I539" s="2">
        <v>0</v>
      </c>
      <c r="J539" s="2">
        <v>20</v>
      </c>
    </row>
    <row r="540" spans="1:10" x14ac:dyDescent="0.25">
      <c r="A540" t="s">
        <v>278</v>
      </c>
      <c r="B540" t="s">
        <v>279</v>
      </c>
      <c r="C540" t="s">
        <v>280</v>
      </c>
      <c r="D540" t="s">
        <v>11</v>
      </c>
      <c r="E540" s="3">
        <v>44712</v>
      </c>
      <c r="F540" s="2">
        <v>5</v>
      </c>
      <c r="G540" s="2">
        <v>0</v>
      </c>
      <c r="H540" s="2">
        <v>0</v>
      </c>
      <c r="I540" s="2">
        <v>0</v>
      </c>
      <c r="J540" s="2">
        <v>20</v>
      </c>
    </row>
    <row r="541" spans="1:10" x14ac:dyDescent="0.25">
      <c r="A541" t="s">
        <v>278</v>
      </c>
      <c r="B541" t="s">
        <v>279</v>
      </c>
      <c r="C541" t="s">
        <v>280</v>
      </c>
      <c r="D541" t="s">
        <v>11</v>
      </c>
      <c r="E541" s="3">
        <v>44712</v>
      </c>
      <c r="F541" s="2">
        <v>0</v>
      </c>
      <c r="G541" s="2">
        <v>5</v>
      </c>
      <c r="H541" s="2">
        <v>0</v>
      </c>
      <c r="I541" s="2">
        <v>0</v>
      </c>
      <c r="J541" s="2">
        <v>25</v>
      </c>
    </row>
    <row r="542" spans="1:10" x14ac:dyDescent="0.25">
      <c r="A542" t="s">
        <v>281</v>
      </c>
      <c r="B542" t="s">
        <v>282</v>
      </c>
      <c r="C542" t="s">
        <v>283</v>
      </c>
      <c r="D542" t="s">
        <v>11</v>
      </c>
      <c r="E542" s="3">
        <v>44696</v>
      </c>
      <c r="F542" s="2">
        <v>5</v>
      </c>
      <c r="G542" s="2">
        <v>0</v>
      </c>
      <c r="H542" s="2">
        <v>0</v>
      </c>
      <c r="I542" s="2">
        <v>0</v>
      </c>
      <c r="J542" s="2">
        <v>0</v>
      </c>
    </row>
    <row r="543" spans="1:10" x14ac:dyDescent="0.25">
      <c r="A543" t="s">
        <v>281</v>
      </c>
      <c r="B543" t="s">
        <v>282</v>
      </c>
      <c r="C543" t="s">
        <v>283</v>
      </c>
      <c r="D543" t="s">
        <v>11</v>
      </c>
      <c r="E543" s="3">
        <v>44696</v>
      </c>
      <c r="F543" s="2">
        <v>0</v>
      </c>
      <c r="G543" s="2">
        <v>5</v>
      </c>
      <c r="H543" s="2">
        <v>0</v>
      </c>
      <c r="I543" s="2">
        <v>0</v>
      </c>
      <c r="J543" s="2">
        <v>5</v>
      </c>
    </row>
    <row r="544" spans="1:10" x14ac:dyDescent="0.25">
      <c r="A544" t="s">
        <v>281</v>
      </c>
      <c r="B544" t="s">
        <v>282</v>
      </c>
      <c r="C544" t="s">
        <v>283</v>
      </c>
      <c r="D544" t="s">
        <v>11</v>
      </c>
      <c r="E544" s="3">
        <v>44712</v>
      </c>
      <c r="F544" s="2">
        <v>5</v>
      </c>
      <c r="G544" s="2">
        <v>0</v>
      </c>
      <c r="H544" s="2">
        <v>0</v>
      </c>
      <c r="I544" s="2">
        <v>0</v>
      </c>
      <c r="J544" s="2">
        <v>5</v>
      </c>
    </row>
    <row r="545" spans="1:10" x14ac:dyDescent="0.25">
      <c r="A545" t="s">
        <v>281</v>
      </c>
      <c r="B545" t="s">
        <v>282</v>
      </c>
      <c r="C545" t="s">
        <v>283</v>
      </c>
      <c r="D545" t="s">
        <v>11</v>
      </c>
      <c r="E545" s="3">
        <v>44712</v>
      </c>
      <c r="F545" s="2">
        <v>0</v>
      </c>
      <c r="G545" s="2">
        <v>5</v>
      </c>
      <c r="H545" s="2">
        <v>0</v>
      </c>
      <c r="I545" s="2">
        <v>0</v>
      </c>
      <c r="J545" s="2">
        <v>10</v>
      </c>
    </row>
    <row r="546" spans="1:10" x14ac:dyDescent="0.25">
      <c r="A546" t="s">
        <v>284</v>
      </c>
      <c r="B546" t="s">
        <v>285</v>
      </c>
      <c r="C546" t="s">
        <v>250</v>
      </c>
      <c r="D546" t="s">
        <v>11</v>
      </c>
      <c r="E546" s="3">
        <v>44696</v>
      </c>
      <c r="F546" s="2">
        <v>5</v>
      </c>
      <c r="G546" s="2">
        <v>0</v>
      </c>
      <c r="H546" s="2">
        <v>0</v>
      </c>
      <c r="I546" s="2">
        <v>0</v>
      </c>
      <c r="J546" s="2">
        <v>37</v>
      </c>
    </row>
    <row r="547" spans="1:10" x14ac:dyDescent="0.25">
      <c r="A547" t="s">
        <v>284</v>
      </c>
      <c r="B547" t="s">
        <v>285</v>
      </c>
      <c r="C547" t="s">
        <v>250</v>
      </c>
      <c r="D547" t="s">
        <v>11</v>
      </c>
      <c r="E547" s="3">
        <v>44696</v>
      </c>
      <c r="F547" s="2">
        <v>0</v>
      </c>
      <c r="G547" s="2">
        <v>5</v>
      </c>
      <c r="H547" s="2">
        <v>0</v>
      </c>
      <c r="I547" s="2">
        <v>0</v>
      </c>
      <c r="J547" s="2">
        <v>42</v>
      </c>
    </row>
    <row r="548" spans="1:10" x14ac:dyDescent="0.25">
      <c r="A548" t="s">
        <v>284</v>
      </c>
      <c r="B548" t="s">
        <v>285</v>
      </c>
      <c r="C548" t="s">
        <v>250</v>
      </c>
      <c r="D548" t="s">
        <v>11</v>
      </c>
      <c r="E548" s="3">
        <v>44712</v>
      </c>
      <c r="F548" s="2">
        <v>5</v>
      </c>
      <c r="G548" s="2">
        <v>0</v>
      </c>
      <c r="H548" s="2">
        <v>0</v>
      </c>
      <c r="I548" s="2">
        <v>0</v>
      </c>
      <c r="J548" s="2">
        <v>42</v>
      </c>
    </row>
    <row r="549" spans="1:10" x14ac:dyDescent="0.25">
      <c r="A549" t="s">
        <v>284</v>
      </c>
      <c r="B549" t="s">
        <v>285</v>
      </c>
      <c r="C549" t="s">
        <v>250</v>
      </c>
      <c r="D549" t="s">
        <v>11</v>
      </c>
      <c r="E549" s="3">
        <v>44712</v>
      </c>
      <c r="F549" s="2">
        <v>0</v>
      </c>
      <c r="G549" s="2">
        <v>5</v>
      </c>
      <c r="H549" s="2">
        <v>0</v>
      </c>
      <c r="I549" s="2">
        <v>0</v>
      </c>
      <c r="J549" s="2">
        <v>47</v>
      </c>
    </row>
    <row r="550" spans="1:10" x14ac:dyDescent="0.25">
      <c r="A550" t="s">
        <v>286</v>
      </c>
      <c r="B550" t="s">
        <v>287</v>
      </c>
      <c r="C550" t="s">
        <v>288</v>
      </c>
      <c r="D550" t="s">
        <v>11</v>
      </c>
      <c r="E550" s="3">
        <v>44696</v>
      </c>
      <c r="F550" s="2">
        <v>5</v>
      </c>
      <c r="G550" s="2">
        <v>0</v>
      </c>
      <c r="H550" s="2">
        <v>0</v>
      </c>
      <c r="I550" s="2">
        <v>0</v>
      </c>
      <c r="J550" s="2">
        <v>18.5</v>
      </c>
    </row>
    <row r="551" spans="1:10" x14ac:dyDescent="0.25">
      <c r="A551" t="s">
        <v>286</v>
      </c>
      <c r="B551" t="s">
        <v>287</v>
      </c>
      <c r="C551" t="s">
        <v>288</v>
      </c>
      <c r="D551" t="s">
        <v>11</v>
      </c>
      <c r="E551" s="3">
        <v>44696</v>
      </c>
      <c r="F551" s="2">
        <v>0</v>
      </c>
      <c r="G551" s="2">
        <v>5</v>
      </c>
      <c r="H551" s="2">
        <v>0</v>
      </c>
      <c r="I551" s="2">
        <v>0</v>
      </c>
      <c r="J551" s="2">
        <v>23.5</v>
      </c>
    </row>
    <row r="552" spans="1:10" x14ac:dyDescent="0.25">
      <c r="A552" t="s">
        <v>286</v>
      </c>
      <c r="B552" t="s">
        <v>287</v>
      </c>
      <c r="C552" t="s">
        <v>288</v>
      </c>
      <c r="D552" t="s">
        <v>11</v>
      </c>
      <c r="E552" s="3">
        <v>44712</v>
      </c>
      <c r="F552" s="2">
        <v>5</v>
      </c>
      <c r="G552" s="2">
        <v>0</v>
      </c>
      <c r="H552" s="2">
        <v>0</v>
      </c>
      <c r="I552" s="2">
        <v>0</v>
      </c>
      <c r="J552" s="2">
        <v>23.5</v>
      </c>
    </row>
    <row r="553" spans="1:10" x14ac:dyDescent="0.25">
      <c r="A553" t="s">
        <v>286</v>
      </c>
      <c r="B553" t="s">
        <v>287</v>
      </c>
      <c r="C553" t="s">
        <v>288</v>
      </c>
      <c r="D553" t="s">
        <v>11</v>
      </c>
      <c r="E553" s="3">
        <v>44712</v>
      </c>
      <c r="F553" s="2">
        <v>0</v>
      </c>
      <c r="G553" s="2">
        <v>5</v>
      </c>
      <c r="H553" s="2">
        <v>0</v>
      </c>
      <c r="I553" s="2">
        <v>0</v>
      </c>
      <c r="J553" s="2">
        <v>28.5</v>
      </c>
    </row>
    <row r="554" spans="1:10" x14ac:dyDescent="0.25">
      <c r="A554" t="s">
        <v>289</v>
      </c>
      <c r="B554" t="s">
        <v>290</v>
      </c>
      <c r="C554" t="s">
        <v>52</v>
      </c>
      <c r="D554" t="s">
        <v>11</v>
      </c>
      <c r="E554" s="3">
        <v>44696</v>
      </c>
      <c r="F554" s="2">
        <v>5</v>
      </c>
      <c r="G554" s="2">
        <v>0</v>
      </c>
      <c r="H554" s="2">
        <v>0</v>
      </c>
      <c r="I554" s="2">
        <v>0</v>
      </c>
      <c r="J554" s="2">
        <v>95</v>
      </c>
    </row>
    <row r="555" spans="1:10" x14ac:dyDescent="0.25">
      <c r="A555" t="s">
        <v>289</v>
      </c>
      <c r="B555" t="s">
        <v>290</v>
      </c>
      <c r="C555" t="s">
        <v>52</v>
      </c>
      <c r="D555" t="s">
        <v>11</v>
      </c>
      <c r="E555" s="3">
        <v>44696</v>
      </c>
      <c r="F555" s="2">
        <v>0</v>
      </c>
      <c r="G555" s="2">
        <v>5</v>
      </c>
      <c r="H555" s="2">
        <v>0</v>
      </c>
      <c r="I555" s="2">
        <v>0</v>
      </c>
      <c r="J555" s="2">
        <v>100</v>
      </c>
    </row>
    <row r="556" spans="1:10" x14ac:dyDescent="0.25">
      <c r="A556" t="s">
        <v>289</v>
      </c>
      <c r="B556" t="s">
        <v>290</v>
      </c>
      <c r="C556" t="s">
        <v>52</v>
      </c>
      <c r="D556" t="s">
        <v>11</v>
      </c>
      <c r="E556" s="3">
        <v>44712</v>
      </c>
      <c r="F556" s="2">
        <v>5</v>
      </c>
      <c r="G556" s="2">
        <v>0</v>
      </c>
      <c r="H556" s="2">
        <v>0</v>
      </c>
      <c r="I556" s="2">
        <v>0</v>
      </c>
      <c r="J556" s="2">
        <v>100</v>
      </c>
    </row>
    <row r="557" spans="1:10" x14ac:dyDescent="0.25">
      <c r="A557" t="s">
        <v>289</v>
      </c>
      <c r="B557" t="s">
        <v>290</v>
      </c>
      <c r="C557" t="s">
        <v>52</v>
      </c>
      <c r="D557" t="s">
        <v>11</v>
      </c>
      <c r="E557" s="3">
        <v>44712</v>
      </c>
      <c r="F557" s="2">
        <v>0</v>
      </c>
      <c r="G557" s="2">
        <v>5</v>
      </c>
      <c r="H557" s="2">
        <v>0</v>
      </c>
      <c r="I557" s="2">
        <v>0</v>
      </c>
      <c r="J557" s="2">
        <v>105</v>
      </c>
    </row>
    <row r="558" spans="1:10" x14ac:dyDescent="0.25">
      <c r="A558" t="s">
        <v>291</v>
      </c>
      <c r="B558" t="s">
        <v>292</v>
      </c>
      <c r="C558" t="s">
        <v>293</v>
      </c>
      <c r="D558" t="s">
        <v>11</v>
      </c>
      <c r="E558" s="3">
        <v>44696</v>
      </c>
      <c r="F558" s="2">
        <v>5</v>
      </c>
      <c r="G558" s="2">
        <v>0</v>
      </c>
      <c r="H558" s="2">
        <v>0</v>
      </c>
      <c r="I558" s="2">
        <v>0</v>
      </c>
      <c r="J558" s="2">
        <v>50</v>
      </c>
    </row>
    <row r="559" spans="1:10" x14ac:dyDescent="0.25">
      <c r="A559" t="s">
        <v>291</v>
      </c>
      <c r="B559" t="s">
        <v>292</v>
      </c>
      <c r="C559" t="s">
        <v>293</v>
      </c>
      <c r="D559" t="s">
        <v>11</v>
      </c>
      <c r="E559" s="3">
        <v>44696</v>
      </c>
      <c r="F559" s="2">
        <v>0</v>
      </c>
      <c r="G559" s="2">
        <v>5</v>
      </c>
      <c r="H559" s="2">
        <v>0</v>
      </c>
      <c r="I559" s="2">
        <v>0</v>
      </c>
      <c r="J559" s="2">
        <v>55</v>
      </c>
    </row>
    <row r="560" spans="1:10" x14ac:dyDescent="0.25">
      <c r="A560" t="s">
        <v>291</v>
      </c>
      <c r="B560" t="s">
        <v>292</v>
      </c>
      <c r="C560" t="s">
        <v>293</v>
      </c>
      <c r="D560" t="s">
        <v>11</v>
      </c>
      <c r="E560" s="3">
        <v>44712</v>
      </c>
      <c r="F560" s="2">
        <v>5</v>
      </c>
      <c r="G560" s="2">
        <v>0</v>
      </c>
      <c r="H560" s="2">
        <v>0</v>
      </c>
      <c r="I560" s="2">
        <v>0</v>
      </c>
      <c r="J560" s="2">
        <v>55</v>
      </c>
    </row>
    <row r="561" spans="1:10" x14ac:dyDescent="0.25">
      <c r="A561" t="s">
        <v>291</v>
      </c>
      <c r="B561" t="s">
        <v>292</v>
      </c>
      <c r="C561" t="s">
        <v>293</v>
      </c>
      <c r="D561" t="s">
        <v>11</v>
      </c>
      <c r="E561" s="3">
        <v>44712</v>
      </c>
      <c r="F561" s="2">
        <v>0</v>
      </c>
      <c r="G561" s="2">
        <v>5</v>
      </c>
      <c r="H561" s="2">
        <v>0</v>
      </c>
      <c r="I561" s="2">
        <v>0</v>
      </c>
      <c r="J561" s="2">
        <v>60</v>
      </c>
    </row>
    <row r="562" spans="1:10" x14ac:dyDescent="0.25">
      <c r="A562" t="s">
        <v>294</v>
      </c>
      <c r="B562" t="s">
        <v>295</v>
      </c>
      <c r="C562" t="s">
        <v>296</v>
      </c>
      <c r="D562" t="s">
        <v>11</v>
      </c>
      <c r="E562" s="3">
        <v>44696</v>
      </c>
      <c r="F562" s="2">
        <v>5</v>
      </c>
      <c r="G562" s="2">
        <v>0</v>
      </c>
      <c r="H562" s="2">
        <v>0</v>
      </c>
      <c r="I562" s="2">
        <v>0</v>
      </c>
      <c r="J562" s="2">
        <v>71</v>
      </c>
    </row>
    <row r="563" spans="1:10" x14ac:dyDescent="0.25">
      <c r="A563" t="s">
        <v>294</v>
      </c>
      <c r="B563" t="s">
        <v>295</v>
      </c>
      <c r="C563" t="s">
        <v>296</v>
      </c>
      <c r="D563" t="s">
        <v>11</v>
      </c>
      <c r="E563" s="3">
        <v>44696</v>
      </c>
      <c r="F563" s="2">
        <v>0</v>
      </c>
      <c r="G563" s="2">
        <v>5</v>
      </c>
      <c r="H563" s="2">
        <v>0</v>
      </c>
      <c r="I563" s="2">
        <v>0</v>
      </c>
      <c r="J563" s="2">
        <v>76</v>
      </c>
    </row>
    <row r="564" spans="1:10" x14ac:dyDescent="0.25">
      <c r="A564" t="s">
        <v>294</v>
      </c>
      <c r="B564" t="s">
        <v>295</v>
      </c>
      <c r="C564" t="s">
        <v>296</v>
      </c>
      <c r="D564" t="s">
        <v>11</v>
      </c>
      <c r="E564" s="3">
        <v>44712</v>
      </c>
      <c r="F564" s="2">
        <v>0</v>
      </c>
      <c r="G564" s="2">
        <v>0</v>
      </c>
      <c r="H564" s="2">
        <v>0</v>
      </c>
      <c r="I564" s="2">
        <v>0</v>
      </c>
      <c r="J564" s="2">
        <v>73</v>
      </c>
    </row>
    <row r="565" spans="1:10" x14ac:dyDescent="0.25">
      <c r="A565" t="s">
        <v>294</v>
      </c>
      <c r="B565" t="s">
        <v>295</v>
      </c>
      <c r="C565" t="s">
        <v>296</v>
      </c>
      <c r="D565" t="s">
        <v>11</v>
      </c>
      <c r="E565" s="3">
        <v>44712</v>
      </c>
      <c r="F565" s="2">
        <v>5</v>
      </c>
      <c r="G565" s="2">
        <v>0</v>
      </c>
      <c r="H565" s="2">
        <v>0</v>
      </c>
      <c r="I565" s="2">
        <v>0</v>
      </c>
      <c r="J565" s="2">
        <v>76</v>
      </c>
    </row>
    <row r="566" spans="1:10" x14ac:dyDescent="0.25">
      <c r="A566" t="s">
        <v>294</v>
      </c>
      <c r="B566" t="s">
        <v>295</v>
      </c>
      <c r="C566" t="s">
        <v>296</v>
      </c>
      <c r="D566" t="s">
        <v>11</v>
      </c>
      <c r="E566" s="3">
        <v>44712</v>
      </c>
      <c r="F566" s="2">
        <v>0</v>
      </c>
      <c r="G566" s="2">
        <v>5</v>
      </c>
      <c r="H566" s="2">
        <v>0</v>
      </c>
      <c r="I566" s="2">
        <v>0</v>
      </c>
      <c r="J566" s="2">
        <v>81</v>
      </c>
    </row>
    <row r="567" spans="1:10" x14ac:dyDescent="0.25">
      <c r="A567" t="s">
        <v>294</v>
      </c>
      <c r="B567" t="s">
        <v>295</v>
      </c>
      <c r="C567" t="s">
        <v>296</v>
      </c>
      <c r="D567" t="s">
        <v>11</v>
      </c>
      <c r="E567" s="3">
        <v>44712</v>
      </c>
      <c r="F567" s="2">
        <v>0</v>
      </c>
      <c r="G567" s="2">
        <v>0</v>
      </c>
      <c r="H567" s="2">
        <v>0</v>
      </c>
      <c r="I567" s="2">
        <v>8</v>
      </c>
      <c r="J567" s="2">
        <v>73</v>
      </c>
    </row>
    <row r="568" spans="1:10" x14ac:dyDescent="0.25">
      <c r="A568" t="s">
        <v>297</v>
      </c>
      <c r="B568" t="s">
        <v>298</v>
      </c>
      <c r="C568" t="s">
        <v>299</v>
      </c>
      <c r="D568" t="s">
        <v>11</v>
      </c>
      <c r="E568" s="3">
        <v>44696</v>
      </c>
      <c r="F568" s="2">
        <v>5</v>
      </c>
      <c r="G568" s="2">
        <v>0</v>
      </c>
      <c r="H568" s="2">
        <v>0</v>
      </c>
      <c r="I568" s="2">
        <v>0</v>
      </c>
      <c r="J568" s="2">
        <v>74</v>
      </c>
    </row>
    <row r="569" spans="1:10" x14ac:dyDescent="0.25">
      <c r="A569" t="s">
        <v>297</v>
      </c>
      <c r="B569" t="s">
        <v>298</v>
      </c>
      <c r="C569" t="s">
        <v>299</v>
      </c>
      <c r="D569" t="s">
        <v>11</v>
      </c>
      <c r="E569" s="3">
        <v>44696</v>
      </c>
      <c r="F569" s="2">
        <v>0</v>
      </c>
      <c r="G569" s="2">
        <v>5</v>
      </c>
      <c r="H569" s="2">
        <v>0</v>
      </c>
      <c r="I569" s="2">
        <v>0</v>
      </c>
      <c r="J569" s="2">
        <v>79</v>
      </c>
    </row>
    <row r="570" spans="1:10" x14ac:dyDescent="0.25">
      <c r="A570" t="s">
        <v>297</v>
      </c>
      <c r="B570" t="s">
        <v>298</v>
      </c>
      <c r="C570" t="s">
        <v>299</v>
      </c>
      <c r="D570" t="s">
        <v>11</v>
      </c>
      <c r="E570" s="3">
        <v>44712</v>
      </c>
      <c r="F570" s="2">
        <v>5</v>
      </c>
      <c r="G570" s="2">
        <v>0</v>
      </c>
      <c r="H570" s="2">
        <v>0</v>
      </c>
      <c r="I570" s="2">
        <v>0</v>
      </c>
      <c r="J570" s="2">
        <v>79</v>
      </c>
    </row>
    <row r="571" spans="1:10" x14ac:dyDescent="0.25">
      <c r="A571" t="s">
        <v>297</v>
      </c>
      <c r="B571" t="s">
        <v>298</v>
      </c>
      <c r="C571" t="s">
        <v>299</v>
      </c>
      <c r="D571" t="s">
        <v>11</v>
      </c>
      <c r="E571" s="3">
        <v>44712</v>
      </c>
      <c r="F571" s="2">
        <v>0</v>
      </c>
      <c r="G571" s="2">
        <v>5</v>
      </c>
      <c r="H571" s="2">
        <v>0</v>
      </c>
      <c r="I571" s="2">
        <v>0</v>
      </c>
      <c r="J571" s="2">
        <v>84</v>
      </c>
    </row>
    <row r="572" spans="1:10" x14ac:dyDescent="0.25">
      <c r="A572" t="s">
        <v>300</v>
      </c>
      <c r="B572" t="s">
        <v>301</v>
      </c>
      <c r="C572" t="s">
        <v>302</v>
      </c>
      <c r="D572" t="s">
        <v>11</v>
      </c>
      <c r="E572" s="3">
        <v>44696</v>
      </c>
      <c r="F572" s="2">
        <v>5</v>
      </c>
      <c r="G572" s="2">
        <v>0</v>
      </c>
      <c r="H572" s="2">
        <v>0</v>
      </c>
      <c r="I572" s="2">
        <v>0</v>
      </c>
      <c r="J572" s="2">
        <v>13</v>
      </c>
    </row>
    <row r="573" spans="1:10" x14ac:dyDescent="0.25">
      <c r="A573" t="s">
        <v>300</v>
      </c>
      <c r="B573" t="s">
        <v>301</v>
      </c>
      <c r="C573" t="s">
        <v>302</v>
      </c>
      <c r="D573" t="s">
        <v>11</v>
      </c>
      <c r="E573" s="3">
        <v>44696</v>
      </c>
      <c r="F573" s="2">
        <v>0</v>
      </c>
      <c r="G573" s="2">
        <v>5</v>
      </c>
      <c r="H573" s="2">
        <v>0</v>
      </c>
      <c r="I573" s="2">
        <v>0</v>
      </c>
      <c r="J573" s="2">
        <v>18</v>
      </c>
    </row>
    <row r="574" spans="1:10" x14ac:dyDescent="0.25">
      <c r="A574" t="s">
        <v>300</v>
      </c>
      <c r="B574" t="s">
        <v>301</v>
      </c>
      <c r="C574" t="s">
        <v>302</v>
      </c>
      <c r="D574" t="s">
        <v>11</v>
      </c>
      <c r="E574" s="3">
        <v>44712</v>
      </c>
      <c r="F574" s="2">
        <v>5</v>
      </c>
      <c r="G574" s="2">
        <v>0</v>
      </c>
      <c r="H574" s="2">
        <v>0</v>
      </c>
      <c r="I574" s="2">
        <v>0</v>
      </c>
      <c r="J574" s="2">
        <v>18</v>
      </c>
    </row>
    <row r="575" spans="1:10" x14ac:dyDescent="0.25">
      <c r="A575" t="s">
        <v>300</v>
      </c>
      <c r="B575" t="s">
        <v>301</v>
      </c>
      <c r="C575" t="s">
        <v>302</v>
      </c>
      <c r="D575" t="s">
        <v>11</v>
      </c>
      <c r="E575" s="3">
        <v>44712</v>
      </c>
      <c r="F575" s="2">
        <v>0</v>
      </c>
      <c r="G575" s="2">
        <v>5</v>
      </c>
      <c r="H575" s="2">
        <v>0</v>
      </c>
      <c r="I575" s="2">
        <v>0</v>
      </c>
      <c r="J575" s="2">
        <v>23</v>
      </c>
    </row>
    <row r="576" spans="1:10" x14ac:dyDescent="0.25">
      <c r="A576" t="s">
        <v>303</v>
      </c>
      <c r="B576" t="s">
        <v>304</v>
      </c>
      <c r="C576" t="s">
        <v>305</v>
      </c>
      <c r="D576" t="s">
        <v>11</v>
      </c>
      <c r="E576" s="3">
        <v>44696</v>
      </c>
      <c r="F576" s="2">
        <v>5</v>
      </c>
      <c r="G576" s="2">
        <v>0</v>
      </c>
      <c r="H576" s="2">
        <v>0</v>
      </c>
      <c r="I576" s="2">
        <v>0</v>
      </c>
      <c r="J576" s="2">
        <v>30</v>
      </c>
    </row>
    <row r="577" spans="1:10" x14ac:dyDescent="0.25">
      <c r="A577" t="s">
        <v>303</v>
      </c>
      <c r="B577" t="s">
        <v>304</v>
      </c>
      <c r="C577" t="s">
        <v>305</v>
      </c>
      <c r="D577" t="s">
        <v>11</v>
      </c>
      <c r="E577" s="3">
        <v>44696</v>
      </c>
      <c r="F577" s="2">
        <v>0</v>
      </c>
      <c r="G577" s="2">
        <v>5</v>
      </c>
      <c r="H577" s="2">
        <v>0</v>
      </c>
      <c r="I577" s="2">
        <v>0</v>
      </c>
      <c r="J577" s="2">
        <v>35</v>
      </c>
    </row>
    <row r="578" spans="1:10" x14ac:dyDescent="0.25">
      <c r="A578" t="s">
        <v>303</v>
      </c>
      <c r="B578" t="s">
        <v>304</v>
      </c>
      <c r="C578" t="s">
        <v>305</v>
      </c>
      <c r="D578" t="s">
        <v>11</v>
      </c>
      <c r="E578" s="3">
        <v>44712</v>
      </c>
      <c r="F578" s="2">
        <v>5</v>
      </c>
      <c r="G578" s="2">
        <v>0</v>
      </c>
      <c r="H578" s="2">
        <v>0</v>
      </c>
      <c r="I578" s="2">
        <v>0</v>
      </c>
      <c r="J578" s="2">
        <v>35</v>
      </c>
    </row>
    <row r="579" spans="1:10" x14ac:dyDescent="0.25">
      <c r="A579" t="s">
        <v>303</v>
      </c>
      <c r="B579" t="s">
        <v>304</v>
      </c>
      <c r="C579" t="s">
        <v>305</v>
      </c>
      <c r="D579" t="s">
        <v>11</v>
      </c>
      <c r="E579" s="3">
        <v>44712</v>
      </c>
      <c r="F579" s="2">
        <v>0</v>
      </c>
      <c r="G579" s="2">
        <v>5</v>
      </c>
      <c r="H579" s="2">
        <v>0</v>
      </c>
      <c r="I579" s="2">
        <v>0</v>
      </c>
      <c r="J579" s="2">
        <v>40</v>
      </c>
    </row>
    <row r="580" spans="1:10" x14ac:dyDescent="0.25">
      <c r="A580" t="s">
        <v>306</v>
      </c>
      <c r="B580" t="s">
        <v>307</v>
      </c>
      <c r="C580" t="s">
        <v>129</v>
      </c>
      <c r="D580" t="s">
        <v>11</v>
      </c>
      <c r="E580" s="3">
        <v>44696</v>
      </c>
      <c r="F580" s="2">
        <v>5</v>
      </c>
      <c r="G580" s="2">
        <v>0</v>
      </c>
      <c r="H580" s="2">
        <v>0</v>
      </c>
      <c r="I580" s="2">
        <v>0</v>
      </c>
      <c r="J580" s="2">
        <v>70</v>
      </c>
    </row>
    <row r="581" spans="1:10" x14ac:dyDescent="0.25">
      <c r="A581" t="s">
        <v>306</v>
      </c>
      <c r="B581" t="s">
        <v>307</v>
      </c>
      <c r="C581" t="s">
        <v>129</v>
      </c>
      <c r="D581" t="s">
        <v>11</v>
      </c>
      <c r="E581" s="3">
        <v>44696</v>
      </c>
      <c r="F581" s="2">
        <v>0</v>
      </c>
      <c r="G581" s="2">
        <v>5</v>
      </c>
      <c r="H581" s="2">
        <v>0</v>
      </c>
      <c r="I581" s="2">
        <v>0</v>
      </c>
      <c r="J581" s="2">
        <v>75</v>
      </c>
    </row>
    <row r="582" spans="1:10" x14ac:dyDescent="0.25">
      <c r="A582" t="s">
        <v>306</v>
      </c>
      <c r="B582" t="s">
        <v>307</v>
      </c>
      <c r="C582" t="s">
        <v>129</v>
      </c>
      <c r="D582" t="s">
        <v>11</v>
      </c>
      <c r="E582" s="3">
        <v>44712</v>
      </c>
      <c r="F582" s="2">
        <v>5</v>
      </c>
      <c r="G582" s="2">
        <v>0</v>
      </c>
      <c r="H582" s="2">
        <v>0</v>
      </c>
      <c r="I582" s="2">
        <v>0</v>
      </c>
      <c r="J582" s="2">
        <v>75</v>
      </c>
    </row>
    <row r="583" spans="1:10" x14ac:dyDescent="0.25">
      <c r="A583" t="s">
        <v>306</v>
      </c>
      <c r="B583" t="s">
        <v>307</v>
      </c>
      <c r="C583" t="s">
        <v>129</v>
      </c>
      <c r="D583" t="s">
        <v>11</v>
      </c>
      <c r="E583" s="3">
        <v>44712</v>
      </c>
      <c r="F583" s="2">
        <v>0</v>
      </c>
      <c r="G583" s="2">
        <v>5</v>
      </c>
      <c r="H583" s="2">
        <v>0</v>
      </c>
      <c r="I583" s="2">
        <v>0</v>
      </c>
      <c r="J583" s="2">
        <v>80</v>
      </c>
    </row>
    <row r="584" spans="1:10" x14ac:dyDescent="0.25">
      <c r="A584" t="s">
        <v>308</v>
      </c>
      <c r="B584" t="s">
        <v>144</v>
      </c>
      <c r="C584" t="s">
        <v>309</v>
      </c>
      <c r="D584" t="s">
        <v>11</v>
      </c>
      <c r="E584" s="3">
        <v>44687</v>
      </c>
      <c r="F584" s="2">
        <v>0</v>
      </c>
      <c r="G584" s="2">
        <v>0</v>
      </c>
      <c r="H584" s="2">
        <v>0</v>
      </c>
      <c r="I584" s="2">
        <v>0</v>
      </c>
      <c r="J584" s="2">
        <v>42</v>
      </c>
    </row>
    <row r="585" spans="1:10" x14ac:dyDescent="0.25">
      <c r="A585" t="s">
        <v>308</v>
      </c>
      <c r="B585" t="s">
        <v>144</v>
      </c>
      <c r="C585" t="s">
        <v>309</v>
      </c>
      <c r="D585" t="s">
        <v>11</v>
      </c>
      <c r="E585" s="3">
        <v>44687</v>
      </c>
      <c r="F585" s="2">
        <v>0</v>
      </c>
      <c r="G585" s="2">
        <v>0</v>
      </c>
      <c r="H585" s="2">
        <v>0</v>
      </c>
      <c r="I585" s="2">
        <v>8</v>
      </c>
      <c r="J585" s="2">
        <v>42</v>
      </c>
    </row>
    <row r="586" spans="1:10" x14ac:dyDescent="0.25">
      <c r="A586" t="s">
        <v>308</v>
      </c>
      <c r="B586" t="s">
        <v>144</v>
      </c>
      <c r="C586" t="s">
        <v>309</v>
      </c>
      <c r="D586" t="s">
        <v>11</v>
      </c>
      <c r="E586" s="3">
        <v>44696</v>
      </c>
      <c r="F586" s="2">
        <v>5</v>
      </c>
      <c r="G586" s="2">
        <v>0</v>
      </c>
      <c r="H586" s="2">
        <v>0</v>
      </c>
      <c r="I586" s="2">
        <v>0</v>
      </c>
      <c r="J586" s="2">
        <v>42</v>
      </c>
    </row>
    <row r="587" spans="1:10" x14ac:dyDescent="0.25">
      <c r="A587" t="s">
        <v>308</v>
      </c>
      <c r="B587" t="s">
        <v>144</v>
      </c>
      <c r="C587" t="s">
        <v>309</v>
      </c>
      <c r="D587" t="s">
        <v>11</v>
      </c>
      <c r="E587" s="3">
        <v>44696</v>
      </c>
      <c r="F587" s="2">
        <v>0</v>
      </c>
      <c r="G587" s="2">
        <v>5</v>
      </c>
      <c r="H587" s="2">
        <v>0</v>
      </c>
      <c r="I587" s="2">
        <v>0</v>
      </c>
      <c r="J587" s="2">
        <v>47</v>
      </c>
    </row>
    <row r="588" spans="1:10" x14ac:dyDescent="0.25">
      <c r="A588" t="s">
        <v>308</v>
      </c>
      <c r="B588" t="s">
        <v>144</v>
      </c>
      <c r="C588" t="s">
        <v>309</v>
      </c>
      <c r="D588" t="s">
        <v>11</v>
      </c>
      <c r="E588" s="3">
        <v>44712</v>
      </c>
      <c r="F588" s="2">
        <v>5</v>
      </c>
      <c r="G588" s="2">
        <v>0</v>
      </c>
      <c r="H588" s="2">
        <v>0</v>
      </c>
      <c r="I588" s="2">
        <v>0</v>
      </c>
      <c r="J588" s="2">
        <v>47</v>
      </c>
    </row>
    <row r="589" spans="1:10" x14ac:dyDescent="0.25">
      <c r="A589" t="s">
        <v>308</v>
      </c>
      <c r="B589" t="s">
        <v>144</v>
      </c>
      <c r="C589" t="s">
        <v>309</v>
      </c>
      <c r="D589" t="s">
        <v>11</v>
      </c>
      <c r="E589" s="3">
        <v>44712</v>
      </c>
      <c r="F589" s="2">
        <v>0</v>
      </c>
      <c r="G589" s="2">
        <v>5</v>
      </c>
      <c r="H589" s="2">
        <v>0</v>
      </c>
      <c r="I589" s="2">
        <v>0</v>
      </c>
      <c r="J589" s="2">
        <v>52</v>
      </c>
    </row>
    <row r="590" spans="1:10" x14ac:dyDescent="0.25">
      <c r="A590" t="s">
        <v>310</v>
      </c>
      <c r="B590" t="s">
        <v>311</v>
      </c>
      <c r="C590" t="s">
        <v>312</v>
      </c>
      <c r="D590" t="s">
        <v>11</v>
      </c>
      <c r="E590" s="3">
        <v>44696</v>
      </c>
      <c r="F590" s="2">
        <v>5</v>
      </c>
      <c r="G590" s="2">
        <v>0</v>
      </c>
      <c r="H590" s="2">
        <v>0</v>
      </c>
      <c r="I590" s="2">
        <v>0</v>
      </c>
      <c r="J590" s="2">
        <v>66</v>
      </c>
    </row>
    <row r="591" spans="1:10" x14ac:dyDescent="0.25">
      <c r="A591" t="s">
        <v>310</v>
      </c>
      <c r="B591" t="s">
        <v>311</v>
      </c>
      <c r="C591" t="s">
        <v>312</v>
      </c>
      <c r="D591" t="s">
        <v>11</v>
      </c>
      <c r="E591" s="3">
        <v>44696</v>
      </c>
      <c r="F591" s="2">
        <v>0</v>
      </c>
      <c r="G591" s="2">
        <v>5</v>
      </c>
      <c r="H591" s="2">
        <v>0</v>
      </c>
      <c r="I591" s="2">
        <v>0</v>
      </c>
      <c r="J591" s="2">
        <v>71</v>
      </c>
    </row>
    <row r="592" spans="1:10" x14ac:dyDescent="0.25">
      <c r="A592" t="s">
        <v>310</v>
      </c>
      <c r="B592" t="s">
        <v>311</v>
      </c>
      <c r="C592" t="s">
        <v>312</v>
      </c>
      <c r="D592" t="s">
        <v>11</v>
      </c>
      <c r="E592" s="3">
        <v>44697</v>
      </c>
      <c r="F592" s="2">
        <v>0</v>
      </c>
      <c r="G592" s="2">
        <v>0</v>
      </c>
      <c r="H592" s="2">
        <v>0</v>
      </c>
      <c r="I592" s="2">
        <v>0</v>
      </c>
      <c r="J592" s="2">
        <v>63</v>
      </c>
    </row>
    <row r="593" spans="1:10" x14ac:dyDescent="0.25">
      <c r="A593" t="s">
        <v>310</v>
      </c>
      <c r="B593" t="s">
        <v>311</v>
      </c>
      <c r="C593" t="s">
        <v>312</v>
      </c>
      <c r="D593" t="s">
        <v>11</v>
      </c>
      <c r="E593" s="3">
        <v>44697</v>
      </c>
      <c r="F593" s="2">
        <v>0</v>
      </c>
      <c r="G593" s="2">
        <v>0</v>
      </c>
      <c r="H593" s="2">
        <v>0</v>
      </c>
      <c r="I593" s="2">
        <v>8</v>
      </c>
      <c r="J593" s="2">
        <v>63</v>
      </c>
    </row>
    <row r="594" spans="1:10" x14ac:dyDescent="0.25">
      <c r="A594" t="s">
        <v>310</v>
      </c>
      <c r="B594" t="s">
        <v>311</v>
      </c>
      <c r="C594" t="s">
        <v>312</v>
      </c>
      <c r="D594" t="s">
        <v>11</v>
      </c>
      <c r="E594" s="3">
        <v>44698</v>
      </c>
      <c r="F594" s="2">
        <v>0</v>
      </c>
      <c r="G594" s="2">
        <v>0</v>
      </c>
      <c r="H594" s="2">
        <v>0</v>
      </c>
      <c r="I594" s="2">
        <v>0</v>
      </c>
      <c r="J594" s="2">
        <v>55</v>
      </c>
    </row>
    <row r="595" spans="1:10" x14ac:dyDescent="0.25">
      <c r="A595" t="s">
        <v>310</v>
      </c>
      <c r="B595" t="s">
        <v>311</v>
      </c>
      <c r="C595" t="s">
        <v>312</v>
      </c>
      <c r="D595" t="s">
        <v>11</v>
      </c>
      <c r="E595" s="3">
        <v>44698</v>
      </c>
      <c r="F595" s="2">
        <v>0</v>
      </c>
      <c r="G595" s="2">
        <v>0</v>
      </c>
      <c r="H595" s="2">
        <v>0</v>
      </c>
      <c r="I595" s="2">
        <v>8</v>
      </c>
      <c r="J595" s="2">
        <v>55</v>
      </c>
    </row>
    <row r="596" spans="1:10" x14ac:dyDescent="0.25">
      <c r="A596" t="s">
        <v>310</v>
      </c>
      <c r="B596" t="s">
        <v>311</v>
      </c>
      <c r="C596" t="s">
        <v>312</v>
      </c>
      <c r="D596" t="s">
        <v>11</v>
      </c>
      <c r="E596" s="3">
        <v>44699</v>
      </c>
      <c r="F596" s="2">
        <v>0</v>
      </c>
      <c r="G596" s="2">
        <v>0</v>
      </c>
      <c r="H596" s="2">
        <v>0</v>
      </c>
      <c r="I596" s="2">
        <v>0</v>
      </c>
      <c r="J596" s="2">
        <v>47</v>
      </c>
    </row>
    <row r="597" spans="1:10" x14ac:dyDescent="0.25">
      <c r="A597" t="s">
        <v>310</v>
      </c>
      <c r="B597" t="s">
        <v>311</v>
      </c>
      <c r="C597" t="s">
        <v>312</v>
      </c>
      <c r="D597" t="s">
        <v>11</v>
      </c>
      <c r="E597" s="3">
        <v>44699</v>
      </c>
      <c r="F597" s="2">
        <v>0</v>
      </c>
      <c r="G597" s="2">
        <v>0</v>
      </c>
      <c r="H597" s="2">
        <v>0</v>
      </c>
      <c r="I597" s="2">
        <v>8</v>
      </c>
      <c r="J597" s="2">
        <v>47</v>
      </c>
    </row>
    <row r="598" spans="1:10" x14ac:dyDescent="0.25">
      <c r="A598" t="s">
        <v>310</v>
      </c>
      <c r="B598" t="s">
        <v>311</v>
      </c>
      <c r="C598" t="s">
        <v>312</v>
      </c>
      <c r="D598" t="s">
        <v>11</v>
      </c>
      <c r="E598" s="3">
        <v>44700</v>
      </c>
      <c r="F598" s="2">
        <v>0</v>
      </c>
      <c r="G598" s="2">
        <v>0</v>
      </c>
      <c r="H598" s="2">
        <v>0</v>
      </c>
      <c r="I598" s="2">
        <v>0</v>
      </c>
      <c r="J598" s="2">
        <v>39</v>
      </c>
    </row>
    <row r="599" spans="1:10" x14ac:dyDescent="0.25">
      <c r="A599" t="s">
        <v>310</v>
      </c>
      <c r="B599" t="s">
        <v>311</v>
      </c>
      <c r="C599" t="s">
        <v>312</v>
      </c>
      <c r="D599" t="s">
        <v>11</v>
      </c>
      <c r="E599" s="3">
        <v>44700</v>
      </c>
      <c r="F599" s="2">
        <v>0</v>
      </c>
      <c r="G599" s="2">
        <v>0</v>
      </c>
      <c r="H599" s="2">
        <v>0</v>
      </c>
      <c r="I599" s="2">
        <v>8</v>
      </c>
      <c r="J599" s="2">
        <v>39</v>
      </c>
    </row>
    <row r="600" spans="1:10" x14ac:dyDescent="0.25">
      <c r="A600" t="s">
        <v>310</v>
      </c>
      <c r="B600" t="s">
        <v>311</v>
      </c>
      <c r="C600" t="s">
        <v>312</v>
      </c>
      <c r="D600" t="s">
        <v>11</v>
      </c>
      <c r="E600" s="3">
        <v>44701</v>
      </c>
      <c r="F600" s="2">
        <v>0</v>
      </c>
      <c r="G600" s="2">
        <v>0</v>
      </c>
      <c r="H600" s="2">
        <v>0</v>
      </c>
      <c r="I600" s="2">
        <v>0</v>
      </c>
      <c r="J600" s="2">
        <v>31</v>
      </c>
    </row>
    <row r="601" spans="1:10" x14ac:dyDescent="0.25">
      <c r="A601" t="s">
        <v>310</v>
      </c>
      <c r="B601" t="s">
        <v>311</v>
      </c>
      <c r="C601" t="s">
        <v>312</v>
      </c>
      <c r="D601" t="s">
        <v>11</v>
      </c>
      <c r="E601" s="3">
        <v>44701</v>
      </c>
      <c r="F601" s="2">
        <v>0</v>
      </c>
      <c r="G601" s="2">
        <v>0</v>
      </c>
      <c r="H601" s="2">
        <v>0</v>
      </c>
      <c r="I601" s="2">
        <v>8</v>
      </c>
      <c r="J601" s="2">
        <v>31</v>
      </c>
    </row>
    <row r="602" spans="1:10" x14ac:dyDescent="0.25">
      <c r="A602" t="s">
        <v>310</v>
      </c>
      <c r="B602" t="s">
        <v>311</v>
      </c>
      <c r="C602" t="s">
        <v>312</v>
      </c>
      <c r="D602" t="s">
        <v>11</v>
      </c>
      <c r="E602" s="3">
        <v>44712</v>
      </c>
      <c r="F602" s="2">
        <v>5</v>
      </c>
      <c r="G602" s="2">
        <v>0</v>
      </c>
      <c r="H602" s="2">
        <v>0</v>
      </c>
      <c r="I602" s="2">
        <v>0</v>
      </c>
      <c r="J602" s="2">
        <v>31</v>
      </c>
    </row>
    <row r="603" spans="1:10" x14ac:dyDescent="0.25">
      <c r="A603" t="s">
        <v>310</v>
      </c>
      <c r="B603" t="s">
        <v>311</v>
      </c>
      <c r="C603" t="s">
        <v>312</v>
      </c>
      <c r="D603" t="s">
        <v>11</v>
      </c>
      <c r="E603" s="3">
        <v>44712</v>
      </c>
      <c r="F603" s="2">
        <v>0</v>
      </c>
      <c r="G603" s="2">
        <v>5</v>
      </c>
      <c r="H603" s="2">
        <v>0</v>
      </c>
      <c r="I603" s="2">
        <v>0</v>
      </c>
      <c r="J603" s="2">
        <v>36</v>
      </c>
    </row>
    <row r="604" spans="1:10" x14ac:dyDescent="0.25">
      <c r="A604" t="s">
        <v>313</v>
      </c>
      <c r="B604" t="s">
        <v>314</v>
      </c>
      <c r="C604" t="s">
        <v>315</v>
      </c>
      <c r="D604" t="s">
        <v>11</v>
      </c>
      <c r="E604" s="3">
        <v>44696</v>
      </c>
      <c r="F604" s="2">
        <v>5</v>
      </c>
      <c r="G604" s="2">
        <v>0</v>
      </c>
      <c r="H604" s="2">
        <v>0</v>
      </c>
      <c r="I604" s="2">
        <v>0</v>
      </c>
      <c r="J604" s="2">
        <v>10</v>
      </c>
    </row>
    <row r="605" spans="1:10" x14ac:dyDescent="0.25">
      <c r="A605" t="s">
        <v>313</v>
      </c>
      <c r="B605" t="s">
        <v>314</v>
      </c>
      <c r="C605" t="s">
        <v>315</v>
      </c>
      <c r="D605" t="s">
        <v>11</v>
      </c>
      <c r="E605" s="3">
        <v>44696</v>
      </c>
      <c r="F605" s="2">
        <v>0</v>
      </c>
      <c r="G605" s="2">
        <v>5</v>
      </c>
      <c r="H605" s="2">
        <v>0</v>
      </c>
      <c r="I605" s="2">
        <v>0</v>
      </c>
      <c r="J605" s="2">
        <v>15</v>
      </c>
    </row>
    <row r="606" spans="1:10" x14ac:dyDescent="0.25">
      <c r="A606" t="s">
        <v>313</v>
      </c>
      <c r="B606" t="s">
        <v>314</v>
      </c>
      <c r="C606" t="s">
        <v>315</v>
      </c>
      <c r="D606" t="s">
        <v>11</v>
      </c>
      <c r="E606" s="3">
        <v>44712</v>
      </c>
      <c r="F606" s="2">
        <v>5</v>
      </c>
      <c r="G606" s="2">
        <v>0</v>
      </c>
      <c r="H606" s="2">
        <v>0</v>
      </c>
      <c r="I606" s="2">
        <v>0</v>
      </c>
      <c r="J606" s="2">
        <v>15</v>
      </c>
    </row>
    <row r="607" spans="1:10" x14ac:dyDescent="0.25">
      <c r="A607" t="s">
        <v>313</v>
      </c>
      <c r="B607" t="s">
        <v>314</v>
      </c>
      <c r="C607" t="s">
        <v>315</v>
      </c>
      <c r="D607" t="s">
        <v>11</v>
      </c>
      <c r="E607" s="3">
        <v>44712</v>
      </c>
      <c r="F607" s="2">
        <v>0</v>
      </c>
      <c r="G607" s="2">
        <v>5</v>
      </c>
      <c r="H607" s="2">
        <v>0</v>
      </c>
      <c r="I607" s="2">
        <v>0</v>
      </c>
      <c r="J607" s="2">
        <v>20</v>
      </c>
    </row>
    <row r="608" spans="1:10" x14ac:dyDescent="0.25">
      <c r="A608" t="s">
        <v>318</v>
      </c>
      <c r="B608" t="s">
        <v>319</v>
      </c>
      <c r="C608" t="s">
        <v>320</v>
      </c>
      <c r="D608" t="s">
        <v>11</v>
      </c>
      <c r="E608" s="3">
        <v>44684</v>
      </c>
      <c r="F608" s="2">
        <v>0</v>
      </c>
      <c r="G608" s="2">
        <v>0</v>
      </c>
      <c r="H608" s="2">
        <v>0</v>
      </c>
      <c r="I608" s="2">
        <v>0</v>
      </c>
      <c r="J608" s="2">
        <v>42</v>
      </c>
    </row>
    <row r="609" spans="1:10" x14ac:dyDescent="0.25">
      <c r="A609" t="s">
        <v>318</v>
      </c>
      <c r="B609" t="s">
        <v>319</v>
      </c>
      <c r="C609" t="s">
        <v>320</v>
      </c>
      <c r="D609" t="s">
        <v>11</v>
      </c>
      <c r="E609" s="3">
        <v>44684</v>
      </c>
      <c r="F609" s="2">
        <v>0</v>
      </c>
      <c r="G609" s="2">
        <v>0</v>
      </c>
      <c r="H609" s="2">
        <v>0</v>
      </c>
      <c r="I609" s="2">
        <v>8</v>
      </c>
      <c r="J609" s="2">
        <v>42</v>
      </c>
    </row>
    <row r="610" spans="1:10" x14ac:dyDescent="0.25">
      <c r="A610" t="s">
        <v>318</v>
      </c>
      <c r="B610" t="s">
        <v>319</v>
      </c>
      <c r="C610" t="s">
        <v>320</v>
      </c>
      <c r="D610" t="s">
        <v>11</v>
      </c>
      <c r="E610" s="3">
        <v>44696</v>
      </c>
      <c r="F610" s="2">
        <v>5</v>
      </c>
      <c r="G610" s="2">
        <v>0</v>
      </c>
      <c r="H610" s="2">
        <v>0</v>
      </c>
      <c r="I610" s="2">
        <v>0</v>
      </c>
      <c r="J610" s="2">
        <v>42</v>
      </c>
    </row>
    <row r="611" spans="1:10" x14ac:dyDescent="0.25">
      <c r="A611" t="s">
        <v>318</v>
      </c>
      <c r="B611" t="s">
        <v>319</v>
      </c>
      <c r="C611" t="s">
        <v>320</v>
      </c>
      <c r="D611" t="s">
        <v>11</v>
      </c>
      <c r="E611" s="3">
        <v>44696</v>
      </c>
      <c r="F611" s="2">
        <v>0</v>
      </c>
      <c r="G611" s="2">
        <v>5</v>
      </c>
      <c r="H611" s="2">
        <v>0</v>
      </c>
      <c r="I611" s="2">
        <v>0</v>
      </c>
      <c r="J611" s="2">
        <v>47</v>
      </c>
    </row>
    <row r="612" spans="1:10" x14ac:dyDescent="0.25">
      <c r="A612" t="s">
        <v>318</v>
      </c>
      <c r="B612" t="s">
        <v>319</v>
      </c>
      <c r="C612" t="s">
        <v>320</v>
      </c>
      <c r="D612" t="s">
        <v>11</v>
      </c>
      <c r="E612" s="3">
        <v>44712</v>
      </c>
      <c r="F612" s="2">
        <v>5</v>
      </c>
      <c r="G612" s="2">
        <v>0</v>
      </c>
      <c r="H612" s="2">
        <v>0</v>
      </c>
      <c r="I612" s="2">
        <v>0</v>
      </c>
      <c r="J612" s="2">
        <v>47</v>
      </c>
    </row>
    <row r="613" spans="1:10" x14ac:dyDescent="0.25">
      <c r="A613" t="s">
        <v>318</v>
      </c>
      <c r="B613" t="s">
        <v>319</v>
      </c>
      <c r="C613" t="s">
        <v>320</v>
      </c>
      <c r="D613" t="s">
        <v>11</v>
      </c>
      <c r="E613" s="3">
        <v>44712</v>
      </c>
      <c r="F613" s="2">
        <v>0</v>
      </c>
      <c r="G613" s="2">
        <v>5</v>
      </c>
      <c r="H613" s="2">
        <v>0</v>
      </c>
      <c r="I613" s="2">
        <v>0</v>
      </c>
      <c r="J613" s="2">
        <v>52</v>
      </c>
    </row>
    <row r="614" spans="1:10" x14ac:dyDescent="0.25">
      <c r="A614" t="s">
        <v>321</v>
      </c>
      <c r="B614" t="s">
        <v>322</v>
      </c>
      <c r="C614" t="s">
        <v>25</v>
      </c>
      <c r="D614" t="s">
        <v>11</v>
      </c>
      <c r="E614" s="3">
        <v>44696</v>
      </c>
      <c r="F614" s="2">
        <v>6.6666666666666696</v>
      </c>
      <c r="G614" s="2">
        <v>0</v>
      </c>
      <c r="H614" s="2">
        <v>0</v>
      </c>
      <c r="I614" s="2">
        <v>0</v>
      </c>
      <c r="J614" s="2">
        <v>128</v>
      </c>
    </row>
    <row r="615" spans="1:10" x14ac:dyDescent="0.25">
      <c r="A615" t="s">
        <v>321</v>
      </c>
      <c r="B615" t="s">
        <v>322</v>
      </c>
      <c r="C615" t="s">
        <v>25</v>
      </c>
      <c r="D615" t="s">
        <v>11</v>
      </c>
      <c r="E615" s="3">
        <v>44696</v>
      </c>
      <c r="F615" s="2">
        <v>0</v>
      </c>
      <c r="G615" s="2">
        <v>6.6666666666666696</v>
      </c>
      <c r="H615" s="2">
        <v>0</v>
      </c>
      <c r="I615" s="2">
        <v>0</v>
      </c>
      <c r="J615" s="2">
        <v>134.666666666667</v>
      </c>
    </row>
    <row r="616" spans="1:10" x14ac:dyDescent="0.25">
      <c r="A616" t="s">
        <v>321</v>
      </c>
      <c r="B616" t="s">
        <v>322</v>
      </c>
      <c r="C616" t="s">
        <v>25</v>
      </c>
      <c r="D616" t="s">
        <v>11</v>
      </c>
      <c r="E616" s="3">
        <v>44712</v>
      </c>
      <c r="F616" s="2">
        <v>6.6666666666666696</v>
      </c>
      <c r="G616" s="2">
        <v>0</v>
      </c>
      <c r="H616" s="2">
        <v>0</v>
      </c>
      <c r="I616" s="2">
        <v>0</v>
      </c>
      <c r="J616" s="2">
        <v>134.666666666667</v>
      </c>
    </row>
    <row r="617" spans="1:10" x14ac:dyDescent="0.25">
      <c r="A617" t="s">
        <v>321</v>
      </c>
      <c r="B617" t="s">
        <v>322</v>
      </c>
      <c r="C617" t="s">
        <v>25</v>
      </c>
      <c r="D617" t="s">
        <v>11</v>
      </c>
      <c r="E617" s="3">
        <v>44712</v>
      </c>
      <c r="F617" s="2">
        <v>0</v>
      </c>
      <c r="G617" s="2">
        <v>6.6666666666666696</v>
      </c>
      <c r="H617" s="2">
        <v>0</v>
      </c>
      <c r="I617" s="2">
        <v>0</v>
      </c>
      <c r="J617" s="2">
        <v>141.333333333333</v>
      </c>
    </row>
    <row r="618" spans="1:10" x14ac:dyDescent="0.25">
      <c r="A618" t="s">
        <v>323</v>
      </c>
      <c r="B618" t="s">
        <v>324</v>
      </c>
      <c r="C618" t="s">
        <v>129</v>
      </c>
      <c r="D618" t="s">
        <v>11</v>
      </c>
      <c r="E618" s="3">
        <v>44696</v>
      </c>
      <c r="F618" s="2">
        <v>6.6666666666666696</v>
      </c>
      <c r="G618" s="2">
        <v>0</v>
      </c>
      <c r="H618" s="2">
        <v>0</v>
      </c>
      <c r="I618" s="2">
        <v>0</v>
      </c>
      <c r="J618" s="2">
        <v>70.6666666666667</v>
      </c>
    </row>
    <row r="619" spans="1:10" x14ac:dyDescent="0.25">
      <c r="A619" t="s">
        <v>323</v>
      </c>
      <c r="B619" t="s">
        <v>324</v>
      </c>
      <c r="C619" t="s">
        <v>129</v>
      </c>
      <c r="D619" t="s">
        <v>11</v>
      </c>
      <c r="E619" s="3">
        <v>44696</v>
      </c>
      <c r="F619" s="2">
        <v>0</v>
      </c>
      <c r="G619" s="2">
        <v>6.6666666666666696</v>
      </c>
      <c r="H619" s="2">
        <v>0</v>
      </c>
      <c r="I619" s="2">
        <v>0</v>
      </c>
      <c r="J619" s="2">
        <v>77.3333333333333</v>
      </c>
    </row>
    <row r="620" spans="1:10" x14ac:dyDescent="0.25">
      <c r="A620" t="s">
        <v>323</v>
      </c>
      <c r="B620" t="s">
        <v>324</v>
      </c>
      <c r="C620" t="s">
        <v>129</v>
      </c>
      <c r="D620" t="s">
        <v>11</v>
      </c>
      <c r="E620" s="3">
        <v>44708</v>
      </c>
      <c r="F620" s="2">
        <v>0</v>
      </c>
      <c r="G620" s="2">
        <v>0</v>
      </c>
      <c r="H620" s="2">
        <v>0</v>
      </c>
      <c r="I620" s="2">
        <v>0</v>
      </c>
      <c r="J620" s="2">
        <v>69.3333333333333</v>
      </c>
    </row>
    <row r="621" spans="1:10" x14ac:dyDescent="0.25">
      <c r="A621" t="s">
        <v>323</v>
      </c>
      <c r="B621" t="s">
        <v>324</v>
      </c>
      <c r="C621" t="s">
        <v>129</v>
      </c>
      <c r="D621" t="s">
        <v>11</v>
      </c>
      <c r="E621" s="3">
        <v>44708</v>
      </c>
      <c r="F621" s="2">
        <v>0</v>
      </c>
      <c r="G621" s="2">
        <v>0</v>
      </c>
      <c r="H621" s="2">
        <v>0</v>
      </c>
      <c r="I621" s="2">
        <v>8</v>
      </c>
      <c r="J621" s="2">
        <v>69.3333333333333</v>
      </c>
    </row>
    <row r="622" spans="1:10" x14ac:dyDescent="0.25">
      <c r="A622" t="s">
        <v>323</v>
      </c>
      <c r="B622" t="s">
        <v>324</v>
      </c>
      <c r="C622" t="s">
        <v>129</v>
      </c>
      <c r="D622" t="s">
        <v>11</v>
      </c>
      <c r="E622" s="3">
        <v>44712</v>
      </c>
      <c r="F622" s="2">
        <v>6.6666666666666696</v>
      </c>
      <c r="G622" s="2">
        <v>0</v>
      </c>
      <c r="H622" s="2">
        <v>0</v>
      </c>
      <c r="I622" s="2">
        <v>0</v>
      </c>
      <c r="J622" s="2">
        <v>69.3333333333333</v>
      </c>
    </row>
    <row r="623" spans="1:10" x14ac:dyDescent="0.25">
      <c r="A623" t="s">
        <v>323</v>
      </c>
      <c r="B623" t="s">
        <v>324</v>
      </c>
      <c r="C623" t="s">
        <v>129</v>
      </c>
      <c r="D623" t="s">
        <v>11</v>
      </c>
      <c r="E623" s="3">
        <v>44712</v>
      </c>
      <c r="F623" s="2">
        <v>0</v>
      </c>
      <c r="G623" s="2">
        <v>6.6666666666666696</v>
      </c>
      <c r="H623" s="2">
        <v>0</v>
      </c>
      <c r="I623" s="2">
        <v>0</v>
      </c>
      <c r="J623" s="2">
        <v>76</v>
      </c>
    </row>
    <row r="624" spans="1:10" x14ac:dyDescent="0.25">
      <c r="A624" t="s">
        <v>325</v>
      </c>
      <c r="B624" t="s">
        <v>326</v>
      </c>
      <c r="C624" t="s">
        <v>327</v>
      </c>
      <c r="D624" t="s">
        <v>11</v>
      </c>
      <c r="E624" s="3">
        <v>44696</v>
      </c>
      <c r="F624" s="2">
        <v>6.6666666666666696</v>
      </c>
      <c r="G624" s="2">
        <v>0</v>
      </c>
      <c r="H624" s="2">
        <v>0</v>
      </c>
      <c r="I624" s="2">
        <v>0</v>
      </c>
      <c r="J624" s="2">
        <v>100.666666666667</v>
      </c>
    </row>
    <row r="625" spans="1:10" x14ac:dyDescent="0.25">
      <c r="A625" t="s">
        <v>325</v>
      </c>
      <c r="B625" t="s">
        <v>326</v>
      </c>
      <c r="C625" t="s">
        <v>327</v>
      </c>
      <c r="D625" t="s">
        <v>11</v>
      </c>
      <c r="E625" s="3">
        <v>44696</v>
      </c>
      <c r="F625" s="2">
        <v>0</v>
      </c>
      <c r="G625" s="2">
        <v>6.6666666666666696</v>
      </c>
      <c r="H625" s="2">
        <v>0</v>
      </c>
      <c r="I625" s="2">
        <v>0</v>
      </c>
      <c r="J625" s="2">
        <v>107.333333333333</v>
      </c>
    </row>
    <row r="626" spans="1:10" x14ac:dyDescent="0.25">
      <c r="A626" t="s">
        <v>325</v>
      </c>
      <c r="B626" t="s">
        <v>326</v>
      </c>
      <c r="C626" t="s">
        <v>327</v>
      </c>
      <c r="D626" t="s">
        <v>11</v>
      </c>
      <c r="E626" s="3">
        <v>44712</v>
      </c>
      <c r="F626" s="2">
        <v>6.6666666666666696</v>
      </c>
      <c r="G626" s="2">
        <v>0</v>
      </c>
      <c r="H626" s="2">
        <v>0</v>
      </c>
      <c r="I626" s="2">
        <v>0</v>
      </c>
      <c r="J626" s="2">
        <v>107.333333333333</v>
      </c>
    </row>
    <row r="627" spans="1:10" x14ac:dyDescent="0.25">
      <c r="A627" t="s">
        <v>325</v>
      </c>
      <c r="B627" t="s">
        <v>326</v>
      </c>
      <c r="C627" t="s">
        <v>327</v>
      </c>
      <c r="D627" t="s">
        <v>11</v>
      </c>
      <c r="E627" s="3">
        <v>44712</v>
      </c>
      <c r="F627" s="2">
        <v>0</v>
      </c>
      <c r="G627" s="2">
        <v>6.6666666666666696</v>
      </c>
      <c r="H627" s="2">
        <v>0</v>
      </c>
      <c r="I627" s="2">
        <v>0</v>
      </c>
      <c r="J627" s="2">
        <v>114</v>
      </c>
    </row>
    <row r="628" spans="1:10" x14ac:dyDescent="0.25">
      <c r="A628" t="s">
        <v>328</v>
      </c>
      <c r="B628" t="s">
        <v>329</v>
      </c>
      <c r="C628" t="s">
        <v>330</v>
      </c>
      <c r="D628" t="s">
        <v>11</v>
      </c>
      <c r="E628" s="3">
        <v>44696</v>
      </c>
      <c r="F628" s="2">
        <v>5</v>
      </c>
      <c r="G628" s="2">
        <v>0</v>
      </c>
      <c r="H628" s="2">
        <v>0</v>
      </c>
      <c r="I628" s="2">
        <v>0</v>
      </c>
      <c r="J628" s="2">
        <v>83</v>
      </c>
    </row>
    <row r="629" spans="1:10" x14ac:dyDescent="0.25">
      <c r="A629" t="s">
        <v>328</v>
      </c>
      <c r="B629" t="s">
        <v>329</v>
      </c>
      <c r="C629" t="s">
        <v>330</v>
      </c>
      <c r="D629" t="s">
        <v>11</v>
      </c>
      <c r="E629" s="3">
        <v>44696</v>
      </c>
      <c r="F629" s="2">
        <v>0</v>
      </c>
      <c r="G629" s="2">
        <v>5</v>
      </c>
      <c r="H629" s="2">
        <v>0</v>
      </c>
      <c r="I629" s="2">
        <v>0</v>
      </c>
      <c r="J629" s="2">
        <v>88</v>
      </c>
    </row>
    <row r="630" spans="1:10" x14ac:dyDescent="0.25">
      <c r="A630" t="s">
        <v>328</v>
      </c>
      <c r="B630" t="s">
        <v>329</v>
      </c>
      <c r="C630" t="s">
        <v>330</v>
      </c>
      <c r="D630" t="s">
        <v>11</v>
      </c>
      <c r="E630" s="3">
        <v>44712</v>
      </c>
      <c r="F630" s="2">
        <v>5</v>
      </c>
      <c r="G630" s="2">
        <v>0</v>
      </c>
      <c r="H630" s="2">
        <v>0</v>
      </c>
      <c r="I630" s="2">
        <v>0</v>
      </c>
      <c r="J630" s="2">
        <v>88</v>
      </c>
    </row>
    <row r="631" spans="1:10" x14ac:dyDescent="0.25">
      <c r="A631" t="s">
        <v>328</v>
      </c>
      <c r="B631" t="s">
        <v>329</v>
      </c>
      <c r="C631" t="s">
        <v>330</v>
      </c>
      <c r="D631" t="s">
        <v>11</v>
      </c>
      <c r="E631" s="3">
        <v>44712</v>
      </c>
      <c r="F631" s="2">
        <v>0</v>
      </c>
      <c r="G631" s="2">
        <v>5</v>
      </c>
      <c r="H631" s="2">
        <v>0</v>
      </c>
      <c r="I631" s="2">
        <v>0</v>
      </c>
      <c r="J631" s="2">
        <v>93</v>
      </c>
    </row>
    <row r="632" spans="1:10" x14ac:dyDescent="0.25">
      <c r="A632" t="s">
        <v>331</v>
      </c>
      <c r="B632" t="s">
        <v>332</v>
      </c>
      <c r="C632" t="s">
        <v>333</v>
      </c>
      <c r="D632" t="s">
        <v>11</v>
      </c>
      <c r="E632" s="3">
        <v>44696</v>
      </c>
      <c r="F632" s="2">
        <v>6.6666666666666696</v>
      </c>
      <c r="G632" s="2">
        <v>0</v>
      </c>
      <c r="H632" s="2">
        <v>0</v>
      </c>
      <c r="I632" s="2">
        <v>0</v>
      </c>
      <c r="J632" s="2">
        <v>80.6666666666667</v>
      </c>
    </row>
    <row r="633" spans="1:10" x14ac:dyDescent="0.25">
      <c r="A633" t="s">
        <v>331</v>
      </c>
      <c r="B633" t="s">
        <v>332</v>
      </c>
      <c r="C633" t="s">
        <v>333</v>
      </c>
      <c r="D633" t="s">
        <v>11</v>
      </c>
      <c r="E633" s="3">
        <v>44696</v>
      </c>
      <c r="F633" s="2">
        <v>0</v>
      </c>
      <c r="G633" s="2">
        <v>6.6666666666666696</v>
      </c>
      <c r="H633" s="2">
        <v>0</v>
      </c>
      <c r="I633" s="2">
        <v>0</v>
      </c>
      <c r="J633" s="2">
        <v>87.3333333333333</v>
      </c>
    </row>
    <row r="634" spans="1:10" x14ac:dyDescent="0.25">
      <c r="A634" t="s">
        <v>331</v>
      </c>
      <c r="B634" t="s">
        <v>332</v>
      </c>
      <c r="C634" t="s">
        <v>333</v>
      </c>
      <c r="D634" t="s">
        <v>11</v>
      </c>
      <c r="E634" s="3">
        <v>44705</v>
      </c>
      <c r="F634" s="2">
        <v>0</v>
      </c>
      <c r="G634" s="2">
        <v>0</v>
      </c>
      <c r="H634" s="2">
        <v>0</v>
      </c>
      <c r="I634" s="2">
        <v>0</v>
      </c>
      <c r="J634" s="2">
        <v>79.3333333333333</v>
      </c>
    </row>
    <row r="635" spans="1:10" x14ac:dyDescent="0.25">
      <c r="A635" t="s">
        <v>331</v>
      </c>
      <c r="B635" t="s">
        <v>332</v>
      </c>
      <c r="C635" t="s">
        <v>333</v>
      </c>
      <c r="D635" t="s">
        <v>11</v>
      </c>
      <c r="E635" s="3">
        <v>44705</v>
      </c>
      <c r="F635" s="2">
        <v>0</v>
      </c>
      <c r="G635" s="2">
        <v>0</v>
      </c>
      <c r="H635" s="2">
        <v>0</v>
      </c>
      <c r="I635" s="2">
        <v>8</v>
      </c>
      <c r="J635" s="2">
        <v>79.3333333333333</v>
      </c>
    </row>
    <row r="636" spans="1:10" x14ac:dyDescent="0.25">
      <c r="A636" t="s">
        <v>331</v>
      </c>
      <c r="B636" t="s">
        <v>332</v>
      </c>
      <c r="C636" t="s">
        <v>333</v>
      </c>
      <c r="D636" t="s">
        <v>11</v>
      </c>
      <c r="E636" s="3">
        <v>44712</v>
      </c>
      <c r="F636" s="2">
        <v>6.6666666666666696</v>
      </c>
      <c r="G636" s="2">
        <v>0</v>
      </c>
      <c r="H636" s="2">
        <v>0</v>
      </c>
      <c r="I636" s="2">
        <v>0</v>
      </c>
      <c r="J636" s="2">
        <v>79.3333333333333</v>
      </c>
    </row>
    <row r="637" spans="1:10" x14ac:dyDescent="0.25">
      <c r="A637" t="s">
        <v>331</v>
      </c>
      <c r="B637" t="s">
        <v>332</v>
      </c>
      <c r="C637" t="s">
        <v>333</v>
      </c>
      <c r="D637" t="s">
        <v>11</v>
      </c>
      <c r="E637" s="3">
        <v>44712</v>
      </c>
      <c r="F637" s="2">
        <v>0</v>
      </c>
      <c r="G637" s="2">
        <v>6.6666666666666696</v>
      </c>
      <c r="H637" s="2">
        <v>0</v>
      </c>
      <c r="I637" s="2">
        <v>0</v>
      </c>
      <c r="J637" s="2">
        <v>86</v>
      </c>
    </row>
    <row r="638" spans="1:10" x14ac:dyDescent="0.25">
      <c r="A638" t="s">
        <v>334</v>
      </c>
      <c r="B638" t="s">
        <v>335</v>
      </c>
      <c r="C638" t="s">
        <v>336</v>
      </c>
      <c r="D638" t="s">
        <v>11</v>
      </c>
      <c r="E638" s="3">
        <v>44696</v>
      </c>
      <c r="F638" s="2">
        <v>6.6666666666666696</v>
      </c>
      <c r="G638" s="2">
        <v>0</v>
      </c>
      <c r="H638" s="2">
        <v>0</v>
      </c>
      <c r="I638" s="2">
        <v>0</v>
      </c>
      <c r="J638" s="2">
        <v>140</v>
      </c>
    </row>
    <row r="639" spans="1:10" x14ac:dyDescent="0.25">
      <c r="A639" t="s">
        <v>334</v>
      </c>
      <c r="B639" t="s">
        <v>335</v>
      </c>
      <c r="C639" t="s">
        <v>336</v>
      </c>
      <c r="D639" t="s">
        <v>11</v>
      </c>
      <c r="E639" s="3">
        <v>44696</v>
      </c>
      <c r="F639" s="2">
        <v>0</v>
      </c>
      <c r="G639" s="2">
        <v>6.6666666666666696</v>
      </c>
      <c r="H639" s="2">
        <v>0</v>
      </c>
      <c r="I639" s="2">
        <v>0</v>
      </c>
      <c r="J639" s="2">
        <v>146.666666666667</v>
      </c>
    </row>
    <row r="640" spans="1:10" x14ac:dyDescent="0.25">
      <c r="A640" t="s">
        <v>334</v>
      </c>
      <c r="B640" t="s">
        <v>335</v>
      </c>
      <c r="C640" t="s">
        <v>336</v>
      </c>
      <c r="D640" t="s">
        <v>11</v>
      </c>
      <c r="E640" s="3">
        <v>44712</v>
      </c>
      <c r="F640" s="2">
        <v>6.6666666666666696</v>
      </c>
      <c r="G640" s="2">
        <v>0</v>
      </c>
      <c r="H640" s="2">
        <v>0</v>
      </c>
      <c r="I640" s="2">
        <v>0</v>
      </c>
      <c r="J640" s="2">
        <v>146.666666666667</v>
      </c>
    </row>
    <row r="641" spans="1:10" x14ac:dyDescent="0.25">
      <c r="A641" t="s">
        <v>334</v>
      </c>
      <c r="B641" t="s">
        <v>335</v>
      </c>
      <c r="C641" t="s">
        <v>336</v>
      </c>
      <c r="D641" t="s">
        <v>11</v>
      </c>
      <c r="E641" s="3">
        <v>44712</v>
      </c>
      <c r="F641" s="2">
        <v>0</v>
      </c>
      <c r="G641" s="2">
        <v>6.6666666666666696</v>
      </c>
      <c r="H641" s="2">
        <v>0</v>
      </c>
      <c r="I641" s="2">
        <v>0</v>
      </c>
      <c r="J641" s="2">
        <v>153.333333333333</v>
      </c>
    </row>
    <row r="642" spans="1:10" x14ac:dyDescent="0.25">
      <c r="A642" t="s">
        <v>337</v>
      </c>
      <c r="B642" t="s">
        <v>338</v>
      </c>
      <c r="C642" t="s">
        <v>339</v>
      </c>
      <c r="D642" t="s">
        <v>11</v>
      </c>
      <c r="E642" s="3">
        <v>44687</v>
      </c>
      <c r="F642" s="2">
        <v>0</v>
      </c>
      <c r="G642" s="2">
        <v>0</v>
      </c>
      <c r="H642" s="2">
        <v>0</v>
      </c>
      <c r="I642" s="2">
        <v>0</v>
      </c>
      <c r="J642" s="2">
        <v>30.25</v>
      </c>
    </row>
    <row r="643" spans="1:10" x14ac:dyDescent="0.25">
      <c r="A643" t="s">
        <v>337</v>
      </c>
      <c r="B643" t="s">
        <v>338</v>
      </c>
      <c r="C643" t="s">
        <v>339</v>
      </c>
      <c r="D643" t="s">
        <v>11</v>
      </c>
      <c r="E643" s="3">
        <v>44687</v>
      </c>
      <c r="F643" s="2">
        <v>0</v>
      </c>
      <c r="G643" s="2">
        <v>0</v>
      </c>
      <c r="H643" s="2">
        <v>0</v>
      </c>
      <c r="I643" s="2">
        <v>1</v>
      </c>
      <c r="J643" s="2">
        <v>30.25</v>
      </c>
    </row>
    <row r="644" spans="1:10" x14ac:dyDescent="0.25">
      <c r="A644" t="s">
        <v>337</v>
      </c>
      <c r="B644" t="s">
        <v>338</v>
      </c>
      <c r="C644" t="s">
        <v>339</v>
      </c>
      <c r="D644" t="s">
        <v>11</v>
      </c>
      <c r="E644" s="3">
        <v>44696</v>
      </c>
      <c r="F644" s="2">
        <v>5</v>
      </c>
      <c r="G644" s="2">
        <v>0</v>
      </c>
      <c r="H644" s="2">
        <v>0</v>
      </c>
      <c r="I644" s="2">
        <v>0</v>
      </c>
      <c r="J644" s="2">
        <v>30.25</v>
      </c>
    </row>
    <row r="645" spans="1:10" x14ac:dyDescent="0.25">
      <c r="A645" t="s">
        <v>337</v>
      </c>
      <c r="B645" t="s">
        <v>338</v>
      </c>
      <c r="C645" t="s">
        <v>339</v>
      </c>
      <c r="D645" t="s">
        <v>11</v>
      </c>
      <c r="E645" s="3">
        <v>44696</v>
      </c>
      <c r="F645" s="2">
        <v>0</v>
      </c>
      <c r="G645" s="2">
        <v>5</v>
      </c>
      <c r="H645" s="2">
        <v>0</v>
      </c>
      <c r="I645" s="2">
        <v>0</v>
      </c>
      <c r="J645" s="2">
        <v>35.25</v>
      </c>
    </row>
    <row r="646" spans="1:10" x14ac:dyDescent="0.25">
      <c r="A646" t="s">
        <v>337</v>
      </c>
      <c r="B646" t="s">
        <v>338</v>
      </c>
      <c r="C646" t="s">
        <v>339</v>
      </c>
      <c r="D646" t="s">
        <v>11</v>
      </c>
      <c r="E646" s="3">
        <v>44712</v>
      </c>
      <c r="F646" s="2">
        <v>5</v>
      </c>
      <c r="G646" s="2">
        <v>0</v>
      </c>
      <c r="H646" s="2">
        <v>0</v>
      </c>
      <c r="I646" s="2">
        <v>0</v>
      </c>
      <c r="J646" s="2">
        <v>35.25</v>
      </c>
    </row>
    <row r="647" spans="1:10" x14ac:dyDescent="0.25">
      <c r="A647" t="s">
        <v>337</v>
      </c>
      <c r="B647" t="s">
        <v>338</v>
      </c>
      <c r="C647" t="s">
        <v>339</v>
      </c>
      <c r="D647" t="s">
        <v>11</v>
      </c>
      <c r="E647" s="3">
        <v>44712</v>
      </c>
      <c r="F647" s="2">
        <v>0</v>
      </c>
      <c r="G647" s="2">
        <v>5</v>
      </c>
      <c r="H647" s="2">
        <v>0</v>
      </c>
      <c r="I647" s="2">
        <v>0</v>
      </c>
      <c r="J647" s="2">
        <v>40.25</v>
      </c>
    </row>
    <row r="648" spans="1:10" x14ac:dyDescent="0.25">
      <c r="A648" t="s">
        <v>340</v>
      </c>
      <c r="B648" t="s">
        <v>341</v>
      </c>
      <c r="C648" t="s">
        <v>342</v>
      </c>
      <c r="D648" t="s">
        <v>11</v>
      </c>
      <c r="E648" s="3">
        <v>44696</v>
      </c>
      <c r="F648" s="2">
        <v>0</v>
      </c>
      <c r="G648" s="2">
        <v>0</v>
      </c>
      <c r="H648" s="2">
        <v>0</v>
      </c>
      <c r="I648" s="2">
        <v>0</v>
      </c>
      <c r="J648" s="2">
        <v>52</v>
      </c>
    </row>
    <row r="649" spans="1:10" x14ac:dyDescent="0.25">
      <c r="A649" t="s">
        <v>340</v>
      </c>
      <c r="B649" t="s">
        <v>341</v>
      </c>
      <c r="C649" t="s">
        <v>342</v>
      </c>
      <c r="D649" t="s">
        <v>11</v>
      </c>
      <c r="E649" s="3">
        <v>44696</v>
      </c>
      <c r="F649" s="2">
        <v>5</v>
      </c>
      <c r="G649" s="2">
        <v>0</v>
      </c>
      <c r="H649" s="2">
        <v>0</v>
      </c>
      <c r="I649" s="2">
        <v>0</v>
      </c>
      <c r="J649" s="2">
        <v>57</v>
      </c>
    </row>
    <row r="650" spans="1:10" x14ac:dyDescent="0.25">
      <c r="A650" t="s">
        <v>340</v>
      </c>
      <c r="B650" t="s">
        <v>341</v>
      </c>
      <c r="C650" t="s">
        <v>342</v>
      </c>
      <c r="D650" t="s">
        <v>11</v>
      </c>
      <c r="E650" s="3">
        <v>44696</v>
      </c>
      <c r="F650" s="2">
        <v>0</v>
      </c>
      <c r="G650" s="2">
        <v>5</v>
      </c>
      <c r="H650" s="2">
        <v>0</v>
      </c>
      <c r="I650" s="2">
        <v>0</v>
      </c>
      <c r="J650" s="2">
        <v>62</v>
      </c>
    </row>
    <row r="651" spans="1:10" x14ac:dyDescent="0.25">
      <c r="A651" t="s">
        <v>340</v>
      </c>
      <c r="B651" t="s">
        <v>341</v>
      </c>
      <c r="C651" t="s">
        <v>342</v>
      </c>
      <c r="D651" t="s">
        <v>11</v>
      </c>
      <c r="E651" s="3">
        <v>44696</v>
      </c>
      <c r="F651" s="2">
        <v>0</v>
      </c>
      <c r="G651" s="2">
        <v>0</v>
      </c>
      <c r="H651" s="2">
        <v>0</v>
      </c>
      <c r="I651" s="2">
        <v>10</v>
      </c>
      <c r="J651" s="2">
        <v>52</v>
      </c>
    </row>
    <row r="652" spans="1:10" x14ac:dyDescent="0.25">
      <c r="A652" t="s">
        <v>340</v>
      </c>
      <c r="B652" t="s">
        <v>341</v>
      </c>
      <c r="C652" t="s">
        <v>342</v>
      </c>
      <c r="D652" t="s">
        <v>11</v>
      </c>
      <c r="E652" s="3">
        <v>44697</v>
      </c>
      <c r="F652" s="2">
        <v>0</v>
      </c>
      <c r="G652" s="2">
        <v>0</v>
      </c>
      <c r="H652" s="2">
        <v>0</v>
      </c>
      <c r="I652" s="2">
        <v>0</v>
      </c>
      <c r="J652" s="2">
        <v>44</v>
      </c>
    </row>
    <row r="653" spans="1:10" x14ac:dyDescent="0.25">
      <c r="A653" t="s">
        <v>340</v>
      </c>
      <c r="B653" t="s">
        <v>341</v>
      </c>
      <c r="C653" t="s">
        <v>342</v>
      </c>
      <c r="D653" t="s">
        <v>11</v>
      </c>
      <c r="E653" s="3">
        <v>44697</v>
      </c>
      <c r="F653" s="2">
        <v>0</v>
      </c>
      <c r="G653" s="2">
        <v>0</v>
      </c>
      <c r="H653" s="2">
        <v>0</v>
      </c>
      <c r="I653" s="2">
        <v>8</v>
      </c>
      <c r="J653" s="2">
        <v>44</v>
      </c>
    </row>
    <row r="654" spans="1:10" x14ac:dyDescent="0.25">
      <c r="A654" t="s">
        <v>340</v>
      </c>
      <c r="B654" t="s">
        <v>341</v>
      </c>
      <c r="C654" t="s">
        <v>342</v>
      </c>
      <c r="D654" t="s">
        <v>11</v>
      </c>
      <c r="E654" s="3">
        <v>44712</v>
      </c>
      <c r="F654" s="2">
        <v>5</v>
      </c>
      <c r="G654" s="2">
        <v>0</v>
      </c>
      <c r="H654" s="2">
        <v>0</v>
      </c>
      <c r="I654" s="2">
        <v>0</v>
      </c>
      <c r="J654" s="2">
        <v>44</v>
      </c>
    </row>
    <row r="655" spans="1:10" x14ac:dyDescent="0.25">
      <c r="A655" t="s">
        <v>340</v>
      </c>
      <c r="B655" t="s">
        <v>341</v>
      </c>
      <c r="C655" t="s">
        <v>342</v>
      </c>
      <c r="D655" t="s">
        <v>11</v>
      </c>
      <c r="E655" s="3">
        <v>44712</v>
      </c>
      <c r="F655" s="2">
        <v>0</v>
      </c>
      <c r="G655" s="2">
        <v>5</v>
      </c>
      <c r="H655" s="2">
        <v>0</v>
      </c>
      <c r="I655" s="2">
        <v>0</v>
      </c>
      <c r="J655" s="2">
        <v>49</v>
      </c>
    </row>
    <row r="656" spans="1:10" x14ac:dyDescent="0.25">
      <c r="A656" t="s">
        <v>343</v>
      </c>
      <c r="B656" t="s">
        <v>344</v>
      </c>
      <c r="C656" t="s">
        <v>345</v>
      </c>
      <c r="D656" t="s">
        <v>11</v>
      </c>
      <c r="E656" s="3">
        <v>44696</v>
      </c>
      <c r="F656" s="2">
        <v>5</v>
      </c>
      <c r="G656" s="2">
        <v>0</v>
      </c>
      <c r="H656" s="2">
        <v>0</v>
      </c>
      <c r="I656" s="2">
        <v>0</v>
      </c>
      <c r="J656" s="2">
        <v>101</v>
      </c>
    </row>
    <row r="657" spans="1:10" x14ac:dyDescent="0.25">
      <c r="A657" t="s">
        <v>343</v>
      </c>
      <c r="B657" t="s">
        <v>344</v>
      </c>
      <c r="C657" t="s">
        <v>345</v>
      </c>
      <c r="D657" t="s">
        <v>11</v>
      </c>
      <c r="E657" s="3">
        <v>44696</v>
      </c>
      <c r="F657" s="2">
        <v>0</v>
      </c>
      <c r="G657" s="2">
        <v>5</v>
      </c>
      <c r="H657" s="2">
        <v>0</v>
      </c>
      <c r="I657" s="2">
        <v>0</v>
      </c>
      <c r="J657" s="2">
        <v>106</v>
      </c>
    </row>
    <row r="658" spans="1:10" x14ac:dyDescent="0.25">
      <c r="A658" t="s">
        <v>343</v>
      </c>
      <c r="B658" t="s">
        <v>344</v>
      </c>
      <c r="C658" t="s">
        <v>345</v>
      </c>
      <c r="D658" t="s">
        <v>11</v>
      </c>
      <c r="E658" s="3">
        <v>44712</v>
      </c>
      <c r="F658" s="2">
        <v>5</v>
      </c>
      <c r="G658" s="2">
        <v>0</v>
      </c>
      <c r="H658" s="2">
        <v>0</v>
      </c>
      <c r="I658" s="2">
        <v>0</v>
      </c>
      <c r="J658" s="2">
        <v>106</v>
      </c>
    </row>
    <row r="659" spans="1:10" x14ac:dyDescent="0.25">
      <c r="A659" t="s">
        <v>343</v>
      </c>
      <c r="B659" t="s">
        <v>344</v>
      </c>
      <c r="C659" t="s">
        <v>345</v>
      </c>
      <c r="D659" t="s">
        <v>11</v>
      </c>
      <c r="E659" s="3">
        <v>44712</v>
      </c>
      <c r="F659" s="2">
        <v>0</v>
      </c>
      <c r="G659" s="2">
        <v>5</v>
      </c>
      <c r="H659" s="2">
        <v>0</v>
      </c>
      <c r="I659" s="2">
        <v>0</v>
      </c>
      <c r="J659" s="2">
        <v>111</v>
      </c>
    </row>
    <row r="660" spans="1:10" x14ac:dyDescent="0.25">
      <c r="A660" t="s">
        <v>346</v>
      </c>
      <c r="B660" t="s">
        <v>347</v>
      </c>
      <c r="C660" t="s">
        <v>348</v>
      </c>
      <c r="D660" t="s">
        <v>11</v>
      </c>
      <c r="E660" s="3">
        <v>44691</v>
      </c>
      <c r="F660" s="2">
        <v>0</v>
      </c>
      <c r="G660" s="2">
        <v>0</v>
      </c>
      <c r="H660" s="2">
        <v>0</v>
      </c>
      <c r="I660" s="2">
        <v>0</v>
      </c>
      <c r="J660" s="2">
        <v>61.6666666666667</v>
      </c>
    </row>
    <row r="661" spans="1:10" x14ac:dyDescent="0.25">
      <c r="A661" t="s">
        <v>346</v>
      </c>
      <c r="B661" t="s">
        <v>347</v>
      </c>
      <c r="C661" t="s">
        <v>348</v>
      </c>
      <c r="D661" t="s">
        <v>11</v>
      </c>
      <c r="E661" s="3">
        <v>44691</v>
      </c>
      <c r="F661" s="2">
        <v>0</v>
      </c>
      <c r="G661" s="2">
        <v>0</v>
      </c>
      <c r="H661" s="2">
        <v>0</v>
      </c>
      <c r="I661" s="2">
        <v>8</v>
      </c>
      <c r="J661" s="2">
        <v>61.6666666666667</v>
      </c>
    </row>
    <row r="662" spans="1:10" x14ac:dyDescent="0.25">
      <c r="A662" t="s">
        <v>346</v>
      </c>
      <c r="B662" t="s">
        <v>347</v>
      </c>
      <c r="C662" t="s">
        <v>348</v>
      </c>
      <c r="D662" t="s">
        <v>11</v>
      </c>
      <c r="E662" s="3">
        <v>44696</v>
      </c>
      <c r="F662" s="2">
        <v>6.6666666666666696</v>
      </c>
      <c r="G662" s="2">
        <v>0</v>
      </c>
      <c r="H662" s="2">
        <v>0</v>
      </c>
      <c r="I662" s="2">
        <v>0</v>
      </c>
      <c r="J662" s="2">
        <v>61.6666666666667</v>
      </c>
    </row>
    <row r="663" spans="1:10" x14ac:dyDescent="0.25">
      <c r="A663" t="s">
        <v>346</v>
      </c>
      <c r="B663" t="s">
        <v>347</v>
      </c>
      <c r="C663" t="s">
        <v>348</v>
      </c>
      <c r="D663" t="s">
        <v>11</v>
      </c>
      <c r="E663" s="3">
        <v>44696</v>
      </c>
      <c r="F663" s="2">
        <v>0</v>
      </c>
      <c r="G663" s="2">
        <v>6.6666666666666696</v>
      </c>
      <c r="H663" s="2">
        <v>0</v>
      </c>
      <c r="I663" s="2">
        <v>0</v>
      </c>
      <c r="J663" s="2">
        <v>68.3333333333333</v>
      </c>
    </row>
    <row r="664" spans="1:10" x14ac:dyDescent="0.25">
      <c r="A664" t="s">
        <v>346</v>
      </c>
      <c r="B664" t="s">
        <v>347</v>
      </c>
      <c r="C664" t="s">
        <v>348</v>
      </c>
      <c r="D664" t="s">
        <v>11</v>
      </c>
      <c r="E664" s="3">
        <v>44712</v>
      </c>
      <c r="F664" s="2">
        <v>6.6666666666666696</v>
      </c>
      <c r="G664" s="2">
        <v>0</v>
      </c>
      <c r="H664" s="2">
        <v>0</v>
      </c>
      <c r="I664" s="2">
        <v>0</v>
      </c>
      <c r="J664" s="2">
        <v>68.3333333333333</v>
      </c>
    </row>
    <row r="665" spans="1:10" x14ac:dyDescent="0.25">
      <c r="A665" t="s">
        <v>346</v>
      </c>
      <c r="B665" t="s">
        <v>347</v>
      </c>
      <c r="C665" t="s">
        <v>348</v>
      </c>
      <c r="D665" t="s">
        <v>11</v>
      </c>
      <c r="E665" s="3">
        <v>44712</v>
      </c>
      <c r="F665" s="2">
        <v>0</v>
      </c>
      <c r="G665" s="2">
        <v>6.6666666666666696</v>
      </c>
      <c r="H665" s="2">
        <v>0</v>
      </c>
      <c r="I665" s="2">
        <v>0</v>
      </c>
      <c r="J665" s="2">
        <v>75</v>
      </c>
    </row>
    <row r="666" spans="1:10" x14ac:dyDescent="0.25">
      <c r="A666" t="s">
        <v>349</v>
      </c>
      <c r="B666" t="s">
        <v>350</v>
      </c>
      <c r="C666" t="s">
        <v>351</v>
      </c>
      <c r="D666" t="s">
        <v>11</v>
      </c>
      <c r="E666" s="3">
        <v>44696</v>
      </c>
      <c r="F666" s="2">
        <v>5</v>
      </c>
      <c r="G666" s="2">
        <v>0</v>
      </c>
      <c r="H666" s="2">
        <v>0</v>
      </c>
      <c r="I666" s="2">
        <v>0</v>
      </c>
      <c r="J666" s="2">
        <v>22</v>
      </c>
    </row>
    <row r="667" spans="1:10" x14ac:dyDescent="0.25">
      <c r="A667" t="s">
        <v>349</v>
      </c>
      <c r="B667" t="s">
        <v>350</v>
      </c>
      <c r="C667" t="s">
        <v>351</v>
      </c>
      <c r="D667" t="s">
        <v>11</v>
      </c>
      <c r="E667" s="3">
        <v>44696</v>
      </c>
      <c r="F667" s="2">
        <v>0</v>
      </c>
      <c r="G667" s="2">
        <v>5</v>
      </c>
      <c r="H667" s="2">
        <v>0</v>
      </c>
      <c r="I667" s="2">
        <v>0</v>
      </c>
      <c r="J667" s="2">
        <v>27</v>
      </c>
    </row>
    <row r="668" spans="1:10" x14ac:dyDescent="0.25">
      <c r="A668" t="s">
        <v>349</v>
      </c>
      <c r="B668" t="s">
        <v>350</v>
      </c>
      <c r="C668" t="s">
        <v>351</v>
      </c>
      <c r="D668" t="s">
        <v>11</v>
      </c>
      <c r="E668" s="3">
        <v>44708</v>
      </c>
      <c r="F668" s="2">
        <v>0</v>
      </c>
      <c r="G668" s="2">
        <v>0</v>
      </c>
      <c r="H668" s="2">
        <v>0</v>
      </c>
      <c r="I668" s="2">
        <v>0</v>
      </c>
      <c r="J668" s="2">
        <v>19</v>
      </c>
    </row>
    <row r="669" spans="1:10" x14ac:dyDescent="0.25">
      <c r="A669" t="s">
        <v>349</v>
      </c>
      <c r="B669" t="s">
        <v>350</v>
      </c>
      <c r="C669" t="s">
        <v>351</v>
      </c>
      <c r="D669" t="s">
        <v>11</v>
      </c>
      <c r="E669" s="3">
        <v>44708</v>
      </c>
      <c r="F669" s="2">
        <v>0</v>
      </c>
      <c r="G669" s="2">
        <v>0</v>
      </c>
      <c r="H669" s="2">
        <v>0</v>
      </c>
      <c r="I669" s="2">
        <v>8</v>
      </c>
      <c r="J669" s="2">
        <v>19</v>
      </c>
    </row>
    <row r="670" spans="1:10" x14ac:dyDescent="0.25">
      <c r="A670" t="s">
        <v>349</v>
      </c>
      <c r="B670" t="s">
        <v>350</v>
      </c>
      <c r="C670" t="s">
        <v>351</v>
      </c>
      <c r="D670" t="s">
        <v>11</v>
      </c>
      <c r="E670" s="3">
        <v>44712</v>
      </c>
      <c r="F670" s="2">
        <v>5</v>
      </c>
      <c r="G670" s="2">
        <v>0</v>
      </c>
      <c r="H670" s="2">
        <v>0</v>
      </c>
      <c r="I670" s="2">
        <v>0</v>
      </c>
      <c r="J670" s="2">
        <v>19</v>
      </c>
    </row>
    <row r="671" spans="1:10" x14ac:dyDescent="0.25">
      <c r="A671" t="s">
        <v>349</v>
      </c>
      <c r="B671" t="s">
        <v>350</v>
      </c>
      <c r="C671" t="s">
        <v>351</v>
      </c>
      <c r="D671" t="s">
        <v>11</v>
      </c>
      <c r="E671" s="3">
        <v>44712</v>
      </c>
      <c r="F671" s="2">
        <v>0</v>
      </c>
      <c r="G671" s="2">
        <v>5</v>
      </c>
      <c r="H671" s="2">
        <v>0</v>
      </c>
      <c r="I671" s="2">
        <v>0</v>
      </c>
      <c r="J671" s="2">
        <v>24</v>
      </c>
    </row>
    <row r="672" spans="1:10" x14ac:dyDescent="0.25">
      <c r="A672" t="s">
        <v>352</v>
      </c>
      <c r="B672" t="s">
        <v>353</v>
      </c>
      <c r="C672" t="s">
        <v>354</v>
      </c>
      <c r="D672" t="s">
        <v>11</v>
      </c>
      <c r="E672" s="3">
        <v>44696</v>
      </c>
      <c r="F672" s="2">
        <v>6.6666666666666696</v>
      </c>
      <c r="G672" s="2">
        <v>0</v>
      </c>
      <c r="H672" s="2">
        <v>0</v>
      </c>
      <c r="I672" s="2">
        <v>0</v>
      </c>
      <c r="J672" s="2">
        <v>112.666666666667</v>
      </c>
    </row>
    <row r="673" spans="1:10" x14ac:dyDescent="0.25">
      <c r="A673" t="s">
        <v>352</v>
      </c>
      <c r="B673" t="s">
        <v>353</v>
      </c>
      <c r="C673" t="s">
        <v>354</v>
      </c>
      <c r="D673" t="s">
        <v>11</v>
      </c>
      <c r="E673" s="3">
        <v>44696</v>
      </c>
      <c r="F673" s="2">
        <v>0</v>
      </c>
      <c r="G673" s="2">
        <v>6.6666666666666696</v>
      </c>
      <c r="H673" s="2">
        <v>0</v>
      </c>
      <c r="I673" s="2">
        <v>0</v>
      </c>
      <c r="J673" s="2">
        <v>119.333333333333</v>
      </c>
    </row>
    <row r="674" spans="1:10" x14ac:dyDescent="0.25">
      <c r="A674" t="s">
        <v>352</v>
      </c>
      <c r="B674" t="s">
        <v>353</v>
      </c>
      <c r="C674" t="s">
        <v>354</v>
      </c>
      <c r="D674" t="s">
        <v>11</v>
      </c>
      <c r="E674" s="3">
        <v>44712</v>
      </c>
      <c r="F674" s="2">
        <v>6.6666666666666696</v>
      </c>
      <c r="G674" s="2">
        <v>0</v>
      </c>
      <c r="H674" s="2">
        <v>0</v>
      </c>
      <c r="I674" s="2">
        <v>0</v>
      </c>
      <c r="J674" s="2">
        <v>119.333333333333</v>
      </c>
    </row>
    <row r="675" spans="1:10" x14ac:dyDescent="0.25">
      <c r="A675" t="s">
        <v>352</v>
      </c>
      <c r="B675" t="s">
        <v>353</v>
      </c>
      <c r="C675" t="s">
        <v>354</v>
      </c>
      <c r="D675" t="s">
        <v>11</v>
      </c>
      <c r="E675" s="3">
        <v>44712</v>
      </c>
      <c r="F675" s="2">
        <v>0</v>
      </c>
      <c r="G675" s="2">
        <v>6.6666666666666696</v>
      </c>
      <c r="H675" s="2">
        <v>0</v>
      </c>
      <c r="I675" s="2">
        <v>0</v>
      </c>
      <c r="J675" s="2">
        <v>126</v>
      </c>
    </row>
    <row r="676" spans="1:10" x14ac:dyDescent="0.25">
      <c r="A676" t="s">
        <v>355</v>
      </c>
      <c r="B676" t="s">
        <v>353</v>
      </c>
      <c r="C676" t="s">
        <v>356</v>
      </c>
      <c r="D676" t="s">
        <v>11</v>
      </c>
      <c r="E676" s="3">
        <v>44696</v>
      </c>
      <c r="F676" s="2">
        <v>5</v>
      </c>
      <c r="G676" s="2">
        <v>0</v>
      </c>
      <c r="H676" s="2">
        <v>0</v>
      </c>
      <c r="I676" s="2">
        <v>0</v>
      </c>
      <c r="J676" s="2">
        <v>28</v>
      </c>
    </row>
    <row r="677" spans="1:10" x14ac:dyDescent="0.25">
      <c r="A677" t="s">
        <v>355</v>
      </c>
      <c r="B677" t="s">
        <v>353</v>
      </c>
      <c r="C677" t="s">
        <v>356</v>
      </c>
      <c r="D677" t="s">
        <v>11</v>
      </c>
      <c r="E677" s="3">
        <v>44696</v>
      </c>
      <c r="F677" s="2">
        <v>0</v>
      </c>
      <c r="G677" s="2">
        <v>5</v>
      </c>
      <c r="H677" s="2">
        <v>0</v>
      </c>
      <c r="I677" s="2">
        <v>0</v>
      </c>
      <c r="J677" s="2">
        <v>33</v>
      </c>
    </row>
    <row r="678" spans="1:10" x14ac:dyDescent="0.25">
      <c r="A678" t="s">
        <v>355</v>
      </c>
      <c r="B678" t="s">
        <v>353</v>
      </c>
      <c r="C678" t="s">
        <v>356</v>
      </c>
      <c r="D678" t="s">
        <v>11</v>
      </c>
      <c r="E678" s="3">
        <v>44700</v>
      </c>
      <c r="F678" s="2">
        <v>0</v>
      </c>
      <c r="G678" s="2">
        <v>0</v>
      </c>
      <c r="H678" s="2">
        <v>0</v>
      </c>
      <c r="I678" s="2">
        <v>0</v>
      </c>
      <c r="J678" s="2">
        <v>25</v>
      </c>
    </row>
    <row r="679" spans="1:10" x14ac:dyDescent="0.25">
      <c r="A679" t="s">
        <v>355</v>
      </c>
      <c r="B679" t="s">
        <v>353</v>
      </c>
      <c r="C679" t="s">
        <v>356</v>
      </c>
      <c r="D679" t="s">
        <v>11</v>
      </c>
      <c r="E679" s="3">
        <v>44700</v>
      </c>
      <c r="F679" s="2">
        <v>0</v>
      </c>
      <c r="G679" s="2">
        <v>0</v>
      </c>
      <c r="H679" s="2">
        <v>0</v>
      </c>
      <c r="I679" s="2">
        <v>8</v>
      </c>
      <c r="J679" s="2">
        <v>25</v>
      </c>
    </row>
    <row r="680" spans="1:10" x14ac:dyDescent="0.25">
      <c r="A680" t="s">
        <v>355</v>
      </c>
      <c r="B680" t="s">
        <v>353</v>
      </c>
      <c r="C680" t="s">
        <v>356</v>
      </c>
      <c r="D680" t="s">
        <v>11</v>
      </c>
      <c r="E680" s="3">
        <v>44701</v>
      </c>
      <c r="F680" s="2">
        <v>0</v>
      </c>
      <c r="G680" s="2">
        <v>0</v>
      </c>
      <c r="H680" s="2">
        <v>0</v>
      </c>
      <c r="I680" s="2">
        <v>0</v>
      </c>
      <c r="J680" s="2">
        <v>17</v>
      </c>
    </row>
    <row r="681" spans="1:10" x14ac:dyDescent="0.25">
      <c r="A681" t="s">
        <v>355</v>
      </c>
      <c r="B681" t="s">
        <v>353</v>
      </c>
      <c r="C681" t="s">
        <v>356</v>
      </c>
      <c r="D681" t="s">
        <v>11</v>
      </c>
      <c r="E681" s="3">
        <v>44701</v>
      </c>
      <c r="F681" s="2">
        <v>0</v>
      </c>
      <c r="G681" s="2">
        <v>0</v>
      </c>
      <c r="H681" s="2">
        <v>0</v>
      </c>
      <c r="I681" s="2">
        <v>8</v>
      </c>
      <c r="J681" s="2">
        <v>17</v>
      </c>
    </row>
    <row r="682" spans="1:10" x14ac:dyDescent="0.25">
      <c r="A682" t="s">
        <v>355</v>
      </c>
      <c r="B682" t="s">
        <v>353</v>
      </c>
      <c r="C682" t="s">
        <v>356</v>
      </c>
      <c r="D682" t="s">
        <v>11</v>
      </c>
      <c r="E682" s="3">
        <v>44704</v>
      </c>
      <c r="F682" s="2">
        <v>0</v>
      </c>
      <c r="G682" s="2">
        <v>0</v>
      </c>
      <c r="H682" s="2">
        <v>0</v>
      </c>
      <c r="I682" s="2">
        <v>0</v>
      </c>
      <c r="J682" s="2">
        <v>9</v>
      </c>
    </row>
    <row r="683" spans="1:10" x14ac:dyDescent="0.25">
      <c r="A683" t="s">
        <v>355</v>
      </c>
      <c r="B683" t="s">
        <v>353</v>
      </c>
      <c r="C683" t="s">
        <v>356</v>
      </c>
      <c r="D683" t="s">
        <v>11</v>
      </c>
      <c r="E683" s="3">
        <v>44704</v>
      </c>
      <c r="F683" s="2">
        <v>0</v>
      </c>
      <c r="G683" s="2">
        <v>0</v>
      </c>
      <c r="H683" s="2">
        <v>0</v>
      </c>
      <c r="I683" s="2">
        <v>8</v>
      </c>
      <c r="J683" s="2">
        <v>9</v>
      </c>
    </row>
    <row r="684" spans="1:10" x14ac:dyDescent="0.25">
      <c r="A684" t="s">
        <v>355</v>
      </c>
      <c r="B684" t="s">
        <v>353</v>
      </c>
      <c r="C684" t="s">
        <v>356</v>
      </c>
      <c r="D684" t="s">
        <v>11</v>
      </c>
      <c r="E684" s="3">
        <v>44712</v>
      </c>
      <c r="F684" s="2">
        <v>5</v>
      </c>
      <c r="G684" s="2">
        <v>0</v>
      </c>
      <c r="H684" s="2">
        <v>0</v>
      </c>
      <c r="I684" s="2">
        <v>0</v>
      </c>
      <c r="J684" s="2">
        <v>9</v>
      </c>
    </row>
    <row r="685" spans="1:10" x14ac:dyDescent="0.25">
      <c r="A685" t="s">
        <v>355</v>
      </c>
      <c r="B685" t="s">
        <v>353</v>
      </c>
      <c r="C685" t="s">
        <v>356</v>
      </c>
      <c r="D685" t="s">
        <v>11</v>
      </c>
      <c r="E685" s="3">
        <v>44712</v>
      </c>
      <c r="F685" s="2">
        <v>0</v>
      </c>
      <c r="G685" s="2">
        <v>5</v>
      </c>
      <c r="H685" s="2">
        <v>0</v>
      </c>
      <c r="I685" s="2">
        <v>0</v>
      </c>
      <c r="J685" s="2">
        <v>14</v>
      </c>
    </row>
    <row r="686" spans="1:10" x14ac:dyDescent="0.25">
      <c r="A686" t="s">
        <v>357</v>
      </c>
      <c r="B686" t="s">
        <v>358</v>
      </c>
      <c r="C686" t="s">
        <v>359</v>
      </c>
      <c r="D686" t="s">
        <v>11</v>
      </c>
      <c r="E686" s="3">
        <v>44696</v>
      </c>
      <c r="F686" s="2">
        <v>5</v>
      </c>
      <c r="G686" s="2">
        <v>0</v>
      </c>
      <c r="H686" s="2">
        <v>0</v>
      </c>
      <c r="I686" s="2">
        <v>0</v>
      </c>
      <c r="J686" s="2">
        <v>17</v>
      </c>
    </row>
    <row r="687" spans="1:10" x14ac:dyDescent="0.25">
      <c r="A687" t="s">
        <v>357</v>
      </c>
      <c r="B687" t="s">
        <v>358</v>
      </c>
      <c r="C687" t="s">
        <v>359</v>
      </c>
      <c r="D687" t="s">
        <v>11</v>
      </c>
      <c r="E687" s="3">
        <v>44696</v>
      </c>
      <c r="F687" s="2">
        <v>0</v>
      </c>
      <c r="G687" s="2">
        <v>5</v>
      </c>
      <c r="H687" s="2">
        <v>0</v>
      </c>
      <c r="I687" s="2">
        <v>0</v>
      </c>
      <c r="J687" s="2">
        <v>22</v>
      </c>
    </row>
    <row r="688" spans="1:10" x14ac:dyDescent="0.25">
      <c r="A688" t="s">
        <v>357</v>
      </c>
      <c r="B688" t="s">
        <v>358</v>
      </c>
      <c r="C688" t="s">
        <v>359</v>
      </c>
      <c r="D688" t="s">
        <v>11</v>
      </c>
      <c r="E688" s="3">
        <v>44712</v>
      </c>
      <c r="F688" s="2">
        <v>5</v>
      </c>
      <c r="G688" s="2">
        <v>0</v>
      </c>
      <c r="H688" s="2">
        <v>0</v>
      </c>
      <c r="I688" s="2">
        <v>0</v>
      </c>
      <c r="J688" s="2">
        <v>22</v>
      </c>
    </row>
    <row r="689" spans="1:10" x14ac:dyDescent="0.25">
      <c r="A689" t="s">
        <v>357</v>
      </c>
      <c r="B689" t="s">
        <v>358</v>
      </c>
      <c r="C689" t="s">
        <v>359</v>
      </c>
      <c r="D689" t="s">
        <v>11</v>
      </c>
      <c r="E689" s="3">
        <v>44712</v>
      </c>
      <c r="F689" s="2">
        <v>0</v>
      </c>
      <c r="G689" s="2">
        <v>5</v>
      </c>
      <c r="H689" s="2">
        <v>0</v>
      </c>
      <c r="I689" s="2">
        <v>0</v>
      </c>
      <c r="J689" s="2">
        <v>27</v>
      </c>
    </row>
    <row r="690" spans="1:10" x14ac:dyDescent="0.25">
      <c r="A690" t="s">
        <v>360</v>
      </c>
      <c r="B690" t="s">
        <v>358</v>
      </c>
      <c r="C690" t="s">
        <v>361</v>
      </c>
      <c r="D690" t="s">
        <v>11</v>
      </c>
      <c r="E690" s="3">
        <v>44696</v>
      </c>
      <c r="F690" s="2">
        <v>6.6666666666666696</v>
      </c>
      <c r="G690" s="2">
        <v>0</v>
      </c>
      <c r="H690" s="2">
        <v>0</v>
      </c>
      <c r="I690" s="2">
        <v>0</v>
      </c>
      <c r="J690" s="2">
        <v>138.666666666667</v>
      </c>
    </row>
    <row r="691" spans="1:10" x14ac:dyDescent="0.25">
      <c r="A691" t="s">
        <v>360</v>
      </c>
      <c r="B691" t="s">
        <v>358</v>
      </c>
      <c r="C691" t="s">
        <v>361</v>
      </c>
      <c r="D691" t="s">
        <v>11</v>
      </c>
      <c r="E691" s="3">
        <v>44696</v>
      </c>
      <c r="F691" s="2">
        <v>0</v>
      </c>
      <c r="G691" s="2">
        <v>6.6666666666666696</v>
      </c>
      <c r="H691" s="2">
        <v>0</v>
      </c>
      <c r="I691" s="2">
        <v>0</v>
      </c>
      <c r="J691" s="2">
        <v>145.333333333333</v>
      </c>
    </row>
    <row r="692" spans="1:10" x14ac:dyDescent="0.25">
      <c r="A692" t="s">
        <v>360</v>
      </c>
      <c r="B692" t="s">
        <v>358</v>
      </c>
      <c r="C692" t="s">
        <v>361</v>
      </c>
      <c r="D692" t="s">
        <v>11</v>
      </c>
      <c r="E692" s="3">
        <v>44712</v>
      </c>
      <c r="F692" s="2">
        <v>6.6666666666666696</v>
      </c>
      <c r="G692" s="2">
        <v>0</v>
      </c>
      <c r="H692" s="2">
        <v>0</v>
      </c>
      <c r="I692" s="2">
        <v>0</v>
      </c>
      <c r="J692" s="2">
        <v>145.333333333333</v>
      </c>
    </row>
    <row r="693" spans="1:10" x14ac:dyDescent="0.25">
      <c r="A693" t="s">
        <v>360</v>
      </c>
      <c r="B693" t="s">
        <v>358</v>
      </c>
      <c r="C693" t="s">
        <v>361</v>
      </c>
      <c r="D693" t="s">
        <v>11</v>
      </c>
      <c r="E693" s="3">
        <v>44712</v>
      </c>
      <c r="F693" s="2">
        <v>0</v>
      </c>
      <c r="G693" s="2">
        <v>6.6666666666666696</v>
      </c>
      <c r="H693" s="2">
        <v>0</v>
      </c>
      <c r="I693" s="2">
        <v>0</v>
      </c>
      <c r="J693" s="2">
        <v>152</v>
      </c>
    </row>
    <row r="694" spans="1:10" x14ac:dyDescent="0.25">
      <c r="A694" t="s">
        <v>362</v>
      </c>
      <c r="B694" t="s">
        <v>358</v>
      </c>
      <c r="C694" t="s">
        <v>363</v>
      </c>
      <c r="D694" t="s">
        <v>11</v>
      </c>
      <c r="E694" s="3">
        <v>44694</v>
      </c>
      <c r="F694" s="2">
        <v>0</v>
      </c>
      <c r="G694" s="2">
        <v>0</v>
      </c>
      <c r="H694" s="2">
        <v>0</v>
      </c>
      <c r="I694" s="2">
        <v>0</v>
      </c>
      <c r="J694" s="2">
        <v>152</v>
      </c>
    </row>
    <row r="695" spans="1:10" x14ac:dyDescent="0.25">
      <c r="A695" t="s">
        <v>362</v>
      </c>
      <c r="B695" t="s">
        <v>358</v>
      </c>
      <c r="C695" t="s">
        <v>363</v>
      </c>
      <c r="D695" t="s">
        <v>11</v>
      </c>
      <c r="E695" s="3">
        <v>44694</v>
      </c>
      <c r="F695" s="2">
        <v>0</v>
      </c>
      <c r="G695" s="2">
        <v>0</v>
      </c>
      <c r="H695" s="2">
        <v>0</v>
      </c>
      <c r="I695" s="2">
        <v>8</v>
      </c>
      <c r="J695" s="2">
        <v>152</v>
      </c>
    </row>
    <row r="696" spans="1:10" x14ac:dyDescent="0.25">
      <c r="A696" t="s">
        <v>362</v>
      </c>
      <c r="B696" t="s">
        <v>358</v>
      </c>
      <c r="C696" t="s">
        <v>363</v>
      </c>
      <c r="D696" t="s">
        <v>11</v>
      </c>
      <c r="E696" s="3">
        <v>44696</v>
      </c>
      <c r="F696" s="2">
        <v>6.6666666666666696</v>
      </c>
      <c r="G696" s="2">
        <v>0</v>
      </c>
      <c r="H696" s="2">
        <v>0</v>
      </c>
      <c r="I696" s="2">
        <v>0</v>
      </c>
      <c r="J696" s="2">
        <v>152</v>
      </c>
    </row>
    <row r="697" spans="1:10" x14ac:dyDescent="0.25">
      <c r="A697" t="s">
        <v>362</v>
      </c>
      <c r="B697" t="s">
        <v>358</v>
      </c>
      <c r="C697" t="s">
        <v>363</v>
      </c>
      <c r="D697" t="s">
        <v>11</v>
      </c>
      <c r="E697" s="3">
        <v>44696</v>
      </c>
      <c r="F697" s="2">
        <v>0</v>
      </c>
      <c r="G697" s="2">
        <v>6.6666666666666696</v>
      </c>
      <c r="H697" s="2">
        <v>0</v>
      </c>
      <c r="I697" s="2">
        <v>0</v>
      </c>
      <c r="J697" s="2">
        <v>158.666666666667</v>
      </c>
    </row>
    <row r="698" spans="1:10" x14ac:dyDescent="0.25">
      <c r="A698" t="s">
        <v>362</v>
      </c>
      <c r="B698" t="s">
        <v>358</v>
      </c>
      <c r="C698" t="s">
        <v>363</v>
      </c>
      <c r="D698" t="s">
        <v>11</v>
      </c>
      <c r="E698" s="3">
        <v>44712</v>
      </c>
      <c r="F698" s="2">
        <v>1.3333333333333299</v>
      </c>
      <c r="G698" s="2">
        <v>0</v>
      </c>
      <c r="H698" s="2">
        <v>0</v>
      </c>
      <c r="I698" s="2">
        <v>0</v>
      </c>
      <c r="J698" s="2">
        <v>158.666666666667</v>
      </c>
    </row>
    <row r="699" spans="1:10" x14ac:dyDescent="0.25">
      <c r="A699" t="s">
        <v>362</v>
      </c>
      <c r="B699" t="s">
        <v>358</v>
      </c>
      <c r="C699" t="s">
        <v>363</v>
      </c>
      <c r="D699" t="s">
        <v>11</v>
      </c>
      <c r="E699" s="3">
        <v>44712</v>
      </c>
      <c r="F699" s="2">
        <v>0</v>
      </c>
      <c r="G699" s="2">
        <v>1.3333333333333299</v>
      </c>
      <c r="H699" s="2">
        <v>0</v>
      </c>
      <c r="I699" s="2">
        <v>0</v>
      </c>
      <c r="J699" s="2">
        <v>160</v>
      </c>
    </row>
    <row r="700" spans="1:10" x14ac:dyDescent="0.25">
      <c r="A700" t="s">
        <v>364</v>
      </c>
      <c r="B700" t="s">
        <v>358</v>
      </c>
      <c r="C700" t="s">
        <v>365</v>
      </c>
      <c r="D700" t="s">
        <v>11</v>
      </c>
      <c r="E700" s="3">
        <v>44696</v>
      </c>
      <c r="F700" s="2">
        <v>5</v>
      </c>
      <c r="G700" s="2">
        <v>0</v>
      </c>
      <c r="H700" s="2">
        <v>0</v>
      </c>
      <c r="I700" s="2">
        <v>0</v>
      </c>
      <c r="J700" s="2">
        <v>70</v>
      </c>
    </row>
    <row r="701" spans="1:10" x14ac:dyDescent="0.25">
      <c r="A701" t="s">
        <v>364</v>
      </c>
      <c r="B701" t="s">
        <v>358</v>
      </c>
      <c r="C701" t="s">
        <v>365</v>
      </c>
      <c r="D701" t="s">
        <v>11</v>
      </c>
      <c r="E701" s="3">
        <v>44696</v>
      </c>
      <c r="F701" s="2">
        <v>0</v>
      </c>
      <c r="G701" s="2">
        <v>5</v>
      </c>
      <c r="H701" s="2">
        <v>0</v>
      </c>
      <c r="I701" s="2">
        <v>0</v>
      </c>
      <c r="J701" s="2">
        <v>75</v>
      </c>
    </row>
    <row r="702" spans="1:10" x14ac:dyDescent="0.25">
      <c r="A702" t="s">
        <v>364</v>
      </c>
      <c r="B702" t="s">
        <v>358</v>
      </c>
      <c r="C702" t="s">
        <v>365</v>
      </c>
      <c r="D702" t="s">
        <v>11</v>
      </c>
      <c r="E702" s="3">
        <v>44701</v>
      </c>
      <c r="F702" s="2">
        <v>0</v>
      </c>
      <c r="G702" s="2">
        <v>0</v>
      </c>
      <c r="H702" s="2">
        <v>0</v>
      </c>
      <c r="I702" s="2">
        <v>0</v>
      </c>
      <c r="J702" s="2">
        <v>67</v>
      </c>
    </row>
    <row r="703" spans="1:10" x14ac:dyDescent="0.25">
      <c r="A703" t="s">
        <v>364</v>
      </c>
      <c r="B703" t="s">
        <v>358</v>
      </c>
      <c r="C703" t="s">
        <v>365</v>
      </c>
      <c r="D703" t="s">
        <v>11</v>
      </c>
      <c r="E703" s="3">
        <v>44701</v>
      </c>
      <c r="F703" s="2">
        <v>0</v>
      </c>
      <c r="G703" s="2">
        <v>0</v>
      </c>
      <c r="H703" s="2">
        <v>0</v>
      </c>
      <c r="I703" s="2">
        <v>8</v>
      </c>
      <c r="J703" s="2">
        <v>67</v>
      </c>
    </row>
    <row r="704" spans="1:10" x14ac:dyDescent="0.25">
      <c r="A704" t="s">
        <v>364</v>
      </c>
      <c r="B704" t="s">
        <v>358</v>
      </c>
      <c r="C704" t="s">
        <v>365</v>
      </c>
      <c r="D704" t="s">
        <v>11</v>
      </c>
      <c r="E704" s="3">
        <v>44704</v>
      </c>
      <c r="F704" s="2">
        <v>0</v>
      </c>
      <c r="G704" s="2">
        <v>0</v>
      </c>
      <c r="H704" s="2">
        <v>0</v>
      </c>
      <c r="I704" s="2">
        <v>0</v>
      </c>
      <c r="J704" s="2">
        <v>59</v>
      </c>
    </row>
    <row r="705" spans="1:10" x14ac:dyDescent="0.25">
      <c r="A705" t="s">
        <v>364</v>
      </c>
      <c r="B705" t="s">
        <v>358</v>
      </c>
      <c r="C705" t="s">
        <v>365</v>
      </c>
      <c r="D705" t="s">
        <v>11</v>
      </c>
      <c r="E705" s="3">
        <v>44704</v>
      </c>
      <c r="F705" s="2">
        <v>0</v>
      </c>
      <c r="G705" s="2">
        <v>0</v>
      </c>
      <c r="H705" s="2">
        <v>0</v>
      </c>
      <c r="I705" s="2">
        <v>8</v>
      </c>
      <c r="J705" s="2">
        <v>59</v>
      </c>
    </row>
    <row r="706" spans="1:10" x14ac:dyDescent="0.25">
      <c r="A706" t="s">
        <v>364</v>
      </c>
      <c r="B706" t="s">
        <v>358</v>
      </c>
      <c r="C706" t="s">
        <v>365</v>
      </c>
      <c r="D706" t="s">
        <v>11</v>
      </c>
      <c r="E706" s="3">
        <v>44712</v>
      </c>
      <c r="F706" s="2">
        <v>5</v>
      </c>
      <c r="G706" s="2">
        <v>0</v>
      </c>
      <c r="H706" s="2">
        <v>0</v>
      </c>
      <c r="I706" s="2">
        <v>0</v>
      </c>
      <c r="J706" s="2">
        <v>59</v>
      </c>
    </row>
    <row r="707" spans="1:10" x14ac:dyDescent="0.25">
      <c r="A707" t="s">
        <v>364</v>
      </c>
      <c r="B707" t="s">
        <v>358</v>
      </c>
      <c r="C707" t="s">
        <v>365</v>
      </c>
      <c r="D707" t="s">
        <v>11</v>
      </c>
      <c r="E707" s="3">
        <v>44712</v>
      </c>
      <c r="F707" s="2">
        <v>0</v>
      </c>
      <c r="G707" s="2">
        <v>5</v>
      </c>
      <c r="H707" s="2">
        <v>0</v>
      </c>
      <c r="I707" s="2">
        <v>0</v>
      </c>
      <c r="J707" s="2">
        <v>64</v>
      </c>
    </row>
    <row r="708" spans="1:10" x14ac:dyDescent="0.25">
      <c r="A708" t="s">
        <v>366</v>
      </c>
      <c r="B708" t="s">
        <v>358</v>
      </c>
      <c r="C708" t="s">
        <v>367</v>
      </c>
      <c r="D708" t="s">
        <v>11</v>
      </c>
      <c r="E708" s="3">
        <v>44696</v>
      </c>
      <c r="F708" s="2">
        <v>6.6666666666666696</v>
      </c>
      <c r="G708" s="2">
        <v>0</v>
      </c>
      <c r="H708" s="2">
        <v>0</v>
      </c>
      <c r="I708" s="2">
        <v>0</v>
      </c>
      <c r="J708" s="2">
        <v>77.3333333333333</v>
      </c>
    </row>
    <row r="709" spans="1:10" x14ac:dyDescent="0.25">
      <c r="A709" t="s">
        <v>366</v>
      </c>
      <c r="B709" t="s">
        <v>358</v>
      </c>
      <c r="C709" t="s">
        <v>367</v>
      </c>
      <c r="D709" t="s">
        <v>11</v>
      </c>
      <c r="E709" s="3">
        <v>44696</v>
      </c>
      <c r="F709" s="2">
        <v>0</v>
      </c>
      <c r="G709" s="2">
        <v>6.6666666666666696</v>
      </c>
      <c r="H709" s="2">
        <v>0</v>
      </c>
      <c r="I709" s="2">
        <v>0</v>
      </c>
      <c r="J709" s="2">
        <v>84</v>
      </c>
    </row>
    <row r="710" spans="1:10" x14ac:dyDescent="0.25">
      <c r="A710" t="s">
        <v>366</v>
      </c>
      <c r="B710" t="s">
        <v>358</v>
      </c>
      <c r="C710" t="s">
        <v>367</v>
      </c>
      <c r="D710" t="s">
        <v>11</v>
      </c>
      <c r="E710" s="3">
        <v>44712</v>
      </c>
      <c r="F710" s="2">
        <v>6.6666666666666696</v>
      </c>
      <c r="G710" s="2">
        <v>0</v>
      </c>
      <c r="H710" s="2">
        <v>0</v>
      </c>
      <c r="I710" s="2">
        <v>0</v>
      </c>
      <c r="J710" s="2">
        <v>84</v>
      </c>
    </row>
    <row r="711" spans="1:10" x14ac:dyDescent="0.25">
      <c r="A711" t="s">
        <v>366</v>
      </c>
      <c r="B711" t="s">
        <v>358</v>
      </c>
      <c r="C711" t="s">
        <v>367</v>
      </c>
      <c r="D711" t="s">
        <v>11</v>
      </c>
      <c r="E711" s="3">
        <v>44712</v>
      </c>
      <c r="F711" s="2">
        <v>0</v>
      </c>
      <c r="G711" s="2">
        <v>6.6666666666666696</v>
      </c>
      <c r="H711" s="2">
        <v>0</v>
      </c>
      <c r="I711" s="2">
        <v>0</v>
      </c>
      <c r="J711" s="2">
        <v>90.6666666666667</v>
      </c>
    </row>
    <row r="712" spans="1:10" x14ac:dyDescent="0.25">
      <c r="A712" t="s">
        <v>368</v>
      </c>
      <c r="B712" t="s">
        <v>369</v>
      </c>
      <c r="C712" t="s">
        <v>370</v>
      </c>
      <c r="D712" t="s">
        <v>11</v>
      </c>
      <c r="E712" s="3">
        <v>44696</v>
      </c>
      <c r="F712" s="2">
        <v>5</v>
      </c>
      <c r="G712" s="2">
        <v>0</v>
      </c>
      <c r="H712" s="2">
        <v>0</v>
      </c>
      <c r="I712" s="2">
        <v>0</v>
      </c>
      <c r="J712" s="2">
        <v>29.75</v>
      </c>
    </row>
    <row r="713" spans="1:10" x14ac:dyDescent="0.25">
      <c r="A713" t="s">
        <v>368</v>
      </c>
      <c r="B713" t="s">
        <v>369</v>
      </c>
      <c r="C713" t="s">
        <v>370</v>
      </c>
      <c r="D713" t="s">
        <v>11</v>
      </c>
      <c r="E713" s="3">
        <v>44696</v>
      </c>
      <c r="F713" s="2">
        <v>0</v>
      </c>
      <c r="G713" s="2">
        <v>5</v>
      </c>
      <c r="H713" s="2">
        <v>0</v>
      </c>
      <c r="I713" s="2">
        <v>0</v>
      </c>
      <c r="J713" s="2">
        <v>34.75</v>
      </c>
    </row>
    <row r="714" spans="1:10" x14ac:dyDescent="0.25">
      <c r="A714" t="s">
        <v>368</v>
      </c>
      <c r="B714" t="s">
        <v>369</v>
      </c>
      <c r="C714" t="s">
        <v>370</v>
      </c>
      <c r="D714" t="s">
        <v>11</v>
      </c>
      <c r="E714" s="3">
        <v>44712</v>
      </c>
      <c r="F714" s="2">
        <v>0</v>
      </c>
      <c r="G714" s="2">
        <v>0</v>
      </c>
      <c r="H714" s="2">
        <v>0</v>
      </c>
      <c r="I714" s="2">
        <v>0</v>
      </c>
      <c r="J714" s="2">
        <v>31.75</v>
      </c>
    </row>
    <row r="715" spans="1:10" x14ac:dyDescent="0.25">
      <c r="A715" t="s">
        <v>368</v>
      </c>
      <c r="B715" t="s">
        <v>369</v>
      </c>
      <c r="C715" t="s">
        <v>370</v>
      </c>
      <c r="D715" t="s">
        <v>11</v>
      </c>
      <c r="E715" s="3">
        <v>44712</v>
      </c>
      <c r="F715" s="2">
        <v>5</v>
      </c>
      <c r="G715" s="2">
        <v>0</v>
      </c>
      <c r="H715" s="2">
        <v>0</v>
      </c>
      <c r="I715" s="2">
        <v>0</v>
      </c>
      <c r="J715" s="2">
        <v>34.75</v>
      </c>
    </row>
    <row r="716" spans="1:10" x14ac:dyDescent="0.25">
      <c r="A716" t="s">
        <v>368</v>
      </c>
      <c r="B716" t="s">
        <v>369</v>
      </c>
      <c r="C716" t="s">
        <v>370</v>
      </c>
      <c r="D716" t="s">
        <v>11</v>
      </c>
      <c r="E716" s="3">
        <v>44712</v>
      </c>
      <c r="F716" s="2">
        <v>0</v>
      </c>
      <c r="G716" s="2">
        <v>5</v>
      </c>
      <c r="H716" s="2">
        <v>0</v>
      </c>
      <c r="I716" s="2">
        <v>0</v>
      </c>
      <c r="J716" s="2">
        <v>39.75</v>
      </c>
    </row>
    <row r="717" spans="1:10" x14ac:dyDescent="0.25">
      <c r="A717" t="s">
        <v>368</v>
      </c>
      <c r="B717" t="s">
        <v>369</v>
      </c>
      <c r="C717" t="s">
        <v>370</v>
      </c>
      <c r="D717" t="s">
        <v>11</v>
      </c>
      <c r="E717" s="3">
        <v>44712</v>
      </c>
      <c r="F717" s="2">
        <v>0</v>
      </c>
      <c r="G717" s="2">
        <v>0</v>
      </c>
      <c r="H717" s="2">
        <v>0</v>
      </c>
      <c r="I717" s="2">
        <v>8</v>
      </c>
      <c r="J717" s="2">
        <v>31.75</v>
      </c>
    </row>
    <row r="718" spans="1:10" x14ac:dyDescent="0.25">
      <c r="A718" t="s">
        <v>371</v>
      </c>
      <c r="B718" t="s">
        <v>372</v>
      </c>
      <c r="C718" t="s">
        <v>373</v>
      </c>
      <c r="D718" t="s">
        <v>11</v>
      </c>
      <c r="E718" s="3">
        <v>44683</v>
      </c>
      <c r="F718" s="2">
        <v>0</v>
      </c>
      <c r="G718" s="2">
        <v>0</v>
      </c>
      <c r="H718" s="2">
        <v>0</v>
      </c>
      <c r="I718" s="2">
        <v>0</v>
      </c>
      <c r="J718" s="2">
        <v>83</v>
      </c>
    </row>
    <row r="719" spans="1:10" x14ac:dyDescent="0.25">
      <c r="A719" t="s">
        <v>371</v>
      </c>
      <c r="B719" t="s">
        <v>372</v>
      </c>
      <c r="C719" t="s">
        <v>373</v>
      </c>
      <c r="D719" t="s">
        <v>11</v>
      </c>
      <c r="E719" s="3">
        <v>44683</v>
      </c>
      <c r="F719" s="2">
        <v>0</v>
      </c>
      <c r="G719" s="2">
        <v>0</v>
      </c>
      <c r="H719" s="2">
        <v>0</v>
      </c>
      <c r="I719" s="2">
        <v>8</v>
      </c>
      <c r="J719" s="2">
        <v>83</v>
      </c>
    </row>
    <row r="720" spans="1:10" x14ac:dyDescent="0.25">
      <c r="A720" t="s">
        <v>371</v>
      </c>
      <c r="B720" t="s">
        <v>372</v>
      </c>
      <c r="C720" t="s">
        <v>373</v>
      </c>
      <c r="D720" t="s">
        <v>11</v>
      </c>
      <c r="E720" s="3">
        <v>44684</v>
      </c>
      <c r="F720" s="2">
        <v>0</v>
      </c>
      <c r="G720" s="2">
        <v>0</v>
      </c>
      <c r="H720" s="2">
        <v>0</v>
      </c>
      <c r="I720" s="2">
        <v>0</v>
      </c>
      <c r="J720" s="2">
        <v>75</v>
      </c>
    </row>
    <row r="721" spans="1:10" x14ac:dyDescent="0.25">
      <c r="A721" t="s">
        <v>371</v>
      </c>
      <c r="B721" t="s">
        <v>372</v>
      </c>
      <c r="C721" t="s">
        <v>373</v>
      </c>
      <c r="D721" t="s">
        <v>11</v>
      </c>
      <c r="E721" s="3">
        <v>44684</v>
      </c>
      <c r="F721" s="2">
        <v>0</v>
      </c>
      <c r="G721" s="2">
        <v>0</v>
      </c>
      <c r="H721" s="2">
        <v>0</v>
      </c>
      <c r="I721" s="2">
        <v>8</v>
      </c>
      <c r="J721" s="2">
        <v>75</v>
      </c>
    </row>
    <row r="722" spans="1:10" x14ac:dyDescent="0.25">
      <c r="A722" t="s">
        <v>371</v>
      </c>
      <c r="B722" t="s">
        <v>372</v>
      </c>
      <c r="C722" t="s">
        <v>373</v>
      </c>
      <c r="D722" t="s">
        <v>11</v>
      </c>
      <c r="E722" s="3">
        <v>44696</v>
      </c>
      <c r="F722" s="2">
        <v>5</v>
      </c>
      <c r="G722" s="2">
        <v>0</v>
      </c>
      <c r="H722" s="2">
        <v>0</v>
      </c>
      <c r="I722" s="2">
        <v>0</v>
      </c>
      <c r="J722" s="2">
        <v>75</v>
      </c>
    </row>
    <row r="723" spans="1:10" x14ac:dyDescent="0.25">
      <c r="A723" t="s">
        <v>371</v>
      </c>
      <c r="B723" t="s">
        <v>372</v>
      </c>
      <c r="C723" t="s">
        <v>373</v>
      </c>
      <c r="D723" t="s">
        <v>11</v>
      </c>
      <c r="E723" s="3">
        <v>44696</v>
      </c>
      <c r="F723" s="2">
        <v>0</v>
      </c>
      <c r="G723" s="2">
        <v>5</v>
      </c>
      <c r="H723" s="2">
        <v>0</v>
      </c>
      <c r="I723" s="2">
        <v>0</v>
      </c>
      <c r="J723" s="2">
        <v>80</v>
      </c>
    </row>
    <row r="724" spans="1:10" x14ac:dyDescent="0.25">
      <c r="A724" t="s">
        <v>371</v>
      </c>
      <c r="B724" t="s">
        <v>372</v>
      </c>
      <c r="C724" t="s">
        <v>373</v>
      </c>
      <c r="D724" t="s">
        <v>11</v>
      </c>
      <c r="E724" s="3">
        <v>44700</v>
      </c>
      <c r="F724" s="2">
        <v>0</v>
      </c>
      <c r="G724" s="2">
        <v>0</v>
      </c>
      <c r="H724" s="2">
        <v>0</v>
      </c>
      <c r="I724" s="2">
        <v>0</v>
      </c>
      <c r="J724" s="2">
        <v>72</v>
      </c>
    </row>
    <row r="725" spans="1:10" x14ac:dyDescent="0.25">
      <c r="A725" t="s">
        <v>371</v>
      </c>
      <c r="B725" t="s">
        <v>372</v>
      </c>
      <c r="C725" t="s">
        <v>373</v>
      </c>
      <c r="D725" t="s">
        <v>11</v>
      </c>
      <c r="E725" s="3">
        <v>44700</v>
      </c>
      <c r="F725" s="2">
        <v>0</v>
      </c>
      <c r="G725" s="2">
        <v>0</v>
      </c>
      <c r="H725" s="2">
        <v>0</v>
      </c>
      <c r="I725" s="2">
        <v>8</v>
      </c>
      <c r="J725" s="2">
        <v>72</v>
      </c>
    </row>
    <row r="726" spans="1:10" x14ac:dyDescent="0.25">
      <c r="A726" t="s">
        <v>371</v>
      </c>
      <c r="B726" t="s">
        <v>372</v>
      </c>
      <c r="C726" t="s">
        <v>373</v>
      </c>
      <c r="D726" t="s">
        <v>11</v>
      </c>
      <c r="E726" s="3">
        <v>44701</v>
      </c>
      <c r="F726" s="2">
        <v>0</v>
      </c>
      <c r="G726" s="2">
        <v>0</v>
      </c>
      <c r="H726" s="2">
        <v>0</v>
      </c>
      <c r="I726" s="2">
        <v>0</v>
      </c>
      <c r="J726" s="2">
        <v>64</v>
      </c>
    </row>
    <row r="727" spans="1:10" x14ac:dyDescent="0.25">
      <c r="A727" t="s">
        <v>371</v>
      </c>
      <c r="B727" t="s">
        <v>372</v>
      </c>
      <c r="C727" t="s">
        <v>373</v>
      </c>
      <c r="D727" t="s">
        <v>11</v>
      </c>
      <c r="E727" s="3">
        <v>44701</v>
      </c>
      <c r="F727" s="2">
        <v>0</v>
      </c>
      <c r="G727" s="2">
        <v>0</v>
      </c>
      <c r="H727" s="2">
        <v>0</v>
      </c>
      <c r="I727" s="2">
        <v>8</v>
      </c>
      <c r="J727" s="2">
        <v>64</v>
      </c>
    </row>
    <row r="728" spans="1:10" x14ac:dyDescent="0.25">
      <c r="A728" t="s">
        <v>371</v>
      </c>
      <c r="B728" t="s">
        <v>372</v>
      </c>
      <c r="C728" t="s">
        <v>373</v>
      </c>
      <c r="D728" t="s">
        <v>11</v>
      </c>
      <c r="E728" s="3">
        <v>44704</v>
      </c>
      <c r="F728" s="2">
        <v>0</v>
      </c>
      <c r="G728" s="2">
        <v>0</v>
      </c>
      <c r="H728" s="2">
        <v>0</v>
      </c>
      <c r="I728" s="2">
        <v>0</v>
      </c>
      <c r="J728" s="2">
        <v>56</v>
      </c>
    </row>
    <row r="729" spans="1:10" x14ac:dyDescent="0.25">
      <c r="A729" t="s">
        <v>371</v>
      </c>
      <c r="B729" t="s">
        <v>372</v>
      </c>
      <c r="C729" t="s">
        <v>373</v>
      </c>
      <c r="D729" t="s">
        <v>11</v>
      </c>
      <c r="E729" s="3">
        <v>44704</v>
      </c>
      <c r="F729" s="2">
        <v>0</v>
      </c>
      <c r="G729" s="2">
        <v>0</v>
      </c>
      <c r="H729" s="2">
        <v>0</v>
      </c>
      <c r="I729" s="2">
        <v>8</v>
      </c>
      <c r="J729" s="2">
        <v>56</v>
      </c>
    </row>
    <row r="730" spans="1:10" x14ac:dyDescent="0.25">
      <c r="A730" t="s">
        <v>371</v>
      </c>
      <c r="B730" t="s">
        <v>372</v>
      </c>
      <c r="C730" t="s">
        <v>373</v>
      </c>
      <c r="D730" t="s">
        <v>11</v>
      </c>
      <c r="E730" s="3">
        <v>44712</v>
      </c>
      <c r="F730" s="2">
        <v>5</v>
      </c>
      <c r="G730" s="2">
        <v>0</v>
      </c>
      <c r="H730" s="2">
        <v>0</v>
      </c>
      <c r="I730" s="2">
        <v>0</v>
      </c>
      <c r="J730" s="2">
        <v>56</v>
      </c>
    </row>
    <row r="731" spans="1:10" x14ac:dyDescent="0.25">
      <c r="A731" t="s">
        <v>371</v>
      </c>
      <c r="B731" t="s">
        <v>372</v>
      </c>
      <c r="C731" t="s">
        <v>373</v>
      </c>
      <c r="D731" t="s">
        <v>11</v>
      </c>
      <c r="E731" s="3">
        <v>44712</v>
      </c>
      <c r="F731" s="2">
        <v>0</v>
      </c>
      <c r="G731" s="2">
        <v>5</v>
      </c>
      <c r="H731" s="2">
        <v>0</v>
      </c>
      <c r="I731" s="2">
        <v>0</v>
      </c>
      <c r="J731" s="2">
        <v>61</v>
      </c>
    </row>
    <row r="732" spans="1:10" x14ac:dyDescent="0.25">
      <c r="A732" t="s">
        <v>374</v>
      </c>
      <c r="B732" t="s">
        <v>372</v>
      </c>
      <c r="C732" t="s">
        <v>375</v>
      </c>
      <c r="D732" t="s">
        <v>11</v>
      </c>
      <c r="E732" s="3">
        <v>44696</v>
      </c>
      <c r="F732" s="2">
        <v>5</v>
      </c>
      <c r="G732" s="2">
        <v>0</v>
      </c>
      <c r="H732" s="2">
        <v>0</v>
      </c>
      <c r="I732" s="2">
        <v>0</v>
      </c>
      <c r="J732" s="2">
        <v>53</v>
      </c>
    </row>
    <row r="733" spans="1:10" x14ac:dyDescent="0.25">
      <c r="A733" t="s">
        <v>374</v>
      </c>
      <c r="B733" t="s">
        <v>372</v>
      </c>
      <c r="C733" t="s">
        <v>375</v>
      </c>
      <c r="D733" t="s">
        <v>11</v>
      </c>
      <c r="E733" s="3">
        <v>44696</v>
      </c>
      <c r="F733" s="2">
        <v>0</v>
      </c>
      <c r="G733" s="2">
        <v>5</v>
      </c>
      <c r="H733" s="2">
        <v>0</v>
      </c>
      <c r="I733" s="2">
        <v>0</v>
      </c>
      <c r="J733" s="2">
        <v>58</v>
      </c>
    </row>
    <row r="734" spans="1:10" x14ac:dyDescent="0.25">
      <c r="A734" t="s">
        <v>374</v>
      </c>
      <c r="B734" t="s">
        <v>372</v>
      </c>
      <c r="C734" t="s">
        <v>375</v>
      </c>
      <c r="D734" t="s">
        <v>11</v>
      </c>
      <c r="E734" s="3">
        <v>44708</v>
      </c>
      <c r="F734" s="2">
        <v>0</v>
      </c>
      <c r="G734" s="2">
        <v>0</v>
      </c>
      <c r="H734" s="2">
        <v>0</v>
      </c>
      <c r="I734" s="2">
        <v>0</v>
      </c>
      <c r="J734" s="2">
        <v>50</v>
      </c>
    </row>
    <row r="735" spans="1:10" x14ac:dyDescent="0.25">
      <c r="A735" t="s">
        <v>374</v>
      </c>
      <c r="B735" t="s">
        <v>372</v>
      </c>
      <c r="C735" t="s">
        <v>375</v>
      </c>
      <c r="D735" t="s">
        <v>11</v>
      </c>
      <c r="E735" s="3">
        <v>44708</v>
      </c>
      <c r="F735" s="2">
        <v>0</v>
      </c>
      <c r="G735" s="2">
        <v>0</v>
      </c>
      <c r="H735" s="2">
        <v>0</v>
      </c>
      <c r="I735" s="2">
        <v>8</v>
      </c>
      <c r="J735" s="2">
        <v>50</v>
      </c>
    </row>
    <row r="736" spans="1:10" x14ac:dyDescent="0.25">
      <c r="A736" t="s">
        <v>374</v>
      </c>
      <c r="B736" t="s">
        <v>372</v>
      </c>
      <c r="C736" t="s">
        <v>375</v>
      </c>
      <c r="D736" t="s">
        <v>11</v>
      </c>
      <c r="E736" s="3">
        <v>44712</v>
      </c>
      <c r="F736" s="2">
        <v>5</v>
      </c>
      <c r="G736" s="2">
        <v>0</v>
      </c>
      <c r="H736" s="2">
        <v>0</v>
      </c>
      <c r="I736" s="2">
        <v>0</v>
      </c>
      <c r="J736" s="2">
        <v>50</v>
      </c>
    </row>
    <row r="737" spans="1:10" x14ac:dyDescent="0.25">
      <c r="A737" t="s">
        <v>374</v>
      </c>
      <c r="B737" t="s">
        <v>372</v>
      </c>
      <c r="C737" t="s">
        <v>375</v>
      </c>
      <c r="D737" t="s">
        <v>11</v>
      </c>
      <c r="E737" s="3">
        <v>44712</v>
      </c>
      <c r="F737" s="2">
        <v>0</v>
      </c>
      <c r="G737" s="2">
        <v>5</v>
      </c>
      <c r="H737" s="2">
        <v>0</v>
      </c>
      <c r="I737" s="2">
        <v>0</v>
      </c>
      <c r="J737" s="2">
        <v>55</v>
      </c>
    </row>
    <row r="738" spans="1:10" x14ac:dyDescent="0.25">
      <c r="A738" t="s">
        <v>376</v>
      </c>
      <c r="B738" t="s">
        <v>377</v>
      </c>
      <c r="C738" t="s">
        <v>378</v>
      </c>
      <c r="D738" t="s">
        <v>11</v>
      </c>
      <c r="E738" s="3">
        <v>44696</v>
      </c>
      <c r="F738" s="2">
        <v>5</v>
      </c>
      <c r="G738" s="2">
        <v>0</v>
      </c>
      <c r="H738" s="2">
        <v>0</v>
      </c>
      <c r="I738" s="2">
        <v>0</v>
      </c>
      <c r="J738" s="2">
        <v>5</v>
      </c>
    </row>
    <row r="739" spans="1:10" x14ac:dyDescent="0.25">
      <c r="A739" t="s">
        <v>376</v>
      </c>
      <c r="B739" t="s">
        <v>377</v>
      </c>
      <c r="C739" t="s">
        <v>378</v>
      </c>
      <c r="D739" t="s">
        <v>11</v>
      </c>
      <c r="E739" s="3">
        <v>44696</v>
      </c>
      <c r="F739" s="2">
        <v>0</v>
      </c>
      <c r="G739" s="2">
        <v>5</v>
      </c>
      <c r="H739" s="2">
        <v>0</v>
      </c>
      <c r="I739" s="2">
        <v>0</v>
      </c>
      <c r="J739" s="2">
        <v>10</v>
      </c>
    </row>
    <row r="740" spans="1:10" x14ac:dyDescent="0.25">
      <c r="A740" t="s">
        <v>376</v>
      </c>
      <c r="B740" t="s">
        <v>377</v>
      </c>
      <c r="C740" t="s">
        <v>378</v>
      </c>
      <c r="D740" t="s">
        <v>11</v>
      </c>
      <c r="E740" s="3">
        <v>44712</v>
      </c>
      <c r="F740" s="2">
        <v>5</v>
      </c>
      <c r="G740" s="2">
        <v>0</v>
      </c>
      <c r="H740" s="2">
        <v>0</v>
      </c>
      <c r="I740" s="2">
        <v>0</v>
      </c>
      <c r="J740" s="2">
        <v>10</v>
      </c>
    </row>
    <row r="741" spans="1:10" x14ac:dyDescent="0.25">
      <c r="A741" t="s">
        <v>376</v>
      </c>
      <c r="B741" t="s">
        <v>377</v>
      </c>
      <c r="C741" t="s">
        <v>378</v>
      </c>
      <c r="D741" t="s">
        <v>11</v>
      </c>
      <c r="E741" s="3">
        <v>44712</v>
      </c>
      <c r="F741" s="2">
        <v>0</v>
      </c>
      <c r="G741" s="2">
        <v>5</v>
      </c>
      <c r="H741" s="2">
        <v>0</v>
      </c>
      <c r="I741" s="2">
        <v>0</v>
      </c>
      <c r="J741" s="2">
        <v>15</v>
      </c>
    </row>
    <row r="742" spans="1:10" x14ac:dyDescent="0.25">
      <c r="A742" t="s">
        <v>379</v>
      </c>
      <c r="B742" t="s">
        <v>380</v>
      </c>
      <c r="C742" t="s">
        <v>381</v>
      </c>
      <c r="D742" t="s">
        <v>11</v>
      </c>
      <c r="E742" s="3">
        <v>44712</v>
      </c>
      <c r="F742" s="2">
        <v>5</v>
      </c>
      <c r="G742" s="2">
        <v>0</v>
      </c>
      <c r="H742" s="2">
        <v>0</v>
      </c>
      <c r="I742" s="2">
        <v>0</v>
      </c>
      <c r="J742" s="2">
        <v>0</v>
      </c>
    </row>
    <row r="743" spans="1:10" x14ac:dyDescent="0.25">
      <c r="A743" t="s">
        <v>379</v>
      </c>
      <c r="B743" t="s">
        <v>380</v>
      </c>
      <c r="C743" t="s">
        <v>381</v>
      </c>
      <c r="D743" t="s">
        <v>11</v>
      </c>
      <c r="E743" s="3">
        <v>44712</v>
      </c>
      <c r="F743" s="2">
        <v>0</v>
      </c>
      <c r="G743" s="2">
        <v>5</v>
      </c>
      <c r="H743" s="2">
        <v>0</v>
      </c>
      <c r="I743" s="2">
        <v>0</v>
      </c>
      <c r="J743" s="2">
        <v>5</v>
      </c>
    </row>
    <row r="744" spans="1:10" x14ac:dyDescent="0.25">
      <c r="A744" t="s">
        <v>382</v>
      </c>
      <c r="B744" t="s">
        <v>380</v>
      </c>
      <c r="C744" t="s">
        <v>383</v>
      </c>
      <c r="D744" t="s">
        <v>11</v>
      </c>
      <c r="E744" s="3">
        <v>44696</v>
      </c>
      <c r="F744" s="2">
        <v>5</v>
      </c>
      <c r="G744" s="2">
        <v>0</v>
      </c>
      <c r="H744" s="2">
        <v>0</v>
      </c>
      <c r="I744" s="2">
        <v>0</v>
      </c>
      <c r="J744" s="2">
        <v>74</v>
      </c>
    </row>
    <row r="745" spans="1:10" x14ac:dyDescent="0.25">
      <c r="A745" t="s">
        <v>382</v>
      </c>
      <c r="B745" t="s">
        <v>380</v>
      </c>
      <c r="C745" t="s">
        <v>383</v>
      </c>
      <c r="D745" t="s">
        <v>11</v>
      </c>
      <c r="E745" s="3">
        <v>44696</v>
      </c>
      <c r="F745" s="2">
        <v>0</v>
      </c>
      <c r="G745" s="2">
        <v>5</v>
      </c>
      <c r="H745" s="2">
        <v>0</v>
      </c>
      <c r="I745" s="2">
        <v>0</v>
      </c>
      <c r="J745" s="2">
        <v>79</v>
      </c>
    </row>
    <row r="746" spans="1:10" x14ac:dyDescent="0.25">
      <c r="A746" t="s">
        <v>382</v>
      </c>
      <c r="B746" t="s">
        <v>380</v>
      </c>
      <c r="C746" t="s">
        <v>383</v>
      </c>
      <c r="D746" t="s">
        <v>11</v>
      </c>
      <c r="E746" s="3">
        <v>44712</v>
      </c>
      <c r="F746" s="2">
        <v>5</v>
      </c>
      <c r="G746" s="2">
        <v>0</v>
      </c>
      <c r="H746" s="2">
        <v>0</v>
      </c>
      <c r="I746" s="2">
        <v>0</v>
      </c>
      <c r="J746" s="2">
        <v>79</v>
      </c>
    </row>
    <row r="747" spans="1:10" x14ac:dyDescent="0.25">
      <c r="A747" t="s">
        <v>382</v>
      </c>
      <c r="B747" t="s">
        <v>380</v>
      </c>
      <c r="C747" t="s">
        <v>383</v>
      </c>
      <c r="D747" t="s">
        <v>11</v>
      </c>
      <c r="E747" s="3">
        <v>44712</v>
      </c>
      <c r="F747" s="2">
        <v>0</v>
      </c>
      <c r="G747" s="2">
        <v>5</v>
      </c>
      <c r="H747" s="2">
        <v>0</v>
      </c>
      <c r="I747" s="2">
        <v>0</v>
      </c>
      <c r="J747" s="2">
        <v>84</v>
      </c>
    </row>
    <row r="748" spans="1:10" x14ac:dyDescent="0.25">
      <c r="A748" t="s">
        <v>384</v>
      </c>
      <c r="B748" t="s">
        <v>380</v>
      </c>
      <c r="C748" t="s">
        <v>336</v>
      </c>
      <c r="D748" t="s">
        <v>11</v>
      </c>
      <c r="E748" s="3">
        <v>44685</v>
      </c>
      <c r="F748" s="2">
        <v>0</v>
      </c>
      <c r="G748" s="2">
        <v>0</v>
      </c>
      <c r="H748" s="2">
        <v>0</v>
      </c>
      <c r="I748" s="2">
        <v>0</v>
      </c>
      <c r="J748" s="2">
        <v>97</v>
      </c>
    </row>
    <row r="749" spans="1:10" x14ac:dyDescent="0.25">
      <c r="A749" t="s">
        <v>384</v>
      </c>
      <c r="B749" t="s">
        <v>380</v>
      </c>
      <c r="C749" t="s">
        <v>336</v>
      </c>
      <c r="D749" t="s">
        <v>11</v>
      </c>
      <c r="E749" s="3">
        <v>44685</v>
      </c>
      <c r="F749" s="2">
        <v>0</v>
      </c>
      <c r="G749" s="2">
        <v>0</v>
      </c>
      <c r="H749" s="2">
        <v>0</v>
      </c>
      <c r="I749" s="2">
        <v>8</v>
      </c>
      <c r="J749" s="2">
        <v>97</v>
      </c>
    </row>
    <row r="750" spans="1:10" x14ac:dyDescent="0.25">
      <c r="A750" t="s">
        <v>384</v>
      </c>
      <c r="B750" t="s">
        <v>380</v>
      </c>
      <c r="C750" t="s">
        <v>336</v>
      </c>
      <c r="D750" t="s">
        <v>11</v>
      </c>
      <c r="E750" s="3">
        <v>44686</v>
      </c>
      <c r="F750" s="2">
        <v>0</v>
      </c>
      <c r="G750" s="2">
        <v>0</v>
      </c>
      <c r="H750" s="2">
        <v>0</v>
      </c>
      <c r="I750" s="2">
        <v>0</v>
      </c>
      <c r="J750" s="2">
        <v>89</v>
      </c>
    </row>
    <row r="751" spans="1:10" x14ac:dyDescent="0.25">
      <c r="A751" t="s">
        <v>384</v>
      </c>
      <c r="B751" t="s">
        <v>380</v>
      </c>
      <c r="C751" t="s">
        <v>336</v>
      </c>
      <c r="D751" t="s">
        <v>11</v>
      </c>
      <c r="E751" s="3">
        <v>44686</v>
      </c>
      <c r="F751" s="2">
        <v>0</v>
      </c>
      <c r="G751" s="2">
        <v>0</v>
      </c>
      <c r="H751" s="2">
        <v>0</v>
      </c>
      <c r="I751" s="2">
        <v>8</v>
      </c>
      <c r="J751" s="2">
        <v>89</v>
      </c>
    </row>
    <row r="752" spans="1:10" x14ac:dyDescent="0.25">
      <c r="A752" t="s">
        <v>384</v>
      </c>
      <c r="B752" t="s">
        <v>380</v>
      </c>
      <c r="C752" t="s">
        <v>336</v>
      </c>
      <c r="D752" t="s">
        <v>11</v>
      </c>
      <c r="E752" s="3">
        <v>44687</v>
      </c>
      <c r="F752" s="2">
        <v>0</v>
      </c>
      <c r="G752" s="2">
        <v>0</v>
      </c>
      <c r="H752" s="2">
        <v>0</v>
      </c>
      <c r="I752" s="2">
        <v>0</v>
      </c>
      <c r="J752" s="2">
        <v>81</v>
      </c>
    </row>
    <row r="753" spans="1:10" x14ac:dyDescent="0.25">
      <c r="A753" t="s">
        <v>384</v>
      </c>
      <c r="B753" t="s">
        <v>380</v>
      </c>
      <c r="C753" t="s">
        <v>336</v>
      </c>
      <c r="D753" t="s">
        <v>11</v>
      </c>
      <c r="E753" s="3">
        <v>44687</v>
      </c>
      <c r="F753" s="2">
        <v>0</v>
      </c>
      <c r="G753" s="2">
        <v>0</v>
      </c>
      <c r="H753" s="2">
        <v>0</v>
      </c>
      <c r="I753" s="2">
        <v>8</v>
      </c>
      <c r="J753" s="2">
        <v>81</v>
      </c>
    </row>
    <row r="754" spans="1:10" x14ac:dyDescent="0.25">
      <c r="A754" t="s">
        <v>384</v>
      </c>
      <c r="B754" t="s">
        <v>380</v>
      </c>
      <c r="C754" t="s">
        <v>336</v>
      </c>
      <c r="D754" t="s">
        <v>11</v>
      </c>
      <c r="E754" s="3">
        <v>44690</v>
      </c>
      <c r="F754" s="2">
        <v>0</v>
      </c>
      <c r="G754" s="2">
        <v>0</v>
      </c>
      <c r="H754" s="2">
        <v>0</v>
      </c>
      <c r="I754" s="2">
        <v>0</v>
      </c>
      <c r="J754" s="2">
        <v>73</v>
      </c>
    </row>
    <row r="755" spans="1:10" x14ac:dyDescent="0.25">
      <c r="A755" t="s">
        <v>384</v>
      </c>
      <c r="B755" t="s">
        <v>380</v>
      </c>
      <c r="C755" t="s">
        <v>336</v>
      </c>
      <c r="D755" t="s">
        <v>11</v>
      </c>
      <c r="E755" s="3">
        <v>44690</v>
      </c>
      <c r="F755" s="2">
        <v>0</v>
      </c>
      <c r="G755" s="2">
        <v>0</v>
      </c>
      <c r="H755" s="2">
        <v>0</v>
      </c>
      <c r="I755" s="2">
        <v>8</v>
      </c>
      <c r="J755" s="2">
        <v>73</v>
      </c>
    </row>
    <row r="756" spans="1:10" x14ac:dyDescent="0.25">
      <c r="A756" t="s">
        <v>384</v>
      </c>
      <c r="B756" t="s">
        <v>380</v>
      </c>
      <c r="C756" t="s">
        <v>336</v>
      </c>
      <c r="D756" t="s">
        <v>11</v>
      </c>
      <c r="E756" s="3">
        <v>44691</v>
      </c>
      <c r="F756" s="2">
        <v>0</v>
      </c>
      <c r="G756" s="2">
        <v>0</v>
      </c>
      <c r="H756" s="2">
        <v>0</v>
      </c>
      <c r="I756" s="2">
        <v>0</v>
      </c>
      <c r="J756" s="2">
        <v>65</v>
      </c>
    </row>
    <row r="757" spans="1:10" x14ac:dyDescent="0.25">
      <c r="A757" t="s">
        <v>384</v>
      </c>
      <c r="B757" t="s">
        <v>380</v>
      </c>
      <c r="C757" t="s">
        <v>336</v>
      </c>
      <c r="D757" t="s">
        <v>11</v>
      </c>
      <c r="E757" s="3">
        <v>44691</v>
      </c>
      <c r="F757" s="2">
        <v>0</v>
      </c>
      <c r="G757" s="2">
        <v>0</v>
      </c>
      <c r="H757" s="2">
        <v>0</v>
      </c>
      <c r="I757" s="2">
        <v>8</v>
      </c>
      <c r="J757" s="2">
        <v>65</v>
      </c>
    </row>
    <row r="758" spans="1:10" x14ac:dyDescent="0.25">
      <c r="A758" t="s">
        <v>384</v>
      </c>
      <c r="B758" t="s">
        <v>380</v>
      </c>
      <c r="C758" t="s">
        <v>336</v>
      </c>
      <c r="D758" t="s">
        <v>11</v>
      </c>
      <c r="E758" s="3">
        <v>44692</v>
      </c>
      <c r="F758" s="2">
        <v>0</v>
      </c>
      <c r="G758" s="2">
        <v>0</v>
      </c>
      <c r="H758" s="2">
        <v>0</v>
      </c>
      <c r="I758" s="2">
        <v>0</v>
      </c>
      <c r="J758" s="2">
        <v>57</v>
      </c>
    </row>
    <row r="759" spans="1:10" x14ac:dyDescent="0.25">
      <c r="A759" t="s">
        <v>384</v>
      </c>
      <c r="B759" t="s">
        <v>380</v>
      </c>
      <c r="C759" t="s">
        <v>336</v>
      </c>
      <c r="D759" t="s">
        <v>11</v>
      </c>
      <c r="E759" s="3">
        <v>44692</v>
      </c>
      <c r="F759" s="2">
        <v>0</v>
      </c>
      <c r="G759" s="2">
        <v>0</v>
      </c>
      <c r="H759" s="2">
        <v>0</v>
      </c>
      <c r="I759" s="2">
        <v>8</v>
      </c>
      <c r="J759" s="2">
        <v>57</v>
      </c>
    </row>
    <row r="760" spans="1:10" x14ac:dyDescent="0.25">
      <c r="A760" t="s">
        <v>384</v>
      </c>
      <c r="B760" t="s">
        <v>380</v>
      </c>
      <c r="C760" t="s">
        <v>336</v>
      </c>
      <c r="D760" t="s">
        <v>11</v>
      </c>
      <c r="E760" s="3">
        <v>44696</v>
      </c>
      <c r="F760" s="2">
        <v>5</v>
      </c>
      <c r="G760" s="2">
        <v>0</v>
      </c>
      <c r="H760" s="2">
        <v>0</v>
      </c>
      <c r="I760" s="2">
        <v>0</v>
      </c>
      <c r="J760" s="2">
        <v>57</v>
      </c>
    </row>
    <row r="761" spans="1:10" x14ac:dyDescent="0.25">
      <c r="A761" t="s">
        <v>384</v>
      </c>
      <c r="B761" t="s">
        <v>380</v>
      </c>
      <c r="C761" t="s">
        <v>336</v>
      </c>
      <c r="D761" t="s">
        <v>11</v>
      </c>
      <c r="E761" s="3">
        <v>44696</v>
      </c>
      <c r="F761" s="2">
        <v>0</v>
      </c>
      <c r="G761" s="2">
        <v>5</v>
      </c>
      <c r="H761" s="2">
        <v>0</v>
      </c>
      <c r="I761" s="2">
        <v>0</v>
      </c>
      <c r="J761" s="2">
        <v>62</v>
      </c>
    </row>
    <row r="762" spans="1:10" x14ac:dyDescent="0.25">
      <c r="A762" t="s">
        <v>384</v>
      </c>
      <c r="B762" t="s">
        <v>380</v>
      </c>
      <c r="C762" t="s">
        <v>336</v>
      </c>
      <c r="D762" t="s">
        <v>11</v>
      </c>
      <c r="E762" s="3">
        <v>44712</v>
      </c>
      <c r="F762" s="2">
        <v>5</v>
      </c>
      <c r="G762" s="2">
        <v>0</v>
      </c>
      <c r="H762" s="2">
        <v>0</v>
      </c>
      <c r="I762" s="2">
        <v>0</v>
      </c>
      <c r="J762" s="2">
        <v>62</v>
      </c>
    </row>
    <row r="763" spans="1:10" x14ac:dyDescent="0.25">
      <c r="A763" t="s">
        <v>384</v>
      </c>
      <c r="B763" t="s">
        <v>380</v>
      </c>
      <c r="C763" t="s">
        <v>336</v>
      </c>
      <c r="D763" t="s">
        <v>11</v>
      </c>
      <c r="E763" s="3">
        <v>44712</v>
      </c>
      <c r="F763" s="2">
        <v>0</v>
      </c>
      <c r="G763" s="2">
        <v>5</v>
      </c>
      <c r="H763" s="2">
        <v>0</v>
      </c>
      <c r="I763" s="2">
        <v>0</v>
      </c>
      <c r="J763" s="2">
        <v>67</v>
      </c>
    </row>
    <row r="764" spans="1:10" x14ac:dyDescent="0.25">
      <c r="A764" t="s">
        <v>385</v>
      </c>
      <c r="B764" t="s">
        <v>386</v>
      </c>
      <c r="C764" t="s">
        <v>387</v>
      </c>
      <c r="D764" t="s">
        <v>11</v>
      </c>
      <c r="E764" s="3">
        <v>44696</v>
      </c>
      <c r="F764" s="2">
        <v>5</v>
      </c>
      <c r="G764" s="2">
        <v>0</v>
      </c>
      <c r="H764" s="2">
        <v>0</v>
      </c>
      <c r="I764" s="2">
        <v>0</v>
      </c>
      <c r="J764" s="2">
        <v>5</v>
      </c>
    </row>
    <row r="765" spans="1:10" x14ac:dyDescent="0.25">
      <c r="A765" t="s">
        <v>385</v>
      </c>
      <c r="B765" t="s">
        <v>386</v>
      </c>
      <c r="C765" t="s">
        <v>387</v>
      </c>
      <c r="D765" t="s">
        <v>11</v>
      </c>
      <c r="E765" s="3">
        <v>44696</v>
      </c>
      <c r="F765" s="2">
        <v>0</v>
      </c>
      <c r="G765" s="2">
        <v>5</v>
      </c>
      <c r="H765" s="2">
        <v>0</v>
      </c>
      <c r="I765" s="2">
        <v>0</v>
      </c>
      <c r="J765" s="2">
        <v>10</v>
      </c>
    </row>
    <row r="766" spans="1:10" x14ac:dyDescent="0.25">
      <c r="A766" t="s">
        <v>385</v>
      </c>
      <c r="B766" t="s">
        <v>386</v>
      </c>
      <c r="C766" t="s">
        <v>387</v>
      </c>
      <c r="D766" t="s">
        <v>11</v>
      </c>
      <c r="E766" s="3">
        <v>44712</v>
      </c>
      <c r="F766" s="2">
        <v>5</v>
      </c>
      <c r="G766" s="2">
        <v>0</v>
      </c>
      <c r="H766" s="2">
        <v>0</v>
      </c>
      <c r="I766" s="2">
        <v>0</v>
      </c>
      <c r="J766" s="2">
        <v>10</v>
      </c>
    </row>
    <row r="767" spans="1:10" x14ac:dyDescent="0.25">
      <c r="A767" t="s">
        <v>385</v>
      </c>
      <c r="B767" t="s">
        <v>386</v>
      </c>
      <c r="C767" t="s">
        <v>387</v>
      </c>
      <c r="D767" t="s">
        <v>11</v>
      </c>
      <c r="E767" s="3">
        <v>44712</v>
      </c>
      <c r="F767" s="2">
        <v>0</v>
      </c>
      <c r="G767" s="2">
        <v>5</v>
      </c>
      <c r="H767" s="2">
        <v>0</v>
      </c>
      <c r="I767" s="2">
        <v>0</v>
      </c>
      <c r="J767" s="2">
        <v>15</v>
      </c>
    </row>
    <row r="768" spans="1:10" x14ac:dyDescent="0.25">
      <c r="A768" t="s">
        <v>388</v>
      </c>
      <c r="B768" t="s">
        <v>389</v>
      </c>
      <c r="C768" t="s">
        <v>390</v>
      </c>
      <c r="D768" t="s">
        <v>11</v>
      </c>
      <c r="E768" s="3">
        <v>44696</v>
      </c>
      <c r="F768" s="2">
        <v>5</v>
      </c>
      <c r="G768" s="2">
        <v>0</v>
      </c>
      <c r="H768" s="2">
        <v>0</v>
      </c>
      <c r="I768" s="2">
        <v>0</v>
      </c>
      <c r="J768" s="2">
        <v>90</v>
      </c>
    </row>
    <row r="769" spans="1:10" x14ac:dyDescent="0.25">
      <c r="A769" t="s">
        <v>388</v>
      </c>
      <c r="B769" t="s">
        <v>389</v>
      </c>
      <c r="C769" t="s">
        <v>390</v>
      </c>
      <c r="D769" t="s">
        <v>11</v>
      </c>
      <c r="E769" s="3">
        <v>44696</v>
      </c>
      <c r="F769" s="2">
        <v>0</v>
      </c>
      <c r="G769" s="2">
        <v>5</v>
      </c>
      <c r="H769" s="2">
        <v>0</v>
      </c>
      <c r="I769" s="2">
        <v>0</v>
      </c>
      <c r="J769" s="2">
        <v>95</v>
      </c>
    </row>
    <row r="770" spans="1:10" x14ac:dyDescent="0.25">
      <c r="A770" t="s">
        <v>388</v>
      </c>
      <c r="B770" t="s">
        <v>389</v>
      </c>
      <c r="C770" t="s">
        <v>390</v>
      </c>
      <c r="D770" t="s">
        <v>11</v>
      </c>
      <c r="E770" s="3">
        <v>44712</v>
      </c>
      <c r="F770" s="2">
        <v>5</v>
      </c>
      <c r="G770" s="2">
        <v>0</v>
      </c>
      <c r="H770" s="2">
        <v>0</v>
      </c>
      <c r="I770" s="2">
        <v>0</v>
      </c>
      <c r="J770" s="2">
        <v>95</v>
      </c>
    </row>
    <row r="771" spans="1:10" x14ac:dyDescent="0.25">
      <c r="A771" t="s">
        <v>388</v>
      </c>
      <c r="B771" t="s">
        <v>389</v>
      </c>
      <c r="C771" t="s">
        <v>390</v>
      </c>
      <c r="D771" t="s">
        <v>11</v>
      </c>
      <c r="E771" s="3">
        <v>44712</v>
      </c>
      <c r="F771" s="2">
        <v>0</v>
      </c>
      <c r="G771" s="2">
        <v>5</v>
      </c>
      <c r="H771" s="2">
        <v>0</v>
      </c>
      <c r="I771" s="2">
        <v>0</v>
      </c>
      <c r="J771" s="2">
        <v>100</v>
      </c>
    </row>
    <row r="772" spans="1:10" x14ac:dyDescent="0.25">
      <c r="A772" t="s">
        <v>391</v>
      </c>
      <c r="B772" t="s">
        <v>389</v>
      </c>
      <c r="C772" t="s">
        <v>392</v>
      </c>
      <c r="D772" t="s">
        <v>11</v>
      </c>
      <c r="E772" s="3">
        <v>44696</v>
      </c>
      <c r="F772" s="2">
        <v>5</v>
      </c>
      <c r="G772" s="2">
        <v>0</v>
      </c>
      <c r="H772" s="2">
        <v>0</v>
      </c>
      <c r="I772" s="2">
        <v>0</v>
      </c>
      <c r="J772" s="2">
        <v>7</v>
      </c>
    </row>
    <row r="773" spans="1:10" x14ac:dyDescent="0.25">
      <c r="A773" t="s">
        <v>391</v>
      </c>
      <c r="B773" t="s">
        <v>389</v>
      </c>
      <c r="C773" t="s">
        <v>392</v>
      </c>
      <c r="D773" t="s">
        <v>11</v>
      </c>
      <c r="E773" s="3">
        <v>44696</v>
      </c>
      <c r="F773" s="2">
        <v>0</v>
      </c>
      <c r="G773" s="2">
        <v>5</v>
      </c>
      <c r="H773" s="2">
        <v>0</v>
      </c>
      <c r="I773" s="2">
        <v>0</v>
      </c>
      <c r="J773" s="2">
        <v>12</v>
      </c>
    </row>
    <row r="774" spans="1:10" x14ac:dyDescent="0.25">
      <c r="A774" t="s">
        <v>391</v>
      </c>
      <c r="B774" t="s">
        <v>389</v>
      </c>
      <c r="C774" t="s">
        <v>392</v>
      </c>
      <c r="D774" t="s">
        <v>11</v>
      </c>
      <c r="E774" s="3">
        <v>44706</v>
      </c>
      <c r="F774" s="2">
        <v>0</v>
      </c>
      <c r="G774" s="2">
        <v>0</v>
      </c>
      <c r="H774" s="2">
        <v>0</v>
      </c>
      <c r="I774" s="2">
        <v>0</v>
      </c>
      <c r="J774" s="2">
        <v>4</v>
      </c>
    </row>
    <row r="775" spans="1:10" x14ac:dyDescent="0.25">
      <c r="A775" t="s">
        <v>391</v>
      </c>
      <c r="B775" t="s">
        <v>389</v>
      </c>
      <c r="C775" t="s">
        <v>392</v>
      </c>
      <c r="D775" t="s">
        <v>11</v>
      </c>
      <c r="E775" s="3">
        <v>44706</v>
      </c>
      <c r="F775" s="2">
        <v>0</v>
      </c>
      <c r="G775" s="2">
        <v>0</v>
      </c>
      <c r="H775" s="2">
        <v>0</v>
      </c>
      <c r="I775" s="2">
        <v>8</v>
      </c>
      <c r="J775" s="2">
        <v>4</v>
      </c>
    </row>
    <row r="776" spans="1:10" x14ac:dyDescent="0.25">
      <c r="A776" t="s">
        <v>391</v>
      </c>
      <c r="B776" t="s">
        <v>389</v>
      </c>
      <c r="C776" t="s">
        <v>392</v>
      </c>
      <c r="D776" t="s">
        <v>11</v>
      </c>
      <c r="E776" s="3">
        <v>44712</v>
      </c>
      <c r="F776" s="2">
        <v>5</v>
      </c>
      <c r="G776" s="2">
        <v>0</v>
      </c>
      <c r="H776" s="2">
        <v>0</v>
      </c>
      <c r="I776" s="2">
        <v>0</v>
      </c>
      <c r="J776" s="2">
        <v>4</v>
      </c>
    </row>
    <row r="777" spans="1:10" x14ac:dyDescent="0.25">
      <c r="A777" t="s">
        <v>391</v>
      </c>
      <c r="B777" t="s">
        <v>389</v>
      </c>
      <c r="C777" t="s">
        <v>392</v>
      </c>
      <c r="D777" t="s">
        <v>11</v>
      </c>
      <c r="E777" s="3">
        <v>44712</v>
      </c>
      <c r="F777" s="2">
        <v>0</v>
      </c>
      <c r="G777" s="2">
        <v>5</v>
      </c>
      <c r="H777" s="2">
        <v>0</v>
      </c>
      <c r="I777" s="2">
        <v>0</v>
      </c>
      <c r="J777" s="2">
        <v>9</v>
      </c>
    </row>
    <row r="778" spans="1:10" x14ac:dyDescent="0.25">
      <c r="A778" t="s">
        <v>393</v>
      </c>
      <c r="B778" t="s">
        <v>394</v>
      </c>
      <c r="C778" t="s">
        <v>395</v>
      </c>
      <c r="D778" t="s">
        <v>11</v>
      </c>
      <c r="E778" s="3">
        <v>44696</v>
      </c>
      <c r="F778" s="2">
        <v>6.6666666666666696</v>
      </c>
      <c r="G778" s="2">
        <v>0</v>
      </c>
      <c r="H778" s="2">
        <v>0</v>
      </c>
      <c r="I778" s="2">
        <v>0</v>
      </c>
      <c r="J778" s="2">
        <v>115</v>
      </c>
    </row>
    <row r="779" spans="1:10" x14ac:dyDescent="0.25">
      <c r="A779" t="s">
        <v>393</v>
      </c>
      <c r="B779" t="s">
        <v>394</v>
      </c>
      <c r="C779" t="s">
        <v>395</v>
      </c>
      <c r="D779" t="s">
        <v>11</v>
      </c>
      <c r="E779" s="3">
        <v>44696</v>
      </c>
      <c r="F779" s="2">
        <v>0</v>
      </c>
      <c r="G779" s="2">
        <v>6.6666666666666696</v>
      </c>
      <c r="H779" s="2">
        <v>0</v>
      </c>
      <c r="I779" s="2">
        <v>0</v>
      </c>
      <c r="J779" s="2">
        <v>121.666666666667</v>
      </c>
    </row>
    <row r="780" spans="1:10" x14ac:dyDescent="0.25">
      <c r="A780" t="s">
        <v>393</v>
      </c>
      <c r="B780" t="s">
        <v>394</v>
      </c>
      <c r="C780" t="s">
        <v>395</v>
      </c>
      <c r="D780" t="s">
        <v>11</v>
      </c>
      <c r="E780" s="3">
        <v>44712</v>
      </c>
      <c r="F780" s="2">
        <v>0</v>
      </c>
      <c r="G780" s="2">
        <v>0</v>
      </c>
      <c r="H780" s="2">
        <v>0</v>
      </c>
      <c r="I780" s="2">
        <v>0</v>
      </c>
      <c r="J780" s="2">
        <v>120.333333333333</v>
      </c>
    </row>
    <row r="781" spans="1:10" x14ac:dyDescent="0.25">
      <c r="A781" t="s">
        <v>393</v>
      </c>
      <c r="B781" t="s">
        <v>394</v>
      </c>
      <c r="C781" t="s">
        <v>395</v>
      </c>
      <c r="D781" t="s">
        <v>11</v>
      </c>
      <c r="E781" s="3">
        <v>44712</v>
      </c>
      <c r="F781" s="2">
        <v>6.6666666666666696</v>
      </c>
      <c r="G781" s="2">
        <v>0</v>
      </c>
      <c r="H781" s="2">
        <v>0</v>
      </c>
      <c r="I781" s="2">
        <v>0</v>
      </c>
      <c r="J781" s="2">
        <v>121.666666666667</v>
      </c>
    </row>
    <row r="782" spans="1:10" x14ac:dyDescent="0.25">
      <c r="A782" t="s">
        <v>393</v>
      </c>
      <c r="B782" t="s">
        <v>394</v>
      </c>
      <c r="C782" t="s">
        <v>395</v>
      </c>
      <c r="D782" t="s">
        <v>11</v>
      </c>
      <c r="E782" s="3">
        <v>44712</v>
      </c>
      <c r="F782" s="2">
        <v>0</v>
      </c>
      <c r="G782" s="2">
        <v>6.6666666666666696</v>
      </c>
      <c r="H782" s="2">
        <v>0</v>
      </c>
      <c r="I782" s="2">
        <v>0</v>
      </c>
      <c r="J782" s="2">
        <v>128.333333333333</v>
      </c>
    </row>
    <row r="783" spans="1:10" x14ac:dyDescent="0.25">
      <c r="A783" t="s">
        <v>393</v>
      </c>
      <c r="B783" t="s">
        <v>394</v>
      </c>
      <c r="C783" t="s">
        <v>395</v>
      </c>
      <c r="D783" t="s">
        <v>11</v>
      </c>
      <c r="E783" s="3">
        <v>44712</v>
      </c>
      <c r="F783" s="2">
        <v>0</v>
      </c>
      <c r="G783" s="2">
        <v>0</v>
      </c>
      <c r="H783" s="2">
        <v>0</v>
      </c>
      <c r="I783" s="2">
        <v>8</v>
      </c>
      <c r="J783" s="2">
        <v>120.333333333333</v>
      </c>
    </row>
    <row r="784" spans="1:10" x14ac:dyDescent="0.25">
      <c r="A784" t="s">
        <v>396</v>
      </c>
      <c r="B784" t="s">
        <v>397</v>
      </c>
      <c r="C784" t="s">
        <v>398</v>
      </c>
      <c r="D784" t="s">
        <v>11</v>
      </c>
      <c r="E784" s="3">
        <v>44696</v>
      </c>
      <c r="F784" s="2">
        <v>0</v>
      </c>
      <c r="G784" s="2">
        <v>0</v>
      </c>
      <c r="H784" s="2">
        <v>0</v>
      </c>
      <c r="I784" s="2">
        <v>0</v>
      </c>
      <c r="J784" s="2">
        <v>120</v>
      </c>
    </row>
    <row r="785" spans="1:10" x14ac:dyDescent="0.25">
      <c r="A785" t="s">
        <v>396</v>
      </c>
      <c r="B785" t="s">
        <v>397</v>
      </c>
      <c r="C785" t="s">
        <v>398</v>
      </c>
      <c r="D785" t="s">
        <v>11</v>
      </c>
      <c r="E785" s="3">
        <v>44712</v>
      </c>
      <c r="F785" s="2">
        <v>0</v>
      </c>
      <c r="G785" s="2">
        <v>0</v>
      </c>
      <c r="H785" s="2">
        <v>0</v>
      </c>
      <c r="I785" s="2">
        <v>0</v>
      </c>
      <c r="J785" s="2">
        <v>120</v>
      </c>
    </row>
    <row r="786" spans="1:10" x14ac:dyDescent="0.25">
      <c r="A786" t="s">
        <v>399</v>
      </c>
      <c r="B786" t="s">
        <v>400</v>
      </c>
      <c r="C786" t="s">
        <v>401</v>
      </c>
      <c r="D786" t="s">
        <v>11</v>
      </c>
      <c r="E786" s="3">
        <v>44696</v>
      </c>
      <c r="F786" s="2">
        <v>5</v>
      </c>
      <c r="G786" s="2">
        <v>0</v>
      </c>
      <c r="H786" s="2">
        <v>0</v>
      </c>
      <c r="I786" s="2">
        <v>0</v>
      </c>
      <c r="J786" s="2">
        <v>-12</v>
      </c>
    </row>
    <row r="787" spans="1:10" x14ac:dyDescent="0.25">
      <c r="A787" t="s">
        <v>399</v>
      </c>
      <c r="B787" t="s">
        <v>400</v>
      </c>
      <c r="C787" t="s">
        <v>401</v>
      </c>
      <c r="D787" t="s">
        <v>11</v>
      </c>
      <c r="E787" s="3">
        <v>44696</v>
      </c>
      <c r="F787" s="2">
        <v>0</v>
      </c>
      <c r="G787" s="2">
        <v>5</v>
      </c>
      <c r="H787" s="2">
        <v>0</v>
      </c>
      <c r="I787" s="2">
        <v>0</v>
      </c>
      <c r="J787" s="2">
        <v>-7</v>
      </c>
    </row>
    <row r="788" spans="1:10" x14ac:dyDescent="0.25">
      <c r="A788" t="s">
        <v>399</v>
      </c>
      <c r="B788" t="s">
        <v>400</v>
      </c>
      <c r="C788" t="s">
        <v>401</v>
      </c>
      <c r="D788" t="s">
        <v>11</v>
      </c>
      <c r="E788" s="3">
        <v>44712</v>
      </c>
      <c r="F788" s="2">
        <v>5</v>
      </c>
      <c r="G788" s="2">
        <v>0</v>
      </c>
      <c r="H788" s="2">
        <v>0</v>
      </c>
      <c r="I788" s="2">
        <v>0</v>
      </c>
      <c r="J788" s="2">
        <v>-7</v>
      </c>
    </row>
    <row r="789" spans="1:10" x14ac:dyDescent="0.25">
      <c r="A789" t="s">
        <v>399</v>
      </c>
      <c r="B789" t="s">
        <v>400</v>
      </c>
      <c r="C789" t="s">
        <v>401</v>
      </c>
      <c r="D789" t="s">
        <v>11</v>
      </c>
      <c r="E789" s="3">
        <v>44712</v>
      </c>
      <c r="F789" s="2">
        <v>0</v>
      </c>
      <c r="G789" s="2">
        <v>5</v>
      </c>
      <c r="H789" s="2">
        <v>0</v>
      </c>
      <c r="I789" s="2">
        <v>0</v>
      </c>
      <c r="J789" s="2">
        <v>-2</v>
      </c>
    </row>
    <row r="790" spans="1:10" x14ac:dyDescent="0.25">
      <c r="A790" t="s">
        <v>402</v>
      </c>
      <c r="B790" t="s">
        <v>403</v>
      </c>
      <c r="C790" t="s">
        <v>404</v>
      </c>
      <c r="D790" t="s">
        <v>11</v>
      </c>
      <c r="E790" s="3">
        <v>44696</v>
      </c>
      <c r="F790" s="2">
        <v>5</v>
      </c>
      <c r="G790" s="2">
        <v>0</v>
      </c>
      <c r="H790" s="2">
        <v>0</v>
      </c>
      <c r="I790" s="2">
        <v>0</v>
      </c>
      <c r="J790" s="2">
        <v>23</v>
      </c>
    </row>
    <row r="791" spans="1:10" x14ac:dyDescent="0.25">
      <c r="A791" t="s">
        <v>402</v>
      </c>
      <c r="B791" t="s">
        <v>403</v>
      </c>
      <c r="C791" t="s">
        <v>404</v>
      </c>
      <c r="D791" t="s">
        <v>11</v>
      </c>
      <c r="E791" s="3">
        <v>44696</v>
      </c>
      <c r="F791" s="2">
        <v>0</v>
      </c>
      <c r="G791" s="2">
        <v>5</v>
      </c>
      <c r="H791" s="2">
        <v>0</v>
      </c>
      <c r="I791" s="2">
        <v>0</v>
      </c>
      <c r="J791" s="2">
        <v>28</v>
      </c>
    </row>
    <row r="792" spans="1:10" x14ac:dyDescent="0.25">
      <c r="A792" t="s">
        <v>402</v>
      </c>
      <c r="B792" t="s">
        <v>403</v>
      </c>
      <c r="C792" t="s">
        <v>404</v>
      </c>
      <c r="D792" t="s">
        <v>11</v>
      </c>
      <c r="E792" s="3">
        <v>44712</v>
      </c>
      <c r="F792" s="2">
        <v>5</v>
      </c>
      <c r="G792" s="2">
        <v>0</v>
      </c>
      <c r="H792" s="2">
        <v>0</v>
      </c>
      <c r="I792" s="2">
        <v>0</v>
      </c>
      <c r="J792" s="2">
        <v>28</v>
      </c>
    </row>
    <row r="793" spans="1:10" x14ac:dyDescent="0.25">
      <c r="A793" t="s">
        <v>402</v>
      </c>
      <c r="B793" t="s">
        <v>403</v>
      </c>
      <c r="C793" t="s">
        <v>404</v>
      </c>
      <c r="D793" t="s">
        <v>11</v>
      </c>
      <c r="E793" s="3">
        <v>44712</v>
      </c>
      <c r="F793" s="2">
        <v>0</v>
      </c>
      <c r="G793" s="2">
        <v>5</v>
      </c>
      <c r="H793" s="2">
        <v>0</v>
      </c>
      <c r="I793" s="2">
        <v>0</v>
      </c>
      <c r="J793" s="2">
        <v>33</v>
      </c>
    </row>
    <row r="794" spans="1:10" x14ac:dyDescent="0.25">
      <c r="A794" t="s">
        <v>405</v>
      </c>
      <c r="B794" t="s">
        <v>406</v>
      </c>
      <c r="C794" t="s">
        <v>407</v>
      </c>
      <c r="D794" t="s">
        <v>11</v>
      </c>
      <c r="E794" s="3">
        <v>44696</v>
      </c>
      <c r="F794" s="2">
        <v>5</v>
      </c>
      <c r="G794" s="2">
        <v>0</v>
      </c>
      <c r="H794" s="2">
        <v>0</v>
      </c>
      <c r="I794" s="2">
        <v>0</v>
      </c>
      <c r="J794" s="2">
        <v>50</v>
      </c>
    </row>
    <row r="795" spans="1:10" x14ac:dyDescent="0.25">
      <c r="A795" t="s">
        <v>405</v>
      </c>
      <c r="B795" t="s">
        <v>406</v>
      </c>
      <c r="C795" t="s">
        <v>407</v>
      </c>
      <c r="D795" t="s">
        <v>11</v>
      </c>
      <c r="E795" s="3">
        <v>44696</v>
      </c>
      <c r="F795" s="2">
        <v>0</v>
      </c>
      <c r="G795" s="2">
        <v>5</v>
      </c>
      <c r="H795" s="2">
        <v>0</v>
      </c>
      <c r="I795" s="2">
        <v>0</v>
      </c>
      <c r="J795" s="2">
        <v>55</v>
      </c>
    </row>
    <row r="796" spans="1:10" x14ac:dyDescent="0.25">
      <c r="A796" t="s">
        <v>405</v>
      </c>
      <c r="B796" t="s">
        <v>406</v>
      </c>
      <c r="C796" t="s">
        <v>407</v>
      </c>
      <c r="D796" t="s">
        <v>11</v>
      </c>
      <c r="E796" s="3">
        <v>44708</v>
      </c>
      <c r="F796" s="2">
        <v>0</v>
      </c>
      <c r="G796" s="2">
        <v>0</v>
      </c>
      <c r="H796" s="2">
        <v>0</v>
      </c>
      <c r="I796" s="2">
        <v>0</v>
      </c>
      <c r="J796" s="2">
        <v>47</v>
      </c>
    </row>
    <row r="797" spans="1:10" x14ac:dyDescent="0.25">
      <c r="A797" t="s">
        <v>405</v>
      </c>
      <c r="B797" t="s">
        <v>406</v>
      </c>
      <c r="C797" t="s">
        <v>407</v>
      </c>
      <c r="D797" t="s">
        <v>11</v>
      </c>
      <c r="E797" s="3">
        <v>44708</v>
      </c>
      <c r="F797" s="2">
        <v>0</v>
      </c>
      <c r="G797" s="2">
        <v>0</v>
      </c>
      <c r="H797" s="2">
        <v>0</v>
      </c>
      <c r="I797" s="2">
        <v>8</v>
      </c>
      <c r="J797" s="2">
        <v>47</v>
      </c>
    </row>
    <row r="798" spans="1:10" x14ac:dyDescent="0.25">
      <c r="A798" t="s">
        <v>405</v>
      </c>
      <c r="B798" t="s">
        <v>406</v>
      </c>
      <c r="C798" t="s">
        <v>407</v>
      </c>
      <c r="D798" t="s">
        <v>11</v>
      </c>
      <c r="E798" s="3">
        <v>44712</v>
      </c>
      <c r="F798" s="2">
        <v>0</v>
      </c>
      <c r="G798" s="2">
        <v>0</v>
      </c>
      <c r="H798" s="2">
        <v>0</v>
      </c>
      <c r="I798" s="2">
        <v>0</v>
      </c>
      <c r="J798" s="2">
        <v>44</v>
      </c>
    </row>
    <row r="799" spans="1:10" x14ac:dyDescent="0.25">
      <c r="A799" t="s">
        <v>405</v>
      </c>
      <c r="B799" t="s">
        <v>406</v>
      </c>
      <c r="C799" t="s">
        <v>407</v>
      </c>
      <c r="D799" t="s">
        <v>11</v>
      </c>
      <c r="E799" s="3">
        <v>44712</v>
      </c>
      <c r="F799" s="2">
        <v>5</v>
      </c>
      <c r="G799" s="2">
        <v>0</v>
      </c>
      <c r="H799" s="2">
        <v>0</v>
      </c>
      <c r="I799" s="2">
        <v>0</v>
      </c>
      <c r="J799" s="2">
        <v>47</v>
      </c>
    </row>
    <row r="800" spans="1:10" x14ac:dyDescent="0.25">
      <c r="A800" t="s">
        <v>405</v>
      </c>
      <c r="B800" t="s">
        <v>406</v>
      </c>
      <c r="C800" t="s">
        <v>407</v>
      </c>
      <c r="D800" t="s">
        <v>11</v>
      </c>
      <c r="E800" s="3">
        <v>44712</v>
      </c>
      <c r="F800" s="2">
        <v>0</v>
      </c>
      <c r="G800" s="2">
        <v>5</v>
      </c>
      <c r="H800" s="2">
        <v>0</v>
      </c>
      <c r="I800" s="2">
        <v>0</v>
      </c>
      <c r="J800" s="2">
        <v>52</v>
      </c>
    </row>
    <row r="801" spans="1:10" x14ac:dyDescent="0.25">
      <c r="A801" t="s">
        <v>405</v>
      </c>
      <c r="B801" t="s">
        <v>406</v>
      </c>
      <c r="C801" t="s">
        <v>407</v>
      </c>
      <c r="D801" t="s">
        <v>11</v>
      </c>
      <c r="E801" s="3">
        <v>44712</v>
      </c>
      <c r="F801" s="2">
        <v>0</v>
      </c>
      <c r="G801" s="2">
        <v>0</v>
      </c>
      <c r="H801" s="2">
        <v>0</v>
      </c>
      <c r="I801" s="2">
        <v>8</v>
      </c>
      <c r="J801" s="2">
        <v>44</v>
      </c>
    </row>
    <row r="802" spans="1:10" x14ac:dyDescent="0.25">
      <c r="A802" t="s">
        <v>408</v>
      </c>
      <c r="B802" t="s">
        <v>409</v>
      </c>
      <c r="C802" t="s">
        <v>410</v>
      </c>
      <c r="D802" t="s">
        <v>11</v>
      </c>
      <c r="E802" s="3">
        <v>44685</v>
      </c>
      <c r="F802" s="2">
        <v>0</v>
      </c>
      <c r="G802" s="2">
        <v>0</v>
      </c>
      <c r="H802" s="2">
        <v>0</v>
      </c>
      <c r="I802" s="2">
        <v>0</v>
      </c>
      <c r="J802" s="2">
        <v>25</v>
      </c>
    </row>
    <row r="803" spans="1:10" x14ac:dyDescent="0.25">
      <c r="A803" t="s">
        <v>408</v>
      </c>
      <c r="B803" t="s">
        <v>409</v>
      </c>
      <c r="C803" t="s">
        <v>410</v>
      </c>
      <c r="D803" t="s">
        <v>11</v>
      </c>
      <c r="E803" s="3">
        <v>44685</v>
      </c>
      <c r="F803" s="2">
        <v>0</v>
      </c>
      <c r="G803" s="2">
        <v>0</v>
      </c>
      <c r="H803" s="2">
        <v>0</v>
      </c>
      <c r="I803" s="2">
        <v>10</v>
      </c>
      <c r="J803" s="2">
        <v>25</v>
      </c>
    </row>
    <row r="804" spans="1:10" x14ac:dyDescent="0.25">
      <c r="A804" t="s">
        <v>408</v>
      </c>
      <c r="B804" t="s">
        <v>409</v>
      </c>
      <c r="C804" t="s">
        <v>410</v>
      </c>
      <c r="D804" t="s">
        <v>11</v>
      </c>
      <c r="E804" s="3">
        <v>44690</v>
      </c>
      <c r="F804" s="2">
        <v>0</v>
      </c>
      <c r="G804" s="2">
        <v>0</v>
      </c>
      <c r="H804" s="2">
        <v>0</v>
      </c>
      <c r="I804" s="2">
        <v>0</v>
      </c>
      <c r="J804" s="2">
        <v>15</v>
      </c>
    </row>
    <row r="805" spans="1:10" x14ac:dyDescent="0.25">
      <c r="A805" t="s">
        <v>408</v>
      </c>
      <c r="B805" t="s">
        <v>409</v>
      </c>
      <c r="C805" t="s">
        <v>410</v>
      </c>
      <c r="D805" t="s">
        <v>11</v>
      </c>
      <c r="E805" s="3">
        <v>44690</v>
      </c>
      <c r="F805" s="2">
        <v>0</v>
      </c>
      <c r="G805" s="2">
        <v>0</v>
      </c>
      <c r="H805" s="2">
        <v>0</v>
      </c>
      <c r="I805" s="2">
        <v>10</v>
      </c>
      <c r="J805" s="2">
        <v>15</v>
      </c>
    </row>
    <row r="806" spans="1:10" x14ac:dyDescent="0.25">
      <c r="A806" t="s">
        <v>408</v>
      </c>
      <c r="B806" t="s">
        <v>409</v>
      </c>
      <c r="C806" t="s">
        <v>410</v>
      </c>
      <c r="D806" t="s">
        <v>11</v>
      </c>
      <c r="E806" s="3">
        <v>44691</v>
      </c>
      <c r="F806" s="2">
        <v>0</v>
      </c>
      <c r="G806" s="2">
        <v>0</v>
      </c>
      <c r="H806" s="2">
        <v>0</v>
      </c>
      <c r="I806" s="2">
        <v>0</v>
      </c>
      <c r="J806" s="2">
        <v>5</v>
      </c>
    </row>
    <row r="807" spans="1:10" x14ac:dyDescent="0.25">
      <c r="A807" t="s">
        <v>408</v>
      </c>
      <c r="B807" t="s">
        <v>409</v>
      </c>
      <c r="C807" t="s">
        <v>410</v>
      </c>
      <c r="D807" t="s">
        <v>11</v>
      </c>
      <c r="E807" s="3">
        <v>44691</v>
      </c>
      <c r="F807" s="2">
        <v>0</v>
      </c>
      <c r="G807" s="2">
        <v>0</v>
      </c>
      <c r="H807" s="2">
        <v>0</v>
      </c>
      <c r="I807" s="2">
        <v>10</v>
      </c>
      <c r="J807" s="2">
        <v>5</v>
      </c>
    </row>
    <row r="808" spans="1:10" x14ac:dyDescent="0.25">
      <c r="A808" t="s">
        <v>408</v>
      </c>
      <c r="B808" t="s">
        <v>409</v>
      </c>
      <c r="C808" t="s">
        <v>410</v>
      </c>
      <c r="D808" t="s">
        <v>11</v>
      </c>
      <c r="E808" s="3">
        <v>44696</v>
      </c>
      <c r="F808" s="2">
        <v>5</v>
      </c>
      <c r="G808" s="2">
        <v>0</v>
      </c>
      <c r="H808" s="2">
        <v>0</v>
      </c>
      <c r="I808" s="2">
        <v>0</v>
      </c>
      <c r="J808" s="2">
        <v>5</v>
      </c>
    </row>
    <row r="809" spans="1:10" x14ac:dyDescent="0.25">
      <c r="A809" t="s">
        <v>408</v>
      </c>
      <c r="B809" t="s">
        <v>409</v>
      </c>
      <c r="C809" t="s">
        <v>410</v>
      </c>
      <c r="D809" t="s">
        <v>11</v>
      </c>
      <c r="E809" s="3">
        <v>44696</v>
      </c>
      <c r="F809" s="2">
        <v>0</v>
      </c>
      <c r="G809" s="2">
        <v>5</v>
      </c>
      <c r="H809" s="2">
        <v>0</v>
      </c>
      <c r="I809" s="2">
        <v>0</v>
      </c>
      <c r="J809" s="2">
        <v>10</v>
      </c>
    </row>
    <row r="810" spans="1:10" x14ac:dyDescent="0.25">
      <c r="A810" t="s">
        <v>408</v>
      </c>
      <c r="B810" t="s">
        <v>409</v>
      </c>
      <c r="C810" t="s">
        <v>410</v>
      </c>
      <c r="D810" t="s">
        <v>11</v>
      </c>
      <c r="E810" s="3">
        <v>44712</v>
      </c>
      <c r="F810" s="2">
        <v>5</v>
      </c>
      <c r="G810" s="2">
        <v>0</v>
      </c>
      <c r="H810" s="2">
        <v>0</v>
      </c>
      <c r="I810" s="2">
        <v>0</v>
      </c>
      <c r="J810" s="2">
        <v>10</v>
      </c>
    </row>
    <row r="811" spans="1:10" x14ac:dyDescent="0.25">
      <c r="A811" t="s">
        <v>408</v>
      </c>
      <c r="B811" t="s">
        <v>409</v>
      </c>
      <c r="C811" t="s">
        <v>410</v>
      </c>
      <c r="D811" t="s">
        <v>11</v>
      </c>
      <c r="E811" s="3">
        <v>44712</v>
      </c>
      <c r="F811" s="2">
        <v>0</v>
      </c>
      <c r="G811" s="2">
        <v>5</v>
      </c>
      <c r="H811" s="2">
        <v>0</v>
      </c>
      <c r="I811" s="2">
        <v>0</v>
      </c>
      <c r="J811" s="2">
        <v>15</v>
      </c>
    </row>
    <row r="812" spans="1:10" x14ac:dyDescent="0.25">
      <c r="A812" t="s">
        <v>411</v>
      </c>
      <c r="B812" t="s">
        <v>409</v>
      </c>
      <c r="C812" t="s">
        <v>412</v>
      </c>
      <c r="D812" t="s">
        <v>11</v>
      </c>
      <c r="E812" s="3">
        <v>44696</v>
      </c>
      <c r="F812" s="2">
        <v>6.6666666666666696</v>
      </c>
      <c r="G812" s="2">
        <v>0</v>
      </c>
      <c r="H812" s="2">
        <v>0</v>
      </c>
      <c r="I812" s="2">
        <v>0</v>
      </c>
      <c r="J812" s="2">
        <v>111.666666666667</v>
      </c>
    </row>
    <row r="813" spans="1:10" x14ac:dyDescent="0.25">
      <c r="A813" t="s">
        <v>411</v>
      </c>
      <c r="B813" t="s">
        <v>409</v>
      </c>
      <c r="C813" t="s">
        <v>412</v>
      </c>
      <c r="D813" t="s">
        <v>11</v>
      </c>
      <c r="E813" s="3">
        <v>44696</v>
      </c>
      <c r="F813" s="2">
        <v>0</v>
      </c>
      <c r="G813" s="2">
        <v>6.6666666666666696</v>
      </c>
      <c r="H813" s="2">
        <v>0</v>
      </c>
      <c r="I813" s="2">
        <v>0</v>
      </c>
      <c r="J813" s="2">
        <v>118.333333333333</v>
      </c>
    </row>
    <row r="814" spans="1:10" x14ac:dyDescent="0.25">
      <c r="A814" t="s">
        <v>411</v>
      </c>
      <c r="B814" t="s">
        <v>409</v>
      </c>
      <c r="C814" t="s">
        <v>412</v>
      </c>
      <c r="D814" t="s">
        <v>11</v>
      </c>
      <c r="E814" s="3">
        <v>44712</v>
      </c>
      <c r="F814" s="2">
        <v>6.6666666666666696</v>
      </c>
      <c r="G814" s="2">
        <v>0</v>
      </c>
      <c r="H814" s="2">
        <v>0</v>
      </c>
      <c r="I814" s="2">
        <v>0</v>
      </c>
      <c r="J814" s="2">
        <v>118.333333333333</v>
      </c>
    </row>
    <row r="815" spans="1:10" x14ac:dyDescent="0.25">
      <c r="A815" t="s">
        <v>411</v>
      </c>
      <c r="B815" t="s">
        <v>409</v>
      </c>
      <c r="C815" t="s">
        <v>412</v>
      </c>
      <c r="D815" t="s">
        <v>11</v>
      </c>
      <c r="E815" s="3">
        <v>44712</v>
      </c>
      <c r="F815" s="2">
        <v>0</v>
      </c>
      <c r="G815" s="2">
        <v>6.6666666666666696</v>
      </c>
      <c r="H815" s="2">
        <v>0</v>
      </c>
      <c r="I815" s="2">
        <v>0</v>
      </c>
      <c r="J815" s="2">
        <v>125</v>
      </c>
    </row>
    <row r="816" spans="1:10" x14ac:dyDescent="0.25">
      <c r="A816" t="s">
        <v>413</v>
      </c>
      <c r="B816" t="s">
        <v>414</v>
      </c>
      <c r="C816" t="s">
        <v>415</v>
      </c>
      <c r="D816" t="s">
        <v>11</v>
      </c>
      <c r="E816" s="3">
        <v>44696</v>
      </c>
      <c r="F816" s="2">
        <v>6.6666666666666696</v>
      </c>
      <c r="G816" s="2">
        <v>0</v>
      </c>
      <c r="H816" s="2">
        <v>0</v>
      </c>
      <c r="I816" s="2">
        <v>0</v>
      </c>
      <c r="J816" s="2">
        <v>124</v>
      </c>
    </row>
    <row r="817" spans="1:10" x14ac:dyDescent="0.25">
      <c r="A817" t="s">
        <v>413</v>
      </c>
      <c r="B817" t="s">
        <v>414</v>
      </c>
      <c r="C817" t="s">
        <v>415</v>
      </c>
      <c r="D817" t="s">
        <v>11</v>
      </c>
      <c r="E817" s="3">
        <v>44696</v>
      </c>
      <c r="F817" s="2">
        <v>0</v>
      </c>
      <c r="G817" s="2">
        <v>6.6666666666666696</v>
      </c>
      <c r="H817" s="2">
        <v>0</v>
      </c>
      <c r="I817" s="2">
        <v>0</v>
      </c>
      <c r="J817" s="2">
        <v>130.666666666667</v>
      </c>
    </row>
    <row r="818" spans="1:10" x14ac:dyDescent="0.25">
      <c r="A818" t="s">
        <v>413</v>
      </c>
      <c r="B818" t="s">
        <v>414</v>
      </c>
      <c r="C818" t="s">
        <v>415</v>
      </c>
      <c r="D818" t="s">
        <v>11</v>
      </c>
      <c r="E818" s="3">
        <v>44704</v>
      </c>
      <c r="F818" s="2">
        <v>0</v>
      </c>
      <c r="G818" s="2">
        <v>0</v>
      </c>
      <c r="H818" s="2">
        <v>0</v>
      </c>
      <c r="I818" s="2">
        <v>0</v>
      </c>
      <c r="J818" s="2">
        <v>122.666666666667</v>
      </c>
    </row>
    <row r="819" spans="1:10" x14ac:dyDescent="0.25">
      <c r="A819" t="s">
        <v>413</v>
      </c>
      <c r="B819" t="s">
        <v>414</v>
      </c>
      <c r="C819" t="s">
        <v>415</v>
      </c>
      <c r="D819" t="s">
        <v>11</v>
      </c>
      <c r="E819" s="3">
        <v>44704</v>
      </c>
      <c r="F819" s="2">
        <v>0</v>
      </c>
      <c r="G819" s="2">
        <v>0</v>
      </c>
      <c r="H819" s="2">
        <v>0</v>
      </c>
      <c r="I819" s="2">
        <v>8</v>
      </c>
      <c r="J819" s="2">
        <v>122.666666666667</v>
      </c>
    </row>
    <row r="820" spans="1:10" x14ac:dyDescent="0.25">
      <c r="A820" t="s">
        <v>413</v>
      </c>
      <c r="B820" t="s">
        <v>414</v>
      </c>
      <c r="C820" t="s">
        <v>415</v>
      </c>
      <c r="D820" t="s">
        <v>11</v>
      </c>
      <c r="E820" s="3">
        <v>44705</v>
      </c>
      <c r="F820" s="2">
        <v>0</v>
      </c>
      <c r="G820" s="2">
        <v>0</v>
      </c>
      <c r="H820" s="2">
        <v>0</v>
      </c>
      <c r="I820" s="2">
        <v>0</v>
      </c>
      <c r="J820" s="2">
        <v>114.666666666667</v>
      </c>
    </row>
    <row r="821" spans="1:10" x14ac:dyDescent="0.25">
      <c r="A821" t="s">
        <v>413</v>
      </c>
      <c r="B821" t="s">
        <v>414</v>
      </c>
      <c r="C821" t="s">
        <v>415</v>
      </c>
      <c r="D821" t="s">
        <v>11</v>
      </c>
      <c r="E821" s="3">
        <v>44705</v>
      </c>
      <c r="F821" s="2">
        <v>0</v>
      </c>
      <c r="G821" s="2">
        <v>0</v>
      </c>
      <c r="H821" s="2">
        <v>0</v>
      </c>
      <c r="I821" s="2">
        <v>8</v>
      </c>
      <c r="J821" s="2">
        <v>114.666666666667</v>
      </c>
    </row>
    <row r="822" spans="1:10" x14ac:dyDescent="0.25">
      <c r="A822" t="s">
        <v>413</v>
      </c>
      <c r="B822" t="s">
        <v>414</v>
      </c>
      <c r="C822" t="s">
        <v>415</v>
      </c>
      <c r="D822" t="s">
        <v>11</v>
      </c>
      <c r="E822" s="3">
        <v>44706</v>
      </c>
      <c r="F822" s="2">
        <v>0</v>
      </c>
      <c r="G822" s="2">
        <v>0</v>
      </c>
      <c r="H822" s="2">
        <v>0</v>
      </c>
      <c r="I822" s="2">
        <v>0</v>
      </c>
      <c r="J822" s="2">
        <v>106.666666666667</v>
      </c>
    </row>
    <row r="823" spans="1:10" x14ac:dyDescent="0.25">
      <c r="A823" t="s">
        <v>413</v>
      </c>
      <c r="B823" t="s">
        <v>414</v>
      </c>
      <c r="C823" t="s">
        <v>415</v>
      </c>
      <c r="D823" t="s">
        <v>11</v>
      </c>
      <c r="E823" s="3">
        <v>44706</v>
      </c>
      <c r="F823" s="2">
        <v>0</v>
      </c>
      <c r="G823" s="2">
        <v>0</v>
      </c>
      <c r="H823" s="2">
        <v>0</v>
      </c>
      <c r="I823" s="2">
        <v>8</v>
      </c>
      <c r="J823" s="2">
        <v>106.666666666667</v>
      </c>
    </row>
    <row r="824" spans="1:10" x14ac:dyDescent="0.25">
      <c r="A824" t="s">
        <v>413</v>
      </c>
      <c r="B824" t="s">
        <v>414</v>
      </c>
      <c r="C824" t="s">
        <v>415</v>
      </c>
      <c r="D824" t="s">
        <v>11</v>
      </c>
      <c r="E824" s="3">
        <v>44707</v>
      </c>
      <c r="F824" s="2">
        <v>0</v>
      </c>
      <c r="G824" s="2">
        <v>0</v>
      </c>
      <c r="H824" s="2">
        <v>0</v>
      </c>
      <c r="I824" s="2">
        <v>0</v>
      </c>
      <c r="J824" s="2">
        <v>98.6666666666667</v>
      </c>
    </row>
    <row r="825" spans="1:10" x14ac:dyDescent="0.25">
      <c r="A825" t="s">
        <v>413</v>
      </c>
      <c r="B825" t="s">
        <v>414</v>
      </c>
      <c r="C825" t="s">
        <v>415</v>
      </c>
      <c r="D825" t="s">
        <v>11</v>
      </c>
      <c r="E825" s="3">
        <v>44707</v>
      </c>
      <c r="F825" s="2">
        <v>0</v>
      </c>
      <c r="G825" s="2">
        <v>0</v>
      </c>
      <c r="H825" s="2">
        <v>0</v>
      </c>
      <c r="I825" s="2">
        <v>8</v>
      </c>
      <c r="J825" s="2">
        <v>98.6666666666667</v>
      </c>
    </row>
    <row r="826" spans="1:10" x14ac:dyDescent="0.25">
      <c r="A826" t="s">
        <v>413</v>
      </c>
      <c r="B826" t="s">
        <v>414</v>
      </c>
      <c r="C826" t="s">
        <v>415</v>
      </c>
      <c r="D826" t="s">
        <v>11</v>
      </c>
      <c r="E826" s="3">
        <v>44708</v>
      </c>
      <c r="F826" s="2">
        <v>0</v>
      </c>
      <c r="G826" s="2">
        <v>0</v>
      </c>
      <c r="H826" s="2">
        <v>0</v>
      </c>
      <c r="I826" s="2">
        <v>0</v>
      </c>
      <c r="J826" s="2">
        <v>90.6666666666667</v>
      </c>
    </row>
    <row r="827" spans="1:10" x14ac:dyDescent="0.25">
      <c r="A827" t="s">
        <v>413</v>
      </c>
      <c r="B827" t="s">
        <v>414</v>
      </c>
      <c r="C827" t="s">
        <v>415</v>
      </c>
      <c r="D827" t="s">
        <v>11</v>
      </c>
      <c r="E827" s="3">
        <v>44708</v>
      </c>
      <c r="F827" s="2">
        <v>0</v>
      </c>
      <c r="G827" s="2">
        <v>0</v>
      </c>
      <c r="H827" s="2">
        <v>0</v>
      </c>
      <c r="I827" s="2">
        <v>8</v>
      </c>
      <c r="J827" s="2">
        <v>90.6666666666667</v>
      </c>
    </row>
    <row r="828" spans="1:10" x14ac:dyDescent="0.25">
      <c r="A828" t="s">
        <v>413</v>
      </c>
      <c r="B828" t="s">
        <v>414</v>
      </c>
      <c r="C828" t="s">
        <v>415</v>
      </c>
      <c r="D828" t="s">
        <v>11</v>
      </c>
      <c r="E828" s="3">
        <v>44712</v>
      </c>
      <c r="F828" s="2">
        <v>0</v>
      </c>
      <c r="G828" s="2">
        <v>0</v>
      </c>
      <c r="H828" s="2">
        <v>0</v>
      </c>
      <c r="I828" s="2">
        <v>0</v>
      </c>
      <c r="J828" s="2">
        <v>89.3333333333333</v>
      </c>
    </row>
    <row r="829" spans="1:10" x14ac:dyDescent="0.25">
      <c r="A829" t="s">
        <v>413</v>
      </c>
      <c r="B829" t="s">
        <v>414</v>
      </c>
      <c r="C829" t="s">
        <v>415</v>
      </c>
      <c r="D829" t="s">
        <v>11</v>
      </c>
      <c r="E829" s="3">
        <v>44712</v>
      </c>
      <c r="F829" s="2">
        <v>6.6666666666666696</v>
      </c>
      <c r="G829" s="2">
        <v>0</v>
      </c>
      <c r="H829" s="2">
        <v>0</v>
      </c>
      <c r="I829" s="2">
        <v>0</v>
      </c>
      <c r="J829" s="2">
        <v>90.6666666666667</v>
      </c>
    </row>
    <row r="830" spans="1:10" x14ac:dyDescent="0.25">
      <c r="A830" t="s">
        <v>413</v>
      </c>
      <c r="B830" t="s">
        <v>414</v>
      </c>
      <c r="C830" t="s">
        <v>415</v>
      </c>
      <c r="D830" t="s">
        <v>11</v>
      </c>
      <c r="E830" s="3">
        <v>44712</v>
      </c>
      <c r="F830" s="2">
        <v>0</v>
      </c>
      <c r="G830" s="2">
        <v>6.6666666666666696</v>
      </c>
      <c r="H830" s="2">
        <v>0</v>
      </c>
      <c r="I830" s="2">
        <v>0</v>
      </c>
      <c r="J830" s="2">
        <v>97.3333333333333</v>
      </c>
    </row>
    <row r="831" spans="1:10" x14ac:dyDescent="0.25">
      <c r="A831" t="s">
        <v>413</v>
      </c>
      <c r="B831" t="s">
        <v>414</v>
      </c>
      <c r="C831" t="s">
        <v>415</v>
      </c>
      <c r="D831" t="s">
        <v>11</v>
      </c>
      <c r="E831" s="3">
        <v>44712</v>
      </c>
      <c r="F831" s="2">
        <v>0</v>
      </c>
      <c r="G831" s="2">
        <v>0</v>
      </c>
      <c r="H831" s="2">
        <v>0</v>
      </c>
      <c r="I831" s="2">
        <v>8</v>
      </c>
      <c r="J831" s="2">
        <v>89.3333333333333</v>
      </c>
    </row>
    <row r="832" spans="1:10" x14ac:dyDescent="0.25">
      <c r="A832" t="s">
        <v>416</v>
      </c>
      <c r="B832" t="s">
        <v>417</v>
      </c>
      <c r="C832" t="s">
        <v>418</v>
      </c>
      <c r="D832" t="s">
        <v>11</v>
      </c>
      <c r="E832" s="3">
        <v>44696</v>
      </c>
      <c r="F832" s="2">
        <v>0</v>
      </c>
      <c r="G832" s="2">
        <v>0</v>
      </c>
      <c r="H832" s="2">
        <v>0</v>
      </c>
      <c r="I832" s="2">
        <v>0</v>
      </c>
      <c r="J832" s="2">
        <v>120</v>
      </c>
    </row>
    <row r="833" spans="1:10" x14ac:dyDescent="0.25">
      <c r="A833" t="s">
        <v>416</v>
      </c>
      <c r="B833" t="s">
        <v>417</v>
      </c>
      <c r="C833" t="s">
        <v>418</v>
      </c>
      <c r="D833" t="s">
        <v>11</v>
      </c>
      <c r="E833" s="3">
        <v>44709</v>
      </c>
      <c r="F833" s="2">
        <v>0</v>
      </c>
      <c r="G833" s="2">
        <v>0</v>
      </c>
      <c r="H833" s="2">
        <v>0</v>
      </c>
      <c r="I833" s="2">
        <v>0</v>
      </c>
      <c r="J833" s="2">
        <v>110</v>
      </c>
    </row>
    <row r="834" spans="1:10" x14ac:dyDescent="0.25">
      <c r="A834" t="s">
        <v>416</v>
      </c>
      <c r="B834" t="s">
        <v>417</v>
      </c>
      <c r="C834" t="s">
        <v>418</v>
      </c>
      <c r="D834" t="s">
        <v>11</v>
      </c>
      <c r="E834" s="3">
        <v>44709</v>
      </c>
      <c r="F834" s="2">
        <v>0</v>
      </c>
      <c r="G834" s="2">
        <v>0</v>
      </c>
      <c r="H834" s="2">
        <v>0</v>
      </c>
      <c r="I834" s="2">
        <v>10</v>
      </c>
      <c r="J834" s="2">
        <v>110</v>
      </c>
    </row>
    <row r="835" spans="1:10" x14ac:dyDescent="0.25">
      <c r="A835" t="s">
        <v>416</v>
      </c>
      <c r="B835" t="s">
        <v>417</v>
      </c>
      <c r="C835" t="s">
        <v>418</v>
      </c>
      <c r="D835" t="s">
        <v>11</v>
      </c>
      <c r="E835" s="3">
        <v>44712</v>
      </c>
      <c r="F835" s="2">
        <v>5</v>
      </c>
      <c r="G835" s="2">
        <v>0</v>
      </c>
      <c r="H835" s="2">
        <v>0</v>
      </c>
      <c r="I835" s="2">
        <v>0</v>
      </c>
      <c r="J835" s="2">
        <v>110</v>
      </c>
    </row>
    <row r="836" spans="1:10" x14ac:dyDescent="0.25">
      <c r="A836" t="s">
        <v>416</v>
      </c>
      <c r="B836" t="s">
        <v>417</v>
      </c>
      <c r="C836" t="s">
        <v>418</v>
      </c>
      <c r="D836" t="s">
        <v>11</v>
      </c>
      <c r="E836" s="3">
        <v>44712</v>
      </c>
      <c r="F836" s="2">
        <v>0</v>
      </c>
      <c r="G836" s="2">
        <v>5</v>
      </c>
      <c r="H836" s="2">
        <v>0</v>
      </c>
      <c r="I836" s="2">
        <v>0</v>
      </c>
      <c r="J836" s="2">
        <v>115</v>
      </c>
    </row>
    <row r="837" spans="1:10" x14ac:dyDescent="0.25">
      <c r="A837" t="s">
        <v>419</v>
      </c>
      <c r="B837" t="s">
        <v>420</v>
      </c>
      <c r="C837" t="s">
        <v>421</v>
      </c>
      <c r="D837" t="s">
        <v>11</v>
      </c>
      <c r="E837" s="3">
        <v>44692</v>
      </c>
      <c r="F837" s="2">
        <v>0</v>
      </c>
      <c r="G837" s="2">
        <v>0</v>
      </c>
      <c r="H837" s="2">
        <v>0</v>
      </c>
      <c r="I837" s="2">
        <v>0</v>
      </c>
      <c r="J837" s="2">
        <v>16</v>
      </c>
    </row>
    <row r="838" spans="1:10" x14ac:dyDescent="0.25">
      <c r="A838" t="s">
        <v>419</v>
      </c>
      <c r="B838" t="s">
        <v>420</v>
      </c>
      <c r="C838" t="s">
        <v>421</v>
      </c>
      <c r="D838" t="s">
        <v>11</v>
      </c>
      <c r="E838" s="3">
        <v>44692</v>
      </c>
      <c r="F838" s="2">
        <v>0</v>
      </c>
      <c r="G838" s="2">
        <v>0</v>
      </c>
      <c r="H838" s="2">
        <v>0</v>
      </c>
      <c r="I838" s="2">
        <v>0</v>
      </c>
      <c r="J838" s="2">
        <v>8</v>
      </c>
    </row>
    <row r="839" spans="1:10" x14ac:dyDescent="0.25">
      <c r="A839" t="s">
        <v>419</v>
      </c>
      <c r="B839" t="s">
        <v>420</v>
      </c>
      <c r="C839" t="s">
        <v>421</v>
      </c>
      <c r="D839" t="s">
        <v>11</v>
      </c>
      <c r="E839" s="3">
        <v>44692</v>
      </c>
      <c r="F839" s="2">
        <v>0</v>
      </c>
      <c r="G839" s="2">
        <v>0</v>
      </c>
      <c r="H839" s="2">
        <v>0</v>
      </c>
      <c r="I839" s="2">
        <v>8</v>
      </c>
      <c r="J839" s="2">
        <v>16</v>
      </c>
    </row>
    <row r="840" spans="1:10" x14ac:dyDescent="0.25">
      <c r="A840" t="s">
        <v>419</v>
      </c>
      <c r="B840" t="s">
        <v>420</v>
      </c>
      <c r="C840" t="s">
        <v>421</v>
      </c>
      <c r="D840" t="s">
        <v>11</v>
      </c>
      <c r="E840" s="3">
        <v>44692</v>
      </c>
      <c r="F840" s="2">
        <v>0</v>
      </c>
      <c r="G840" s="2">
        <v>0</v>
      </c>
      <c r="H840" s="2">
        <v>0</v>
      </c>
      <c r="I840" s="2">
        <v>8</v>
      </c>
      <c r="J840" s="2">
        <v>8</v>
      </c>
    </row>
    <row r="841" spans="1:10" x14ac:dyDescent="0.25">
      <c r="A841" t="s">
        <v>419</v>
      </c>
      <c r="B841" t="s">
        <v>420</v>
      </c>
      <c r="C841" t="s">
        <v>421</v>
      </c>
      <c r="D841" t="s">
        <v>11</v>
      </c>
      <c r="E841" s="3">
        <v>44693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</row>
    <row r="842" spans="1:10" x14ac:dyDescent="0.25">
      <c r="A842" t="s">
        <v>419</v>
      </c>
      <c r="B842" t="s">
        <v>420</v>
      </c>
      <c r="C842" t="s">
        <v>421</v>
      </c>
      <c r="D842" t="s">
        <v>11</v>
      </c>
      <c r="E842" s="3">
        <v>44693</v>
      </c>
      <c r="F842" s="2">
        <v>0</v>
      </c>
      <c r="G842" s="2">
        <v>0</v>
      </c>
      <c r="H842" s="2">
        <v>0</v>
      </c>
      <c r="I842" s="2">
        <v>0</v>
      </c>
      <c r="J842" s="2">
        <v>-8</v>
      </c>
    </row>
    <row r="843" spans="1:10" x14ac:dyDescent="0.25">
      <c r="A843" t="s">
        <v>419</v>
      </c>
      <c r="B843" t="s">
        <v>420</v>
      </c>
      <c r="C843" t="s">
        <v>421</v>
      </c>
      <c r="D843" t="s">
        <v>11</v>
      </c>
      <c r="E843" s="3">
        <v>44693</v>
      </c>
      <c r="F843" s="2">
        <v>0</v>
      </c>
      <c r="G843" s="2">
        <v>0</v>
      </c>
      <c r="H843" s="2">
        <v>0</v>
      </c>
      <c r="I843" s="2">
        <v>8</v>
      </c>
      <c r="J843" s="2">
        <v>0</v>
      </c>
    </row>
    <row r="844" spans="1:10" x14ac:dyDescent="0.25">
      <c r="A844" t="s">
        <v>419</v>
      </c>
      <c r="B844" t="s">
        <v>420</v>
      </c>
      <c r="C844" t="s">
        <v>421</v>
      </c>
      <c r="D844" t="s">
        <v>11</v>
      </c>
      <c r="E844" s="3">
        <v>44693</v>
      </c>
      <c r="F844" s="2">
        <v>0</v>
      </c>
      <c r="G844" s="2">
        <v>0</v>
      </c>
      <c r="H844" s="2">
        <v>0</v>
      </c>
      <c r="I844" s="2">
        <v>8</v>
      </c>
      <c r="J844" s="2">
        <v>-8</v>
      </c>
    </row>
    <row r="845" spans="1:10" x14ac:dyDescent="0.25">
      <c r="A845" t="s">
        <v>419</v>
      </c>
      <c r="B845" t="s">
        <v>420</v>
      </c>
      <c r="C845" t="s">
        <v>421</v>
      </c>
      <c r="D845" t="s">
        <v>11</v>
      </c>
      <c r="E845" s="3">
        <v>44694</v>
      </c>
      <c r="F845" s="2">
        <v>0</v>
      </c>
      <c r="G845" s="2">
        <v>0</v>
      </c>
      <c r="H845" s="2">
        <v>0</v>
      </c>
      <c r="I845" s="2">
        <v>0</v>
      </c>
      <c r="J845" s="2">
        <v>-16</v>
      </c>
    </row>
    <row r="846" spans="1:10" x14ac:dyDescent="0.25">
      <c r="A846" t="s">
        <v>419</v>
      </c>
      <c r="B846" t="s">
        <v>420</v>
      </c>
      <c r="C846" t="s">
        <v>421</v>
      </c>
      <c r="D846" t="s">
        <v>11</v>
      </c>
      <c r="E846" s="3">
        <v>44694</v>
      </c>
      <c r="F846" s="2">
        <v>0</v>
      </c>
      <c r="G846" s="2">
        <v>0</v>
      </c>
      <c r="H846" s="2">
        <v>0</v>
      </c>
      <c r="I846" s="2">
        <v>0</v>
      </c>
      <c r="J846" s="2">
        <v>-24</v>
      </c>
    </row>
    <row r="847" spans="1:10" x14ac:dyDescent="0.25">
      <c r="A847" t="s">
        <v>419</v>
      </c>
      <c r="B847" t="s">
        <v>420</v>
      </c>
      <c r="C847" t="s">
        <v>421</v>
      </c>
      <c r="D847" t="s">
        <v>11</v>
      </c>
      <c r="E847" s="3">
        <v>44694</v>
      </c>
      <c r="F847" s="2">
        <v>0</v>
      </c>
      <c r="G847" s="2">
        <v>0</v>
      </c>
      <c r="H847" s="2">
        <v>0</v>
      </c>
      <c r="I847" s="2">
        <v>8</v>
      </c>
      <c r="J847" s="2">
        <v>-16</v>
      </c>
    </row>
    <row r="848" spans="1:10" x14ac:dyDescent="0.25">
      <c r="A848" t="s">
        <v>419</v>
      </c>
      <c r="B848" t="s">
        <v>420</v>
      </c>
      <c r="C848" t="s">
        <v>421</v>
      </c>
      <c r="D848" t="s">
        <v>11</v>
      </c>
      <c r="E848" s="3">
        <v>44694</v>
      </c>
      <c r="F848" s="2">
        <v>0</v>
      </c>
      <c r="G848" s="2">
        <v>0</v>
      </c>
      <c r="H848" s="2">
        <v>0</v>
      </c>
      <c r="I848" s="2">
        <v>8</v>
      </c>
      <c r="J848" s="2">
        <v>-24</v>
      </c>
    </row>
    <row r="849" spans="1:10" x14ac:dyDescent="0.25">
      <c r="A849" t="s">
        <v>419</v>
      </c>
      <c r="B849" t="s">
        <v>420</v>
      </c>
      <c r="C849" t="s">
        <v>421</v>
      </c>
      <c r="D849" t="s">
        <v>11</v>
      </c>
      <c r="E849" s="3">
        <v>44696</v>
      </c>
      <c r="F849" s="2">
        <v>5</v>
      </c>
      <c r="G849" s="2">
        <v>0</v>
      </c>
      <c r="H849" s="2">
        <v>0</v>
      </c>
      <c r="I849" s="2">
        <v>0</v>
      </c>
      <c r="J849" s="2">
        <v>-24</v>
      </c>
    </row>
    <row r="850" spans="1:10" x14ac:dyDescent="0.25">
      <c r="A850" t="s">
        <v>419</v>
      </c>
      <c r="B850" t="s">
        <v>420</v>
      </c>
      <c r="C850" t="s">
        <v>421</v>
      </c>
      <c r="D850" t="s">
        <v>11</v>
      </c>
      <c r="E850" s="3">
        <v>44696</v>
      </c>
      <c r="F850" s="2">
        <v>0</v>
      </c>
      <c r="G850" s="2">
        <v>5</v>
      </c>
      <c r="H850" s="2">
        <v>0</v>
      </c>
      <c r="I850" s="2">
        <v>0</v>
      </c>
      <c r="J850" s="2">
        <v>-19</v>
      </c>
    </row>
    <row r="851" spans="1:10" x14ac:dyDescent="0.25">
      <c r="A851" t="s">
        <v>419</v>
      </c>
      <c r="B851" t="s">
        <v>420</v>
      </c>
      <c r="C851" t="s">
        <v>421</v>
      </c>
      <c r="D851" t="s">
        <v>11</v>
      </c>
      <c r="E851" s="3">
        <v>44712</v>
      </c>
      <c r="F851" s="2">
        <v>5</v>
      </c>
      <c r="G851" s="2">
        <v>0</v>
      </c>
      <c r="H851" s="2">
        <v>0</v>
      </c>
      <c r="I851" s="2">
        <v>0</v>
      </c>
      <c r="J851" s="2">
        <v>-19</v>
      </c>
    </row>
    <row r="852" spans="1:10" x14ac:dyDescent="0.25">
      <c r="A852" t="s">
        <v>419</v>
      </c>
      <c r="B852" t="s">
        <v>420</v>
      </c>
      <c r="C852" t="s">
        <v>421</v>
      </c>
      <c r="D852" t="s">
        <v>11</v>
      </c>
      <c r="E852" s="3">
        <v>44712</v>
      </c>
      <c r="F852" s="2">
        <v>0</v>
      </c>
      <c r="G852" s="2">
        <v>5</v>
      </c>
      <c r="H852" s="2">
        <v>0</v>
      </c>
      <c r="I852" s="2">
        <v>0</v>
      </c>
      <c r="J852" s="2">
        <v>-14</v>
      </c>
    </row>
    <row r="853" spans="1:10" x14ac:dyDescent="0.25">
      <c r="A853" t="s">
        <v>424</v>
      </c>
      <c r="B853" t="s">
        <v>425</v>
      </c>
      <c r="C853" t="s">
        <v>426</v>
      </c>
      <c r="D853" t="s">
        <v>11</v>
      </c>
      <c r="E853" s="3">
        <v>44684</v>
      </c>
      <c r="F853" s="2">
        <v>0</v>
      </c>
      <c r="G853" s="2">
        <v>0</v>
      </c>
      <c r="H853" s="2">
        <v>0</v>
      </c>
      <c r="I853" s="2">
        <v>0</v>
      </c>
      <c r="J853" s="2">
        <v>93.6666666666667</v>
      </c>
    </row>
    <row r="854" spans="1:10" x14ac:dyDescent="0.25">
      <c r="A854" t="s">
        <v>424</v>
      </c>
      <c r="B854" t="s">
        <v>425</v>
      </c>
      <c r="C854" t="s">
        <v>426</v>
      </c>
      <c r="D854" t="s">
        <v>11</v>
      </c>
      <c r="E854" s="3">
        <v>44684</v>
      </c>
      <c r="F854" s="2">
        <v>0</v>
      </c>
      <c r="G854" s="2">
        <v>0</v>
      </c>
      <c r="H854" s="2">
        <v>0</v>
      </c>
      <c r="I854" s="2">
        <v>3</v>
      </c>
      <c r="J854" s="2">
        <v>93.6666666666667</v>
      </c>
    </row>
    <row r="855" spans="1:10" x14ac:dyDescent="0.25">
      <c r="A855" t="s">
        <v>424</v>
      </c>
      <c r="B855" t="s">
        <v>425</v>
      </c>
      <c r="C855" t="s">
        <v>426</v>
      </c>
      <c r="D855" t="s">
        <v>11</v>
      </c>
      <c r="E855" s="3">
        <v>44696</v>
      </c>
      <c r="F855" s="2">
        <v>6.6666666666666696</v>
      </c>
      <c r="G855" s="2">
        <v>0</v>
      </c>
      <c r="H855" s="2">
        <v>0</v>
      </c>
      <c r="I855" s="2">
        <v>0</v>
      </c>
      <c r="J855" s="2">
        <v>93.6666666666667</v>
      </c>
    </row>
    <row r="856" spans="1:10" x14ac:dyDescent="0.25">
      <c r="A856" t="s">
        <v>424</v>
      </c>
      <c r="B856" t="s">
        <v>425</v>
      </c>
      <c r="C856" t="s">
        <v>426</v>
      </c>
      <c r="D856" t="s">
        <v>11</v>
      </c>
      <c r="E856" s="3">
        <v>44696</v>
      </c>
      <c r="F856" s="2">
        <v>0</v>
      </c>
      <c r="G856" s="2">
        <v>6.6666666666666696</v>
      </c>
      <c r="H856" s="2">
        <v>0</v>
      </c>
      <c r="I856" s="2">
        <v>0</v>
      </c>
      <c r="J856" s="2">
        <v>100.333333333333</v>
      </c>
    </row>
    <row r="857" spans="1:10" x14ac:dyDescent="0.25">
      <c r="A857" t="s">
        <v>424</v>
      </c>
      <c r="B857" t="s">
        <v>425</v>
      </c>
      <c r="C857" t="s">
        <v>426</v>
      </c>
      <c r="D857" t="s">
        <v>11</v>
      </c>
      <c r="E857" s="3">
        <v>44704</v>
      </c>
      <c r="F857" s="2">
        <v>0</v>
      </c>
      <c r="G857" s="2">
        <v>0</v>
      </c>
      <c r="H857" s="2">
        <v>0</v>
      </c>
      <c r="I857" s="2">
        <v>0</v>
      </c>
      <c r="J857" s="2">
        <v>92.3333333333333</v>
      </c>
    </row>
    <row r="858" spans="1:10" x14ac:dyDescent="0.25">
      <c r="A858" t="s">
        <v>424</v>
      </c>
      <c r="B858" t="s">
        <v>425</v>
      </c>
      <c r="C858" t="s">
        <v>426</v>
      </c>
      <c r="D858" t="s">
        <v>11</v>
      </c>
      <c r="E858" s="3">
        <v>44704</v>
      </c>
      <c r="F858" s="2">
        <v>0</v>
      </c>
      <c r="G858" s="2">
        <v>0</v>
      </c>
      <c r="H858" s="2">
        <v>0</v>
      </c>
      <c r="I858" s="2">
        <v>8</v>
      </c>
      <c r="J858" s="2">
        <v>92.3333333333333</v>
      </c>
    </row>
    <row r="859" spans="1:10" x14ac:dyDescent="0.25">
      <c r="A859" t="s">
        <v>424</v>
      </c>
      <c r="B859" t="s">
        <v>425</v>
      </c>
      <c r="C859" t="s">
        <v>426</v>
      </c>
      <c r="D859" t="s">
        <v>11</v>
      </c>
      <c r="E859" s="3">
        <v>44712</v>
      </c>
      <c r="F859" s="2">
        <v>6.6666666666666696</v>
      </c>
      <c r="G859" s="2">
        <v>0</v>
      </c>
      <c r="H859" s="2">
        <v>0</v>
      </c>
      <c r="I859" s="2">
        <v>0</v>
      </c>
      <c r="J859" s="2">
        <v>92.3333333333333</v>
      </c>
    </row>
    <row r="860" spans="1:10" x14ac:dyDescent="0.25">
      <c r="A860" t="s">
        <v>424</v>
      </c>
      <c r="B860" t="s">
        <v>425</v>
      </c>
      <c r="C860" t="s">
        <v>426</v>
      </c>
      <c r="D860" t="s">
        <v>11</v>
      </c>
      <c r="E860" s="3">
        <v>44712</v>
      </c>
      <c r="F860" s="2">
        <v>0</v>
      </c>
      <c r="G860" s="2">
        <v>6.6666666666666696</v>
      </c>
      <c r="H860" s="2">
        <v>0</v>
      </c>
      <c r="I860" s="2">
        <v>0</v>
      </c>
      <c r="J860" s="2">
        <v>99</v>
      </c>
    </row>
    <row r="861" spans="1:10" x14ac:dyDescent="0.25">
      <c r="A861" t="s">
        <v>427</v>
      </c>
      <c r="B861" t="s">
        <v>428</v>
      </c>
      <c r="C861" t="s">
        <v>429</v>
      </c>
      <c r="D861" t="s">
        <v>11</v>
      </c>
      <c r="E861" s="3">
        <v>44696</v>
      </c>
      <c r="F861" s="2">
        <v>5</v>
      </c>
      <c r="G861" s="2">
        <v>0</v>
      </c>
      <c r="H861" s="2">
        <v>0</v>
      </c>
      <c r="I861" s="2">
        <v>0</v>
      </c>
      <c r="J861" s="2">
        <v>107</v>
      </c>
    </row>
    <row r="862" spans="1:10" x14ac:dyDescent="0.25">
      <c r="A862" t="s">
        <v>427</v>
      </c>
      <c r="B862" t="s">
        <v>428</v>
      </c>
      <c r="C862" t="s">
        <v>429</v>
      </c>
      <c r="D862" t="s">
        <v>11</v>
      </c>
      <c r="E862" s="3">
        <v>44696</v>
      </c>
      <c r="F862" s="2">
        <v>0</v>
      </c>
      <c r="G862" s="2">
        <v>5</v>
      </c>
      <c r="H862" s="2">
        <v>0</v>
      </c>
      <c r="I862" s="2">
        <v>0</v>
      </c>
      <c r="J862" s="2">
        <v>112</v>
      </c>
    </row>
    <row r="863" spans="1:10" x14ac:dyDescent="0.25">
      <c r="A863" t="s">
        <v>427</v>
      </c>
      <c r="B863" t="s">
        <v>428</v>
      </c>
      <c r="C863" t="s">
        <v>429</v>
      </c>
      <c r="D863" t="s">
        <v>11</v>
      </c>
      <c r="E863" s="3">
        <v>44712</v>
      </c>
      <c r="F863" s="2">
        <v>5</v>
      </c>
      <c r="G863" s="2">
        <v>0</v>
      </c>
      <c r="H863" s="2">
        <v>0</v>
      </c>
      <c r="I863" s="2">
        <v>0</v>
      </c>
      <c r="J863" s="2">
        <v>112</v>
      </c>
    </row>
    <row r="864" spans="1:10" x14ac:dyDescent="0.25">
      <c r="A864" t="s">
        <v>427</v>
      </c>
      <c r="B864" t="s">
        <v>428</v>
      </c>
      <c r="C864" t="s">
        <v>429</v>
      </c>
      <c r="D864" t="s">
        <v>11</v>
      </c>
      <c r="E864" s="3">
        <v>44712</v>
      </c>
      <c r="F864" s="2">
        <v>0</v>
      </c>
      <c r="G864" s="2">
        <v>5</v>
      </c>
      <c r="H864" s="2">
        <v>0</v>
      </c>
      <c r="I864" s="2">
        <v>0</v>
      </c>
      <c r="J864" s="2">
        <v>117</v>
      </c>
    </row>
    <row r="865" spans="1:10" x14ac:dyDescent="0.25">
      <c r="A865" t="s">
        <v>430</v>
      </c>
      <c r="B865" t="s">
        <v>431</v>
      </c>
      <c r="C865" t="s">
        <v>432</v>
      </c>
      <c r="D865" t="s">
        <v>11</v>
      </c>
      <c r="E865" s="3">
        <v>44694</v>
      </c>
      <c r="F865" s="2">
        <v>0</v>
      </c>
      <c r="G865" s="2">
        <v>0</v>
      </c>
      <c r="H865" s="2">
        <v>0</v>
      </c>
      <c r="I865" s="2">
        <v>0</v>
      </c>
      <c r="J865" s="2">
        <v>28</v>
      </c>
    </row>
    <row r="866" spans="1:10" x14ac:dyDescent="0.25">
      <c r="A866" t="s">
        <v>430</v>
      </c>
      <c r="B866" t="s">
        <v>431</v>
      </c>
      <c r="C866" t="s">
        <v>432</v>
      </c>
      <c r="D866" t="s">
        <v>11</v>
      </c>
      <c r="E866" s="3">
        <v>44694</v>
      </c>
      <c r="F866" s="2">
        <v>0</v>
      </c>
      <c r="G866" s="2">
        <v>0</v>
      </c>
      <c r="H866" s="2">
        <v>0</v>
      </c>
      <c r="I866" s="2">
        <v>8</v>
      </c>
      <c r="J866" s="2">
        <v>28</v>
      </c>
    </row>
    <row r="867" spans="1:10" x14ac:dyDescent="0.25">
      <c r="A867" t="s">
        <v>430</v>
      </c>
      <c r="B867" t="s">
        <v>431</v>
      </c>
      <c r="C867" t="s">
        <v>432</v>
      </c>
      <c r="D867" t="s">
        <v>11</v>
      </c>
      <c r="E867" s="3">
        <v>44696</v>
      </c>
      <c r="F867" s="2">
        <v>5</v>
      </c>
      <c r="G867" s="2">
        <v>0</v>
      </c>
      <c r="H867" s="2">
        <v>0</v>
      </c>
      <c r="I867" s="2">
        <v>0</v>
      </c>
      <c r="J867" s="2">
        <v>28</v>
      </c>
    </row>
    <row r="868" spans="1:10" x14ac:dyDescent="0.25">
      <c r="A868" t="s">
        <v>430</v>
      </c>
      <c r="B868" t="s">
        <v>431</v>
      </c>
      <c r="C868" t="s">
        <v>432</v>
      </c>
      <c r="D868" t="s">
        <v>11</v>
      </c>
      <c r="E868" s="3">
        <v>44696</v>
      </c>
      <c r="F868" s="2">
        <v>0</v>
      </c>
      <c r="G868" s="2">
        <v>5</v>
      </c>
      <c r="H868" s="2">
        <v>0</v>
      </c>
      <c r="I868" s="2">
        <v>0</v>
      </c>
      <c r="J868" s="2">
        <v>33</v>
      </c>
    </row>
    <row r="869" spans="1:10" x14ac:dyDescent="0.25">
      <c r="A869" t="s">
        <v>430</v>
      </c>
      <c r="B869" t="s">
        <v>431</v>
      </c>
      <c r="C869" t="s">
        <v>432</v>
      </c>
      <c r="D869" t="s">
        <v>11</v>
      </c>
      <c r="E869" s="3">
        <v>44712</v>
      </c>
      <c r="F869" s="2">
        <v>5</v>
      </c>
      <c r="G869" s="2">
        <v>0</v>
      </c>
      <c r="H869" s="2">
        <v>0</v>
      </c>
      <c r="I869" s="2">
        <v>0</v>
      </c>
      <c r="J869" s="2">
        <v>33</v>
      </c>
    </row>
    <row r="870" spans="1:10" x14ac:dyDescent="0.25">
      <c r="A870" t="s">
        <v>430</v>
      </c>
      <c r="B870" t="s">
        <v>431</v>
      </c>
      <c r="C870" t="s">
        <v>432</v>
      </c>
      <c r="D870" t="s">
        <v>11</v>
      </c>
      <c r="E870" s="3">
        <v>44712</v>
      </c>
      <c r="F870" s="2">
        <v>0</v>
      </c>
      <c r="G870" s="2">
        <v>5</v>
      </c>
      <c r="H870" s="2">
        <v>0</v>
      </c>
      <c r="I870" s="2">
        <v>0</v>
      </c>
      <c r="J870" s="2">
        <v>38</v>
      </c>
    </row>
    <row r="871" spans="1:10" x14ac:dyDescent="0.25">
      <c r="A871" t="s">
        <v>433</v>
      </c>
      <c r="B871" t="s">
        <v>434</v>
      </c>
      <c r="C871" t="s">
        <v>129</v>
      </c>
      <c r="D871" t="s">
        <v>11</v>
      </c>
      <c r="E871" s="3">
        <v>44690</v>
      </c>
      <c r="F871" s="2">
        <v>0</v>
      </c>
      <c r="G871" s="2">
        <v>0</v>
      </c>
      <c r="H871" s="2">
        <v>0</v>
      </c>
      <c r="I871" s="2">
        <v>0</v>
      </c>
      <c r="J871" s="2">
        <v>56</v>
      </c>
    </row>
    <row r="872" spans="1:10" x14ac:dyDescent="0.25">
      <c r="A872" t="s">
        <v>433</v>
      </c>
      <c r="B872" t="s">
        <v>434</v>
      </c>
      <c r="C872" t="s">
        <v>129</v>
      </c>
      <c r="D872" t="s">
        <v>11</v>
      </c>
      <c r="E872" s="3">
        <v>44690</v>
      </c>
      <c r="F872" s="2">
        <v>0</v>
      </c>
      <c r="G872" s="2">
        <v>0</v>
      </c>
      <c r="H872" s="2">
        <v>0</v>
      </c>
      <c r="I872" s="2">
        <v>8</v>
      </c>
      <c r="J872" s="2">
        <v>56</v>
      </c>
    </row>
    <row r="873" spans="1:10" x14ac:dyDescent="0.25">
      <c r="A873" t="s">
        <v>433</v>
      </c>
      <c r="B873" t="s">
        <v>434</v>
      </c>
      <c r="C873" t="s">
        <v>129</v>
      </c>
      <c r="D873" t="s">
        <v>11</v>
      </c>
      <c r="E873" s="3">
        <v>44696</v>
      </c>
      <c r="F873" s="2">
        <v>6.6666666666666696</v>
      </c>
      <c r="G873" s="2">
        <v>0</v>
      </c>
      <c r="H873" s="2">
        <v>0</v>
      </c>
      <c r="I873" s="2">
        <v>0</v>
      </c>
      <c r="J873" s="2">
        <v>56</v>
      </c>
    </row>
    <row r="874" spans="1:10" x14ac:dyDescent="0.25">
      <c r="A874" t="s">
        <v>433</v>
      </c>
      <c r="B874" t="s">
        <v>434</v>
      </c>
      <c r="C874" t="s">
        <v>129</v>
      </c>
      <c r="D874" t="s">
        <v>11</v>
      </c>
      <c r="E874" s="3">
        <v>44696</v>
      </c>
      <c r="F874" s="2">
        <v>0</v>
      </c>
      <c r="G874" s="2">
        <v>6.6666666666666696</v>
      </c>
      <c r="H874" s="2">
        <v>0</v>
      </c>
      <c r="I874" s="2">
        <v>0</v>
      </c>
      <c r="J874" s="2">
        <v>62.6666666666667</v>
      </c>
    </row>
    <row r="875" spans="1:10" x14ac:dyDescent="0.25">
      <c r="A875" t="s">
        <v>433</v>
      </c>
      <c r="B875" t="s">
        <v>434</v>
      </c>
      <c r="C875" t="s">
        <v>129</v>
      </c>
      <c r="D875" t="s">
        <v>11</v>
      </c>
      <c r="E875" s="3">
        <v>44712</v>
      </c>
      <c r="F875" s="2">
        <v>6.6666666666666696</v>
      </c>
      <c r="G875" s="2">
        <v>0</v>
      </c>
      <c r="H875" s="2">
        <v>0</v>
      </c>
      <c r="I875" s="2">
        <v>0</v>
      </c>
      <c r="J875" s="2">
        <v>62.6666666666667</v>
      </c>
    </row>
    <row r="876" spans="1:10" x14ac:dyDescent="0.25">
      <c r="A876" t="s">
        <v>433</v>
      </c>
      <c r="B876" t="s">
        <v>434</v>
      </c>
      <c r="C876" t="s">
        <v>129</v>
      </c>
      <c r="D876" t="s">
        <v>11</v>
      </c>
      <c r="E876" s="3">
        <v>44712</v>
      </c>
      <c r="F876" s="2">
        <v>0</v>
      </c>
      <c r="G876" s="2">
        <v>6.6666666666666696</v>
      </c>
      <c r="H876" s="2">
        <v>0</v>
      </c>
      <c r="I876" s="2">
        <v>0</v>
      </c>
      <c r="J876" s="2">
        <v>69.3333333333333</v>
      </c>
    </row>
    <row r="877" spans="1:10" x14ac:dyDescent="0.25">
      <c r="A877" t="s">
        <v>435</v>
      </c>
      <c r="B877" t="s">
        <v>436</v>
      </c>
      <c r="C877" t="s">
        <v>437</v>
      </c>
      <c r="D877" t="s">
        <v>11</v>
      </c>
      <c r="E877" s="3">
        <v>44696</v>
      </c>
      <c r="F877" s="2">
        <v>6.6666666666666696</v>
      </c>
      <c r="G877" s="2">
        <v>0</v>
      </c>
      <c r="H877" s="2">
        <v>0</v>
      </c>
      <c r="I877" s="2">
        <v>0</v>
      </c>
      <c r="J877" s="2">
        <v>90.6666666666667</v>
      </c>
    </row>
    <row r="878" spans="1:10" x14ac:dyDescent="0.25">
      <c r="A878" t="s">
        <v>435</v>
      </c>
      <c r="B878" t="s">
        <v>436</v>
      </c>
      <c r="C878" t="s">
        <v>437</v>
      </c>
      <c r="D878" t="s">
        <v>11</v>
      </c>
      <c r="E878" s="3">
        <v>44696</v>
      </c>
      <c r="F878" s="2">
        <v>0</v>
      </c>
      <c r="G878" s="2">
        <v>6.6666666666666696</v>
      </c>
      <c r="H878" s="2">
        <v>0</v>
      </c>
      <c r="I878" s="2">
        <v>0</v>
      </c>
      <c r="J878" s="2">
        <v>97.3333333333333</v>
      </c>
    </row>
    <row r="879" spans="1:10" x14ac:dyDescent="0.25">
      <c r="A879" t="s">
        <v>435</v>
      </c>
      <c r="B879" t="s">
        <v>436</v>
      </c>
      <c r="C879" t="s">
        <v>437</v>
      </c>
      <c r="D879" t="s">
        <v>11</v>
      </c>
      <c r="E879" s="3">
        <v>44712</v>
      </c>
      <c r="F879" s="2">
        <v>6.6666666666666696</v>
      </c>
      <c r="G879" s="2">
        <v>0</v>
      </c>
      <c r="H879" s="2">
        <v>0</v>
      </c>
      <c r="I879" s="2">
        <v>0</v>
      </c>
      <c r="J879" s="2">
        <v>97.3333333333333</v>
      </c>
    </row>
    <row r="880" spans="1:10" x14ac:dyDescent="0.25">
      <c r="A880" t="s">
        <v>435</v>
      </c>
      <c r="B880" t="s">
        <v>436</v>
      </c>
      <c r="C880" t="s">
        <v>437</v>
      </c>
      <c r="D880" t="s">
        <v>11</v>
      </c>
      <c r="E880" s="3">
        <v>44712</v>
      </c>
      <c r="F880" s="2">
        <v>0</v>
      </c>
      <c r="G880" s="2">
        <v>6.6666666666666696</v>
      </c>
      <c r="H880" s="2">
        <v>0</v>
      </c>
      <c r="I880" s="2">
        <v>0</v>
      </c>
      <c r="J880" s="2">
        <v>104</v>
      </c>
    </row>
    <row r="881" spans="1:10" x14ac:dyDescent="0.25">
      <c r="A881" t="s">
        <v>438</v>
      </c>
      <c r="B881" t="s">
        <v>439</v>
      </c>
      <c r="C881" t="s">
        <v>440</v>
      </c>
      <c r="D881" t="s">
        <v>11</v>
      </c>
      <c r="E881" s="3">
        <v>44693</v>
      </c>
      <c r="F881" s="2">
        <v>0</v>
      </c>
      <c r="G881" s="2">
        <v>0</v>
      </c>
      <c r="H881" s="2">
        <v>0</v>
      </c>
      <c r="I881" s="2">
        <v>0</v>
      </c>
      <c r="J881" s="2">
        <v>53</v>
      </c>
    </row>
    <row r="882" spans="1:10" x14ac:dyDescent="0.25">
      <c r="A882" t="s">
        <v>438</v>
      </c>
      <c r="B882" t="s">
        <v>439</v>
      </c>
      <c r="C882" t="s">
        <v>440</v>
      </c>
      <c r="D882" t="s">
        <v>11</v>
      </c>
      <c r="E882" s="3">
        <v>44693</v>
      </c>
      <c r="F882" s="2">
        <v>0</v>
      </c>
      <c r="G882" s="2">
        <v>0</v>
      </c>
      <c r="H882" s="2">
        <v>0</v>
      </c>
      <c r="I882" s="2">
        <v>8</v>
      </c>
      <c r="J882" s="2">
        <v>53</v>
      </c>
    </row>
    <row r="883" spans="1:10" x14ac:dyDescent="0.25">
      <c r="A883" t="s">
        <v>438</v>
      </c>
      <c r="B883" t="s">
        <v>439</v>
      </c>
      <c r="C883" t="s">
        <v>440</v>
      </c>
      <c r="D883" t="s">
        <v>11</v>
      </c>
      <c r="E883" s="3">
        <v>44696</v>
      </c>
      <c r="F883" s="2">
        <v>5</v>
      </c>
      <c r="G883" s="2">
        <v>0</v>
      </c>
      <c r="H883" s="2">
        <v>0</v>
      </c>
      <c r="I883" s="2">
        <v>0</v>
      </c>
      <c r="J883" s="2">
        <v>53</v>
      </c>
    </row>
    <row r="884" spans="1:10" x14ac:dyDescent="0.25">
      <c r="A884" t="s">
        <v>438</v>
      </c>
      <c r="B884" t="s">
        <v>439</v>
      </c>
      <c r="C884" t="s">
        <v>440</v>
      </c>
      <c r="D884" t="s">
        <v>11</v>
      </c>
      <c r="E884" s="3">
        <v>44696</v>
      </c>
      <c r="F884" s="2">
        <v>0</v>
      </c>
      <c r="G884" s="2">
        <v>5</v>
      </c>
      <c r="H884" s="2">
        <v>0</v>
      </c>
      <c r="I884" s="2">
        <v>0</v>
      </c>
      <c r="J884" s="2">
        <v>58</v>
      </c>
    </row>
    <row r="885" spans="1:10" x14ac:dyDescent="0.25">
      <c r="A885" t="s">
        <v>438</v>
      </c>
      <c r="B885" t="s">
        <v>439</v>
      </c>
      <c r="C885" t="s">
        <v>440</v>
      </c>
      <c r="D885" t="s">
        <v>11</v>
      </c>
      <c r="E885" s="3">
        <v>44699</v>
      </c>
      <c r="F885" s="2">
        <v>0</v>
      </c>
      <c r="G885" s="2">
        <v>0</v>
      </c>
      <c r="H885" s="2">
        <v>0</v>
      </c>
      <c r="I885" s="2">
        <v>0</v>
      </c>
      <c r="J885" s="2">
        <v>50</v>
      </c>
    </row>
    <row r="886" spans="1:10" x14ac:dyDescent="0.25">
      <c r="A886" t="s">
        <v>438</v>
      </c>
      <c r="B886" t="s">
        <v>439</v>
      </c>
      <c r="C886" t="s">
        <v>440</v>
      </c>
      <c r="D886" t="s">
        <v>11</v>
      </c>
      <c r="E886" s="3">
        <v>44699</v>
      </c>
      <c r="F886" s="2">
        <v>0</v>
      </c>
      <c r="G886" s="2">
        <v>0</v>
      </c>
      <c r="H886" s="2">
        <v>0</v>
      </c>
      <c r="I886" s="2">
        <v>8</v>
      </c>
      <c r="J886" s="2">
        <v>50</v>
      </c>
    </row>
    <row r="887" spans="1:10" x14ac:dyDescent="0.25">
      <c r="A887" t="s">
        <v>438</v>
      </c>
      <c r="B887" t="s">
        <v>439</v>
      </c>
      <c r="C887" t="s">
        <v>440</v>
      </c>
      <c r="D887" t="s">
        <v>11</v>
      </c>
      <c r="E887" s="3">
        <v>44712</v>
      </c>
      <c r="F887" s="2">
        <v>5</v>
      </c>
      <c r="G887" s="2">
        <v>0</v>
      </c>
      <c r="H887" s="2">
        <v>0</v>
      </c>
      <c r="I887" s="2">
        <v>0</v>
      </c>
      <c r="J887" s="2">
        <v>50</v>
      </c>
    </row>
    <row r="888" spans="1:10" x14ac:dyDescent="0.25">
      <c r="A888" t="s">
        <v>438</v>
      </c>
      <c r="B888" t="s">
        <v>439</v>
      </c>
      <c r="C888" t="s">
        <v>440</v>
      </c>
      <c r="D888" t="s">
        <v>11</v>
      </c>
      <c r="E888" s="3">
        <v>44712</v>
      </c>
      <c r="F888" s="2">
        <v>0</v>
      </c>
      <c r="G888" s="2">
        <v>5</v>
      </c>
      <c r="H888" s="2">
        <v>0</v>
      </c>
      <c r="I888" s="2">
        <v>0</v>
      </c>
      <c r="J888" s="2">
        <v>55</v>
      </c>
    </row>
    <row r="889" spans="1:10" x14ac:dyDescent="0.25">
      <c r="A889" t="s">
        <v>441</v>
      </c>
      <c r="B889" t="s">
        <v>442</v>
      </c>
      <c r="C889" t="s">
        <v>443</v>
      </c>
      <c r="D889" t="s">
        <v>11</v>
      </c>
      <c r="E889" s="3">
        <v>44696</v>
      </c>
      <c r="F889" s="2">
        <v>5</v>
      </c>
      <c r="G889" s="2">
        <v>0</v>
      </c>
      <c r="H889" s="2">
        <v>0</v>
      </c>
      <c r="I889" s="2">
        <v>0</v>
      </c>
      <c r="J889" s="2">
        <v>17</v>
      </c>
    </row>
    <row r="890" spans="1:10" x14ac:dyDescent="0.25">
      <c r="A890" t="s">
        <v>441</v>
      </c>
      <c r="B890" t="s">
        <v>442</v>
      </c>
      <c r="C890" t="s">
        <v>443</v>
      </c>
      <c r="D890" t="s">
        <v>11</v>
      </c>
      <c r="E890" s="3">
        <v>44696</v>
      </c>
      <c r="F890" s="2">
        <v>0</v>
      </c>
      <c r="G890" s="2">
        <v>5</v>
      </c>
      <c r="H890" s="2">
        <v>0</v>
      </c>
      <c r="I890" s="2">
        <v>0</v>
      </c>
      <c r="J890" s="2">
        <v>22</v>
      </c>
    </row>
    <row r="891" spans="1:10" x14ac:dyDescent="0.25">
      <c r="A891" t="s">
        <v>441</v>
      </c>
      <c r="B891" t="s">
        <v>442</v>
      </c>
      <c r="C891" t="s">
        <v>443</v>
      </c>
      <c r="D891" t="s">
        <v>11</v>
      </c>
      <c r="E891" s="3">
        <v>44701</v>
      </c>
      <c r="F891" s="2">
        <v>0</v>
      </c>
      <c r="G891" s="2">
        <v>0</v>
      </c>
      <c r="H891" s="2">
        <v>0</v>
      </c>
      <c r="I891" s="2">
        <v>0</v>
      </c>
      <c r="J891" s="2">
        <v>14</v>
      </c>
    </row>
    <row r="892" spans="1:10" x14ac:dyDescent="0.25">
      <c r="A892" t="s">
        <v>441</v>
      </c>
      <c r="B892" t="s">
        <v>442</v>
      </c>
      <c r="C892" t="s">
        <v>443</v>
      </c>
      <c r="D892" t="s">
        <v>11</v>
      </c>
      <c r="E892" s="3">
        <v>44701</v>
      </c>
      <c r="F892" s="2">
        <v>0</v>
      </c>
      <c r="G892" s="2">
        <v>0</v>
      </c>
      <c r="H892" s="2">
        <v>0</v>
      </c>
      <c r="I892" s="2">
        <v>8</v>
      </c>
      <c r="J892" s="2">
        <v>14</v>
      </c>
    </row>
    <row r="893" spans="1:10" x14ac:dyDescent="0.25">
      <c r="A893" t="s">
        <v>441</v>
      </c>
      <c r="B893" t="s">
        <v>442</v>
      </c>
      <c r="C893" t="s">
        <v>443</v>
      </c>
      <c r="D893" t="s">
        <v>11</v>
      </c>
      <c r="E893" s="3">
        <v>44706</v>
      </c>
      <c r="F893" s="2">
        <v>0</v>
      </c>
      <c r="G893" s="2">
        <v>0</v>
      </c>
      <c r="H893" s="2">
        <v>0</v>
      </c>
      <c r="I893" s="2">
        <v>0</v>
      </c>
      <c r="J893" s="2">
        <v>10</v>
      </c>
    </row>
    <row r="894" spans="1:10" x14ac:dyDescent="0.25">
      <c r="A894" t="s">
        <v>441</v>
      </c>
      <c r="B894" t="s">
        <v>442</v>
      </c>
      <c r="C894" t="s">
        <v>443</v>
      </c>
      <c r="D894" t="s">
        <v>11</v>
      </c>
      <c r="E894" s="3">
        <v>44706</v>
      </c>
      <c r="F894" s="2">
        <v>0</v>
      </c>
      <c r="G894" s="2">
        <v>0</v>
      </c>
      <c r="H894" s="2">
        <v>0</v>
      </c>
      <c r="I894" s="2">
        <v>4</v>
      </c>
      <c r="J894" s="2">
        <v>10</v>
      </c>
    </row>
    <row r="895" spans="1:10" x14ac:dyDescent="0.25">
      <c r="A895" t="s">
        <v>441</v>
      </c>
      <c r="B895" t="s">
        <v>442</v>
      </c>
      <c r="C895" t="s">
        <v>443</v>
      </c>
      <c r="D895" t="s">
        <v>11</v>
      </c>
      <c r="E895" s="3">
        <v>44708</v>
      </c>
      <c r="F895" s="2">
        <v>0</v>
      </c>
      <c r="G895" s="2">
        <v>0</v>
      </c>
      <c r="H895" s="2">
        <v>0</v>
      </c>
      <c r="I895" s="2">
        <v>0</v>
      </c>
      <c r="J895" s="2">
        <v>2</v>
      </c>
    </row>
    <row r="896" spans="1:10" x14ac:dyDescent="0.25">
      <c r="A896" t="s">
        <v>441</v>
      </c>
      <c r="B896" t="s">
        <v>442</v>
      </c>
      <c r="C896" t="s">
        <v>443</v>
      </c>
      <c r="D896" t="s">
        <v>11</v>
      </c>
      <c r="E896" s="3">
        <v>44708</v>
      </c>
      <c r="F896" s="2">
        <v>0</v>
      </c>
      <c r="G896" s="2">
        <v>0</v>
      </c>
      <c r="H896" s="2">
        <v>0</v>
      </c>
      <c r="I896" s="2">
        <v>8</v>
      </c>
      <c r="J896" s="2">
        <v>2</v>
      </c>
    </row>
    <row r="897" spans="1:10" x14ac:dyDescent="0.25">
      <c r="A897" t="s">
        <v>441</v>
      </c>
      <c r="B897" t="s">
        <v>442</v>
      </c>
      <c r="C897" t="s">
        <v>443</v>
      </c>
      <c r="D897" t="s">
        <v>11</v>
      </c>
      <c r="E897" s="3">
        <v>44712</v>
      </c>
      <c r="F897" s="2">
        <v>5</v>
      </c>
      <c r="G897" s="2">
        <v>0</v>
      </c>
      <c r="H897" s="2">
        <v>0</v>
      </c>
      <c r="I897" s="2">
        <v>0</v>
      </c>
      <c r="J897" s="2">
        <v>2</v>
      </c>
    </row>
    <row r="898" spans="1:10" x14ac:dyDescent="0.25">
      <c r="A898" t="s">
        <v>441</v>
      </c>
      <c r="B898" t="s">
        <v>442</v>
      </c>
      <c r="C898" t="s">
        <v>443</v>
      </c>
      <c r="D898" t="s">
        <v>11</v>
      </c>
      <c r="E898" s="3">
        <v>44712</v>
      </c>
      <c r="F898" s="2">
        <v>0</v>
      </c>
      <c r="G898" s="2">
        <v>5</v>
      </c>
      <c r="H898" s="2">
        <v>0</v>
      </c>
      <c r="I898" s="2">
        <v>0</v>
      </c>
      <c r="J898" s="2">
        <v>7</v>
      </c>
    </row>
    <row r="899" spans="1:10" x14ac:dyDescent="0.25">
      <c r="A899" t="s">
        <v>445</v>
      </c>
      <c r="B899" t="s">
        <v>446</v>
      </c>
      <c r="C899" t="s">
        <v>447</v>
      </c>
      <c r="D899" t="s">
        <v>11</v>
      </c>
      <c r="E899" s="3">
        <v>44693</v>
      </c>
      <c r="F899" s="2">
        <v>0</v>
      </c>
      <c r="G899" s="2">
        <v>0</v>
      </c>
      <c r="H899" s="2">
        <v>0</v>
      </c>
      <c r="I899" s="2">
        <v>0</v>
      </c>
      <c r="J899" s="2">
        <v>24</v>
      </c>
    </row>
    <row r="900" spans="1:10" x14ac:dyDescent="0.25">
      <c r="A900" t="s">
        <v>445</v>
      </c>
      <c r="B900" t="s">
        <v>446</v>
      </c>
      <c r="C900" t="s">
        <v>447</v>
      </c>
      <c r="D900" t="s">
        <v>11</v>
      </c>
      <c r="E900" s="3">
        <v>44693</v>
      </c>
      <c r="F900" s="2">
        <v>0</v>
      </c>
      <c r="G900" s="2">
        <v>0</v>
      </c>
      <c r="H900" s="2">
        <v>0</v>
      </c>
      <c r="I900" s="2">
        <v>8</v>
      </c>
      <c r="J900" s="2">
        <v>24</v>
      </c>
    </row>
    <row r="901" spans="1:10" x14ac:dyDescent="0.25">
      <c r="A901" t="s">
        <v>445</v>
      </c>
      <c r="B901" t="s">
        <v>446</v>
      </c>
      <c r="C901" t="s">
        <v>447</v>
      </c>
      <c r="D901" t="s">
        <v>11</v>
      </c>
      <c r="E901" s="3">
        <v>44694</v>
      </c>
      <c r="F901" s="2">
        <v>0</v>
      </c>
      <c r="G901" s="2">
        <v>0</v>
      </c>
      <c r="H901" s="2">
        <v>0</v>
      </c>
      <c r="I901" s="2">
        <v>0</v>
      </c>
      <c r="J901" s="2">
        <v>16</v>
      </c>
    </row>
    <row r="902" spans="1:10" x14ac:dyDescent="0.25">
      <c r="A902" t="s">
        <v>445</v>
      </c>
      <c r="B902" t="s">
        <v>446</v>
      </c>
      <c r="C902" t="s">
        <v>447</v>
      </c>
      <c r="D902" t="s">
        <v>11</v>
      </c>
      <c r="E902" s="3">
        <v>44694</v>
      </c>
      <c r="F902" s="2">
        <v>0</v>
      </c>
      <c r="G902" s="2">
        <v>0</v>
      </c>
      <c r="H902" s="2">
        <v>0</v>
      </c>
      <c r="I902" s="2">
        <v>8</v>
      </c>
      <c r="J902" s="2">
        <v>16</v>
      </c>
    </row>
    <row r="903" spans="1:10" x14ac:dyDescent="0.25">
      <c r="A903" t="s">
        <v>445</v>
      </c>
      <c r="B903" t="s">
        <v>446</v>
      </c>
      <c r="C903" t="s">
        <v>447</v>
      </c>
      <c r="D903" t="s">
        <v>11</v>
      </c>
      <c r="E903" s="3">
        <v>44696</v>
      </c>
      <c r="F903" s="2">
        <v>5</v>
      </c>
      <c r="G903" s="2">
        <v>0</v>
      </c>
      <c r="H903" s="2">
        <v>0</v>
      </c>
      <c r="I903" s="2">
        <v>0</v>
      </c>
      <c r="J903" s="2">
        <v>16</v>
      </c>
    </row>
    <row r="904" spans="1:10" x14ac:dyDescent="0.25">
      <c r="A904" t="s">
        <v>445</v>
      </c>
      <c r="B904" t="s">
        <v>446</v>
      </c>
      <c r="C904" t="s">
        <v>447</v>
      </c>
      <c r="D904" t="s">
        <v>11</v>
      </c>
      <c r="E904" s="3">
        <v>44696</v>
      </c>
      <c r="F904" s="2">
        <v>0</v>
      </c>
      <c r="G904" s="2">
        <v>5</v>
      </c>
      <c r="H904" s="2">
        <v>0</v>
      </c>
      <c r="I904" s="2">
        <v>0</v>
      </c>
      <c r="J904" s="2">
        <v>21</v>
      </c>
    </row>
    <row r="905" spans="1:10" x14ac:dyDescent="0.25">
      <c r="A905" t="s">
        <v>445</v>
      </c>
      <c r="B905" t="s">
        <v>446</v>
      </c>
      <c r="C905" t="s">
        <v>447</v>
      </c>
      <c r="D905" t="s">
        <v>11</v>
      </c>
      <c r="E905" s="3">
        <v>44697</v>
      </c>
      <c r="F905" s="2">
        <v>0</v>
      </c>
      <c r="G905" s="2">
        <v>0</v>
      </c>
      <c r="H905" s="2">
        <v>0</v>
      </c>
      <c r="I905" s="2">
        <v>0</v>
      </c>
      <c r="J905" s="2">
        <v>13</v>
      </c>
    </row>
    <row r="906" spans="1:10" x14ac:dyDescent="0.25">
      <c r="A906" t="s">
        <v>445</v>
      </c>
      <c r="B906" t="s">
        <v>446</v>
      </c>
      <c r="C906" t="s">
        <v>447</v>
      </c>
      <c r="D906" t="s">
        <v>11</v>
      </c>
      <c r="E906" s="3">
        <v>44697</v>
      </c>
      <c r="F906" s="2">
        <v>0</v>
      </c>
      <c r="G906" s="2">
        <v>0</v>
      </c>
      <c r="H906" s="2">
        <v>0</v>
      </c>
      <c r="I906" s="2">
        <v>8</v>
      </c>
      <c r="J906" s="2">
        <v>13</v>
      </c>
    </row>
    <row r="907" spans="1:10" x14ac:dyDescent="0.25">
      <c r="A907" t="s">
        <v>445</v>
      </c>
      <c r="B907" t="s">
        <v>446</v>
      </c>
      <c r="C907" t="s">
        <v>447</v>
      </c>
      <c r="D907" t="s">
        <v>11</v>
      </c>
      <c r="E907" s="3">
        <v>44698</v>
      </c>
      <c r="F907" s="2">
        <v>0</v>
      </c>
      <c r="G907" s="2">
        <v>0</v>
      </c>
      <c r="H907" s="2">
        <v>0</v>
      </c>
      <c r="I907" s="2">
        <v>0</v>
      </c>
      <c r="J907" s="2">
        <v>5</v>
      </c>
    </row>
    <row r="908" spans="1:10" x14ac:dyDescent="0.25">
      <c r="A908" t="s">
        <v>445</v>
      </c>
      <c r="B908" t="s">
        <v>446</v>
      </c>
      <c r="C908" t="s">
        <v>447</v>
      </c>
      <c r="D908" t="s">
        <v>11</v>
      </c>
      <c r="E908" s="3">
        <v>44698</v>
      </c>
      <c r="F908" s="2">
        <v>0</v>
      </c>
      <c r="G908" s="2">
        <v>0</v>
      </c>
      <c r="H908" s="2">
        <v>0</v>
      </c>
      <c r="I908" s="2">
        <v>8</v>
      </c>
      <c r="J908" s="2">
        <v>5</v>
      </c>
    </row>
    <row r="909" spans="1:10" x14ac:dyDescent="0.25">
      <c r="A909" t="s">
        <v>445</v>
      </c>
      <c r="B909" t="s">
        <v>446</v>
      </c>
      <c r="C909" t="s">
        <v>447</v>
      </c>
      <c r="D909" t="s">
        <v>11</v>
      </c>
      <c r="E909" s="3">
        <v>44712</v>
      </c>
      <c r="F909" s="2">
        <v>5</v>
      </c>
      <c r="G909" s="2">
        <v>0</v>
      </c>
      <c r="H909" s="2">
        <v>0</v>
      </c>
      <c r="I909" s="2">
        <v>0</v>
      </c>
      <c r="J909" s="2">
        <v>5</v>
      </c>
    </row>
    <row r="910" spans="1:10" x14ac:dyDescent="0.25">
      <c r="A910" t="s">
        <v>445</v>
      </c>
      <c r="B910" t="s">
        <v>446</v>
      </c>
      <c r="C910" t="s">
        <v>447</v>
      </c>
      <c r="D910" t="s">
        <v>11</v>
      </c>
      <c r="E910" s="3">
        <v>44712</v>
      </c>
      <c r="F910" s="2">
        <v>0</v>
      </c>
      <c r="G910" s="2">
        <v>5</v>
      </c>
      <c r="H910" s="2">
        <v>0</v>
      </c>
      <c r="I910" s="2">
        <v>0</v>
      </c>
      <c r="J910" s="2">
        <v>10</v>
      </c>
    </row>
    <row r="911" spans="1:10" x14ac:dyDescent="0.25">
      <c r="A911" t="s">
        <v>448</v>
      </c>
      <c r="B911" t="s">
        <v>446</v>
      </c>
      <c r="C911" t="s">
        <v>100</v>
      </c>
      <c r="D911" t="s">
        <v>11</v>
      </c>
      <c r="E911" s="3">
        <v>44696</v>
      </c>
      <c r="F911" s="2">
        <v>5</v>
      </c>
      <c r="G911" s="2">
        <v>0</v>
      </c>
      <c r="H911" s="2">
        <v>0</v>
      </c>
      <c r="I911" s="2">
        <v>0</v>
      </c>
      <c r="J911" s="2">
        <v>40</v>
      </c>
    </row>
    <row r="912" spans="1:10" x14ac:dyDescent="0.25">
      <c r="A912" t="s">
        <v>448</v>
      </c>
      <c r="B912" t="s">
        <v>446</v>
      </c>
      <c r="C912" t="s">
        <v>100</v>
      </c>
      <c r="D912" t="s">
        <v>11</v>
      </c>
      <c r="E912" s="3">
        <v>44696</v>
      </c>
      <c r="F912" s="2">
        <v>0</v>
      </c>
      <c r="G912" s="2">
        <v>5</v>
      </c>
      <c r="H912" s="2">
        <v>0</v>
      </c>
      <c r="I912" s="2">
        <v>0</v>
      </c>
      <c r="J912" s="2">
        <v>45</v>
      </c>
    </row>
    <row r="913" spans="1:10" x14ac:dyDescent="0.25">
      <c r="A913" t="s">
        <v>448</v>
      </c>
      <c r="B913" t="s">
        <v>446</v>
      </c>
      <c r="C913" t="s">
        <v>100</v>
      </c>
      <c r="D913" t="s">
        <v>11</v>
      </c>
      <c r="E913" s="3">
        <v>44708</v>
      </c>
      <c r="F913" s="2">
        <v>0</v>
      </c>
      <c r="G913" s="2">
        <v>0</v>
      </c>
      <c r="H913" s="2">
        <v>0</v>
      </c>
      <c r="I913" s="2">
        <v>0</v>
      </c>
      <c r="J913" s="2">
        <v>41</v>
      </c>
    </row>
    <row r="914" spans="1:10" x14ac:dyDescent="0.25">
      <c r="A914" t="s">
        <v>448</v>
      </c>
      <c r="B914" t="s">
        <v>446</v>
      </c>
      <c r="C914" t="s">
        <v>100</v>
      </c>
      <c r="D914" t="s">
        <v>11</v>
      </c>
      <c r="E914" s="3">
        <v>44708</v>
      </c>
      <c r="F914" s="2">
        <v>0</v>
      </c>
      <c r="G914" s="2">
        <v>0</v>
      </c>
      <c r="H914" s="2">
        <v>0</v>
      </c>
      <c r="I914" s="2">
        <v>4</v>
      </c>
      <c r="J914" s="2">
        <v>41</v>
      </c>
    </row>
    <row r="915" spans="1:10" x14ac:dyDescent="0.25">
      <c r="A915" t="s">
        <v>448</v>
      </c>
      <c r="B915" t="s">
        <v>446</v>
      </c>
      <c r="C915" t="s">
        <v>100</v>
      </c>
      <c r="D915" t="s">
        <v>11</v>
      </c>
      <c r="E915" s="3">
        <v>44712</v>
      </c>
      <c r="F915" s="2">
        <v>5</v>
      </c>
      <c r="G915" s="2">
        <v>0</v>
      </c>
      <c r="H915" s="2">
        <v>0</v>
      </c>
      <c r="I915" s="2">
        <v>0</v>
      </c>
      <c r="J915" s="2">
        <v>41</v>
      </c>
    </row>
    <row r="916" spans="1:10" x14ac:dyDescent="0.25">
      <c r="A916" t="s">
        <v>448</v>
      </c>
      <c r="B916" t="s">
        <v>446</v>
      </c>
      <c r="C916" t="s">
        <v>100</v>
      </c>
      <c r="D916" t="s">
        <v>11</v>
      </c>
      <c r="E916" s="3">
        <v>44712</v>
      </c>
      <c r="F916" s="2">
        <v>0</v>
      </c>
      <c r="G916" s="2">
        <v>5</v>
      </c>
      <c r="H916" s="2">
        <v>0</v>
      </c>
      <c r="I916" s="2">
        <v>0</v>
      </c>
      <c r="J916" s="2">
        <v>46</v>
      </c>
    </row>
    <row r="917" spans="1:10" x14ac:dyDescent="0.25">
      <c r="A917" t="s">
        <v>449</v>
      </c>
      <c r="B917" t="s">
        <v>450</v>
      </c>
      <c r="C917" t="s">
        <v>451</v>
      </c>
      <c r="D917" t="s">
        <v>11</v>
      </c>
      <c r="E917" s="3">
        <v>44683</v>
      </c>
      <c r="F917" s="2">
        <v>0</v>
      </c>
      <c r="G917" s="2">
        <v>0</v>
      </c>
      <c r="H917" s="2">
        <v>0</v>
      </c>
      <c r="I917" s="2">
        <v>0</v>
      </c>
      <c r="J917" s="2">
        <v>152</v>
      </c>
    </row>
    <row r="918" spans="1:10" x14ac:dyDescent="0.25">
      <c r="A918" t="s">
        <v>449</v>
      </c>
      <c r="B918" t="s">
        <v>450</v>
      </c>
      <c r="C918" t="s">
        <v>451</v>
      </c>
      <c r="D918" t="s">
        <v>11</v>
      </c>
      <c r="E918" s="3">
        <v>44683</v>
      </c>
      <c r="F918" s="2">
        <v>0</v>
      </c>
      <c r="G918" s="2">
        <v>0</v>
      </c>
      <c r="H918" s="2">
        <v>0</v>
      </c>
      <c r="I918" s="2">
        <v>8</v>
      </c>
      <c r="J918" s="2">
        <v>152</v>
      </c>
    </row>
    <row r="919" spans="1:10" x14ac:dyDescent="0.25">
      <c r="A919" t="s">
        <v>449</v>
      </c>
      <c r="B919" t="s">
        <v>450</v>
      </c>
      <c r="C919" t="s">
        <v>451</v>
      </c>
      <c r="D919" t="s">
        <v>11</v>
      </c>
      <c r="E919" s="3">
        <v>44696</v>
      </c>
      <c r="F919" s="2">
        <v>6.6666666666666696</v>
      </c>
      <c r="G919" s="2">
        <v>0</v>
      </c>
      <c r="H919" s="2">
        <v>0</v>
      </c>
      <c r="I919" s="2">
        <v>0</v>
      </c>
      <c r="J919" s="2">
        <v>152</v>
      </c>
    </row>
    <row r="920" spans="1:10" x14ac:dyDescent="0.25">
      <c r="A920" t="s">
        <v>449</v>
      </c>
      <c r="B920" t="s">
        <v>450</v>
      </c>
      <c r="C920" t="s">
        <v>451</v>
      </c>
      <c r="D920" t="s">
        <v>11</v>
      </c>
      <c r="E920" s="3">
        <v>44696</v>
      </c>
      <c r="F920" s="2">
        <v>0</v>
      </c>
      <c r="G920" s="2">
        <v>6.6666666666666696</v>
      </c>
      <c r="H920" s="2">
        <v>0</v>
      </c>
      <c r="I920" s="2">
        <v>0</v>
      </c>
      <c r="J920" s="2">
        <v>158.666666666667</v>
      </c>
    </row>
    <row r="921" spans="1:10" x14ac:dyDescent="0.25">
      <c r="A921" t="s">
        <v>449</v>
      </c>
      <c r="B921" t="s">
        <v>450</v>
      </c>
      <c r="C921" t="s">
        <v>451</v>
      </c>
      <c r="D921" t="s">
        <v>11</v>
      </c>
      <c r="E921" s="3">
        <v>44712</v>
      </c>
      <c r="F921" s="2">
        <v>1.3333333333333299</v>
      </c>
      <c r="G921" s="2">
        <v>0</v>
      </c>
      <c r="H921" s="2">
        <v>0</v>
      </c>
      <c r="I921" s="2">
        <v>0</v>
      </c>
      <c r="J921" s="2">
        <v>158.666666666667</v>
      </c>
    </row>
    <row r="922" spans="1:10" x14ac:dyDescent="0.25">
      <c r="A922" t="s">
        <v>449</v>
      </c>
      <c r="B922" t="s">
        <v>450</v>
      </c>
      <c r="C922" t="s">
        <v>451</v>
      </c>
      <c r="D922" t="s">
        <v>11</v>
      </c>
      <c r="E922" s="3">
        <v>44712</v>
      </c>
      <c r="F922" s="2">
        <v>0</v>
      </c>
      <c r="G922" s="2">
        <v>1.3333333333333299</v>
      </c>
      <c r="H922" s="2">
        <v>0</v>
      </c>
      <c r="I922" s="2">
        <v>0</v>
      </c>
      <c r="J922" s="2">
        <v>160</v>
      </c>
    </row>
    <row r="923" spans="1:10" x14ac:dyDescent="0.25">
      <c r="A923" t="s">
        <v>452</v>
      </c>
      <c r="B923" t="s">
        <v>453</v>
      </c>
      <c r="C923" t="s">
        <v>454</v>
      </c>
      <c r="D923" t="s">
        <v>11</v>
      </c>
      <c r="E923" s="3">
        <v>44696</v>
      </c>
      <c r="F923" s="2">
        <v>5</v>
      </c>
      <c r="G923" s="2">
        <v>0</v>
      </c>
      <c r="H923" s="2">
        <v>0</v>
      </c>
      <c r="I923" s="2">
        <v>0</v>
      </c>
      <c r="J923" s="2">
        <v>20</v>
      </c>
    </row>
    <row r="924" spans="1:10" x14ac:dyDescent="0.25">
      <c r="A924" t="s">
        <v>452</v>
      </c>
      <c r="B924" t="s">
        <v>453</v>
      </c>
      <c r="C924" t="s">
        <v>454</v>
      </c>
      <c r="D924" t="s">
        <v>11</v>
      </c>
      <c r="E924" s="3">
        <v>44696</v>
      </c>
      <c r="F924" s="2">
        <v>0</v>
      </c>
      <c r="G924" s="2">
        <v>5</v>
      </c>
      <c r="H924" s="2">
        <v>0</v>
      </c>
      <c r="I924" s="2">
        <v>0</v>
      </c>
      <c r="J924" s="2">
        <v>25</v>
      </c>
    </row>
    <row r="925" spans="1:10" x14ac:dyDescent="0.25">
      <c r="A925" t="s">
        <v>452</v>
      </c>
      <c r="B925" t="s">
        <v>453</v>
      </c>
      <c r="C925" t="s">
        <v>454</v>
      </c>
      <c r="D925" t="s">
        <v>11</v>
      </c>
      <c r="E925" s="3">
        <v>44712</v>
      </c>
      <c r="F925" s="2">
        <v>5</v>
      </c>
      <c r="G925" s="2">
        <v>0</v>
      </c>
      <c r="H925" s="2">
        <v>0</v>
      </c>
      <c r="I925" s="2">
        <v>0</v>
      </c>
      <c r="J925" s="2">
        <v>25</v>
      </c>
    </row>
    <row r="926" spans="1:10" x14ac:dyDescent="0.25">
      <c r="A926" t="s">
        <v>452</v>
      </c>
      <c r="B926" t="s">
        <v>453</v>
      </c>
      <c r="C926" t="s">
        <v>454</v>
      </c>
      <c r="D926" t="s">
        <v>11</v>
      </c>
      <c r="E926" s="3">
        <v>44712</v>
      </c>
      <c r="F926" s="2">
        <v>0</v>
      </c>
      <c r="G926" s="2">
        <v>5</v>
      </c>
      <c r="H926" s="2">
        <v>0</v>
      </c>
      <c r="I926" s="2">
        <v>0</v>
      </c>
      <c r="J926" s="2">
        <v>30</v>
      </c>
    </row>
    <row r="927" spans="1:10" x14ac:dyDescent="0.25">
      <c r="A927" t="s">
        <v>455</v>
      </c>
      <c r="B927" t="s">
        <v>456</v>
      </c>
      <c r="C927" t="s">
        <v>457</v>
      </c>
      <c r="D927" t="s">
        <v>11</v>
      </c>
      <c r="E927" s="3">
        <v>44696</v>
      </c>
      <c r="F927" s="2">
        <v>5</v>
      </c>
      <c r="G927" s="2">
        <v>0</v>
      </c>
      <c r="H927" s="2">
        <v>0</v>
      </c>
      <c r="I927" s="2">
        <v>0</v>
      </c>
      <c r="J927" s="2">
        <v>41</v>
      </c>
    </row>
    <row r="928" spans="1:10" x14ac:dyDescent="0.25">
      <c r="A928" t="s">
        <v>455</v>
      </c>
      <c r="B928" t="s">
        <v>456</v>
      </c>
      <c r="C928" t="s">
        <v>457</v>
      </c>
      <c r="D928" t="s">
        <v>11</v>
      </c>
      <c r="E928" s="3">
        <v>44696</v>
      </c>
      <c r="F928" s="2">
        <v>0</v>
      </c>
      <c r="G928" s="2">
        <v>5</v>
      </c>
      <c r="H928" s="2">
        <v>0</v>
      </c>
      <c r="I928" s="2">
        <v>0</v>
      </c>
      <c r="J928" s="2">
        <v>46</v>
      </c>
    </row>
    <row r="929" spans="1:10" x14ac:dyDescent="0.25">
      <c r="A929" t="s">
        <v>455</v>
      </c>
      <c r="B929" t="s">
        <v>456</v>
      </c>
      <c r="C929" t="s">
        <v>457</v>
      </c>
      <c r="D929" t="s">
        <v>11</v>
      </c>
      <c r="E929" s="3">
        <v>44712</v>
      </c>
      <c r="F929" s="2">
        <v>5</v>
      </c>
      <c r="G929" s="2">
        <v>0</v>
      </c>
      <c r="H929" s="2">
        <v>0</v>
      </c>
      <c r="I929" s="2">
        <v>0</v>
      </c>
      <c r="J929" s="2">
        <v>46</v>
      </c>
    </row>
    <row r="930" spans="1:10" x14ac:dyDescent="0.25">
      <c r="A930" t="s">
        <v>455</v>
      </c>
      <c r="B930" t="s">
        <v>456</v>
      </c>
      <c r="C930" t="s">
        <v>457</v>
      </c>
      <c r="D930" t="s">
        <v>11</v>
      </c>
      <c r="E930" s="3">
        <v>44712</v>
      </c>
      <c r="F930" s="2">
        <v>0</v>
      </c>
      <c r="G930" s="2">
        <v>5</v>
      </c>
      <c r="H930" s="2">
        <v>0</v>
      </c>
      <c r="I930" s="2">
        <v>0</v>
      </c>
      <c r="J930" s="2">
        <v>51</v>
      </c>
    </row>
    <row r="931" spans="1:10" x14ac:dyDescent="0.25">
      <c r="A931" t="s">
        <v>458</v>
      </c>
      <c r="B931" t="s">
        <v>459</v>
      </c>
      <c r="C931" t="s">
        <v>460</v>
      </c>
      <c r="D931" t="s">
        <v>11</v>
      </c>
      <c r="E931" s="3">
        <v>44696</v>
      </c>
      <c r="F931" s="2">
        <v>5</v>
      </c>
      <c r="G931" s="2">
        <v>0</v>
      </c>
      <c r="H931" s="2">
        <v>0</v>
      </c>
      <c r="I931" s="2">
        <v>0</v>
      </c>
      <c r="J931" s="2">
        <v>55</v>
      </c>
    </row>
    <row r="932" spans="1:10" x14ac:dyDescent="0.25">
      <c r="A932" t="s">
        <v>458</v>
      </c>
      <c r="B932" t="s">
        <v>459</v>
      </c>
      <c r="C932" t="s">
        <v>460</v>
      </c>
      <c r="D932" t="s">
        <v>11</v>
      </c>
      <c r="E932" s="3">
        <v>44696</v>
      </c>
      <c r="F932" s="2">
        <v>0</v>
      </c>
      <c r="G932" s="2">
        <v>5</v>
      </c>
      <c r="H932" s="2">
        <v>0</v>
      </c>
      <c r="I932" s="2">
        <v>0</v>
      </c>
      <c r="J932" s="2">
        <v>60</v>
      </c>
    </row>
    <row r="933" spans="1:10" x14ac:dyDescent="0.25">
      <c r="A933" t="s">
        <v>458</v>
      </c>
      <c r="B933" t="s">
        <v>459</v>
      </c>
      <c r="C933" t="s">
        <v>460</v>
      </c>
      <c r="D933" t="s">
        <v>11</v>
      </c>
      <c r="E933" s="3">
        <v>44712</v>
      </c>
      <c r="F933" s="2">
        <v>5</v>
      </c>
      <c r="G933" s="2">
        <v>0</v>
      </c>
      <c r="H933" s="2">
        <v>0</v>
      </c>
      <c r="I933" s="2">
        <v>0</v>
      </c>
      <c r="J933" s="2">
        <v>60</v>
      </c>
    </row>
    <row r="934" spans="1:10" x14ac:dyDescent="0.25">
      <c r="A934" t="s">
        <v>458</v>
      </c>
      <c r="B934" t="s">
        <v>459</v>
      </c>
      <c r="C934" t="s">
        <v>460</v>
      </c>
      <c r="D934" t="s">
        <v>11</v>
      </c>
      <c r="E934" s="3">
        <v>44712</v>
      </c>
      <c r="F934" s="2">
        <v>0</v>
      </c>
      <c r="G934" s="2">
        <v>5</v>
      </c>
      <c r="H934" s="2">
        <v>0</v>
      </c>
      <c r="I934" s="2">
        <v>0</v>
      </c>
      <c r="J934" s="2">
        <v>65</v>
      </c>
    </row>
    <row r="935" spans="1:10" x14ac:dyDescent="0.25">
      <c r="A935" t="s">
        <v>461</v>
      </c>
      <c r="B935" t="s">
        <v>462</v>
      </c>
      <c r="C935" t="s">
        <v>463</v>
      </c>
      <c r="D935" t="s">
        <v>11</v>
      </c>
      <c r="E935" s="3">
        <v>44696</v>
      </c>
      <c r="F935" s="2">
        <v>5</v>
      </c>
      <c r="G935" s="2">
        <v>0</v>
      </c>
      <c r="H935" s="2">
        <v>0</v>
      </c>
      <c r="I935" s="2">
        <v>0</v>
      </c>
      <c r="J935" s="2">
        <v>5</v>
      </c>
    </row>
    <row r="936" spans="1:10" x14ac:dyDescent="0.25">
      <c r="A936" t="s">
        <v>461</v>
      </c>
      <c r="B936" t="s">
        <v>462</v>
      </c>
      <c r="C936" t="s">
        <v>463</v>
      </c>
      <c r="D936" t="s">
        <v>11</v>
      </c>
      <c r="E936" s="3">
        <v>44696</v>
      </c>
      <c r="F936" s="2">
        <v>0</v>
      </c>
      <c r="G936" s="2">
        <v>5</v>
      </c>
      <c r="H936" s="2">
        <v>0</v>
      </c>
      <c r="I936" s="2">
        <v>0</v>
      </c>
      <c r="J936" s="2">
        <v>10</v>
      </c>
    </row>
    <row r="937" spans="1:10" x14ac:dyDescent="0.25">
      <c r="A937" t="s">
        <v>461</v>
      </c>
      <c r="B937" t="s">
        <v>462</v>
      </c>
      <c r="C937" t="s">
        <v>463</v>
      </c>
      <c r="D937" t="s">
        <v>11</v>
      </c>
      <c r="E937" s="3">
        <v>44712</v>
      </c>
      <c r="F937" s="2">
        <v>5</v>
      </c>
      <c r="G937" s="2">
        <v>0</v>
      </c>
      <c r="H937" s="2">
        <v>0</v>
      </c>
      <c r="I937" s="2">
        <v>0</v>
      </c>
      <c r="J937" s="2">
        <v>10</v>
      </c>
    </row>
    <row r="938" spans="1:10" x14ac:dyDescent="0.25">
      <c r="A938" t="s">
        <v>461</v>
      </c>
      <c r="B938" t="s">
        <v>462</v>
      </c>
      <c r="C938" t="s">
        <v>463</v>
      </c>
      <c r="D938" t="s">
        <v>11</v>
      </c>
      <c r="E938" s="3">
        <v>44712</v>
      </c>
      <c r="F938" s="2">
        <v>0</v>
      </c>
      <c r="G938" s="2">
        <v>5</v>
      </c>
      <c r="H938" s="2">
        <v>0</v>
      </c>
      <c r="I938" s="2">
        <v>0</v>
      </c>
      <c r="J938" s="2">
        <v>15</v>
      </c>
    </row>
    <row r="939" spans="1:10" x14ac:dyDescent="0.25">
      <c r="A939" t="s">
        <v>464</v>
      </c>
      <c r="B939" t="s">
        <v>465</v>
      </c>
      <c r="C939" t="s">
        <v>466</v>
      </c>
      <c r="D939" t="s">
        <v>11</v>
      </c>
      <c r="E939" s="3">
        <v>44696</v>
      </c>
      <c r="F939" s="2">
        <v>6.6666666666666696</v>
      </c>
      <c r="G939" s="2">
        <v>0</v>
      </c>
      <c r="H939" s="2">
        <v>0</v>
      </c>
      <c r="I939" s="2">
        <v>0</v>
      </c>
      <c r="J939" s="2">
        <v>48</v>
      </c>
    </row>
    <row r="940" spans="1:10" x14ac:dyDescent="0.25">
      <c r="A940" t="s">
        <v>464</v>
      </c>
      <c r="B940" t="s">
        <v>465</v>
      </c>
      <c r="C940" t="s">
        <v>466</v>
      </c>
      <c r="D940" t="s">
        <v>11</v>
      </c>
      <c r="E940" s="3">
        <v>44696</v>
      </c>
      <c r="F940" s="2">
        <v>0</v>
      </c>
      <c r="G940" s="2">
        <v>6.6666666666666696</v>
      </c>
      <c r="H940" s="2">
        <v>0</v>
      </c>
      <c r="I940" s="2">
        <v>0</v>
      </c>
      <c r="J940" s="2">
        <v>54.6666666666667</v>
      </c>
    </row>
    <row r="941" spans="1:10" x14ac:dyDescent="0.25">
      <c r="A941" t="s">
        <v>464</v>
      </c>
      <c r="B941" t="s">
        <v>465</v>
      </c>
      <c r="C941" t="s">
        <v>466</v>
      </c>
      <c r="D941" t="s">
        <v>11</v>
      </c>
      <c r="E941" s="3">
        <v>44704</v>
      </c>
      <c r="F941" s="2">
        <v>0</v>
      </c>
      <c r="G941" s="2">
        <v>0</v>
      </c>
      <c r="H941" s="2">
        <v>0</v>
      </c>
      <c r="I941" s="2">
        <v>0</v>
      </c>
      <c r="J941" s="2">
        <v>46.6666666666667</v>
      </c>
    </row>
    <row r="942" spans="1:10" x14ac:dyDescent="0.25">
      <c r="A942" t="s">
        <v>464</v>
      </c>
      <c r="B942" t="s">
        <v>465</v>
      </c>
      <c r="C942" t="s">
        <v>466</v>
      </c>
      <c r="D942" t="s">
        <v>11</v>
      </c>
      <c r="E942" s="3">
        <v>44704</v>
      </c>
      <c r="F942" s="2">
        <v>0</v>
      </c>
      <c r="G942" s="2">
        <v>0</v>
      </c>
      <c r="H942" s="2">
        <v>0</v>
      </c>
      <c r="I942" s="2">
        <v>8</v>
      </c>
      <c r="J942" s="2">
        <v>46.6666666666667</v>
      </c>
    </row>
    <row r="943" spans="1:10" x14ac:dyDescent="0.25">
      <c r="A943" t="s">
        <v>464</v>
      </c>
      <c r="B943" t="s">
        <v>465</v>
      </c>
      <c r="C943" t="s">
        <v>466</v>
      </c>
      <c r="D943" t="s">
        <v>11</v>
      </c>
      <c r="E943" s="3">
        <v>44712</v>
      </c>
      <c r="F943" s="2">
        <v>6.6666666666666696</v>
      </c>
      <c r="G943" s="2">
        <v>0</v>
      </c>
      <c r="H943" s="2">
        <v>0</v>
      </c>
      <c r="I943" s="2">
        <v>0</v>
      </c>
      <c r="J943" s="2">
        <v>46.6666666666667</v>
      </c>
    </row>
    <row r="944" spans="1:10" x14ac:dyDescent="0.25">
      <c r="A944" t="s">
        <v>464</v>
      </c>
      <c r="B944" t="s">
        <v>465</v>
      </c>
      <c r="C944" t="s">
        <v>466</v>
      </c>
      <c r="D944" t="s">
        <v>11</v>
      </c>
      <c r="E944" s="3">
        <v>44712</v>
      </c>
      <c r="F944" s="2">
        <v>0</v>
      </c>
      <c r="G944" s="2">
        <v>6.6666666666666696</v>
      </c>
      <c r="H944" s="2">
        <v>0</v>
      </c>
      <c r="I944" s="2">
        <v>0</v>
      </c>
      <c r="J944" s="2">
        <v>53.3333333333333</v>
      </c>
    </row>
    <row r="945" spans="1:10" x14ac:dyDescent="0.25">
      <c r="A945" t="s">
        <v>467</v>
      </c>
      <c r="B945" t="s">
        <v>468</v>
      </c>
      <c r="C945" t="s">
        <v>469</v>
      </c>
      <c r="D945" t="s">
        <v>11</v>
      </c>
      <c r="E945" s="3">
        <v>44696</v>
      </c>
      <c r="F945" s="2">
        <v>5</v>
      </c>
      <c r="G945" s="2">
        <v>0</v>
      </c>
      <c r="H945" s="2">
        <v>0</v>
      </c>
      <c r="I945" s="2">
        <v>0</v>
      </c>
      <c r="J945" s="2">
        <v>20.5</v>
      </c>
    </row>
    <row r="946" spans="1:10" x14ac:dyDescent="0.25">
      <c r="A946" t="s">
        <v>467</v>
      </c>
      <c r="B946" t="s">
        <v>468</v>
      </c>
      <c r="C946" t="s">
        <v>469</v>
      </c>
      <c r="D946" t="s">
        <v>11</v>
      </c>
      <c r="E946" s="3">
        <v>44696</v>
      </c>
      <c r="F946" s="2">
        <v>0</v>
      </c>
      <c r="G946" s="2">
        <v>5</v>
      </c>
      <c r="H946" s="2">
        <v>0</v>
      </c>
      <c r="I946" s="2">
        <v>0</v>
      </c>
      <c r="J946" s="2">
        <v>25.5</v>
      </c>
    </row>
    <row r="947" spans="1:10" x14ac:dyDescent="0.25">
      <c r="A947" t="s">
        <v>467</v>
      </c>
      <c r="B947" t="s">
        <v>468</v>
      </c>
      <c r="C947" t="s">
        <v>469</v>
      </c>
      <c r="D947" t="s">
        <v>11</v>
      </c>
      <c r="E947" s="3">
        <v>44712</v>
      </c>
      <c r="F947" s="2">
        <v>5</v>
      </c>
      <c r="G947" s="2">
        <v>0</v>
      </c>
      <c r="H947" s="2">
        <v>0</v>
      </c>
      <c r="I947" s="2">
        <v>0</v>
      </c>
      <c r="J947" s="2">
        <v>25.5</v>
      </c>
    </row>
    <row r="948" spans="1:10" x14ac:dyDescent="0.25">
      <c r="A948" t="s">
        <v>467</v>
      </c>
      <c r="B948" t="s">
        <v>468</v>
      </c>
      <c r="C948" t="s">
        <v>469</v>
      </c>
      <c r="D948" t="s">
        <v>11</v>
      </c>
      <c r="E948" s="3">
        <v>44712</v>
      </c>
      <c r="F948" s="2">
        <v>0</v>
      </c>
      <c r="G948" s="2">
        <v>5</v>
      </c>
      <c r="H948" s="2">
        <v>0</v>
      </c>
      <c r="I948" s="2">
        <v>0</v>
      </c>
      <c r="J948" s="2">
        <v>30.5</v>
      </c>
    </row>
    <row r="949" spans="1:10" x14ac:dyDescent="0.25">
      <c r="A949" t="s">
        <v>470</v>
      </c>
      <c r="B949" t="s">
        <v>471</v>
      </c>
      <c r="C949" t="s">
        <v>472</v>
      </c>
      <c r="D949" t="s">
        <v>11</v>
      </c>
      <c r="E949" s="3">
        <v>44696</v>
      </c>
      <c r="F949" s="2">
        <v>5</v>
      </c>
      <c r="G949" s="2">
        <v>0</v>
      </c>
      <c r="H949" s="2">
        <v>0</v>
      </c>
      <c r="I949" s="2">
        <v>0</v>
      </c>
      <c r="J949" s="2">
        <v>47.5</v>
      </c>
    </row>
    <row r="950" spans="1:10" x14ac:dyDescent="0.25">
      <c r="A950" t="s">
        <v>470</v>
      </c>
      <c r="B950" t="s">
        <v>471</v>
      </c>
      <c r="C950" t="s">
        <v>472</v>
      </c>
      <c r="D950" t="s">
        <v>11</v>
      </c>
      <c r="E950" s="3">
        <v>44696</v>
      </c>
      <c r="F950" s="2">
        <v>0</v>
      </c>
      <c r="G950" s="2">
        <v>5</v>
      </c>
      <c r="H950" s="2">
        <v>0</v>
      </c>
      <c r="I950" s="2">
        <v>0</v>
      </c>
      <c r="J950" s="2">
        <v>52.5</v>
      </c>
    </row>
    <row r="951" spans="1:10" x14ac:dyDescent="0.25">
      <c r="A951" t="s">
        <v>470</v>
      </c>
      <c r="B951" t="s">
        <v>471</v>
      </c>
      <c r="C951" t="s">
        <v>472</v>
      </c>
      <c r="D951" t="s">
        <v>11</v>
      </c>
      <c r="E951" s="3">
        <v>44712</v>
      </c>
      <c r="F951" s="2">
        <v>5</v>
      </c>
      <c r="G951" s="2">
        <v>0</v>
      </c>
      <c r="H951" s="2">
        <v>0</v>
      </c>
      <c r="I951" s="2">
        <v>0</v>
      </c>
      <c r="J951" s="2">
        <v>52.5</v>
      </c>
    </row>
    <row r="952" spans="1:10" x14ac:dyDescent="0.25">
      <c r="A952" t="s">
        <v>470</v>
      </c>
      <c r="B952" t="s">
        <v>471</v>
      </c>
      <c r="C952" t="s">
        <v>472</v>
      </c>
      <c r="D952" t="s">
        <v>11</v>
      </c>
      <c r="E952" s="3">
        <v>44712</v>
      </c>
      <c r="F952" s="2">
        <v>0</v>
      </c>
      <c r="G952" s="2">
        <v>5</v>
      </c>
      <c r="H952" s="2">
        <v>0</v>
      </c>
      <c r="I952" s="2">
        <v>0</v>
      </c>
      <c r="J952" s="2">
        <v>57.5</v>
      </c>
    </row>
    <row r="953" spans="1:10" x14ac:dyDescent="0.25">
      <c r="A953" t="s">
        <v>473</v>
      </c>
      <c r="B953" t="s">
        <v>471</v>
      </c>
      <c r="C953" t="s">
        <v>474</v>
      </c>
      <c r="D953" t="s">
        <v>11</v>
      </c>
      <c r="E953" s="3">
        <v>44683</v>
      </c>
      <c r="F953" s="2">
        <v>0</v>
      </c>
      <c r="G953" s="2">
        <v>0</v>
      </c>
      <c r="H953" s="2">
        <v>0</v>
      </c>
      <c r="I953" s="2">
        <v>0</v>
      </c>
      <c r="J953" s="2">
        <v>100</v>
      </c>
    </row>
    <row r="954" spans="1:10" x14ac:dyDescent="0.25">
      <c r="A954" t="s">
        <v>473</v>
      </c>
      <c r="B954" t="s">
        <v>471</v>
      </c>
      <c r="C954" t="s">
        <v>474</v>
      </c>
      <c r="D954" t="s">
        <v>11</v>
      </c>
      <c r="E954" s="3">
        <v>44683</v>
      </c>
      <c r="F954" s="2">
        <v>0</v>
      </c>
      <c r="G954" s="2">
        <v>0</v>
      </c>
      <c r="H954" s="2">
        <v>0</v>
      </c>
      <c r="I954" s="2">
        <v>8</v>
      </c>
      <c r="J954" s="2">
        <v>100</v>
      </c>
    </row>
    <row r="955" spans="1:10" x14ac:dyDescent="0.25">
      <c r="A955" t="s">
        <v>473</v>
      </c>
      <c r="B955" t="s">
        <v>471</v>
      </c>
      <c r="C955" t="s">
        <v>474</v>
      </c>
      <c r="D955" t="s">
        <v>11</v>
      </c>
      <c r="E955" s="3">
        <v>44684</v>
      </c>
      <c r="F955" s="2">
        <v>0</v>
      </c>
      <c r="G955" s="2">
        <v>0</v>
      </c>
      <c r="H955" s="2">
        <v>0</v>
      </c>
      <c r="I955" s="2">
        <v>0</v>
      </c>
      <c r="J955" s="2">
        <v>92</v>
      </c>
    </row>
    <row r="956" spans="1:10" x14ac:dyDescent="0.25">
      <c r="A956" t="s">
        <v>473</v>
      </c>
      <c r="B956" t="s">
        <v>471</v>
      </c>
      <c r="C956" t="s">
        <v>474</v>
      </c>
      <c r="D956" t="s">
        <v>11</v>
      </c>
      <c r="E956" s="3">
        <v>44684</v>
      </c>
      <c r="F956" s="2">
        <v>0</v>
      </c>
      <c r="G956" s="2">
        <v>0</v>
      </c>
      <c r="H956" s="2">
        <v>0</v>
      </c>
      <c r="I956" s="2">
        <v>8</v>
      </c>
      <c r="J956" s="2">
        <v>92</v>
      </c>
    </row>
    <row r="957" spans="1:10" x14ac:dyDescent="0.25">
      <c r="A957" t="s">
        <v>473</v>
      </c>
      <c r="B957" t="s">
        <v>471</v>
      </c>
      <c r="C957" t="s">
        <v>474</v>
      </c>
      <c r="D957" t="s">
        <v>11</v>
      </c>
      <c r="E957" s="3">
        <v>44696</v>
      </c>
      <c r="F957" s="2">
        <v>6.6666666666666696</v>
      </c>
      <c r="G957" s="2">
        <v>0</v>
      </c>
      <c r="H957" s="2">
        <v>0</v>
      </c>
      <c r="I957" s="2">
        <v>0</v>
      </c>
      <c r="J957" s="2">
        <v>92</v>
      </c>
    </row>
    <row r="958" spans="1:10" x14ac:dyDescent="0.25">
      <c r="A958" t="s">
        <v>473</v>
      </c>
      <c r="B958" t="s">
        <v>471</v>
      </c>
      <c r="C958" t="s">
        <v>474</v>
      </c>
      <c r="D958" t="s">
        <v>11</v>
      </c>
      <c r="E958" s="3">
        <v>44696</v>
      </c>
      <c r="F958" s="2">
        <v>0</v>
      </c>
      <c r="G958" s="2">
        <v>6.6666666666666696</v>
      </c>
      <c r="H958" s="2">
        <v>0</v>
      </c>
      <c r="I958" s="2">
        <v>0</v>
      </c>
      <c r="J958" s="2">
        <v>98.6666666666667</v>
      </c>
    </row>
    <row r="959" spans="1:10" x14ac:dyDescent="0.25">
      <c r="A959" t="s">
        <v>473</v>
      </c>
      <c r="B959" t="s">
        <v>471</v>
      </c>
      <c r="C959" t="s">
        <v>474</v>
      </c>
      <c r="D959" t="s">
        <v>11</v>
      </c>
      <c r="E959" s="3">
        <v>44712</v>
      </c>
      <c r="F959" s="2">
        <v>6.6666666666666696</v>
      </c>
      <c r="G959" s="2">
        <v>0</v>
      </c>
      <c r="H959" s="2">
        <v>0</v>
      </c>
      <c r="I959" s="2">
        <v>0</v>
      </c>
      <c r="J959" s="2">
        <v>98.6666666666667</v>
      </c>
    </row>
    <row r="960" spans="1:10" x14ac:dyDescent="0.25">
      <c r="A960" t="s">
        <v>473</v>
      </c>
      <c r="B960" t="s">
        <v>471</v>
      </c>
      <c r="C960" t="s">
        <v>474</v>
      </c>
      <c r="D960" t="s">
        <v>11</v>
      </c>
      <c r="E960" s="3">
        <v>44712</v>
      </c>
      <c r="F960" s="2">
        <v>0</v>
      </c>
      <c r="G960" s="2">
        <v>6.6666666666666696</v>
      </c>
      <c r="H960" s="2">
        <v>0</v>
      </c>
      <c r="I960" s="2">
        <v>0</v>
      </c>
      <c r="J960" s="2">
        <v>105.333333333333</v>
      </c>
    </row>
    <row r="961" spans="1:10" x14ac:dyDescent="0.25">
      <c r="A961" t="s">
        <v>475</v>
      </c>
      <c r="B961" t="s">
        <v>476</v>
      </c>
      <c r="C961" t="s">
        <v>477</v>
      </c>
      <c r="D961" t="s">
        <v>11</v>
      </c>
      <c r="E961" s="3">
        <v>44712</v>
      </c>
      <c r="F961" s="2">
        <v>5</v>
      </c>
      <c r="G961" s="2">
        <v>0</v>
      </c>
      <c r="H961" s="2">
        <v>0</v>
      </c>
      <c r="I961" s="2">
        <v>0</v>
      </c>
      <c r="J961" s="2">
        <v>0</v>
      </c>
    </row>
    <row r="962" spans="1:10" x14ac:dyDescent="0.25">
      <c r="A962" t="s">
        <v>475</v>
      </c>
      <c r="B962" t="s">
        <v>476</v>
      </c>
      <c r="C962" t="s">
        <v>477</v>
      </c>
      <c r="D962" t="s">
        <v>11</v>
      </c>
      <c r="E962" s="3">
        <v>44712</v>
      </c>
      <c r="F962" s="2">
        <v>0</v>
      </c>
      <c r="G962" s="2">
        <v>5</v>
      </c>
      <c r="H962" s="2">
        <v>0</v>
      </c>
      <c r="I962" s="2">
        <v>0</v>
      </c>
      <c r="J962" s="2">
        <v>5</v>
      </c>
    </row>
    <row r="963" spans="1:10" x14ac:dyDescent="0.25">
      <c r="A963" t="s">
        <v>478</v>
      </c>
      <c r="B963" t="s">
        <v>479</v>
      </c>
      <c r="C963" t="s">
        <v>480</v>
      </c>
      <c r="D963" t="s">
        <v>11</v>
      </c>
      <c r="E963" s="3">
        <v>44696</v>
      </c>
      <c r="F963" s="2">
        <v>0</v>
      </c>
      <c r="G963" s="2">
        <v>0</v>
      </c>
      <c r="H963" s="2">
        <v>0</v>
      </c>
      <c r="I963" s="2">
        <v>0</v>
      </c>
      <c r="J963" s="2">
        <v>120</v>
      </c>
    </row>
    <row r="964" spans="1:10" x14ac:dyDescent="0.25">
      <c r="A964" t="s">
        <v>478</v>
      </c>
      <c r="B964" t="s">
        <v>479</v>
      </c>
      <c r="C964" t="s">
        <v>480</v>
      </c>
      <c r="D964" t="s">
        <v>11</v>
      </c>
      <c r="E964" s="3">
        <v>44704</v>
      </c>
      <c r="F964" s="2">
        <v>0</v>
      </c>
      <c r="G964" s="2">
        <v>0</v>
      </c>
      <c r="H964" s="2">
        <v>0</v>
      </c>
      <c r="I964" s="2">
        <v>0</v>
      </c>
      <c r="J964" s="2">
        <v>112</v>
      </c>
    </row>
    <row r="965" spans="1:10" x14ac:dyDescent="0.25">
      <c r="A965" t="s">
        <v>478</v>
      </c>
      <c r="B965" t="s">
        <v>479</v>
      </c>
      <c r="C965" t="s">
        <v>480</v>
      </c>
      <c r="D965" t="s">
        <v>11</v>
      </c>
      <c r="E965" s="3">
        <v>44704</v>
      </c>
      <c r="F965" s="2">
        <v>0</v>
      </c>
      <c r="G965" s="2">
        <v>0</v>
      </c>
      <c r="H965" s="2">
        <v>0</v>
      </c>
      <c r="I965" s="2">
        <v>8</v>
      </c>
      <c r="J965" s="2">
        <v>112</v>
      </c>
    </row>
    <row r="966" spans="1:10" x14ac:dyDescent="0.25">
      <c r="A966" t="s">
        <v>478</v>
      </c>
      <c r="B966" t="s">
        <v>479</v>
      </c>
      <c r="C966" t="s">
        <v>480</v>
      </c>
      <c r="D966" t="s">
        <v>11</v>
      </c>
      <c r="E966" s="3">
        <v>44705</v>
      </c>
      <c r="F966" s="2">
        <v>0</v>
      </c>
      <c r="G966" s="2">
        <v>0</v>
      </c>
      <c r="H966" s="2">
        <v>0</v>
      </c>
      <c r="I966" s="2">
        <v>0</v>
      </c>
      <c r="J966" s="2">
        <v>104</v>
      </c>
    </row>
    <row r="967" spans="1:10" x14ac:dyDescent="0.25">
      <c r="A967" t="s">
        <v>478</v>
      </c>
      <c r="B967" t="s">
        <v>479</v>
      </c>
      <c r="C967" t="s">
        <v>480</v>
      </c>
      <c r="D967" t="s">
        <v>11</v>
      </c>
      <c r="E967" s="3">
        <v>44705</v>
      </c>
      <c r="F967" s="2">
        <v>0</v>
      </c>
      <c r="G967" s="2">
        <v>0</v>
      </c>
      <c r="H967" s="2">
        <v>0</v>
      </c>
      <c r="I967" s="2">
        <v>8</v>
      </c>
      <c r="J967" s="2">
        <v>104</v>
      </c>
    </row>
    <row r="968" spans="1:10" x14ac:dyDescent="0.25">
      <c r="A968" t="s">
        <v>478</v>
      </c>
      <c r="B968" t="s">
        <v>479</v>
      </c>
      <c r="C968" t="s">
        <v>480</v>
      </c>
      <c r="D968" t="s">
        <v>11</v>
      </c>
      <c r="E968" s="3">
        <v>44706</v>
      </c>
      <c r="F968" s="2">
        <v>0</v>
      </c>
      <c r="G968" s="2">
        <v>0</v>
      </c>
      <c r="H968" s="2">
        <v>0</v>
      </c>
      <c r="I968" s="2">
        <v>0</v>
      </c>
      <c r="J968" s="2">
        <v>96</v>
      </c>
    </row>
    <row r="969" spans="1:10" x14ac:dyDescent="0.25">
      <c r="A969" t="s">
        <v>478</v>
      </c>
      <c r="B969" t="s">
        <v>479</v>
      </c>
      <c r="C969" t="s">
        <v>480</v>
      </c>
      <c r="D969" t="s">
        <v>11</v>
      </c>
      <c r="E969" s="3">
        <v>44706</v>
      </c>
      <c r="F969" s="2">
        <v>0</v>
      </c>
      <c r="G969" s="2">
        <v>0</v>
      </c>
      <c r="H969" s="2">
        <v>0</v>
      </c>
      <c r="I969" s="2">
        <v>8</v>
      </c>
      <c r="J969" s="2">
        <v>96</v>
      </c>
    </row>
    <row r="970" spans="1:10" x14ac:dyDescent="0.25">
      <c r="A970" t="s">
        <v>478</v>
      </c>
      <c r="B970" t="s">
        <v>479</v>
      </c>
      <c r="C970" t="s">
        <v>480</v>
      </c>
      <c r="D970" t="s">
        <v>11</v>
      </c>
      <c r="E970" s="3">
        <v>44707</v>
      </c>
      <c r="F970" s="2">
        <v>0</v>
      </c>
      <c r="G970" s="2">
        <v>0</v>
      </c>
      <c r="H970" s="2">
        <v>0</v>
      </c>
      <c r="I970" s="2">
        <v>0</v>
      </c>
      <c r="J970" s="2">
        <v>88</v>
      </c>
    </row>
    <row r="971" spans="1:10" x14ac:dyDescent="0.25">
      <c r="A971" t="s">
        <v>478</v>
      </c>
      <c r="B971" t="s">
        <v>479</v>
      </c>
      <c r="C971" t="s">
        <v>480</v>
      </c>
      <c r="D971" t="s">
        <v>11</v>
      </c>
      <c r="E971" s="3">
        <v>44707</v>
      </c>
      <c r="F971" s="2">
        <v>0</v>
      </c>
      <c r="G971" s="2">
        <v>0</v>
      </c>
      <c r="H971" s="2">
        <v>0</v>
      </c>
      <c r="I971" s="2">
        <v>8</v>
      </c>
      <c r="J971" s="2">
        <v>88</v>
      </c>
    </row>
    <row r="972" spans="1:10" x14ac:dyDescent="0.25">
      <c r="A972" t="s">
        <v>478</v>
      </c>
      <c r="B972" t="s">
        <v>479</v>
      </c>
      <c r="C972" t="s">
        <v>480</v>
      </c>
      <c r="D972" t="s">
        <v>11</v>
      </c>
      <c r="E972" s="3">
        <v>44708</v>
      </c>
      <c r="F972" s="2">
        <v>0</v>
      </c>
      <c r="G972" s="2">
        <v>0</v>
      </c>
      <c r="H972" s="2">
        <v>0</v>
      </c>
      <c r="I972" s="2">
        <v>0</v>
      </c>
      <c r="J972" s="2">
        <v>80</v>
      </c>
    </row>
    <row r="973" spans="1:10" x14ac:dyDescent="0.25">
      <c r="A973" t="s">
        <v>478</v>
      </c>
      <c r="B973" t="s">
        <v>479</v>
      </c>
      <c r="C973" t="s">
        <v>480</v>
      </c>
      <c r="D973" t="s">
        <v>11</v>
      </c>
      <c r="E973" s="3">
        <v>44708</v>
      </c>
      <c r="F973" s="2">
        <v>0</v>
      </c>
      <c r="G973" s="2">
        <v>0</v>
      </c>
      <c r="H973" s="2">
        <v>0</v>
      </c>
      <c r="I973" s="2">
        <v>8</v>
      </c>
      <c r="J973" s="2">
        <v>80</v>
      </c>
    </row>
    <row r="974" spans="1:10" x14ac:dyDescent="0.25">
      <c r="A974" t="s">
        <v>478</v>
      </c>
      <c r="B974" t="s">
        <v>479</v>
      </c>
      <c r="C974" t="s">
        <v>480</v>
      </c>
      <c r="D974" t="s">
        <v>11</v>
      </c>
      <c r="E974" s="3">
        <v>44712</v>
      </c>
      <c r="F974" s="2">
        <v>5</v>
      </c>
      <c r="G974" s="2">
        <v>0</v>
      </c>
      <c r="H974" s="2">
        <v>0</v>
      </c>
      <c r="I974" s="2">
        <v>0</v>
      </c>
      <c r="J974" s="2">
        <v>80</v>
      </c>
    </row>
    <row r="975" spans="1:10" x14ac:dyDescent="0.25">
      <c r="A975" t="s">
        <v>478</v>
      </c>
      <c r="B975" t="s">
        <v>479</v>
      </c>
      <c r="C975" t="s">
        <v>480</v>
      </c>
      <c r="D975" t="s">
        <v>11</v>
      </c>
      <c r="E975" s="3">
        <v>44712</v>
      </c>
      <c r="F975" s="2">
        <v>0</v>
      </c>
      <c r="G975" s="2">
        <v>5</v>
      </c>
      <c r="H975" s="2">
        <v>0</v>
      </c>
      <c r="I975" s="2">
        <v>0</v>
      </c>
      <c r="J975" s="2">
        <v>85</v>
      </c>
    </row>
    <row r="976" spans="1:10" x14ac:dyDescent="0.25">
      <c r="A976" t="s">
        <v>481</v>
      </c>
      <c r="B976" t="s">
        <v>482</v>
      </c>
      <c r="C976" t="s">
        <v>483</v>
      </c>
      <c r="D976" t="s">
        <v>11</v>
      </c>
      <c r="E976" s="3">
        <v>44696</v>
      </c>
      <c r="F976" s="2">
        <v>6.6666666666666696</v>
      </c>
      <c r="G976" s="2">
        <v>0</v>
      </c>
      <c r="H976" s="2">
        <v>0</v>
      </c>
      <c r="I976" s="2">
        <v>0</v>
      </c>
      <c r="J976" s="2">
        <v>8</v>
      </c>
    </row>
    <row r="977" spans="1:10" x14ac:dyDescent="0.25">
      <c r="A977" t="s">
        <v>481</v>
      </c>
      <c r="B977" t="s">
        <v>482</v>
      </c>
      <c r="C977" t="s">
        <v>483</v>
      </c>
      <c r="D977" t="s">
        <v>11</v>
      </c>
      <c r="E977" s="3">
        <v>44696</v>
      </c>
      <c r="F977" s="2">
        <v>0</v>
      </c>
      <c r="G977" s="2">
        <v>6.6666666666666696</v>
      </c>
      <c r="H977" s="2">
        <v>0</v>
      </c>
      <c r="I977" s="2">
        <v>0</v>
      </c>
      <c r="J977" s="2">
        <v>14.6666666666667</v>
      </c>
    </row>
    <row r="978" spans="1:10" x14ac:dyDescent="0.25">
      <c r="A978" t="s">
        <v>481</v>
      </c>
      <c r="B978" t="s">
        <v>482</v>
      </c>
      <c r="C978" t="s">
        <v>483</v>
      </c>
      <c r="D978" t="s">
        <v>11</v>
      </c>
      <c r="E978" s="3">
        <v>44712</v>
      </c>
      <c r="F978" s="2">
        <v>6.6666666666666696</v>
      </c>
      <c r="G978" s="2">
        <v>0</v>
      </c>
      <c r="H978" s="2">
        <v>0</v>
      </c>
      <c r="I978" s="2">
        <v>0</v>
      </c>
      <c r="J978" s="2">
        <v>14.6666666666667</v>
      </c>
    </row>
    <row r="979" spans="1:10" x14ac:dyDescent="0.25">
      <c r="A979" t="s">
        <v>481</v>
      </c>
      <c r="B979" t="s">
        <v>482</v>
      </c>
      <c r="C979" t="s">
        <v>483</v>
      </c>
      <c r="D979" t="s">
        <v>11</v>
      </c>
      <c r="E979" s="3">
        <v>44712</v>
      </c>
      <c r="F979" s="2">
        <v>0</v>
      </c>
      <c r="G979" s="2">
        <v>6.6666666666666696</v>
      </c>
      <c r="H979" s="2">
        <v>0</v>
      </c>
      <c r="I979" s="2">
        <v>0</v>
      </c>
      <c r="J979" s="2">
        <v>21.3333333333333</v>
      </c>
    </row>
    <row r="980" spans="1:10" x14ac:dyDescent="0.25">
      <c r="A980" t="s">
        <v>484</v>
      </c>
      <c r="B980" t="s">
        <v>485</v>
      </c>
      <c r="C980" t="s">
        <v>486</v>
      </c>
      <c r="D980" t="s">
        <v>11</v>
      </c>
      <c r="E980" s="3">
        <v>44696</v>
      </c>
      <c r="F980" s="2">
        <v>5</v>
      </c>
      <c r="G980" s="2">
        <v>0</v>
      </c>
      <c r="H980" s="2">
        <v>0</v>
      </c>
      <c r="I980" s="2">
        <v>0</v>
      </c>
      <c r="J980" s="2">
        <v>25</v>
      </c>
    </row>
    <row r="981" spans="1:10" x14ac:dyDescent="0.25">
      <c r="A981" t="s">
        <v>484</v>
      </c>
      <c r="B981" t="s">
        <v>485</v>
      </c>
      <c r="C981" t="s">
        <v>486</v>
      </c>
      <c r="D981" t="s">
        <v>11</v>
      </c>
      <c r="E981" s="3">
        <v>44696</v>
      </c>
      <c r="F981" s="2">
        <v>0</v>
      </c>
      <c r="G981" s="2">
        <v>5</v>
      </c>
      <c r="H981" s="2">
        <v>0</v>
      </c>
      <c r="I981" s="2">
        <v>0</v>
      </c>
      <c r="J981" s="2">
        <v>30</v>
      </c>
    </row>
    <row r="982" spans="1:10" x14ac:dyDescent="0.25">
      <c r="A982" t="s">
        <v>484</v>
      </c>
      <c r="B982" t="s">
        <v>485</v>
      </c>
      <c r="C982" t="s">
        <v>486</v>
      </c>
      <c r="D982" t="s">
        <v>11</v>
      </c>
      <c r="E982" s="3">
        <v>44712</v>
      </c>
      <c r="F982" s="2">
        <v>5</v>
      </c>
      <c r="G982" s="2">
        <v>0</v>
      </c>
      <c r="H982" s="2">
        <v>0</v>
      </c>
      <c r="I982" s="2">
        <v>0</v>
      </c>
      <c r="J982" s="2">
        <v>30</v>
      </c>
    </row>
    <row r="983" spans="1:10" x14ac:dyDescent="0.25">
      <c r="A983" t="s">
        <v>484</v>
      </c>
      <c r="B983" t="s">
        <v>485</v>
      </c>
      <c r="C983" t="s">
        <v>486</v>
      </c>
      <c r="D983" t="s">
        <v>11</v>
      </c>
      <c r="E983" s="3">
        <v>44712</v>
      </c>
      <c r="F983" s="2">
        <v>0</v>
      </c>
      <c r="G983" s="2">
        <v>5</v>
      </c>
      <c r="H983" s="2">
        <v>0</v>
      </c>
      <c r="I983" s="2">
        <v>0</v>
      </c>
      <c r="J983" s="2">
        <v>35</v>
      </c>
    </row>
    <row r="984" spans="1:10" x14ac:dyDescent="0.25">
      <c r="A984" t="s">
        <v>487</v>
      </c>
      <c r="B984" t="s">
        <v>488</v>
      </c>
      <c r="C984" t="s">
        <v>489</v>
      </c>
      <c r="D984" t="s">
        <v>11</v>
      </c>
      <c r="E984" s="3">
        <v>44696</v>
      </c>
      <c r="F984" s="2">
        <v>5</v>
      </c>
      <c r="G984" s="2">
        <v>0</v>
      </c>
      <c r="H984" s="2">
        <v>0</v>
      </c>
      <c r="I984" s="2">
        <v>0</v>
      </c>
      <c r="J984" s="2">
        <v>45</v>
      </c>
    </row>
    <row r="985" spans="1:10" x14ac:dyDescent="0.25">
      <c r="A985" t="s">
        <v>487</v>
      </c>
      <c r="B985" t="s">
        <v>488</v>
      </c>
      <c r="C985" t="s">
        <v>489</v>
      </c>
      <c r="D985" t="s">
        <v>11</v>
      </c>
      <c r="E985" s="3">
        <v>44696</v>
      </c>
      <c r="F985" s="2">
        <v>0</v>
      </c>
      <c r="G985" s="2">
        <v>5</v>
      </c>
      <c r="H985" s="2">
        <v>0</v>
      </c>
      <c r="I985" s="2">
        <v>0</v>
      </c>
      <c r="J985" s="2">
        <v>50</v>
      </c>
    </row>
    <row r="986" spans="1:10" x14ac:dyDescent="0.25">
      <c r="A986" t="s">
        <v>487</v>
      </c>
      <c r="B986" t="s">
        <v>488</v>
      </c>
      <c r="C986" t="s">
        <v>489</v>
      </c>
      <c r="D986" t="s">
        <v>11</v>
      </c>
      <c r="E986" s="3">
        <v>44712</v>
      </c>
      <c r="F986" s="2">
        <v>5</v>
      </c>
      <c r="G986" s="2">
        <v>0</v>
      </c>
      <c r="H986" s="2">
        <v>0</v>
      </c>
      <c r="I986" s="2">
        <v>0</v>
      </c>
      <c r="J986" s="2">
        <v>50</v>
      </c>
    </row>
    <row r="987" spans="1:10" x14ac:dyDescent="0.25">
      <c r="A987" t="s">
        <v>487</v>
      </c>
      <c r="B987" t="s">
        <v>488</v>
      </c>
      <c r="C987" t="s">
        <v>489</v>
      </c>
      <c r="D987" t="s">
        <v>11</v>
      </c>
      <c r="E987" s="3">
        <v>44712</v>
      </c>
      <c r="F987" s="2">
        <v>0</v>
      </c>
      <c r="G987" s="2">
        <v>5</v>
      </c>
      <c r="H987" s="2">
        <v>0</v>
      </c>
      <c r="I987" s="2">
        <v>0</v>
      </c>
      <c r="J987" s="2">
        <v>55</v>
      </c>
    </row>
    <row r="988" spans="1:10" x14ac:dyDescent="0.25">
      <c r="A988" t="s">
        <v>490</v>
      </c>
      <c r="B988" t="s">
        <v>491</v>
      </c>
      <c r="C988" t="s">
        <v>492</v>
      </c>
      <c r="D988" t="s">
        <v>11</v>
      </c>
      <c r="E988" s="3">
        <v>44696</v>
      </c>
      <c r="F988" s="2">
        <v>5</v>
      </c>
      <c r="G988" s="2">
        <v>0</v>
      </c>
      <c r="H988" s="2">
        <v>0</v>
      </c>
      <c r="I988" s="2">
        <v>0</v>
      </c>
      <c r="J988" s="2">
        <v>25</v>
      </c>
    </row>
    <row r="989" spans="1:10" x14ac:dyDescent="0.25">
      <c r="A989" t="s">
        <v>490</v>
      </c>
      <c r="B989" t="s">
        <v>491</v>
      </c>
      <c r="C989" t="s">
        <v>492</v>
      </c>
      <c r="D989" t="s">
        <v>11</v>
      </c>
      <c r="E989" s="3">
        <v>44696</v>
      </c>
      <c r="F989" s="2">
        <v>0</v>
      </c>
      <c r="G989" s="2">
        <v>5</v>
      </c>
      <c r="H989" s="2">
        <v>0</v>
      </c>
      <c r="I989" s="2">
        <v>0</v>
      </c>
      <c r="J989" s="2">
        <v>30</v>
      </c>
    </row>
    <row r="990" spans="1:10" x14ac:dyDescent="0.25">
      <c r="A990" t="s">
        <v>490</v>
      </c>
      <c r="B990" t="s">
        <v>491</v>
      </c>
      <c r="C990" t="s">
        <v>492</v>
      </c>
      <c r="D990" t="s">
        <v>11</v>
      </c>
      <c r="E990" s="3">
        <v>44708</v>
      </c>
      <c r="F990" s="2">
        <v>0</v>
      </c>
      <c r="G990" s="2">
        <v>0</v>
      </c>
      <c r="H990" s="2">
        <v>0</v>
      </c>
      <c r="I990" s="2">
        <v>0</v>
      </c>
      <c r="J990" s="2">
        <v>22</v>
      </c>
    </row>
    <row r="991" spans="1:10" x14ac:dyDescent="0.25">
      <c r="A991" t="s">
        <v>490</v>
      </c>
      <c r="B991" t="s">
        <v>491</v>
      </c>
      <c r="C991" t="s">
        <v>492</v>
      </c>
      <c r="D991" t="s">
        <v>11</v>
      </c>
      <c r="E991" s="3">
        <v>44708</v>
      </c>
      <c r="F991" s="2">
        <v>0</v>
      </c>
      <c r="G991" s="2">
        <v>0</v>
      </c>
      <c r="H991" s="2">
        <v>0</v>
      </c>
      <c r="I991" s="2">
        <v>8</v>
      </c>
      <c r="J991" s="2">
        <v>22</v>
      </c>
    </row>
    <row r="992" spans="1:10" x14ac:dyDescent="0.25">
      <c r="A992" t="s">
        <v>490</v>
      </c>
      <c r="B992" t="s">
        <v>491</v>
      </c>
      <c r="C992" t="s">
        <v>492</v>
      </c>
      <c r="D992" t="s">
        <v>11</v>
      </c>
      <c r="E992" s="3">
        <v>44712</v>
      </c>
      <c r="F992" s="2">
        <v>0</v>
      </c>
      <c r="G992" s="2">
        <v>0</v>
      </c>
      <c r="H992" s="2">
        <v>0</v>
      </c>
      <c r="I992" s="2">
        <v>0</v>
      </c>
      <c r="J992" s="2">
        <v>19</v>
      </c>
    </row>
    <row r="993" spans="1:10" x14ac:dyDescent="0.25">
      <c r="A993" t="s">
        <v>490</v>
      </c>
      <c r="B993" t="s">
        <v>491</v>
      </c>
      <c r="C993" t="s">
        <v>492</v>
      </c>
      <c r="D993" t="s">
        <v>11</v>
      </c>
      <c r="E993" s="3">
        <v>44712</v>
      </c>
      <c r="F993" s="2">
        <v>5</v>
      </c>
      <c r="G993" s="2">
        <v>0</v>
      </c>
      <c r="H993" s="2">
        <v>0</v>
      </c>
      <c r="I993" s="2">
        <v>0</v>
      </c>
      <c r="J993" s="2">
        <v>22</v>
      </c>
    </row>
    <row r="994" spans="1:10" x14ac:dyDescent="0.25">
      <c r="A994" t="s">
        <v>490</v>
      </c>
      <c r="B994" t="s">
        <v>491</v>
      </c>
      <c r="C994" t="s">
        <v>492</v>
      </c>
      <c r="D994" t="s">
        <v>11</v>
      </c>
      <c r="E994" s="3">
        <v>44712</v>
      </c>
      <c r="F994" s="2">
        <v>0</v>
      </c>
      <c r="G994" s="2">
        <v>5</v>
      </c>
      <c r="H994" s="2">
        <v>0</v>
      </c>
      <c r="I994" s="2">
        <v>0</v>
      </c>
      <c r="J994" s="2">
        <v>27</v>
      </c>
    </row>
    <row r="995" spans="1:10" x14ac:dyDescent="0.25">
      <c r="A995" t="s">
        <v>490</v>
      </c>
      <c r="B995" t="s">
        <v>491</v>
      </c>
      <c r="C995" t="s">
        <v>492</v>
      </c>
      <c r="D995" t="s">
        <v>11</v>
      </c>
      <c r="E995" s="3">
        <v>44712</v>
      </c>
      <c r="F995" s="2">
        <v>0</v>
      </c>
      <c r="G995" s="2">
        <v>0</v>
      </c>
      <c r="H995" s="2">
        <v>0</v>
      </c>
      <c r="I995" s="2">
        <v>8</v>
      </c>
      <c r="J995" s="2">
        <v>19</v>
      </c>
    </row>
    <row r="996" spans="1:10" x14ac:dyDescent="0.25">
      <c r="A996" t="s">
        <v>493</v>
      </c>
      <c r="B996" t="s">
        <v>494</v>
      </c>
      <c r="C996" t="s">
        <v>120</v>
      </c>
      <c r="D996" t="s">
        <v>11</v>
      </c>
      <c r="E996" s="3">
        <v>44692</v>
      </c>
      <c r="F996" s="2">
        <v>0</v>
      </c>
      <c r="G996" s="2">
        <v>0</v>
      </c>
      <c r="H996" s="2">
        <v>0</v>
      </c>
      <c r="I996" s="2">
        <v>0</v>
      </c>
      <c r="J996" s="2">
        <v>27</v>
      </c>
    </row>
    <row r="997" spans="1:10" x14ac:dyDescent="0.25">
      <c r="A997" t="s">
        <v>493</v>
      </c>
      <c r="B997" t="s">
        <v>494</v>
      </c>
      <c r="C997" t="s">
        <v>120</v>
      </c>
      <c r="D997" t="s">
        <v>11</v>
      </c>
      <c r="E997" s="3">
        <v>44692</v>
      </c>
      <c r="F997" s="2">
        <v>0</v>
      </c>
      <c r="G997" s="2">
        <v>0</v>
      </c>
      <c r="H997" s="2">
        <v>0</v>
      </c>
      <c r="I997" s="2">
        <v>8</v>
      </c>
      <c r="J997" s="2">
        <v>27</v>
      </c>
    </row>
    <row r="998" spans="1:10" x14ac:dyDescent="0.25">
      <c r="A998" t="s">
        <v>493</v>
      </c>
      <c r="B998" t="s">
        <v>494</v>
      </c>
      <c r="C998" t="s">
        <v>120</v>
      </c>
      <c r="D998" t="s">
        <v>11</v>
      </c>
      <c r="E998" s="3">
        <v>44696</v>
      </c>
      <c r="F998" s="2">
        <v>5</v>
      </c>
      <c r="G998" s="2">
        <v>0</v>
      </c>
      <c r="H998" s="2">
        <v>0</v>
      </c>
      <c r="I998" s="2">
        <v>0</v>
      </c>
      <c r="J998" s="2">
        <v>27</v>
      </c>
    </row>
    <row r="999" spans="1:10" x14ac:dyDescent="0.25">
      <c r="A999" t="s">
        <v>493</v>
      </c>
      <c r="B999" t="s">
        <v>494</v>
      </c>
      <c r="C999" t="s">
        <v>120</v>
      </c>
      <c r="D999" t="s">
        <v>11</v>
      </c>
      <c r="E999" s="3">
        <v>44696</v>
      </c>
      <c r="F999" s="2">
        <v>0</v>
      </c>
      <c r="G999" s="2">
        <v>5</v>
      </c>
      <c r="H999" s="2">
        <v>0</v>
      </c>
      <c r="I999" s="2">
        <v>0</v>
      </c>
      <c r="J999" s="2">
        <v>32</v>
      </c>
    </row>
    <row r="1000" spans="1:10" x14ac:dyDescent="0.25">
      <c r="A1000" t="s">
        <v>493</v>
      </c>
      <c r="B1000" t="s">
        <v>494</v>
      </c>
      <c r="C1000" t="s">
        <v>120</v>
      </c>
      <c r="D1000" t="s">
        <v>11</v>
      </c>
      <c r="E1000" s="3">
        <v>44712</v>
      </c>
      <c r="F1000" s="2">
        <v>0</v>
      </c>
      <c r="G1000" s="2">
        <v>0</v>
      </c>
      <c r="H1000" s="2">
        <v>0</v>
      </c>
      <c r="I1000" s="2">
        <v>0</v>
      </c>
      <c r="J1000" s="2">
        <v>29</v>
      </c>
    </row>
    <row r="1001" spans="1:10" x14ac:dyDescent="0.25">
      <c r="A1001" t="s">
        <v>493</v>
      </c>
      <c r="B1001" t="s">
        <v>494</v>
      </c>
      <c r="C1001" t="s">
        <v>120</v>
      </c>
      <c r="D1001" t="s">
        <v>11</v>
      </c>
      <c r="E1001" s="3">
        <v>44712</v>
      </c>
      <c r="F1001" s="2">
        <v>5</v>
      </c>
      <c r="G1001" s="2">
        <v>0</v>
      </c>
      <c r="H1001" s="2">
        <v>0</v>
      </c>
      <c r="I1001" s="2">
        <v>0</v>
      </c>
      <c r="J1001" s="2">
        <v>32</v>
      </c>
    </row>
    <row r="1002" spans="1:10" x14ac:dyDescent="0.25">
      <c r="A1002" t="s">
        <v>493</v>
      </c>
      <c r="B1002" t="s">
        <v>494</v>
      </c>
      <c r="C1002" t="s">
        <v>120</v>
      </c>
      <c r="D1002" t="s">
        <v>11</v>
      </c>
      <c r="E1002" s="3">
        <v>44712</v>
      </c>
      <c r="F1002" s="2">
        <v>0</v>
      </c>
      <c r="G1002" s="2">
        <v>5</v>
      </c>
      <c r="H1002" s="2">
        <v>0</v>
      </c>
      <c r="I1002" s="2">
        <v>0</v>
      </c>
      <c r="J1002" s="2">
        <v>37</v>
      </c>
    </row>
    <row r="1003" spans="1:10" x14ac:dyDescent="0.25">
      <c r="A1003" t="s">
        <v>493</v>
      </c>
      <c r="B1003" t="s">
        <v>494</v>
      </c>
      <c r="C1003" t="s">
        <v>120</v>
      </c>
      <c r="D1003" t="s">
        <v>11</v>
      </c>
      <c r="E1003" s="3">
        <v>44712</v>
      </c>
      <c r="F1003" s="2">
        <v>0</v>
      </c>
      <c r="G1003" s="2">
        <v>0</v>
      </c>
      <c r="H1003" s="2">
        <v>0</v>
      </c>
      <c r="I1003" s="2">
        <v>8</v>
      </c>
      <c r="J1003" s="2">
        <v>29</v>
      </c>
    </row>
    <row r="1004" spans="1:10" x14ac:dyDescent="0.25">
      <c r="A1004" t="s">
        <v>495</v>
      </c>
      <c r="B1004" t="s">
        <v>496</v>
      </c>
      <c r="C1004" t="s">
        <v>497</v>
      </c>
      <c r="D1004" t="s">
        <v>11</v>
      </c>
      <c r="E1004" s="3">
        <v>44694</v>
      </c>
      <c r="F1004" s="2">
        <v>0</v>
      </c>
      <c r="G1004" s="2">
        <v>0</v>
      </c>
      <c r="H1004" s="2">
        <v>0</v>
      </c>
      <c r="I1004" s="2">
        <v>0</v>
      </c>
      <c r="J1004" s="2">
        <v>77</v>
      </c>
    </row>
    <row r="1005" spans="1:10" x14ac:dyDescent="0.25">
      <c r="A1005" t="s">
        <v>495</v>
      </c>
      <c r="B1005" t="s">
        <v>496</v>
      </c>
      <c r="C1005" t="s">
        <v>497</v>
      </c>
      <c r="D1005" t="s">
        <v>11</v>
      </c>
      <c r="E1005" s="3">
        <v>44694</v>
      </c>
      <c r="F1005" s="2">
        <v>0</v>
      </c>
      <c r="G1005" s="2">
        <v>0</v>
      </c>
      <c r="H1005" s="2">
        <v>0</v>
      </c>
      <c r="I1005" s="2">
        <v>8</v>
      </c>
      <c r="J1005" s="2">
        <v>77</v>
      </c>
    </row>
    <row r="1006" spans="1:10" x14ac:dyDescent="0.25">
      <c r="A1006" t="s">
        <v>495</v>
      </c>
      <c r="B1006" t="s">
        <v>496</v>
      </c>
      <c r="C1006" t="s">
        <v>497</v>
      </c>
      <c r="D1006" t="s">
        <v>11</v>
      </c>
      <c r="E1006" s="3">
        <v>44696</v>
      </c>
      <c r="F1006" s="2">
        <v>5</v>
      </c>
      <c r="G1006" s="2">
        <v>0</v>
      </c>
      <c r="H1006" s="2">
        <v>0</v>
      </c>
      <c r="I1006" s="2">
        <v>0</v>
      </c>
      <c r="J1006" s="2">
        <v>77</v>
      </c>
    </row>
    <row r="1007" spans="1:10" x14ac:dyDescent="0.25">
      <c r="A1007" t="s">
        <v>495</v>
      </c>
      <c r="B1007" t="s">
        <v>496</v>
      </c>
      <c r="C1007" t="s">
        <v>497</v>
      </c>
      <c r="D1007" t="s">
        <v>11</v>
      </c>
      <c r="E1007" s="3">
        <v>44696</v>
      </c>
      <c r="F1007" s="2">
        <v>0</v>
      </c>
      <c r="G1007" s="2">
        <v>5</v>
      </c>
      <c r="H1007" s="2">
        <v>0</v>
      </c>
      <c r="I1007" s="2">
        <v>0</v>
      </c>
      <c r="J1007" s="2">
        <v>82</v>
      </c>
    </row>
    <row r="1008" spans="1:10" x14ac:dyDescent="0.25">
      <c r="A1008" t="s">
        <v>495</v>
      </c>
      <c r="B1008" t="s">
        <v>496</v>
      </c>
      <c r="C1008" t="s">
        <v>497</v>
      </c>
      <c r="D1008" t="s">
        <v>11</v>
      </c>
      <c r="E1008" s="3">
        <v>44701</v>
      </c>
      <c r="F1008" s="2">
        <v>0</v>
      </c>
      <c r="G1008" s="2">
        <v>0</v>
      </c>
      <c r="H1008" s="2">
        <v>0</v>
      </c>
      <c r="I1008" s="2">
        <v>0</v>
      </c>
      <c r="J1008" s="2">
        <v>74</v>
      </c>
    </row>
    <row r="1009" spans="1:10" x14ac:dyDescent="0.25">
      <c r="A1009" t="s">
        <v>495</v>
      </c>
      <c r="B1009" t="s">
        <v>496</v>
      </c>
      <c r="C1009" t="s">
        <v>497</v>
      </c>
      <c r="D1009" t="s">
        <v>11</v>
      </c>
      <c r="E1009" s="3">
        <v>44701</v>
      </c>
      <c r="F1009" s="2">
        <v>0</v>
      </c>
      <c r="G1009" s="2">
        <v>0</v>
      </c>
      <c r="H1009" s="2">
        <v>0</v>
      </c>
      <c r="I1009" s="2">
        <v>8</v>
      </c>
      <c r="J1009" s="2">
        <v>74</v>
      </c>
    </row>
    <row r="1010" spans="1:10" x14ac:dyDescent="0.25">
      <c r="A1010" t="s">
        <v>495</v>
      </c>
      <c r="B1010" t="s">
        <v>496</v>
      </c>
      <c r="C1010" t="s">
        <v>497</v>
      </c>
      <c r="D1010" t="s">
        <v>11</v>
      </c>
      <c r="E1010" s="3">
        <v>44712</v>
      </c>
      <c r="F1010" s="2">
        <v>5</v>
      </c>
      <c r="G1010" s="2">
        <v>0</v>
      </c>
      <c r="H1010" s="2">
        <v>0</v>
      </c>
      <c r="I1010" s="2">
        <v>0</v>
      </c>
      <c r="J1010" s="2">
        <v>74</v>
      </c>
    </row>
    <row r="1011" spans="1:10" x14ac:dyDescent="0.25">
      <c r="A1011" t="s">
        <v>495</v>
      </c>
      <c r="B1011" t="s">
        <v>496</v>
      </c>
      <c r="C1011" t="s">
        <v>497</v>
      </c>
      <c r="D1011" t="s">
        <v>11</v>
      </c>
      <c r="E1011" s="3">
        <v>44712</v>
      </c>
      <c r="F1011" s="2">
        <v>0</v>
      </c>
      <c r="G1011" s="2">
        <v>5</v>
      </c>
      <c r="H1011" s="2">
        <v>0</v>
      </c>
      <c r="I1011" s="2">
        <v>0</v>
      </c>
      <c r="J1011" s="2">
        <v>79</v>
      </c>
    </row>
    <row r="1012" spans="1:10" x14ac:dyDescent="0.25">
      <c r="A1012" t="s">
        <v>498</v>
      </c>
      <c r="B1012" t="s">
        <v>499</v>
      </c>
      <c r="C1012" t="s">
        <v>500</v>
      </c>
      <c r="D1012" t="s">
        <v>11</v>
      </c>
      <c r="E1012" s="3">
        <v>44696</v>
      </c>
      <c r="F1012" s="2">
        <v>6.6666666666666696</v>
      </c>
      <c r="G1012" s="2">
        <v>0</v>
      </c>
      <c r="H1012" s="2">
        <v>0</v>
      </c>
      <c r="I1012" s="2">
        <v>0</v>
      </c>
      <c r="J1012" s="2">
        <v>130.666666666667</v>
      </c>
    </row>
    <row r="1013" spans="1:10" x14ac:dyDescent="0.25">
      <c r="A1013" t="s">
        <v>498</v>
      </c>
      <c r="B1013" t="s">
        <v>499</v>
      </c>
      <c r="C1013" t="s">
        <v>500</v>
      </c>
      <c r="D1013" t="s">
        <v>11</v>
      </c>
      <c r="E1013" s="3">
        <v>44696</v>
      </c>
      <c r="F1013" s="2">
        <v>0</v>
      </c>
      <c r="G1013" s="2">
        <v>6.6666666666666696</v>
      </c>
      <c r="H1013" s="2">
        <v>0</v>
      </c>
      <c r="I1013" s="2">
        <v>0</v>
      </c>
      <c r="J1013" s="2">
        <v>137.333333333333</v>
      </c>
    </row>
    <row r="1014" spans="1:10" x14ac:dyDescent="0.25">
      <c r="A1014" t="s">
        <v>498</v>
      </c>
      <c r="B1014" t="s">
        <v>499</v>
      </c>
      <c r="C1014" t="s">
        <v>500</v>
      </c>
      <c r="D1014" t="s">
        <v>11</v>
      </c>
      <c r="E1014" s="3">
        <v>44708</v>
      </c>
      <c r="F1014" s="2">
        <v>0</v>
      </c>
      <c r="G1014" s="2">
        <v>0</v>
      </c>
      <c r="H1014" s="2">
        <v>0</v>
      </c>
      <c r="I1014" s="2">
        <v>0</v>
      </c>
      <c r="J1014" s="2">
        <v>129.333333333333</v>
      </c>
    </row>
    <row r="1015" spans="1:10" x14ac:dyDescent="0.25">
      <c r="A1015" t="s">
        <v>498</v>
      </c>
      <c r="B1015" t="s">
        <v>499</v>
      </c>
      <c r="C1015" t="s">
        <v>500</v>
      </c>
      <c r="D1015" t="s">
        <v>11</v>
      </c>
      <c r="E1015" s="3">
        <v>44708</v>
      </c>
      <c r="F1015" s="2">
        <v>0</v>
      </c>
      <c r="G1015" s="2">
        <v>0</v>
      </c>
      <c r="H1015" s="2">
        <v>0</v>
      </c>
      <c r="I1015" s="2">
        <v>8</v>
      </c>
      <c r="J1015" s="2">
        <v>129.333333333333</v>
      </c>
    </row>
    <row r="1016" spans="1:10" x14ac:dyDescent="0.25">
      <c r="A1016" t="s">
        <v>498</v>
      </c>
      <c r="B1016" t="s">
        <v>499</v>
      </c>
      <c r="C1016" t="s">
        <v>500</v>
      </c>
      <c r="D1016" t="s">
        <v>11</v>
      </c>
      <c r="E1016" s="3">
        <v>44712</v>
      </c>
      <c r="F1016" s="2">
        <v>0</v>
      </c>
      <c r="G1016" s="2">
        <v>0</v>
      </c>
      <c r="H1016" s="2">
        <v>0</v>
      </c>
      <c r="I1016" s="2">
        <v>0</v>
      </c>
      <c r="J1016" s="2">
        <v>128</v>
      </c>
    </row>
    <row r="1017" spans="1:10" x14ac:dyDescent="0.25">
      <c r="A1017" t="s">
        <v>498</v>
      </c>
      <c r="B1017" t="s">
        <v>499</v>
      </c>
      <c r="C1017" t="s">
        <v>500</v>
      </c>
      <c r="D1017" t="s">
        <v>11</v>
      </c>
      <c r="E1017" s="3">
        <v>44712</v>
      </c>
      <c r="F1017" s="2">
        <v>6.6666666666666696</v>
      </c>
      <c r="G1017" s="2">
        <v>0</v>
      </c>
      <c r="H1017" s="2">
        <v>0</v>
      </c>
      <c r="I1017" s="2">
        <v>0</v>
      </c>
      <c r="J1017" s="2">
        <v>129.333333333333</v>
      </c>
    </row>
    <row r="1018" spans="1:10" x14ac:dyDescent="0.25">
      <c r="A1018" t="s">
        <v>498</v>
      </c>
      <c r="B1018" t="s">
        <v>499</v>
      </c>
      <c r="C1018" t="s">
        <v>500</v>
      </c>
      <c r="D1018" t="s">
        <v>11</v>
      </c>
      <c r="E1018" s="3">
        <v>44712</v>
      </c>
      <c r="F1018" s="2">
        <v>0</v>
      </c>
      <c r="G1018" s="2">
        <v>6.6666666666666696</v>
      </c>
      <c r="H1018" s="2">
        <v>0</v>
      </c>
      <c r="I1018" s="2">
        <v>0</v>
      </c>
      <c r="J1018" s="2">
        <v>136</v>
      </c>
    </row>
    <row r="1019" spans="1:10" x14ac:dyDescent="0.25">
      <c r="A1019" t="s">
        <v>498</v>
      </c>
      <c r="B1019" t="s">
        <v>499</v>
      </c>
      <c r="C1019" t="s">
        <v>500</v>
      </c>
      <c r="D1019" t="s">
        <v>11</v>
      </c>
      <c r="E1019" s="3">
        <v>44712</v>
      </c>
      <c r="F1019" s="2">
        <v>0</v>
      </c>
      <c r="G1019" s="2">
        <v>0</v>
      </c>
      <c r="H1019" s="2">
        <v>0</v>
      </c>
      <c r="I1019" s="2">
        <v>8</v>
      </c>
      <c r="J1019" s="2">
        <v>128</v>
      </c>
    </row>
    <row r="1020" spans="1:10" x14ac:dyDescent="0.25">
      <c r="A1020" t="s">
        <v>501</v>
      </c>
      <c r="B1020" t="s">
        <v>502</v>
      </c>
      <c r="C1020" t="s">
        <v>503</v>
      </c>
      <c r="D1020" t="s">
        <v>11</v>
      </c>
      <c r="E1020" s="3">
        <v>44696</v>
      </c>
      <c r="F1020" s="2">
        <v>5</v>
      </c>
      <c r="G1020" s="2">
        <v>0</v>
      </c>
      <c r="H1020" s="2">
        <v>0</v>
      </c>
      <c r="I1020" s="2">
        <v>0</v>
      </c>
      <c r="J1020" s="2">
        <v>27</v>
      </c>
    </row>
    <row r="1021" spans="1:10" x14ac:dyDescent="0.25">
      <c r="A1021" t="s">
        <v>501</v>
      </c>
      <c r="B1021" t="s">
        <v>502</v>
      </c>
      <c r="C1021" t="s">
        <v>503</v>
      </c>
      <c r="D1021" t="s">
        <v>11</v>
      </c>
      <c r="E1021" s="3">
        <v>44696</v>
      </c>
      <c r="F1021" s="2">
        <v>0</v>
      </c>
      <c r="G1021" s="2">
        <v>5</v>
      </c>
      <c r="H1021" s="2">
        <v>0</v>
      </c>
      <c r="I1021" s="2">
        <v>0</v>
      </c>
      <c r="J1021" s="2">
        <v>32</v>
      </c>
    </row>
    <row r="1022" spans="1:10" x14ac:dyDescent="0.25">
      <c r="A1022" t="s">
        <v>501</v>
      </c>
      <c r="B1022" t="s">
        <v>502</v>
      </c>
      <c r="C1022" t="s">
        <v>503</v>
      </c>
      <c r="D1022" t="s">
        <v>11</v>
      </c>
      <c r="E1022" s="3">
        <v>44712</v>
      </c>
      <c r="F1022" s="2">
        <v>5</v>
      </c>
      <c r="G1022" s="2">
        <v>0</v>
      </c>
      <c r="H1022" s="2">
        <v>0</v>
      </c>
      <c r="I1022" s="2">
        <v>0</v>
      </c>
      <c r="J1022" s="2">
        <v>32</v>
      </c>
    </row>
    <row r="1023" spans="1:10" x14ac:dyDescent="0.25">
      <c r="A1023" t="s">
        <v>501</v>
      </c>
      <c r="B1023" t="s">
        <v>502</v>
      </c>
      <c r="C1023" t="s">
        <v>503</v>
      </c>
      <c r="D1023" t="s">
        <v>11</v>
      </c>
      <c r="E1023" s="3">
        <v>44712</v>
      </c>
      <c r="F1023" s="2">
        <v>0</v>
      </c>
      <c r="G1023" s="2">
        <v>5</v>
      </c>
      <c r="H1023" s="2">
        <v>0</v>
      </c>
      <c r="I1023" s="2">
        <v>0</v>
      </c>
      <c r="J1023" s="2">
        <v>37</v>
      </c>
    </row>
    <row r="1024" spans="1:10" x14ac:dyDescent="0.25">
      <c r="A1024" t="s">
        <v>504</v>
      </c>
      <c r="B1024" t="s">
        <v>505</v>
      </c>
      <c r="C1024" t="s">
        <v>506</v>
      </c>
      <c r="D1024" t="s">
        <v>11</v>
      </c>
      <c r="E1024" s="3">
        <v>44696</v>
      </c>
      <c r="F1024" s="2">
        <v>5</v>
      </c>
      <c r="G1024" s="2">
        <v>0</v>
      </c>
      <c r="H1024" s="2">
        <v>0</v>
      </c>
      <c r="I1024" s="2">
        <v>0</v>
      </c>
      <c r="J1024" s="2">
        <v>10</v>
      </c>
    </row>
    <row r="1025" spans="1:10" x14ac:dyDescent="0.25">
      <c r="A1025" t="s">
        <v>504</v>
      </c>
      <c r="B1025" t="s">
        <v>505</v>
      </c>
      <c r="C1025" t="s">
        <v>506</v>
      </c>
      <c r="D1025" t="s">
        <v>11</v>
      </c>
      <c r="E1025" s="3">
        <v>44696</v>
      </c>
      <c r="F1025" s="2">
        <v>0</v>
      </c>
      <c r="G1025" s="2">
        <v>5</v>
      </c>
      <c r="H1025" s="2">
        <v>0</v>
      </c>
      <c r="I1025" s="2">
        <v>0</v>
      </c>
      <c r="J1025" s="2">
        <v>15</v>
      </c>
    </row>
    <row r="1026" spans="1:10" x14ac:dyDescent="0.25">
      <c r="A1026" t="s">
        <v>504</v>
      </c>
      <c r="B1026" t="s">
        <v>505</v>
      </c>
      <c r="C1026" t="s">
        <v>506</v>
      </c>
      <c r="D1026" t="s">
        <v>11</v>
      </c>
      <c r="E1026" s="3">
        <v>44712</v>
      </c>
      <c r="F1026" s="2">
        <v>5</v>
      </c>
      <c r="G1026" s="2">
        <v>0</v>
      </c>
      <c r="H1026" s="2">
        <v>0</v>
      </c>
      <c r="I1026" s="2">
        <v>0</v>
      </c>
      <c r="J1026" s="2">
        <v>15</v>
      </c>
    </row>
    <row r="1027" spans="1:10" x14ac:dyDescent="0.25">
      <c r="A1027" t="s">
        <v>504</v>
      </c>
      <c r="B1027" t="s">
        <v>505</v>
      </c>
      <c r="C1027" t="s">
        <v>506</v>
      </c>
      <c r="D1027" t="s">
        <v>11</v>
      </c>
      <c r="E1027" s="3">
        <v>44712</v>
      </c>
      <c r="F1027" s="2">
        <v>0</v>
      </c>
      <c r="G1027" s="2">
        <v>5</v>
      </c>
      <c r="H1027" s="2">
        <v>0</v>
      </c>
      <c r="I1027" s="2">
        <v>0</v>
      </c>
      <c r="J1027" s="2">
        <v>20</v>
      </c>
    </row>
    <row r="1028" spans="1:10" x14ac:dyDescent="0.25">
      <c r="A1028" t="s">
        <v>507</v>
      </c>
      <c r="B1028" t="s">
        <v>508</v>
      </c>
      <c r="C1028" t="s">
        <v>509</v>
      </c>
      <c r="D1028" t="s">
        <v>11</v>
      </c>
      <c r="E1028" s="3">
        <v>44696</v>
      </c>
      <c r="F1028" s="2">
        <v>6.6666666666666696</v>
      </c>
      <c r="G1028" s="2">
        <v>0</v>
      </c>
      <c r="H1028" s="2">
        <v>0</v>
      </c>
      <c r="I1028" s="2">
        <v>0</v>
      </c>
      <c r="J1028" s="2">
        <v>29.866666666666699</v>
      </c>
    </row>
    <row r="1029" spans="1:10" x14ac:dyDescent="0.25">
      <c r="A1029" t="s">
        <v>507</v>
      </c>
      <c r="B1029" t="s">
        <v>508</v>
      </c>
      <c r="C1029" t="s">
        <v>509</v>
      </c>
      <c r="D1029" t="s">
        <v>11</v>
      </c>
      <c r="E1029" s="3">
        <v>44696</v>
      </c>
      <c r="F1029" s="2">
        <v>0</v>
      </c>
      <c r="G1029" s="2">
        <v>6.6666666666666696</v>
      </c>
      <c r="H1029" s="2">
        <v>0</v>
      </c>
      <c r="I1029" s="2">
        <v>0</v>
      </c>
      <c r="J1029" s="2">
        <v>36.533333333333303</v>
      </c>
    </row>
    <row r="1030" spans="1:10" x14ac:dyDescent="0.25">
      <c r="A1030" t="s">
        <v>507</v>
      </c>
      <c r="B1030" t="s">
        <v>508</v>
      </c>
      <c r="C1030" t="s">
        <v>509</v>
      </c>
      <c r="D1030" t="s">
        <v>11</v>
      </c>
      <c r="E1030" s="3">
        <v>44712</v>
      </c>
      <c r="F1030" s="2">
        <v>6.6666666666666696</v>
      </c>
      <c r="G1030" s="2">
        <v>0</v>
      </c>
      <c r="H1030" s="2">
        <v>0</v>
      </c>
      <c r="I1030" s="2">
        <v>0</v>
      </c>
      <c r="J1030" s="2">
        <v>36.533333333333303</v>
      </c>
    </row>
    <row r="1031" spans="1:10" x14ac:dyDescent="0.25">
      <c r="A1031" t="s">
        <v>507</v>
      </c>
      <c r="B1031" t="s">
        <v>508</v>
      </c>
      <c r="C1031" t="s">
        <v>509</v>
      </c>
      <c r="D1031" t="s">
        <v>11</v>
      </c>
      <c r="E1031" s="3">
        <v>44712</v>
      </c>
      <c r="F1031" s="2">
        <v>0</v>
      </c>
      <c r="G1031" s="2">
        <v>6.6666666666666696</v>
      </c>
      <c r="H1031" s="2">
        <v>0</v>
      </c>
      <c r="I1031" s="2">
        <v>0</v>
      </c>
      <c r="J1031" s="2">
        <v>43.2</v>
      </c>
    </row>
    <row r="1032" spans="1:10" x14ac:dyDescent="0.25">
      <c r="A1032" t="s">
        <v>510</v>
      </c>
      <c r="B1032" t="s">
        <v>511</v>
      </c>
      <c r="C1032" t="s">
        <v>512</v>
      </c>
      <c r="D1032" t="s">
        <v>11</v>
      </c>
      <c r="E1032" s="3">
        <v>44696</v>
      </c>
      <c r="F1032" s="2">
        <v>6.6666666666666696</v>
      </c>
      <c r="G1032" s="2">
        <v>0</v>
      </c>
      <c r="H1032" s="2">
        <v>0</v>
      </c>
      <c r="I1032" s="2">
        <v>0</v>
      </c>
      <c r="J1032" s="2">
        <v>42.3333333333333</v>
      </c>
    </row>
    <row r="1033" spans="1:10" x14ac:dyDescent="0.25">
      <c r="A1033" t="s">
        <v>510</v>
      </c>
      <c r="B1033" t="s">
        <v>511</v>
      </c>
      <c r="C1033" t="s">
        <v>512</v>
      </c>
      <c r="D1033" t="s">
        <v>11</v>
      </c>
      <c r="E1033" s="3">
        <v>44696</v>
      </c>
      <c r="F1033" s="2">
        <v>0</v>
      </c>
      <c r="G1033" s="2">
        <v>6.6666666666666696</v>
      </c>
      <c r="H1033" s="2">
        <v>0</v>
      </c>
      <c r="I1033" s="2">
        <v>0</v>
      </c>
      <c r="J1033" s="2">
        <v>49</v>
      </c>
    </row>
    <row r="1034" spans="1:10" x14ac:dyDescent="0.25">
      <c r="A1034" t="s">
        <v>510</v>
      </c>
      <c r="B1034" t="s">
        <v>511</v>
      </c>
      <c r="C1034" t="s">
        <v>512</v>
      </c>
      <c r="D1034" t="s">
        <v>11</v>
      </c>
      <c r="E1034" s="3">
        <v>44705</v>
      </c>
      <c r="F1034" s="2">
        <v>0</v>
      </c>
      <c r="G1034" s="2">
        <v>0</v>
      </c>
      <c r="H1034" s="2">
        <v>0</v>
      </c>
      <c r="I1034" s="2">
        <v>0</v>
      </c>
      <c r="J1034" s="2">
        <v>41</v>
      </c>
    </row>
    <row r="1035" spans="1:10" x14ac:dyDescent="0.25">
      <c r="A1035" t="s">
        <v>510</v>
      </c>
      <c r="B1035" t="s">
        <v>511</v>
      </c>
      <c r="C1035" t="s">
        <v>512</v>
      </c>
      <c r="D1035" t="s">
        <v>11</v>
      </c>
      <c r="E1035" s="3">
        <v>44705</v>
      </c>
      <c r="F1035" s="2">
        <v>0</v>
      </c>
      <c r="G1035" s="2">
        <v>0</v>
      </c>
      <c r="H1035" s="2">
        <v>0</v>
      </c>
      <c r="I1035" s="2">
        <v>8</v>
      </c>
      <c r="J1035" s="2">
        <v>41</v>
      </c>
    </row>
    <row r="1036" spans="1:10" x14ac:dyDescent="0.25">
      <c r="A1036" t="s">
        <v>510</v>
      </c>
      <c r="B1036" t="s">
        <v>511</v>
      </c>
      <c r="C1036" t="s">
        <v>512</v>
      </c>
      <c r="D1036" t="s">
        <v>11</v>
      </c>
      <c r="E1036" s="3">
        <v>44712</v>
      </c>
      <c r="F1036" s="2">
        <v>6.6666666666666696</v>
      </c>
      <c r="G1036" s="2">
        <v>0</v>
      </c>
      <c r="H1036" s="2">
        <v>0</v>
      </c>
      <c r="I1036" s="2">
        <v>0</v>
      </c>
      <c r="J1036" s="2">
        <v>41</v>
      </c>
    </row>
    <row r="1037" spans="1:10" x14ac:dyDescent="0.25">
      <c r="A1037" t="s">
        <v>510</v>
      </c>
      <c r="B1037" t="s">
        <v>511</v>
      </c>
      <c r="C1037" t="s">
        <v>512</v>
      </c>
      <c r="D1037" t="s">
        <v>11</v>
      </c>
      <c r="E1037" s="3">
        <v>44712</v>
      </c>
      <c r="F1037" s="2">
        <v>0</v>
      </c>
      <c r="G1037" s="2">
        <v>6.6666666666666696</v>
      </c>
      <c r="H1037" s="2">
        <v>0</v>
      </c>
      <c r="I1037" s="2">
        <v>0</v>
      </c>
      <c r="J1037" s="2">
        <v>47.6666666666667</v>
      </c>
    </row>
    <row r="1038" spans="1:10" x14ac:dyDescent="0.25">
      <c r="A1038" t="s">
        <v>514</v>
      </c>
      <c r="B1038" t="s">
        <v>515</v>
      </c>
      <c r="C1038" t="s">
        <v>516</v>
      </c>
      <c r="D1038" t="s">
        <v>11</v>
      </c>
      <c r="E1038" s="3">
        <v>44696</v>
      </c>
      <c r="F1038" s="2">
        <v>5</v>
      </c>
      <c r="G1038" s="2">
        <v>0</v>
      </c>
      <c r="H1038" s="2">
        <v>0</v>
      </c>
      <c r="I1038" s="2">
        <v>0</v>
      </c>
      <c r="J1038" s="2">
        <v>52</v>
      </c>
    </row>
    <row r="1039" spans="1:10" x14ac:dyDescent="0.25">
      <c r="A1039" t="s">
        <v>514</v>
      </c>
      <c r="B1039" t="s">
        <v>515</v>
      </c>
      <c r="C1039" t="s">
        <v>516</v>
      </c>
      <c r="D1039" t="s">
        <v>11</v>
      </c>
      <c r="E1039" s="3">
        <v>44696</v>
      </c>
      <c r="F1039" s="2">
        <v>0</v>
      </c>
      <c r="G1039" s="2">
        <v>5</v>
      </c>
      <c r="H1039" s="2">
        <v>0</v>
      </c>
      <c r="I1039" s="2">
        <v>0</v>
      </c>
      <c r="J1039" s="2">
        <v>57</v>
      </c>
    </row>
    <row r="1040" spans="1:10" x14ac:dyDescent="0.25">
      <c r="A1040" t="s">
        <v>514</v>
      </c>
      <c r="B1040" t="s">
        <v>515</v>
      </c>
      <c r="C1040" t="s">
        <v>516</v>
      </c>
      <c r="D1040" t="s">
        <v>11</v>
      </c>
      <c r="E1040" s="3">
        <v>44700</v>
      </c>
      <c r="F1040" s="2">
        <v>0</v>
      </c>
      <c r="G1040" s="2">
        <v>0</v>
      </c>
      <c r="H1040" s="2">
        <v>0</v>
      </c>
      <c r="I1040" s="2">
        <v>0</v>
      </c>
      <c r="J1040" s="2">
        <v>49</v>
      </c>
    </row>
    <row r="1041" spans="1:10" x14ac:dyDescent="0.25">
      <c r="A1041" t="s">
        <v>514</v>
      </c>
      <c r="B1041" t="s">
        <v>515</v>
      </c>
      <c r="C1041" t="s">
        <v>516</v>
      </c>
      <c r="D1041" t="s">
        <v>11</v>
      </c>
      <c r="E1041" s="3">
        <v>44700</v>
      </c>
      <c r="F1041" s="2">
        <v>0</v>
      </c>
      <c r="G1041" s="2">
        <v>0</v>
      </c>
      <c r="H1041" s="2">
        <v>0</v>
      </c>
      <c r="I1041" s="2">
        <v>0</v>
      </c>
      <c r="J1041" s="2">
        <v>41</v>
      </c>
    </row>
    <row r="1042" spans="1:10" x14ac:dyDescent="0.25">
      <c r="A1042" t="s">
        <v>514</v>
      </c>
      <c r="B1042" t="s">
        <v>515</v>
      </c>
      <c r="C1042" t="s">
        <v>516</v>
      </c>
      <c r="D1042" t="s">
        <v>11</v>
      </c>
      <c r="E1042" s="3">
        <v>44700</v>
      </c>
      <c r="F1042" s="2">
        <v>0</v>
      </c>
      <c r="G1042" s="2">
        <v>0</v>
      </c>
      <c r="H1042" s="2">
        <v>0</v>
      </c>
      <c r="I1042" s="2">
        <v>8</v>
      </c>
      <c r="J1042" s="2">
        <v>49</v>
      </c>
    </row>
    <row r="1043" spans="1:10" x14ac:dyDescent="0.25">
      <c r="A1043" t="s">
        <v>514</v>
      </c>
      <c r="B1043" t="s">
        <v>515</v>
      </c>
      <c r="C1043" t="s">
        <v>516</v>
      </c>
      <c r="D1043" t="s">
        <v>11</v>
      </c>
      <c r="E1043" s="3">
        <v>44700</v>
      </c>
      <c r="F1043" s="2">
        <v>0</v>
      </c>
      <c r="G1043" s="2">
        <v>0</v>
      </c>
      <c r="H1043" s="2">
        <v>0</v>
      </c>
      <c r="I1043" s="2">
        <v>8</v>
      </c>
      <c r="J1043" s="2">
        <v>41</v>
      </c>
    </row>
    <row r="1044" spans="1:10" x14ac:dyDescent="0.25">
      <c r="A1044" t="s">
        <v>514</v>
      </c>
      <c r="B1044" t="s">
        <v>515</v>
      </c>
      <c r="C1044" t="s">
        <v>516</v>
      </c>
      <c r="D1044" t="s">
        <v>11</v>
      </c>
      <c r="E1044" s="3">
        <v>44712</v>
      </c>
      <c r="F1044" s="2">
        <v>5</v>
      </c>
      <c r="G1044" s="2">
        <v>0</v>
      </c>
      <c r="H1044" s="2">
        <v>0</v>
      </c>
      <c r="I1044" s="2">
        <v>0</v>
      </c>
      <c r="J1044" s="2">
        <v>41</v>
      </c>
    </row>
    <row r="1045" spans="1:10" x14ac:dyDescent="0.25">
      <c r="A1045" t="s">
        <v>514</v>
      </c>
      <c r="B1045" t="s">
        <v>515</v>
      </c>
      <c r="C1045" t="s">
        <v>516</v>
      </c>
      <c r="D1045" t="s">
        <v>11</v>
      </c>
      <c r="E1045" s="3">
        <v>44712</v>
      </c>
      <c r="F1045" s="2">
        <v>0</v>
      </c>
      <c r="G1045" s="2">
        <v>5</v>
      </c>
      <c r="H1045" s="2">
        <v>0</v>
      </c>
      <c r="I1045" s="2">
        <v>0</v>
      </c>
      <c r="J1045" s="2">
        <v>46</v>
      </c>
    </row>
    <row r="1046" spans="1:10" x14ac:dyDescent="0.25">
      <c r="A1046" t="s">
        <v>517</v>
      </c>
      <c r="B1046" t="s">
        <v>518</v>
      </c>
      <c r="C1046" t="s">
        <v>519</v>
      </c>
      <c r="D1046" t="s">
        <v>11</v>
      </c>
      <c r="E1046" s="3">
        <v>44683</v>
      </c>
      <c r="F1046" s="2">
        <v>0</v>
      </c>
      <c r="G1046" s="2">
        <v>0</v>
      </c>
      <c r="H1046" s="2">
        <v>0</v>
      </c>
      <c r="I1046" s="2">
        <v>0</v>
      </c>
      <c r="J1046" s="2">
        <v>45.5</v>
      </c>
    </row>
    <row r="1047" spans="1:10" x14ac:dyDescent="0.25">
      <c r="A1047" t="s">
        <v>517</v>
      </c>
      <c r="B1047" t="s">
        <v>518</v>
      </c>
      <c r="C1047" t="s">
        <v>519</v>
      </c>
      <c r="D1047" t="s">
        <v>11</v>
      </c>
      <c r="E1047" s="3">
        <v>44683</v>
      </c>
      <c r="F1047" s="2">
        <v>0</v>
      </c>
      <c r="G1047" s="2">
        <v>0</v>
      </c>
      <c r="H1047" s="2">
        <v>0</v>
      </c>
      <c r="I1047" s="2">
        <v>8</v>
      </c>
      <c r="J1047" s="2">
        <v>45.5</v>
      </c>
    </row>
    <row r="1048" spans="1:10" x14ac:dyDescent="0.25">
      <c r="A1048" t="s">
        <v>517</v>
      </c>
      <c r="B1048" t="s">
        <v>518</v>
      </c>
      <c r="C1048" t="s">
        <v>519</v>
      </c>
      <c r="D1048" t="s">
        <v>11</v>
      </c>
      <c r="E1048" s="3">
        <v>44684</v>
      </c>
      <c r="F1048" s="2">
        <v>0</v>
      </c>
      <c r="G1048" s="2">
        <v>0</v>
      </c>
      <c r="H1048" s="2">
        <v>0</v>
      </c>
      <c r="I1048" s="2">
        <v>0</v>
      </c>
      <c r="J1048" s="2">
        <v>37.5</v>
      </c>
    </row>
    <row r="1049" spans="1:10" x14ac:dyDescent="0.25">
      <c r="A1049" t="s">
        <v>517</v>
      </c>
      <c r="B1049" t="s">
        <v>518</v>
      </c>
      <c r="C1049" t="s">
        <v>519</v>
      </c>
      <c r="D1049" t="s">
        <v>11</v>
      </c>
      <c r="E1049" s="3">
        <v>44684</v>
      </c>
      <c r="F1049" s="2">
        <v>0</v>
      </c>
      <c r="G1049" s="2">
        <v>0</v>
      </c>
      <c r="H1049" s="2">
        <v>0</v>
      </c>
      <c r="I1049" s="2">
        <v>8</v>
      </c>
      <c r="J1049" s="2">
        <v>37.5</v>
      </c>
    </row>
    <row r="1050" spans="1:10" x14ac:dyDescent="0.25">
      <c r="A1050" t="s">
        <v>517</v>
      </c>
      <c r="B1050" t="s">
        <v>518</v>
      </c>
      <c r="C1050" t="s">
        <v>519</v>
      </c>
      <c r="D1050" t="s">
        <v>11</v>
      </c>
      <c r="E1050" s="3">
        <v>44685</v>
      </c>
      <c r="F1050" s="2">
        <v>0</v>
      </c>
      <c r="G1050" s="2">
        <v>0</v>
      </c>
      <c r="H1050" s="2">
        <v>0</v>
      </c>
      <c r="I1050" s="2">
        <v>0</v>
      </c>
      <c r="J1050" s="2">
        <v>29.5</v>
      </c>
    </row>
    <row r="1051" spans="1:10" x14ac:dyDescent="0.25">
      <c r="A1051" t="s">
        <v>517</v>
      </c>
      <c r="B1051" t="s">
        <v>518</v>
      </c>
      <c r="C1051" t="s">
        <v>519</v>
      </c>
      <c r="D1051" t="s">
        <v>11</v>
      </c>
      <c r="E1051" s="3">
        <v>44685</v>
      </c>
      <c r="F1051" s="2">
        <v>0</v>
      </c>
      <c r="G1051" s="2">
        <v>0</v>
      </c>
      <c r="H1051" s="2">
        <v>0</v>
      </c>
      <c r="I1051" s="2">
        <v>8</v>
      </c>
      <c r="J1051" s="2">
        <v>29.5</v>
      </c>
    </row>
    <row r="1052" spans="1:10" x14ac:dyDescent="0.25">
      <c r="A1052" t="s">
        <v>517</v>
      </c>
      <c r="B1052" t="s">
        <v>518</v>
      </c>
      <c r="C1052" t="s">
        <v>519</v>
      </c>
      <c r="D1052" t="s">
        <v>11</v>
      </c>
      <c r="E1052" s="3">
        <v>44686</v>
      </c>
      <c r="F1052" s="2">
        <v>0</v>
      </c>
      <c r="G1052" s="2">
        <v>0</v>
      </c>
      <c r="H1052" s="2">
        <v>0</v>
      </c>
      <c r="I1052" s="2">
        <v>0</v>
      </c>
      <c r="J1052" s="2">
        <v>21.5</v>
      </c>
    </row>
    <row r="1053" spans="1:10" x14ac:dyDescent="0.25">
      <c r="A1053" t="s">
        <v>517</v>
      </c>
      <c r="B1053" t="s">
        <v>518</v>
      </c>
      <c r="C1053" t="s">
        <v>519</v>
      </c>
      <c r="D1053" t="s">
        <v>11</v>
      </c>
      <c r="E1053" s="3">
        <v>44686</v>
      </c>
      <c r="F1053" s="2">
        <v>0</v>
      </c>
      <c r="G1053" s="2">
        <v>0</v>
      </c>
      <c r="H1053" s="2">
        <v>0</v>
      </c>
      <c r="I1053" s="2">
        <v>8</v>
      </c>
      <c r="J1053" s="2">
        <v>21.5</v>
      </c>
    </row>
    <row r="1054" spans="1:10" x14ac:dyDescent="0.25">
      <c r="A1054" t="s">
        <v>517</v>
      </c>
      <c r="B1054" t="s">
        <v>518</v>
      </c>
      <c r="C1054" t="s">
        <v>519</v>
      </c>
      <c r="D1054" t="s">
        <v>11</v>
      </c>
      <c r="E1054" s="3">
        <v>44687</v>
      </c>
      <c r="F1054" s="2">
        <v>0</v>
      </c>
      <c r="G1054" s="2">
        <v>0</v>
      </c>
      <c r="H1054" s="2">
        <v>0</v>
      </c>
      <c r="I1054" s="2">
        <v>0</v>
      </c>
      <c r="J1054" s="2">
        <v>13.5</v>
      </c>
    </row>
    <row r="1055" spans="1:10" x14ac:dyDescent="0.25">
      <c r="A1055" t="s">
        <v>517</v>
      </c>
      <c r="B1055" t="s">
        <v>518</v>
      </c>
      <c r="C1055" t="s">
        <v>519</v>
      </c>
      <c r="D1055" t="s">
        <v>11</v>
      </c>
      <c r="E1055" s="3">
        <v>44687</v>
      </c>
      <c r="F1055" s="2">
        <v>0</v>
      </c>
      <c r="G1055" s="2">
        <v>0</v>
      </c>
      <c r="H1055" s="2">
        <v>0</v>
      </c>
      <c r="I1055" s="2">
        <v>8</v>
      </c>
      <c r="J1055" s="2">
        <v>13.5</v>
      </c>
    </row>
    <row r="1056" spans="1:10" x14ac:dyDescent="0.25">
      <c r="A1056" t="s">
        <v>517</v>
      </c>
      <c r="B1056" t="s">
        <v>518</v>
      </c>
      <c r="C1056" t="s">
        <v>519</v>
      </c>
      <c r="D1056" t="s">
        <v>11</v>
      </c>
      <c r="E1056" s="3">
        <v>44690</v>
      </c>
      <c r="F1056" s="2">
        <v>0</v>
      </c>
      <c r="G1056" s="2">
        <v>0</v>
      </c>
      <c r="H1056" s="2">
        <v>0</v>
      </c>
      <c r="I1056" s="2">
        <v>0</v>
      </c>
      <c r="J1056" s="2">
        <v>5.5</v>
      </c>
    </row>
    <row r="1057" spans="1:10" x14ac:dyDescent="0.25">
      <c r="A1057" t="s">
        <v>517</v>
      </c>
      <c r="B1057" t="s">
        <v>518</v>
      </c>
      <c r="C1057" t="s">
        <v>519</v>
      </c>
      <c r="D1057" t="s">
        <v>11</v>
      </c>
      <c r="E1057" s="3">
        <v>44690</v>
      </c>
      <c r="F1057" s="2">
        <v>0</v>
      </c>
      <c r="G1057" s="2">
        <v>0</v>
      </c>
      <c r="H1057" s="2">
        <v>0</v>
      </c>
      <c r="I1057" s="2">
        <v>8</v>
      </c>
      <c r="J1057" s="2">
        <v>5.5</v>
      </c>
    </row>
    <row r="1058" spans="1:10" x14ac:dyDescent="0.25">
      <c r="A1058" t="s">
        <v>517</v>
      </c>
      <c r="B1058" t="s">
        <v>518</v>
      </c>
      <c r="C1058" t="s">
        <v>519</v>
      </c>
      <c r="D1058" t="s">
        <v>11</v>
      </c>
      <c r="E1058" s="3">
        <v>44691</v>
      </c>
      <c r="F1058" s="2">
        <v>0</v>
      </c>
      <c r="G1058" s="2">
        <v>0</v>
      </c>
      <c r="H1058" s="2">
        <v>0</v>
      </c>
      <c r="I1058" s="2">
        <v>0</v>
      </c>
      <c r="J1058" s="2">
        <v>1.5</v>
      </c>
    </row>
    <row r="1059" spans="1:10" x14ac:dyDescent="0.25">
      <c r="A1059" t="s">
        <v>517</v>
      </c>
      <c r="B1059" t="s">
        <v>518</v>
      </c>
      <c r="C1059" t="s">
        <v>519</v>
      </c>
      <c r="D1059" t="s">
        <v>11</v>
      </c>
      <c r="E1059" s="3">
        <v>44691</v>
      </c>
      <c r="F1059" s="2">
        <v>0</v>
      </c>
      <c r="G1059" s="2">
        <v>0</v>
      </c>
      <c r="H1059" s="2">
        <v>0</v>
      </c>
      <c r="I1059" s="2">
        <v>4</v>
      </c>
      <c r="J1059" s="2">
        <v>1.5</v>
      </c>
    </row>
    <row r="1060" spans="1:10" x14ac:dyDescent="0.25">
      <c r="A1060" t="s">
        <v>517</v>
      </c>
      <c r="B1060" t="s">
        <v>518</v>
      </c>
      <c r="C1060" t="s">
        <v>519</v>
      </c>
      <c r="D1060" t="s">
        <v>11</v>
      </c>
      <c r="E1060" s="3">
        <v>44696</v>
      </c>
      <c r="F1060" s="2">
        <v>5</v>
      </c>
      <c r="G1060" s="2">
        <v>0</v>
      </c>
      <c r="H1060" s="2">
        <v>0</v>
      </c>
      <c r="I1060" s="2">
        <v>0</v>
      </c>
      <c r="J1060" s="2">
        <v>1.5</v>
      </c>
    </row>
    <row r="1061" spans="1:10" x14ac:dyDescent="0.25">
      <c r="A1061" t="s">
        <v>517</v>
      </c>
      <c r="B1061" t="s">
        <v>518</v>
      </c>
      <c r="C1061" t="s">
        <v>519</v>
      </c>
      <c r="D1061" t="s">
        <v>11</v>
      </c>
      <c r="E1061" s="3">
        <v>44696</v>
      </c>
      <c r="F1061" s="2">
        <v>0</v>
      </c>
      <c r="G1061" s="2">
        <v>5</v>
      </c>
      <c r="H1061" s="2">
        <v>0</v>
      </c>
      <c r="I1061" s="2">
        <v>0</v>
      </c>
      <c r="J1061" s="2">
        <v>6.5</v>
      </c>
    </row>
    <row r="1062" spans="1:10" x14ac:dyDescent="0.25">
      <c r="A1062" t="s">
        <v>517</v>
      </c>
      <c r="B1062" t="s">
        <v>518</v>
      </c>
      <c r="C1062" t="s">
        <v>519</v>
      </c>
      <c r="D1062" t="s">
        <v>11</v>
      </c>
      <c r="E1062" s="3">
        <v>44712</v>
      </c>
      <c r="F1062" s="2">
        <v>5</v>
      </c>
      <c r="G1062" s="2">
        <v>0</v>
      </c>
      <c r="H1062" s="2">
        <v>0</v>
      </c>
      <c r="I1062" s="2">
        <v>0</v>
      </c>
      <c r="J1062" s="2">
        <v>6.5</v>
      </c>
    </row>
    <row r="1063" spans="1:10" x14ac:dyDescent="0.25">
      <c r="A1063" t="s">
        <v>517</v>
      </c>
      <c r="B1063" t="s">
        <v>518</v>
      </c>
      <c r="C1063" t="s">
        <v>519</v>
      </c>
      <c r="D1063" t="s">
        <v>11</v>
      </c>
      <c r="E1063" s="3">
        <v>44712</v>
      </c>
      <c r="F1063" s="2">
        <v>0</v>
      </c>
      <c r="G1063" s="2">
        <v>5</v>
      </c>
      <c r="H1063" s="2">
        <v>0</v>
      </c>
      <c r="I1063" s="2">
        <v>0</v>
      </c>
      <c r="J1063" s="2">
        <v>11.5</v>
      </c>
    </row>
    <row r="1064" spans="1:10" x14ac:dyDescent="0.25">
      <c r="A1064" t="s">
        <v>520</v>
      </c>
      <c r="B1064" t="s">
        <v>521</v>
      </c>
      <c r="C1064" t="s">
        <v>522</v>
      </c>
      <c r="D1064" t="s">
        <v>11</v>
      </c>
      <c r="E1064" s="3">
        <v>44696</v>
      </c>
      <c r="F1064" s="2">
        <v>5</v>
      </c>
      <c r="G1064" s="2">
        <v>0</v>
      </c>
      <c r="H1064" s="2">
        <v>0</v>
      </c>
      <c r="I1064" s="2">
        <v>0</v>
      </c>
      <c r="J1064" s="2">
        <v>50.5</v>
      </c>
    </row>
    <row r="1065" spans="1:10" x14ac:dyDescent="0.25">
      <c r="A1065" t="s">
        <v>520</v>
      </c>
      <c r="B1065" t="s">
        <v>521</v>
      </c>
      <c r="C1065" t="s">
        <v>522</v>
      </c>
      <c r="D1065" t="s">
        <v>11</v>
      </c>
      <c r="E1065" s="3">
        <v>44696</v>
      </c>
      <c r="F1065" s="2">
        <v>0</v>
      </c>
      <c r="G1065" s="2">
        <v>5</v>
      </c>
      <c r="H1065" s="2">
        <v>0</v>
      </c>
      <c r="I1065" s="2">
        <v>0</v>
      </c>
      <c r="J1065" s="2">
        <v>55.5</v>
      </c>
    </row>
    <row r="1066" spans="1:10" x14ac:dyDescent="0.25">
      <c r="A1066" t="s">
        <v>520</v>
      </c>
      <c r="B1066" t="s">
        <v>521</v>
      </c>
      <c r="C1066" t="s">
        <v>522</v>
      </c>
      <c r="D1066" t="s">
        <v>11</v>
      </c>
      <c r="E1066" s="3">
        <v>44712</v>
      </c>
      <c r="F1066" s="2">
        <v>5</v>
      </c>
      <c r="G1066" s="2">
        <v>0</v>
      </c>
      <c r="H1066" s="2">
        <v>0</v>
      </c>
      <c r="I1066" s="2">
        <v>0</v>
      </c>
      <c r="J1066" s="2">
        <v>55.5</v>
      </c>
    </row>
    <row r="1067" spans="1:10" x14ac:dyDescent="0.25">
      <c r="A1067" t="s">
        <v>520</v>
      </c>
      <c r="B1067" t="s">
        <v>521</v>
      </c>
      <c r="C1067" t="s">
        <v>522</v>
      </c>
      <c r="D1067" t="s">
        <v>11</v>
      </c>
      <c r="E1067" s="3">
        <v>44712</v>
      </c>
      <c r="F1067" s="2">
        <v>0</v>
      </c>
      <c r="G1067" s="2">
        <v>5</v>
      </c>
      <c r="H1067" s="2">
        <v>0</v>
      </c>
      <c r="I1067" s="2">
        <v>0</v>
      </c>
      <c r="J1067" s="2">
        <v>60.5</v>
      </c>
    </row>
    <row r="1068" spans="1:10" x14ac:dyDescent="0.25">
      <c r="A1068" t="s">
        <v>523</v>
      </c>
      <c r="B1068" t="s">
        <v>524</v>
      </c>
      <c r="C1068" t="s">
        <v>525</v>
      </c>
      <c r="D1068" t="s">
        <v>11</v>
      </c>
      <c r="E1068" s="3">
        <v>44696</v>
      </c>
      <c r="F1068" s="2">
        <v>5</v>
      </c>
      <c r="G1068" s="2">
        <v>0</v>
      </c>
      <c r="H1068" s="2">
        <v>0</v>
      </c>
      <c r="I1068" s="2">
        <v>0</v>
      </c>
      <c r="J1068" s="2">
        <v>-17.5</v>
      </c>
    </row>
    <row r="1069" spans="1:10" x14ac:dyDescent="0.25">
      <c r="A1069" t="s">
        <v>523</v>
      </c>
      <c r="B1069" t="s">
        <v>524</v>
      </c>
      <c r="C1069" t="s">
        <v>525</v>
      </c>
      <c r="D1069" t="s">
        <v>11</v>
      </c>
      <c r="E1069" s="3">
        <v>44696</v>
      </c>
      <c r="F1069" s="2">
        <v>0</v>
      </c>
      <c r="G1069" s="2">
        <v>5</v>
      </c>
      <c r="H1069" s="2">
        <v>0</v>
      </c>
      <c r="I1069" s="2">
        <v>0</v>
      </c>
      <c r="J1069" s="2">
        <v>-12.5</v>
      </c>
    </row>
    <row r="1070" spans="1:10" x14ac:dyDescent="0.25">
      <c r="A1070" t="s">
        <v>523</v>
      </c>
      <c r="B1070" t="s">
        <v>524</v>
      </c>
      <c r="C1070" t="s">
        <v>525</v>
      </c>
      <c r="D1070" t="s">
        <v>11</v>
      </c>
      <c r="E1070" s="3">
        <v>44712</v>
      </c>
      <c r="F1070" s="2">
        <v>5</v>
      </c>
      <c r="G1070" s="2">
        <v>0</v>
      </c>
      <c r="H1070" s="2">
        <v>0</v>
      </c>
      <c r="I1070" s="2">
        <v>0</v>
      </c>
      <c r="J1070" s="2">
        <v>-12.5</v>
      </c>
    </row>
    <row r="1071" spans="1:10" x14ac:dyDescent="0.25">
      <c r="A1071" t="s">
        <v>523</v>
      </c>
      <c r="B1071" t="s">
        <v>524</v>
      </c>
      <c r="C1071" t="s">
        <v>525</v>
      </c>
      <c r="D1071" t="s">
        <v>11</v>
      </c>
      <c r="E1071" s="3">
        <v>44712</v>
      </c>
      <c r="F1071" s="2">
        <v>0</v>
      </c>
      <c r="G1071" s="2">
        <v>5</v>
      </c>
      <c r="H1071" s="2">
        <v>0</v>
      </c>
      <c r="I1071" s="2">
        <v>0</v>
      </c>
      <c r="J1071" s="2">
        <v>-7.5</v>
      </c>
    </row>
    <row r="1072" spans="1:10" x14ac:dyDescent="0.25">
      <c r="A1072" t="s">
        <v>526</v>
      </c>
      <c r="B1072" t="s">
        <v>527</v>
      </c>
      <c r="C1072" t="s">
        <v>454</v>
      </c>
      <c r="D1072" t="s">
        <v>11</v>
      </c>
      <c r="E1072" s="3">
        <v>44696</v>
      </c>
      <c r="F1072" s="2">
        <v>5</v>
      </c>
      <c r="G1072" s="2">
        <v>0</v>
      </c>
      <c r="H1072" s="2">
        <v>0</v>
      </c>
      <c r="I1072" s="2">
        <v>0</v>
      </c>
      <c r="J1072" s="2">
        <v>5</v>
      </c>
    </row>
    <row r="1073" spans="1:10" x14ac:dyDescent="0.25">
      <c r="A1073" t="s">
        <v>526</v>
      </c>
      <c r="B1073" t="s">
        <v>527</v>
      </c>
      <c r="C1073" t="s">
        <v>454</v>
      </c>
      <c r="D1073" t="s">
        <v>11</v>
      </c>
      <c r="E1073" s="3">
        <v>44696</v>
      </c>
      <c r="F1073" s="2">
        <v>0</v>
      </c>
      <c r="G1073" s="2">
        <v>5</v>
      </c>
      <c r="H1073" s="2">
        <v>0</v>
      </c>
      <c r="I1073" s="2">
        <v>0</v>
      </c>
      <c r="J1073" s="2">
        <v>10</v>
      </c>
    </row>
    <row r="1074" spans="1:10" x14ac:dyDescent="0.25">
      <c r="A1074" t="s">
        <v>526</v>
      </c>
      <c r="B1074" t="s">
        <v>527</v>
      </c>
      <c r="C1074" t="s">
        <v>454</v>
      </c>
      <c r="D1074" t="s">
        <v>11</v>
      </c>
      <c r="E1074" s="3">
        <v>44712</v>
      </c>
      <c r="F1074" s="2">
        <v>5</v>
      </c>
      <c r="G1074" s="2">
        <v>0</v>
      </c>
      <c r="H1074" s="2">
        <v>0</v>
      </c>
      <c r="I1074" s="2">
        <v>0</v>
      </c>
      <c r="J1074" s="2">
        <v>10</v>
      </c>
    </row>
    <row r="1075" spans="1:10" x14ac:dyDescent="0.25">
      <c r="A1075" t="s">
        <v>526</v>
      </c>
      <c r="B1075" t="s">
        <v>527</v>
      </c>
      <c r="C1075" t="s">
        <v>454</v>
      </c>
      <c r="D1075" t="s">
        <v>11</v>
      </c>
      <c r="E1075" s="3">
        <v>44712</v>
      </c>
      <c r="F1075" s="2">
        <v>0</v>
      </c>
      <c r="G1075" s="2">
        <v>5</v>
      </c>
      <c r="H1075" s="2">
        <v>0</v>
      </c>
      <c r="I1075" s="2">
        <v>0</v>
      </c>
      <c r="J1075" s="2">
        <v>15</v>
      </c>
    </row>
    <row r="1076" spans="1:10" x14ac:dyDescent="0.25">
      <c r="A1076" t="s">
        <v>528</v>
      </c>
      <c r="B1076" t="s">
        <v>529</v>
      </c>
      <c r="C1076" t="s">
        <v>154</v>
      </c>
      <c r="D1076" t="s">
        <v>11</v>
      </c>
      <c r="E1076" s="3">
        <v>44696</v>
      </c>
      <c r="F1076" s="2">
        <v>5</v>
      </c>
      <c r="G1076" s="2">
        <v>0</v>
      </c>
      <c r="H1076" s="2">
        <v>0</v>
      </c>
      <c r="I1076" s="2">
        <v>0</v>
      </c>
      <c r="J1076" s="2">
        <v>9.3333333333333304</v>
      </c>
    </row>
    <row r="1077" spans="1:10" x14ac:dyDescent="0.25">
      <c r="A1077" t="s">
        <v>528</v>
      </c>
      <c r="B1077" t="s">
        <v>529</v>
      </c>
      <c r="C1077" t="s">
        <v>154</v>
      </c>
      <c r="D1077" t="s">
        <v>11</v>
      </c>
      <c r="E1077" s="3">
        <v>44696</v>
      </c>
      <c r="F1077" s="2">
        <v>0</v>
      </c>
      <c r="G1077" s="2">
        <v>5</v>
      </c>
      <c r="H1077" s="2">
        <v>0</v>
      </c>
      <c r="I1077" s="2">
        <v>0</v>
      </c>
      <c r="J1077" s="2">
        <v>14.3333333333333</v>
      </c>
    </row>
    <row r="1078" spans="1:10" x14ac:dyDescent="0.25">
      <c r="A1078" t="s">
        <v>528</v>
      </c>
      <c r="B1078" t="s">
        <v>529</v>
      </c>
      <c r="C1078" t="s">
        <v>154</v>
      </c>
      <c r="D1078" t="s">
        <v>11</v>
      </c>
      <c r="E1078" s="3">
        <v>44712</v>
      </c>
      <c r="F1078" s="2">
        <v>5</v>
      </c>
      <c r="G1078" s="2">
        <v>0</v>
      </c>
      <c r="H1078" s="2">
        <v>0</v>
      </c>
      <c r="I1078" s="2">
        <v>0</v>
      </c>
      <c r="J1078" s="2">
        <v>14.3333333333333</v>
      </c>
    </row>
    <row r="1079" spans="1:10" x14ac:dyDescent="0.25">
      <c r="A1079" t="s">
        <v>528</v>
      </c>
      <c r="B1079" t="s">
        <v>529</v>
      </c>
      <c r="C1079" t="s">
        <v>154</v>
      </c>
      <c r="D1079" t="s">
        <v>11</v>
      </c>
      <c r="E1079" s="3">
        <v>44712</v>
      </c>
      <c r="F1079" s="2">
        <v>0</v>
      </c>
      <c r="G1079" s="2">
        <v>5</v>
      </c>
      <c r="H1079" s="2">
        <v>0</v>
      </c>
      <c r="I1079" s="2">
        <v>0</v>
      </c>
      <c r="J1079" s="2">
        <v>19.3333333333333</v>
      </c>
    </row>
    <row r="1080" spans="1:10" x14ac:dyDescent="0.25">
      <c r="A1080" t="s">
        <v>530</v>
      </c>
      <c r="B1080" t="s">
        <v>531</v>
      </c>
      <c r="C1080" t="s">
        <v>532</v>
      </c>
      <c r="D1080" t="s">
        <v>11</v>
      </c>
      <c r="E1080" s="3">
        <v>44696</v>
      </c>
      <c r="F1080" s="2">
        <v>5</v>
      </c>
      <c r="G1080" s="2">
        <v>0</v>
      </c>
      <c r="H1080" s="2">
        <v>0</v>
      </c>
      <c r="I1080" s="2">
        <v>0</v>
      </c>
      <c r="J1080" s="2">
        <v>25</v>
      </c>
    </row>
    <row r="1081" spans="1:10" x14ac:dyDescent="0.25">
      <c r="A1081" t="s">
        <v>530</v>
      </c>
      <c r="B1081" t="s">
        <v>531</v>
      </c>
      <c r="C1081" t="s">
        <v>532</v>
      </c>
      <c r="D1081" t="s">
        <v>11</v>
      </c>
      <c r="E1081" s="3">
        <v>44696</v>
      </c>
      <c r="F1081" s="2">
        <v>0</v>
      </c>
      <c r="G1081" s="2">
        <v>5</v>
      </c>
      <c r="H1081" s="2">
        <v>0</v>
      </c>
      <c r="I1081" s="2">
        <v>0</v>
      </c>
      <c r="J1081" s="2">
        <v>30</v>
      </c>
    </row>
    <row r="1082" spans="1:10" x14ac:dyDescent="0.25">
      <c r="A1082" t="s">
        <v>530</v>
      </c>
      <c r="B1082" t="s">
        <v>531</v>
      </c>
      <c r="C1082" t="s">
        <v>532</v>
      </c>
      <c r="D1082" t="s">
        <v>11</v>
      </c>
      <c r="E1082" s="3">
        <v>44712</v>
      </c>
      <c r="F1082" s="2">
        <v>5</v>
      </c>
      <c r="G1082" s="2">
        <v>0</v>
      </c>
      <c r="H1082" s="2">
        <v>0</v>
      </c>
      <c r="I1082" s="2">
        <v>0</v>
      </c>
      <c r="J1082" s="2">
        <v>30</v>
      </c>
    </row>
    <row r="1083" spans="1:10" x14ac:dyDescent="0.25">
      <c r="A1083" t="s">
        <v>530</v>
      </c>
      <c r="B1083" t="s">
        <v>531</v>
      </c>
      <c r="C1083" t="s">
        <v>532</v>
      </c>
      <c r="D1083" t="s">
        <v>11</v>
      </c>
      <c r="E1083" s="3">
        <v>44712</v>
      </c>
      <c r="F1083" s="2">
        <v>0</v>
      </c>
      <c r="G1083" s="2">
        <v>5</v>
      </c>
      <c r="H1083" s="2">
        <v>0</v>
      </c>
      <c r="I1083" s="2">
        <v>0</v>
      </c>
      <c r="J1083" s="2">
        <v>35</v>
      </c>
    </row>
    <row r="1084" spans="1:10" x14ac:dyDescent="0.25">
      <c r="A1084" t="s">
        <v>533</v>
      </c>
      <c r="B1084" t="s">
        <v>534</v>
      </c>
      <c r="C1084" t="s">
        <v>535</v>
      </c>
      <c r="D1084" t="s">
        <v>11</v>
      </c>
      <c r="E1084" s="3">
        <v>44685</v>
      </c>
      <c r="F1084" s="2">
        <v>0</v>
      </c>
      <c r="G1084" s="2">
        <v>0</v>
      </c>
      <c r="H1084" s="2">
        <v>0</v>
      </c>
      <c r="I1084" s="2">
        <v>0</v>
      </c>
      <c r="J1084" s="2">
        <v>13.5</v>
      </c>
    </row>
    <row r="1085" spans="1:10" x14ac:dyDescent="0.25">
      <c r="A1085" t="s">
        <v>533</v>
      </c>
      <c r="B1085" t="s">
        <v>534</v>
      </c>
      <c r="C1085" t="s">
        <v>535</v>
      </c>
      <c r="D1085" t="s">
        <v>11</v>
      </c>
      <c r="E1085" s="3">
        <v>44685</v>
      </c>
      <c r="F1085" s="2">
        <v>0</v>
      </c>
      <c r="G1085" s="2">
        <v>0</v>
      </c>
      <c r="H1085" s="2">
        <v>0</v>
      </c>
      <c r="I1085" s="2">
        <v>8</v>
      </c>
      <c r="J1085" s="2">
        <v>13.5</v>
      </c>
    </row>
    <row r="1086" spans="1:10" x14ac:dyDescent="0.25">
      <c r="A1086" t="s">
        <v>533</v>
      </c>
      <c r="B1086" t="s">
        <v>534</v>
      </c>
      <c r="C1086" t="s">
        <v>535</v>
      </c>
      <c r="D1086" t="s">
        <v>11</v>
      </c>
      <c r="E1086" s="3">
        <v>44696</v>
      </c>
      <c r="F1086" s="2">
        <v>5</v>
      </c>
      <c r="G1086" s="2">
        <v>0</v>
      </c>
      <c r="H1086" s="2">
        <v>0</v>
      </c>
      <c r="I1086" s="2">
        <v>0</v>
      </c>
      <c r="J1086" s="2">
        <v>13.5</v>
      </c>
    </row>
    <row r="1087" spans="1:10" x14ac:dyDescent="0.25">
      <c r="A1087" t="s">
        <v>533</v>
      </c>
      <c r="B1087" t="s">
        <v>534</v>
      </c>
      <c r="C1087" t="s">
        <v>535</v>
      </c>
      <c r="D1087" t="s">
        <v>11</v>
      </c>
      <c r="E1087" s="3">
        <v>44696</v>
      </c>
      <c r="F1087" s="2">
        <v>0</v>
      </c>
      <c r="G1087" s="2">
        <v>5</v>
      </c>
      <c r="H1087" s="2">
        <v>0</v>
      </c>
      <c r="I1087" s="2">
        <v>0</v>
      </c>
      <c r="J1087" s="2">
        <v>18.5</v>
      </c>
    </row>
    <row r="1088" spans="1:10" x14ac:dyDescent="0.25">
      <c r="A1088" t="s">
        <v>533</v>
      </c>
      <c r="B1088" t="s">
        <v>534</v>
      </c>
      <c r="C1088" t="s">
        <v>535</v>
      </c>
      <c r="D1088" t="s">
        <v>11</v>
      </c>
      <c r="E1088" s="3">
        <v>44712</v>
      </c>
      <c r="F1088" s="2">
        <v>5</v>
      </c>
      <c r="G1088" s="2">
        <v>0</v>
      </c>
      <c r="H1088" s="2">
        <v>0</v>
      </c>
      <c r="I1088" s="2">
        <v>0</v>
      </c>
      <c r="J1088" s="2">
        <v>18.5</v>
      </c>
    </row>
    <row r="1089" spans="1:10" x14ac:dyDescent="0.25">
      <c r="A1089" t="s">
        <v>533</v>
      </c>
      <c r="B1089" t="s">
        <v>534</v>
      </c>
      <c r="C1089" t="s">
        <v>535</v>
      </c>
      <c r="D1089" t="s">
        <v>11</v>
      </c>
      <c r="E1089" s="3">
        <v>44712</v>
      </c>
      <c r="F1089" s="2">
        <v>0</v>
      </c>
      <c r="G1089" s="2">
        <v>5</v>
      </c>
      <c r="H1089" s="2">
        <v>0</v>
      </c>
      <c r="I1089" s="2">
        <v>0</v>
      </c>
      <c r="J1089" s="2">
        <v>23.5</v>
      </c>
    </row>
    <row r="1090" spans="1:10" x14ac:dyDescent="0.25">
      <c r="A1090" t="s">
        <v>536</v>
      </c>
      <c r="B1090" t="s">
        <v>534</v>
      </c>
      <c r="C1090" t="s">
        <v>537</v>
      </c>
      <c r="D1090" t="s">
        <v>11</v>
      </c>
      <c r="E1090" s="3">
        <v>44696</v>
      </c>
      <c r="F1090" s="2">
        <v>5</v>
      </c>
      <c r="G1090" s="2">
        <v>0</v>
      </c>
      <c r="H1090" s="2">
        <v>0</v>
      </c>
      <c r="I1090" s="2">
        <v>0</v>
      </c>
      <c r="J1090" s="2">
        <v>0</v>
      </c>
    </row>
    <row r="1091" spans="1:10" x14ac:dyDescent="0.25">
      <c r="A1091" t="s">
        <v>536</v>
      </c>
      <c r="B1091" t="s">
        <v>534</v>
      </c>
      <c r="C1091" t="s">
        <v>537</v>
      </c>
      <c r="D1091" t="s">
        <v>11</v>
      </c>
      <c r="E1091" s="3">
        <v>44696</v>
      </c>
      <c r="F1091" s="2">
        <v>0</v>
      </c>
      <c r="G1091" s="2">
        <v>5</v>
      </c>
      <c r="H1091" s="2">
        <v>0</v>
      </c>
      <c r="I1091" s="2">
        <v>0</v>
      </c>
      <c r="J1091" s="2">
        <v>5</v>
      </c>
    </row>
    <row r="1092" spans="1:10" x14ac:dyDescent="0.25">
      <c r="A1092" t="s">
        <v>536</v>
      </c>
      <c r="B1092" t="s">
        <v>534</v>
      </c>
      <c r="C1092" t="s">
        <v>537</v>
      </c>
      <c r="D1092" t="s">
        <v>11</v>
      </c>
      <c r="E1092" s="3">
        <v>44712</v>
      </c>
      <c r="F1092" s="2">
        <v>5</v>
      </c>
      <c r="G1092" s="2">
        <v>0</v>
      </c>
      <c r="H1092" s="2">
        <v>0</v>
      </c>
      <c r="I1092" s="2">
        <v>0</v>
      </c>
      <c r="J1092" s="2">
        <v>5</v>
      </c>
    </row>
    <row r="1093" spans="1:10" x14ac:dyDescent="0.25">
      <c r="A1093" t="s">
        <v>536</v>
      </c>
      <c r="B1093" t="s">
        <v>534</v>
      </c>
      <c r="C1093" t="s">
        <v>537</v>
      </c>
      <c r="D1093" t="s">
        <v>11</v>
      </c>
      <c r="E1093" s="3">
        <v>44712</v>
      </c>
      <c r="F1093" s="2">
        <v>0</v>
      </c>
      <c r="G1093" s="2">
        <v>5</v>
      </c>
      <c r="H1093" s="2">
        <v>0</v>
      </c>
      <c r="I1093" s="2">
        <v>0</v>
      </c>
      <c r="J1093" s="2">
        <v>10</v>
      </c>
    </row>
    <row r="1094" spans="1:10" x14ac:dyDescent="0.25">
      <c r="A1094" t="s">
        <v>538</v>
      </c>
      <c r="B1094" t="s">
        <v>539</v>
      </c>
      <c r="C1094" t="s">
        <v>92</v>
      </c>
      <c r="D1094" t="s">
        <v>11</v>
      </c>
      <c r="E1094" s="3">
        <v>44696</v>
      </c>
      <c r="F1094" s="2">
        <v>5</v>
      </c>
      <c r="G1094" s="2">
        <v>0</v>
      </c>
      <c r="H1094" s="2">
        <v>0</v>
      </c>
      <c r="I1094" s="2">
        <v>0</v>
      </c>
      <c r="J1094" s="2">
        <v>95.5</v>
      </c>
    </row>
    <row r="1095" spans="1:10" x14ac:dyDescent="0.25">
      <c r="A1095" t="s">
        <v>538</v>
      </c>
      <c r="B1095" t="s">
        <v>539</v>
      </c>
      <c r="C1095" t="s">
        <v>92</v>
      </c>
      <c r="D1095" t="s">
        <v>11</v>
      </c>
      <c r="E1095" s="3">
        <v>44696</v>
      </c>
      <c r="F1095" s="2">
        <v>0</v>
      </c>
      <c r="G1095" s="2">
        <v>5</v>
      </c>
      <c r="H1095" s="2">
        <v>0</v>
      </c>
      <c r="I1095" s="2">
        <v>0</v>
      </c>
      <c r="J1095" s="2">
        <v>100.5</v>
      </c>
    </row>
    <row r="1096" spans="1:10" x14ac:dyDescent="0.25">
      <c r="A1096" t="s">
        <v>538</v>
      </c>
      <c r="B1096" t="s">
        <v>539</v>
      </c>
      <c r="C1096" t="s">
        <v>92</v>
      </c>
      <c r="D1096" t="s">
        <v>11</v>
      </c>
      <c r="E1096" s="3">
        <v>44708</v>
      </c>
      <c r="F1096" s="2">
        <v>0</v>
      </c>
      <c r="G1096" s="2">
        <v>0</v>
      </c>
      <c r="H1096" s="2">
        <v>0</v>
      </c>
      <c r="I1096" s="2">
        <v>0</v>
      </c>
      <c r="J1096" s="2">
        <v>99.5</v>
      </c>
    </row>
    <row r="1097" spans="1:10" x14ac:dyDescent="0.25">
      <c r="A1097" t="s">
        <v>538</v>
      </c>
      <c r="B1097" t="s">
        <v>539</v>
      </c>
      <c r="C1097" t="s">
        <v>92</v>
      </c>
      <c r="D1097" t="s">
        <v>11</v>
      </c>
      <c r="E1097" s="3">
        <v>44708</v>
      </c>
      <c r="F1097" s="2">
        <v>0</v>
      </c>
      <c r="G1097" s="2">
        <v>0</v>
      </c>
      <c r="H1097" s="2">
        <v>0</v>
      </c>
      <c r="I1097" s="2">
        <v>1</v>
      </c>
      <c r="J1097" s="2">
        <v>99.5</v>
      </c>
    </row>
    <row r="1098" spans="1:10" x14ac:dyDescent="0.25">
      <c r="A1098" t="s">
        <v>538</v>
      </c>
      <c r="B1098" t="s">
        <v>539</v>
      </c>
      <c r="C1098" t="s">
        <v>92</v>
      </c>
      <c r="D1098" t="s">
        <v>11</v>
      </c>
      <c r="E1098" s="3">
        <v>44712</v>
      </c>
      <c r="F1098" s="2">
        <v>5</v>
      </c>
      <c r="G1098" s="2">
        <v>0</v>
      </c>
      <c r="H1098" s="2">
        <v>0</v>
      </c>
      <c r="I1098" s="2">
        <v>0</v>
      </c>
      <c r="J1098" s="2">
        <v>99.5</v>
      </c>
    </row>
    <row r="1099" spans="1:10" x14ac:dyDescent="0.25">
      <c r="A1099" t="s">
        <v>538</v>
      </c>
      <c r="B1099" t="s">
        <v>539</v>
      </c>
      <c r="C1099" t="s">
        <v>92</v>
      </c>
      <c r="D1099" t="s">
        <v>11</v>
      </c>
      <c r="E1099" s="3">
        <v>44712</v>
      </c>
      <c r="F1099" s="2">
        <v>0</v>
      </c>
      <c r="G1099" s="2">
        <v>5</v>
      </c>
      <c r="H1099" s="2">
        <v>0</v>
      </c>
      <c r="I1099" s="2">
        <v>0</v>
      </c>
      <c r="J1099" s="2">
        <v>104.5</v>
      </c>
    </row>
    <row r="1100" spans="1:10" x14ac:dyDescent="0.25">
      <c r="A1100" t="s">
        <v>540</v>
      </c>
      <c r="B1100" t="s">
        <v>541</v>
      </c>
      <c r="C1100" t="s">
        <v>542</v>
      </c>
      <c r="D1100" t="s">
        <v>11</v>
      </c>
      <c r="E1100" s="3">
        <v>44696</v>
      </c>
      <c r="F1100" s="2">
        <v>5</v>
      </c>
      <c r="G1100" s="2">
        <v>0</v>
      </c>
      <c r="H1100" s="2">
        <v>0</v>
      </c>
      <c r="I1100" s="2">
        <v>0</v>
      </c>
      <c r="J1100" s="2">
        <v>5</v>
      </c>
    </row>
    <row r="1101" spans="1:10" x14ac:dyDescent="0.25">
      <c r="A1101" t="s">
        <v>540</v>
      </c>
      <c r="B1101" t="s">
        <v>541</v>
      </c>
      <c r="C1101" t="s">
        <v>542</v>
      </c>
      <c r="D1101" t="s">
        <v>11</v>
      </c>
      <c r="E1101" s="3">
        <v>44696</v>
      </c>
      <c r="F1101" s="2">
        <v>0</v>
      </c>
      <c r="G1101" s="2">
        <v>5</v>
      </c>
      <c r="H1101" s="2">
        <v>0</v>
      </c>
      <c r="I1101" s="2">
        <v>0</v>
      </c>
      <c r="J1101" s="2">
        <v>10</v>
      </c>
    </row>
    <row r="1102" spans="1:10" x14ac:dyDescent="0.25">
      <c r="A1102" t="s">
        <v>540</v>
      </c>
      <c r="B1102" t="s">
        <v>541</v>
      </c>
      <c r="C1102" t="s">
        <v>542</v>
      </c>
      <c r="D1102" t="s">
        <v>11</v>
      </c>
      <c r="E1102" s="3">
        <v>44712</v>
      </c>
      <c r="F1102" s="2">
        <v>5</v>
      </c>
      <c r="G1102" s="2">
        <v>0</v>
      </c>
      <c r="H1102" s="2">
        <v>0</v>
      </c>
      <c r="I1102" s="2">
        <v>0</v>
      </c>
      <c r="J1102" s="2">
        <v>10</v>
      </c>
    </row>
    <row r="1103" spans="1:10" x14ac:dyDescent="0.25">
      <c r="A1103" t="s">
        <v>540</v>
      </c>
      <c r="B1103" t="s">
        <v>541</v>
      </c>
      <c r="C1103" t="s">
        <v>542</v>
      </c>
      <c r="D1103" t="s">
        <v>11</v>
      </c>
      <c r="E1103" s="3">
        <v>44712</v>
      </c>
      <c r="F1103" s="2">
        <v>0</v>
      </c>
      <c r="G1103" s="2">
        <v>5</v>
      </c>
      <c r="H1103" s="2">
        <v>0</v>
      </c>
      <c r="I1103" s="2">
        <v>0</v>
      </c>
      <c r="J1103" s="2">
        <v>15</v>
      </c>
    </row>
    <row r="1104" spans="1:10" x14ac:dyDescent="0.25">
      <c r="A1104" t="s">
        <v>543</v>
      </c>
      <c r="B1104" t="s">
        <v>544</v>
      </c>
      <c r="C1104" t="s">
        <v>545</v>
      </c>
      <c r="D1104" t="s">
        <v>11</v>
      </c>
      <c r="E1104" s="3">
        <v>44696</v>
      </c>
      <c r="F1104" s="2">
        <v>5</v>
      </c>
      <c r="G1104" s="2">
        <v>0</v>
      </c>
      <c r="H1104" s="2">
        <v>0</v>
      </c>
      <c r="I1104" s="2">
        <v>0</v>
      </c>
      <c r="J1104" s="2">
        <v>35</v>
      </c>
    </row>
    <row r="1105" spans="1:10" x14ac:dyDescent="0.25">
      <c r="A1105" t="s">
        <v>543</v>
      </c>
      <c r="B1105" t="s">
        <v>544</v>
      </c>
      <c r="C1105" t="s">
        <v>545</v>
      </c>
      <c r="D1105" t="s">
        <v>11</v>
      </c>
      <c r="E1105" s="3">
        <v>44696</v>
      </c>
      <c r="F1105" s="2">
        <v>0</v>
      </c>
      <c r="G1105" s="2">
        <v>5</v>
      </c>
      <c r="H1105" s="2">
        <v>0</v>
      </c>
      <c r="I1105" s="2">
        <v>0</v>
      </c>
      <c r="J1105" s="2">
        <v>40</v>
      </c>
    </row>
    <row r="1106" spans="1:10" x14ac:dyDescent="0.25">
      <c r="A1106" t="s">
        <v>543</v>
      </c>
      <c r="B1106" t="s">
        <v>544</v>
      </c>
      <c r="C1106" t="s">
        <v>545</v>
      </c>
      <c r="D1106" t="s">
        <v>11</v>
      </c>
      <c r="E1106" s="3">
        <v>44706</v>
      </c>
      <c r="F1106" s="2">
        <v>0</v>
      </c>
      <c r="G1106" s="2">
        <v>0</v>
      </c>
      <c r="H1106" s="2">
        <v>0</v>
      </c>
      <c r="I1106" s="2">
        <v>0</v>
      </c>
      <c r="J1106" s="2">
        <v>32</v>
      </c>
    </row>
    <row r="1107" spans="1:10" x14ac:dyDescent="0.25">
      <c r="A1107" t="s">
        <v>543</v>
      </c>
      <c r="B1107" t="s">
        <v>544</v>
      </c>
      <c r="C1107" t="s">
        <v>545</v>
      </c>
      <c r="D1107" t="s">
        <v>11</v>
      </c>
      <c r="E1107" s="3">
        <v>44706</v>
      </c>
      <c r="F1107" s="2">
        <v>0</v>
      </c>
      <c r="G1107" s="2">
        <v>0</v>
      </c>
      <c r="H1107" s="2">
        <v>0</v>
      </c>
      <c r="I1107" s="2">
        <v>8</v>
      </c>
      <c r="J1107" s="2">
        <v>32</v>
      </c>
    </row>
    <row r="1108" spans="1:10" x14ac:dyDescent="0.25">
      <c r="A1108" t="s">
        <v>543</v>
      </c>
      <c r="B1108" t="s">
        <v>544</v>
      </c>
      <c r="C1108" t="s">
        <v>545</v>
      </c>
      <c r="D1108" t="s">
        <v>11</v>
      </c>
      <c r="E1108" s="3">
        <v>44707</v>
      </c>
      <c r="F1108" s="2">
        <v>0</v>
      </c>
      <c r="G1108" s="2">
        <v>0</v>
      </c>
      <c r="H1108" s="2">
        <v>0</v>
      </c>
      <c r="I1108" s="2">
        <v>0</v>
      </c>
      <c r="J1108" s="2">
        <v>24</v>
      </c>
    </row>
    <row r="1109" spans="1:10" x14ac:dyDescent="0.25">
      <c r="A1109" t="s">
        <v>543</v>
      </c>
      <c r="B1109" t="s">
        <v>544</v>
      </c>
      <c r="C1109" t="s">
        <v>545</v>
      </c>
      <c r="D1109" t="s">
        <v>11</v>
      </c>
      <c r="E1109" s="3">
        <v>44707</v>
      </c>
      <c r="F1109" s="2">
        <v>0</v>
      </c>
      <c r="G1109" s="2">
        <v>0</v>
      </c>
      <c r="H1109" s="2">
        <v>0</v>
      </c>
      <c r="I1109" s="2">
        <v>8</v>
      </c>
      <c r="J1109" s="2">
        <v>24</v>
      </c>
    </row>
    <row r="1110" spans="1:10" x14ac:dyDescent="0.25">
      <c r="A1110" t="s">
        <v>543</v>
      </c>
      <c r="B1110" t="s">
        <v>544</v>
      </c>
      <c r="C1110" t="s">
        <v>545</v>
      </c>
      <c r="D1110" t="s">
        <v>11</v>
      </c>
      <c r="E1110" s="3">
        <v>44708</v>
      </c>
      <c r="F1110" s="2">
        <v>0</v>
      </c>
      <c r="G1110" s="2">
        <v>0</v>
      </c>
      <c r="H1110" s="2">
        <v>0</v>
      </c>
      <c r="I1110" s="2">
        <v>0</v>
      </c>
      <c r="J1110" s="2">
        <v>16</v>
      </c>
    </row>
    <row r="1111" spans="1:10" x14ac:dyDescent="0.25">
      <c r="A1111" t="s">
        <v>543</v>
      </c>
      <c r="B1111" t="s">
        <v>544</v>
      </c>
      <c r="C1111" t="s">
        <v>545</v>
      </c>
      <c r="D1111" t="s">
        <v>11</v>
      </c>
      <c r="E1111" s="3">
        <v>44708</v>
      </c>
      <c r="F1111" s="2">
        <v>0</v>
      </c>
      <c r="G1111" s="2">
        <v>0</v>
      </c>
      <c r="H1111" s="2">
        <v>0</v>
      </c>
      <c r="I1111" s="2">
        <v>8</v>
      </c>
      <c r="J1111" s="2">
        <v>16</v>
      </c>
    </row>
    <row r="1112" spans="1:10" x14ac:dyDescent="0.25">
      <c r="A1112" t="s">
        <v>543</v>
      </c>
      <c r="B1112" t="s">
        <v>544</v>
      </c>
      <c r="C1112" t="s">
        <v>545</v>
      </c>
      <c r="D1112" t="s">
        <v>11</v>
      </c>
      <c r="E1112" s="3">
        <v>44712</v>
      </c>
      <c r="F1112" s="2">
        <v>5</v>
      </c>
      <c r="G1112" s="2">
        <v>0</v>
      </c>
      <c r="H1112" s="2">
        <v>0</v>
      </c>
      <c r="I1112" s="2">
        <v>0</v>
      </c>
      <c r="J1112" s="2">
        <v>16</v>
      </c>
    </row>
    <row r="1113" spans="1:10" x14ac:dyDescent="0.25">
      <c r="A1113" t="s">
        <v>543</v>
      </c>
      <c r="B1113" t="s">
        <v>544</v>
      </c>
      <c r="C1113" t="s">
        <v>545</v>
      </c>
      <c r="D1113" t="s">
        <v>11</v>
      </c>
      <c r="E1113" s="3">
        <v>44712</v>
      </c>
      <c r="F1113" s="2">
        <v>0</v>
      </c>
      <c r="G1113" s="2">
        <v>5</v>
      </c>
      <c r="H1113" s="2">
        <v>0</v>
      </c>
      <c r="I1113" s="2">
        <v>0</v>
      </c>
      <c r="J1113" s="2">
        <v>21</v>
      </c>
    </row>
    <row r="1114" spans="1:10" x14ac:dyDescent="0.25">
      <c r="A1114" t="s">
        <v>546</v>
      </c>
      <c r="B1114" t="s">
        <v>547</v>
      </c>
      <c r="C1114" t="s">
        <v>548</v>
      </c>
      <c r="D1114" t="s">
        <v>11</v>
      </c>
      <c r="E1114" s="3">
        <v>44696</v>
      </c>
      <c r="F1114" s="2">
        <v>5</v>
      </c>
      <c r="G1114" s="2">
        <v>0</v>
      </c>
      <c r="H1114" s="2">
        <v>0</v>
      </c>
      <c r="I1114" s="2">
        <v>0</v>
      </c>
      <c r="J1114" s="2">
        <v>-6</v>
      </c>
    </row>
    <row r="1115" spans="1:10" x14ac:dyDescent="0.25">
      <c r="A1115" t="s">
        <v>546</v>
      </c>
      <c r="B1115" t="s">
        <v>547</v>
      </c>
      <c r="C1115" t="s">
        <v>548</v>
      </c>
      <c r="D1115" t="s">
        <v>11</v>
      </c>
      <c r="E1115" s="3">
        <v>44696</v>
      </c>
      <c r="F1115" s="2">
        <v>0</v>
      </c>
      <c r="G1115" s="2">
        <v>5</v>
      </c>
      <c r="H1115" s="2">
        <v>0</v>
      </c>
      <c r="I1115" s="2">
        <v>0</v>
      </c>
      <c r="J1115" s="2">
        <v>-1</v>
      </c>
    </row>
    <row r="1116" spans="1:10" x14ac:dyDescent="0.25">
      <c r="A1116" t="s">
        <v>546</v>
      </c>
      <c r="B1116" t="s">
        <v>547</v>
      </c>
      <c r="C1116" t="s">
        <v>548</v>
      </c>
      <c r="D1116" t="s">
        <v>11</v>
      </c>
      <c r="E1116" s="3">
        <v>44712</v>
      </c>
      <c r="F1116" s="2">
        <v>5</v>
      </c>
      <c r="G1116" s="2">
        <v>0</v>
      </c>
      <c r="H1116" s="2">
        <v>0</v>
      </c>
      <c r="I1116" s="2">
        <v>0</v>
      </c>
      <c r="J1116" s="2">
        <v>-1</v>
      </c>
    </row>
    <row r="1117" spans="1:10" x14ac:dyDescent="0.25">
      <c r="A1117" t="s">
        <v>546</v>
      </c>
      <c r="B1117" t="s">
        <v>547</v>
      </c>
      <c r="C1117" t="s">
        <v>548</v>
      </c>
      <c r="D1117" t="s">
        <v>11</v>
      </c>
      <c r="E1117" s="3">
        <v>44712</v>
      </c>
      <c r="F1117" s="2">
        <v>0</v>
      </c>
      <c r="G1117" s="2">
        <v>5</v>
      </c>
      <c r="H1117" s="2">
        <v>0</v>
      </c>
      <c r="I1117" s="2">
        <v>0</v>
      </c>
      <c r="J1117" s="2">
        <v>4</v>
      </c>
    </row>
    <row r="1118" spans="1:10" x14ac:dyDescent="0.25">
      <c r="A1118" t="s">
        <v>550</v>
      </c>
      <c r="B1118" t="s">
        <v>551</v>
      </c>
      <c r="C1118" t="s">
        <v>70</v>
      </c>
      <c r="D1118" t="s">
        <v>11</v>
      </c>
      <c r="E1118" s="3">
        <v>44696</v>
      </c>
      <c r="F1118" s="2">
        <v>5</v>
      </c>
      <c r="G1118" s="2">
        <v>0</v>
      </c>
      <c r="H1118" s="2">
        <v>0</v>
      </c>
      <c r="I1118" s="2">
        <v>0</v>
      </c>
      <c r="J1118" s="2">
        <v>105</v>
      </c>
    </row>
    <row r="1119" spans="1:10" x14ac:dyDescent="0.25">
      <c r="A1119" t="s">
        <v>550</v>
      </c>
      <c r="B1119" t="s">
        <v>551</v>
      </c>
      <c r="C1119" t="s">
        <v>70</v>
      </c>
      <c r="D1119" t="s">
        <v>11</v>
      </c>
      <c r="E1119" s="3">
        <v>44696</v>
      </c>
      <c r="F1119" s="2">
        <v>0</v>
      </c>
      <c r="G1119" s="2">
        <v>5</v>
      </c>
      <c r="H1119" s="2">
        <v>0</v>
      </c>
      <c r="I1119" s="2">
        <v>0</v>
      </c>
      <c r="J1119" s="2">
        <v>110</v>
      </c>
    </row>
    <row r="1120" spans="1:10" x14ac:dyDescent="0.25">
      <c r="A1120" t="s">
        <v>550</v>
      </c>
      <c r="B1120" t="s">
        <v>551</v>
      </c>
      <c r="C1120" t="s">
        <v>70</v>
      </c>
      <c r="D1120" t="s">
        <v>11</v>
      </c>
      <c r="E1120" s="3">
        <v>44712</v>
      </c>
      <c r="F1120" s="2">
        <v>5</v>
      </c>
      <c r="G1120" s="2">
        <v>0</v>
      </c>
      <c r="H1120" s="2">
        <v>0</v>
      </c>
      <c r="I1120" s="2">
        <v>0</v>
      </c>
      <c r="J1120" s="2">
        <v>110</v>
      </c>
    </row>
    <row r="1121" spans="1:10" x14ac:dyDescent="0.25">
      <c r="A1121" t="s">
        <v>550</v>
      </c>
      <c r="B1121" t="s">
        <v>551</v>
      </c>
      <c r="C1121" t="s">
        <v>70</v>
      </c>
      <c r="D1121" t="s">
        <v>11</v>
      </c>
      <c r="E1121" s="3">
        <v>44712</v>
      </c>
      <c r="F1121" s="2">
        <v>0</v>
      </c>
      <c r="G1121" s="2">
        <v>5</v>
      </c>
      <c r="H1121" s="2">
        <v>0</v>
      </c>
      <c r="I1121" s="2">
        <v>0</v>
      </c>
      <c r="J1121" s="2">
        <v>115</v>
      </c>
    </row>
    <row r="1122" spans="1:10" x14ac:dyDescent="0.25">
      <c r="A1122" t="s">
        <v>552</v>
      </c>
      <c r="B1122" t="s">
        <v>553</v>
      </c>
      <c r="C1122" t="s">
        <v>339</v>
      </c>
      <c r="D1122" t="s">
        <v>11</v>
      </c>
      <c r="E1122" s="3">
        <v>44696</v>
      </c>
      <c r="F1122" s="2">
        <v>5</v>
      </c>
      <c r="G1122" s="2">
        <v>0</v>
      </c>
      <c r="H1122" s="2">
        <v>0</v>
      </c>
      <c r="I1122" s="2">
        <v>0</v>
      </c>
      <c r="J1122" s="2">
        <v>85</v>
      </c>
    </row>
    <row r="1123" spans="1:10" x14ac:dyDescent="0.25">
      <c r="A1123" t="s">
        <v>552</v>
      </c>
      <c r="B1123" t="s">
        <v>553</v>
      </c>
      <c r="C1123" t="s">
        <v>339</v>
      </c>
      <c r="D1123" t="s">
        <v>11</v>
      </c>
      <c r="E1123" s="3">
        <v>44696</v>
      </c>
      <c r="F1123" s="2">
        <v>0</v>
      </c>
      <c r="G1123" s="2">
        <v>5</v>
      </c>
      <c r="H1123" s="2">
        <v>0</v>
      </c>
      <c r="I1123" s="2">
        <v>0</v>
      </c>
      <c r="J1123" s="2">
        <v>90</v>
      </c>
    </row>
    <row r="1124" spans="1:10" x14ac:dyDescent="0.25">
      <c r="A1124" t="s">
        <v>552</v>
      </c>
      <c r="B1124" t="s">
        <v>553</v>
      </c>
      <c r="C1124" t="s">
        <v>339</v>
      </c>
      <c r="D1124" t="s">
        <v>11</v>
      </c>
      <c r="E1124" s="3">
        <v>44712</v>
      </c>
      <c r="F1124" s="2">
        <v>5</v>
      </c>
      <c r="G1124" s="2">
        <v>0</v>
      </c>
      <c r="H1124" s="2">
        <v>0</v>
      </c>
      <c r="I1124" s="2">
        <v>0</v>
      </c>
      <c r="J1124" s="2">
        <v>90</v>
      </c>
    </row>
    <row r="1125" spans="1:10" x14ac:dyDescent="0.25">
      <c r="A1125" t="s">
        <v>552</v>
      </c>
      <c r="B1125" t="s">
        <v>553</v>
      </c>
      <c r="C1125" t="s">
        <v>339</v>
      </c>
      <c r="D1125" t="s">
        <v>11</v>
      </c>
      <c r="E1125" s="3">
        <v>44712</v>
      </c>
      <c r="F1125" s="2">
        <v>0</v>
      </c>
      <c r="G1125" s="2">
        <v>5</v>
      </c>
      <c r="H1125" s="2">
        <v>0</v>
      </c>
      <c r="I1125" s="2">
        <v>0</v>
      </c>
      <c r="J1125" s="2">
        <v>95</v>
      </c>
    </row>
    <row r="1126" spans="1:10" x14ac:dyDescent="0.25">
      <c r="A1126" t="s">
        <v>554</v>
      </c>
      <c r="B1126" t="s">
        <v>555</v>
      </c>
      <c r="C1126" t="s">
        <v>556</v>
      </c>
      <c r="D1126" t="s">
        <v>11</v>
      </c>
      <c r="E1126" s="3">
        <v>44696</v>
      </c>
      <c r="F1126" s="2">
        <v>5</v>
      </c>
      <c r="G1126" s="2">
        <v>0</v>
      </c>
      <c r="H1126" s="2">
        <v>0</v>
      </c>
      <c r="I1126" s="2">
        <v>0</v>
      </c>
      <c r="J1126" s="2">
        <v>18</v>
      </c>
    </row>
    <row r="1127" spans="1:10" x14ac:dyDescent="0.25">
      <c r="A1127" t="s">
        <v>554</v>
      </c>
      <c r="B1127" t="s">
        <v>555</v>
      </c>
      <c r="C1127" t="s">
        <v>556</v>
      </c>
      <c r="D1127" t="s">
        <v>11</v>
      </c>
      <c r="E1127" s="3">
        <v>44696</v>
      </c>
      <c r="F1127" s="2">
        <v>0</v>
      </c>
      <c r="G1127" s="2">
        <v>5</v>
      </c>
      <c r="H1127" s="2">
        <v>0</v>
      </c>
      <c r="I1127" s="2">
        <v>0</v>
      </c>
      <c r="J1127" s="2">
        <v>23</v>
      </c>
    </row>
    <row r="1128" spans="1:10" x14ac:dyDescent="0.25">
      <c r="A1128" t="s">
        <v>554</v>
      </c>
      <c r="B1128" t="s">
        <v>555</v>
      </c>
      <c r="C1128" t="s">
        <v>556</v>
      </c>
      <c r="D1128" t="s">
        <v>11</v>
      </c>
      <c r="E1128" s="3">
        <v>44712</v>
      </c>
      <c r="F1128" s="2">
        <v>5</v>
      </c>
      <c r="G1128" s="2">
        <v>0</v>
      </c>
      <c r="H1128" s="2">
        <v>0</v>
      </c>
      <c r="I1128" s="2">
        <v>0</v>
      </c>
      <c r="J1128" s="2">
        <v>23</v>
      </c>
    </row>
    <row r="1129" spans="1:10" x14ac:dyDescent="0.25">
      <c r="A1129" t="s">
        <v>554</v>
      </c>
      <c r="B1129" t="s">
        <v>555</v>
      </c>
      <c r="C1129" t="s">
        <v>556</v>
      </c>
      <c r="D1129" t="s">
        <v>11</v>
      </c>
      <c r="E1129" s="3">
        <v>44712</v>
      </c>
      <c r="F1129" s="2">
        <v>0</v>
      </c>
      <c r="G1129" s="2">
        <v>5</v>
      </c>
      <c r="H1129" s="2">
        <v>0</v>
      </c>
      <c r="I1129" s="2">
        <v>0</v>
      </c>
      <c r="J1129" s="2">
        <v>28</v>
      </c>
    </row>
    <row r="1130" spans="1:10" x14ac:dyDescent="0.25">
      <c r="A1130" t="s">
        <v>557</v>
      </c>
      <c r="B1130" t="s">
        <v>558</v>
      </c>
      <c r="C1130" t="s">
        <v>423</v>
      </c>
      <c r="D1130" t="s">
        <v>11</v>
      </c>
      <c r="E1130" s="3">
        <v>44696</v>
      </c>
      <c r="F1130" s="2">
        <v>5</v>
      </c>
      <c r="G1130" s="2">
        <v>0</v>
      </c>
      <c r="H1130" s="2">
        <v>0</v>
      </c>
      <c r="I1130" s="2">
        <v>0</v>
      </c>
      <c r="J1130" s="2">
        <v>93</v>
      </c>
    </row>
    <row r="1131" spans="1:10" x14ac:dyDescent="0.25">
      <c r="A1131" t="s">
        <v>557</v>
      </c>
      <c r="B1131" t="s">
        <v>558</v>
      </c>
      <c r="C1131" t="s">
        <v>423</v>
      </c>
      <c r="D1131" t="s">
        <v>11</v>
      </c>
      <c r="E1131" s="3">
        <v>44696</v>
      </c>
      <c r="F1131" s="2">
        <v>0</v>
      </c>
      <c r="G1131" s="2">
        <v>5</v>
      </c>
      <c r="H1131" s="2">
        <v>0</v>
      </c>
      <c r="I1131" s="2">
        <v>0</v>
      </c>
      <c r="J1131" s="2">
        <v>98</v>
      </c>
    </row>
    <row r="1132" spans="1:10" x14ac:dyDescent="0.25">
      <c r="A1132" t="s">
        <v>557</v>
      </c>
      <c r="B1132" t="s">
        <v>558</v>
      </c>
      <c r="C1132" t="s">
        <v>423</v>
      </c>
      <c r="D1132" t="s">
        <v>11</v>
      </c>
      <c r="E1132" s="3">
        <v>44712</v>
      </c>
      <c r="F1132" s="2">
        <v>5</v>
      </c>
      <c r="G1132" s="2">
        <v>0</v>
      </c>
      <c r="H1132" s="2">
        <v>0</v>
      </c>
      <c r="I1132" s="2">
        <v>0</v>
      </c>
      <c r="J1132" s="2">
        <v>98</v>
      </c>
    </row>
    <row r="1133" spans="1:10" x14ac:dyDescent="0.25">
      <c r="A1133" t="s">
        <v>557</v>
      </c>
      <c r="B1133" t="s">
        <v>558</v>
      </c>
      <c r="C1133" t="s">
        <v>423</v>
      </c>
      <c r="D1133" t="s">
        <v>11</v>
      </c>
      <c r="E1133" s="3">
        <v>44712</v>
      </c>
      <c r="F1133" s="2">
        <v>0</v>
      </c>
      <c r="G1133" s="2">
        <v>5</v>
      </c>
      <c r="H1133" s="2">
        <v>0</v>
      </c>
      <c r="I1133" s="2">
        <v>0</v>
      </c>
      <c r="J1133" s="2">
        <v>103</v>
      </c>
    </row>
    <row r="1134" spans="1:10" x14ac:dyDescent="0.25">
      <c r="A1134" t="s">
        <v>559</v>
      </c>
      <c r="B1134" t="s">
        <v>558</v>
      </c>
      <c r="C1134" t="s">
        <v>75</v>
      </c>
      <c r="D1134" t="s">
        <v>11</v>
      </c>
      <c r="E1134" s="3">
        <v>44696</v>
      </c>
      <c r="F1134" s="2">
        <v>5</v>
      </c>
      <c r="G1134" s="2">
        <v>0</v>
      </c>
      <c r="H1134" s="2">
        <v>0</v>
      </c>
      <c r="I1134" s="2">
        <v>0</v>
      </c>
      <c r="J1134" s="2">
        <v>23</v>
      </c>
    </row>
    <row r="1135" spans="1:10" x14ac:dyDescent="0.25">
      <c r="A1135" t="s">
        <v>559</v>
      </c>
      <c r="B1135" t="s">
        <v>558</v>
      </c>
      <c r="C1135" t="s">
        <v>75</v>
      </c>
      <c r="D1135" t="s">
        <v>11</v>
      </c>
      <c r="E1135" s="3">
        <v>44696</v>
      </c>
      <c r="F1135" s="2">
        <v>0</v>
      </c>
      <c r="G1135" s="2">
        <v>5</v>
      </c>
      <c r="H1135" s="2">
        <v>0</v>
      </c>
      <c r="I1135" s="2">
        <v>0</v>
      </c>
      <c r="J1135" s="2">
        <v>28</v>
      </c>
    </row>
    <row r="1136" spans="1:10" x14ac:dyDescent="0.25">
      <c r="A1136" t="s">
        <v>559</v>
      </c>
      <c r="B1136" t="s">
        <v>558</v>
      </c>
      <c r="C1136" t="s">
        <v>75</v>
      </c>
      <c r="D1136" t="s">
        <v>11</v>
      </c>
      <c r="E1136" s="3">
        <v>44705</v>
      </c>
      <c r="F1136" s="2">
        <v>0</v>
      </c>
      <c r="G1136" s="2">
        <v>0</v>
      </c>
      <c r="H1136" s="2">
        <v>0</v>
      </c>
      <c r="I1136" s="2">
        <v>0</v>
      </c>
      <c r="J1136" s="2">
        <v>23</v>
      </c>
    </row>
    <row r="1137" spans="1:10" x14ac:dyDescent="0.25">
      <c r="A1137" t="s">
        <v>559</v>
      </c>
      <c r="B1137" t="s">
        <v>558</v>
      </c>
      <c r="C1137" t="s">
        <v>75</v>
      </c>
      <c r="D1137" t="s">
        <v>11</v>
      </c>
      <c r="E1137" s="3">
        <v>44705</v>
      </c>
      <c r="F1137" s="2">
        <v>0</v>
      </c>
      <c r="G1137" s="2">
        <v>0</v>
      </c>
      <c r="H1137" s="2">
        <v>0</v>
      </c>
      <c r="I1137" s="2">
        <v>5</v>
      </c>
      <c r="J1137" s="2">
        <v>23</v>
      </c>
    </row>
    <row r="1138" spans="1:10" x14ac:dyDescent="0.25">
      <c r="A1138" t="s">
        <v>559</v>
      </c>
      <c r="B1138" t="s">
        <v>558</v>
      </c>
      <c r="C1138" t="s">
        <v>75</v>
      </c>
      <c r="D1138" t="s">
        <v>11</v>
      </c>
      <c r="E1138" s="3">
        <v>44707</v>
      </c>
      <c r="F1138" s="2">
        <v>0</v>
      </c>
      <c r="G1138" s="2">
        <v>0</v>
      </c>
      <c r="H1138" s="2">
        <v>0</v>
      </c>
      <c r="I1138" s="2">
        <v>0</v>
      </c>
      <c r="J1138" s="2">
        <v>15</v>
      </c>
    </row>
    <row r="1139" spans="1:10" x14ac:dyDescent="0.25">
      <c r="A1139" t="s">
        <v>559</v>
      </c>
      <c r="B1139" t="s">
        <v>558</v>
      </c>
      <c r="C1139" t="s">
        <v>75</v>
      </c>
      <c r="D1139" t="s">
        <v>11</v>
      </c>
      <c r="E1139" s="3">
        <v>44707</v>
      </c>
      <c r="F1139" s="2">
        <v>0</v>
      </c>
      <c r="G1139" s="2">
        <v>0</v>
      </c>
      <c r="H1139" s="2">
        <v>0</v>
      </c>
      <c r="I1139" s="2">
        <v>8</v>
      </c>
      <c r="J1139" s="2">
        <v>15</v>
      </c>
    </row>
    <row r="1140" spans="1:10" x14ac:dyDescent="0.25">
      <c r="A1140" t="s">
        <v>559</v>
      </c>
      <c r="B1140" t="s">
        <v>558</v>
      </c>
      <c r="C1140" t="s">
        <v>75</v>
      </c>
      <c r="D1140" t="s">
        <v>11</v>
      </c>
      <c r="E1140" s="3">
        <v>44712</v>
      </c>
      <c r="F1140" s="2">
        <v>5</v>
      </c>
      <c r="G1140" s="2">
        <v>0</v>
      </c>
      <c r="H1140" s="2">
        <v>0</v>
      </c>
      <c r="I1140" s="2">
        <v>0</v>
      </c>
      <c r="J1140" s="2">
        <v>15</v>
      </c>
    </row>
    <row r="1141" spans="1:10" x14ac:dyDescent="0.25">
      <c r="A1141" t="s">
        <v>559</v>
      </c>
      <c r="B1141" t="s">
        <v>558</v>
      </c>
      <c r="C1141" t="s">
        <v>75</v>
      </c>
      <c r="D1141" t="s">
        <v>11</v>
      </c>
      <c r="E1141" s="3">
        <v>44712</v>
      </c>
      <c r="F1141" s="2">
        <v>0</v>
      </c>
      <c r="G1141" s="2">
        <v>5</v>
      </c>
      <c r="H1141" s="2">
        <v>0</v>
      </c>
      <c r="I1141" s="2">
        <v>0</v>
      </c>
      <c r="J1141" s="2">
        <v>20</v>
      </c>
    </row>
    <row r="1142" spans="1:10" x14ac:dyDescent="0.25">
      <c r="A1142" t="s">
        <v>560</v>
      </c>
      <c r="B1142" t="s">
        <v>561</v>
      </c>
      <c r="C1142" t="s">
        <v>562</v>
      </c>
      <c r="D1142" t="s">
        <v>11</v>
      </c>
      <c r="E1142" s="3">
        <v>44696</v>
      </c>
      <c r="F1142" s="2">
        <v>5</v>
      </c>
      <c r="G1142" s="2">
        <v>0</v>
      </c>
      <c r="H1142" s="2">
        <v>0</v>
      </c>
      <c r="I1142" s="2">
        <v>0</v>
      </c>
      <c r="J1142" s="2">
        <v>15</v>
      </c>
    </row>
    <row r="1143" spans="1:10" x14ac:dyDescent="0.25">
      <c r="A1143" t="s">
        <v>560</v>
      </c>
      <c r="B1143" t="s">
        <v>561</v>
      </c>
      <c r="C1143" t="s">
        <v>562</v>
      </c>
      <c r="D1143" t="s">
        <v>11</v>
      </c>
      <c r="E1143" s="3">
        <v>44696</v>
      </c>
      <c r="F1143" s="2">
        <v>0</v>
      </c>
      <c r="G1143" s="2">
        <v>5</v>
      </c>
      <c r="H1143" s="2">
        <v>0</v>
      </c>
      <c r="I1143" s="2">
        <v>0</v>
      </c>
      <c r="J1143" s="2">
        <v>20</v>
      </c>
    </row>
    <row r="1144" spans="1:10" x14ac:dyDescent="0.25">
      <c r="A1144" t="s">
        <v>560</v>
      </c>
      <c r="B1144" t="s">
        <v>561</v>
      </c>
      <c r="C1144" t="s">
        <v>562</v>
      </c>
      <c r="D1144" t="s">
        <v>11</v>
      </c>
      <c r="E1144" s="3">
        <v>44712</v>
      </c>
      <c r="F1144" s="2">
        <v>5</v>
      </c>
      <c r="G1144" s="2">
        <v>0</v>
      </c>
      <c r="H1144" s="2">
        <v>0</v>
      </c>
      <c r="I1144" s="2">
        <v>0</v>
      </c>
      <c r="J1144" s="2">
        <v>20</v>
      </c>
    </row>
    <row r="1145" spans="1:10" x14ac:dyDescent="0.25">
      <c r="A1145" t="s">
        <v>560</v>
      </c>
      <c r="B1145" t="s">
        <v>561</v>
      </c>
      <c r="C1145" t="s">
        <v>562</v>
      </c>
      <c r="D1145" t="s">
        <v>11</v>
      </c>
      <c r="E1145" s="3">
        <v>44712</v>
      </c>
      <c r="F1145" s="2">
        <v>0</v>
      </c>
      <c r="G1145" s="2">
        <v>5</v>
      </c>
      <c r="H1145" s="2">
        <v>0</v>
      </c>
      <c r="I1145" s="2">
        <v>0</v>
      </c>
      <c r="J1145" s="2">
        <v>25</v>
      </c>
    </row>
    <row r="1146" spans="1:10" x14ac:dyDescent="0.25">
      <c r="A1146" t="s">
        <v>563</v>
      </c>
      <c r="B1146" t="s">
        <v>564</v>
      </c>
      <c r="C1146" t="s">
        <v>333</v>
      </c>
      <c r="D1146" t="s">
        <v>11</v>
      </c>
      <c r="E1146" s="3">
        <v>44691</v>
      </c>
      <c r="F1146" s="2">
        <v>0</v>
      </c>
      <c r="G1146" s="2">
        <v>0</v>
      </c>
      <c r="H1146" s="2">
        <v>0</v>
      </c>
      <c r="I1146" s="2">
        <v>0</v>
      </c>
      <c r="J1146" s="2">
        <v>76.5</v>
      </c>
    </row>
    <row r="1147" spans="1:10" x14ac:dyDescent="0.25">
      <c r="A1147" t="s">
        <v>563</v>
      </c>
      <c r="B1147" t="s">
        <v>564</v>
      </c>
      <c r="C1147" t="s">
        <v>333</v>
      </c>
      <c r="D1147" t="s">
        <v>11</v>
      </c>
      <c r="E1147" s="3">
        <v>44691</v>
      </c>
      <c r="F1147" s="2">
        <v>0</v>
      </c>
      <c r="G1147" s="2">
        <v>0</v>
      </c>
      <c r="H1147" s="2">
        <v>0</v>
      </c>
      <c r="I1147" s="2">
        <v>2</v>
      </c>
      <c r="J1147" s="2">
        <v>76.5</v>
      </c>
    </row>
    <row r="1148" spans="1:10" x14ac:dyDescent="0.25">
      <c r="A1148" t="s">
        <v>563</v>
      </c>
      <c r="B1148" t="s">
        <v>564</v>
      </c>
      <c r="C1148" t="s">
        <v>333</v>
      </c>
      <c r="D1148" t="s">
        <v>11</v>
      </c>
      <c r="E1148" s="3">
        <v>44692</v>
      </c>
      <c r="F1148" s="2">
        <v>0</v>
      </c>
      <c r="G1148" s="2">
        <v>0</v>
      </c>
      <c r="H1148" s="2">
        <v>0</v>
      </c>
      <c r="I1148" s="2">
        <v>0</v>
      </c>
      <c r="J1148" s="2">
        <v>74.5</v>
      </c>
    </row>
    <row r="1149" spans="1:10" x14ac:dyDescent="0.25">
      <c r="A1149" t="s">
        <v>563</v>
      </c>
      <c r="B1149" t="s">
        <v>564</v>
      </c>
      <c r="C1149" t="s">
        <v>333</v>
      </c>
      <c r="D1149" t="s">
        <v>11</v>
      </c>
      <c r="E1149" s="3">
        <v>44692</v>
      </c>
      <c r="F1149" s="2">
        <v>0</v>
      </c>
      <c r="G1149" s="2">
        <v>0</v>
      </c>
      <c r="H1149" s="2">
        <v>0</v>
      </c>
      <c r="I1149" s="2">
        <v>2</v>
      </c>
      <c r="J1149" s="2">
        <v>74.5</v>
      </c>
    </row>
    <row r="1150" spans="1:10" x14ac:dyDescent="0.25">
      <c r="A1150" t="s">
        <v>563</v>
      </c>
      <c r="B1150" t="s">
        <v>564</v>
      </c>
      <c r="C1150" t="s">
        <v>333</v>
      </c>
      <c r="D1150" t="s">
        <v>11</v>
      </c>
      <c r="E1150" s="3">
        <v>44696</v>
      </c>
      <c r="F1150" s="2">
        <v>5</v>
      </c>
      <c r="G1150" s="2">
        <v>0</v>
      </c>
      <c r="H1150" s="2">
        <v>0</v>
      </c>
      <c r="I1150" s="2">
        <v>0</v>
      </c>
      <c r="J1150" s="2">
        <v>74.5</v>
      </c>
    </row>
    <row r="1151" spans="1:10" x14ac:dyDescent="0.25">
      <c r="A1151" t="s">
        <v>563</v>
      </c>
      <c r="B1151" t="s">
        <v>564</v>
      </c>
      <c r="C1151" t="s">
        <v>333</v>
      </c>
      <c r="D1151" t="s">
        <v>11</v>
      </c>
      <c r="E1151" s="3">
        <v>44696</v>
      </c>
      <c r="F1151" s="2">
        <v>0</v>
      </c>
      <c r="G1151" s="2">
        <v>5</v>
      </c>
      <c r="H1151" s="2">
        <v>0</v>
      </c>
      <c r="I1151" s="2">
        <v>0</v>
      </c>
      <c r="J1151" s="2">
        <v>79.5</v>
      </c>
    </row>
    <row r="1152" spans="1:10" x14ac:dyDescent="0.25">
      <c r="A1152" t="s">
        <v>563</v>
      </c>
      <c r="B1152" t="s">
        <v>564</v>
      </c>
      <c r="C1152" t="s">
        <v>333</v>
      </c>
      <c r="D1152" t="s">
        <v>11</v>
      </c>
      <c r="E1152" s="3">
        <v>44707</v>
      </c>
      <c r="F1152" s="2">
        <v>0</v>
      </c>
      <c r="G1152" s="2">
        <v>0</v>
      </c>
      <c r="H1152" s="2">
        <v>0</v>
      </c>
      <c r="I1152" s="2">
        <v>0</v>
      </c>
      <c r="J1152" s="2">
        <v>71.5</v>
      </c>
    </row>
    <row r="1153" spans="1:10" x14ac:dyDescent="0.25">
      <c r="A1153" t="s">
        <v>563</v>
      </c>
      <c r="B1153" t="s">
        <v>564</v>
      </c>
      <c r="C1153" t="s">
        <v>333</v>
      </c>
      <c r="D1153" t="s">
        <v>11</v>
      </c>
      <c r="E1153" s="3">
        <v>44707</v>
      </c>
      <c r="F1153" s="2">
        <v>0</v>
      </c>
      <c r="G1153" s="2">
        <v>0</v>
      </c>
      <c r="H1153" s="2">
        <v>0</v>
      </c>
      <c r="I1153" s="2">
        <v>8</v>
      </c>
      <c r="J1153" s="2">
        <v>71.5</v>
      </c>
    </row>
    <row r="1154" spans="1:10" x14ac:dyDescent="0.25">
      <c r="A1154" t="s">
        <v>563</v>
      </c>
      <c r="B1154" t="s">
        <v>564</v>
      </c>
      <c r="C1154" t="s">
        <v>333</v>
      </c>
      <c r="D1154" t="s">
        <v>11</v>
      </c>
      <c r="E1154" s="3">
        <v>44708</v>
      </c>
      <c r="F1154" s="2">
        <v>0</v>
      </c>
      <c r="G1154" s="2">
        <v>0</v>
      </c>
      <c r="H1154" s="2">
        <v>0</v>
      </c>
      <c r="I1154" s="2">
        <v>0</v>
      </c>
      <c r="J1154" s="2">
        <v>63.5</v>
      </c>
    </row>
    <row r="1155" spans="1:10" x14ac:dyDescent="0.25">
      <c r="A1155" t="s">
        <v>563</v>
      </c>
      <c r="B1155" t="s">
        <v>564</v>
      </c>
      <c r="C1155" t="s">
        <v>333</v>
      </c>
      <c r="D1155" t="s">
        <v>11</v>
      </c>
      <c r="E1155" s="3">
        <v>44708</v>
      </c>
      <c r="F1155" s="2">
        <v>0</v>
      </c>
      <c r="G1155" s="2">
        <v>0</v>
      </c>
      <c r="H1155" s="2">
        <v>0</v>
      </c>
      <c r="I1155" s="2">
        <v>8</v>
      </c>
      <c r="J1155" s="2">
        <v>63.5</v>
      </c>
    </row>
    <row r="1156" spans="1:10" x14ac:dyDescent="0.25">
      <c r="A1156" t="s">
        <v>563</v>
      </c>
      <c r="B1156" t="s">
        <v>564</v>
      </c>
      <c r="C1156" t="s">
        <v>333</v>
      </c>
      <c r="D1156" t="s">
        <v>11</v>
      </c>
      <c r="E1156" s="3">
        <v>44712</v>
      </c>
      <c r="F1156" s="2">
        <v>5</v>
      </c>
      <c r="G1156" s="2">
        <v>0</v>
      </c>
      <c r="H1156" s="2">
        <v>0</v>
      </c>
      <c r="I1156" s="2">
        <v>0</v>
      </c>
      <c r="J1156" s="2">
        <v>63.5</v>
      </c>
    </row>
    <row r="1157" spans="1:10" x14ac:dyDescent="0.25">
      <c r="A1157" t="s">
        <v>563</v>
      </c>
      <c r="B1157" t="s">
        <v>564</v>
      </c>
      <c r="C1157" t="s">
        <v>333</v>
      </c>
      <c r="D1157" t="s">
        <v>11</v>
      </c>
      <c r="E1157" s="3">
        <v>44712</v>
      </c>
      <c r="F1157" s="2">
        <v>0</v>
      </c>
      <c r="G1157" s="2">
        <v>5</v>
      </c>
      <c r="H1157" s="2">
        <v>0</v>
      </c>
      <c r="I1157" s="2">
        <v>0</v>
      </c>
      <c r="J1157" s="2">
        <v>68.5</v>
      </c>
    </row>
    <row r="1158" spans="1:10" x14ac:dyDescent="0.25">
      <c r="A1158" t="s">
        <v>565</v>
      </c>
      <c r="B1158" t="s">
        <v>566</v>
      </c>
      <c r="C1158" t="s">
        <v>226</v>
      </c>
      <c r="D1158" t="s">
        <v>11</v>
      </c>
      <c r="E1158" s="3">
        <v>44694</v>
      </c>
      <c r="F1158" s="2">
        <v>0</v>
      </c>
      <c r="G1158" s="2">
        <v>0</v>
      </c>
      <c r="H1158" s="2">
        <v>0</v>
      </c>
      <c r="I1158" s="2">
        <v>0</v>
      </c>
      <c r="J1158" s="2">
        <v>15.95</v>
      </c>
    </row>
    <row r="1159" spans="1:10" x14ac:dyDescent="0.25">
      <c r="A1159" t="s">
        <v>565</v>
      </c>
      <c r="B1159" t="s">
        <v>566</v>
      </c>
      <c r="C1159" t="s">
        <v>226</v>
      </c>
      <c r="D1159" t="s">
        <v>11</v>
      </c>
      <c r="E1159" s="3">
        <v>44694</v>
      </c>
      <c r="F1159" s="2">
        <v>0</v>
      </c>
      <c r="G1159" s="2">
        <v>0</v>
      </c>
      <c r="H1159" s="2">
        <v>0</v>
      </c>
      <c r="I1159" s="2">
        <v>8</v>
      </c>
      <c r="J1159" s="2">
        <v>15.95</v>
      </c>
    </row>
    <row r="1160" spans="1:10" x14ac:dyDescent="0.25">
      <c r="A1160" t="s">
        <v>565</v>
      </c>
      <c r="B1160" t="s">
        <v>566</v>
      </c>
      <c r="C1160" t="s">
        <v>226</v>
      </c>
      <c r="D1160" t="s">
        <v>11</v>
      </c>
      <c r="E1160" s="3">
        <v>44696</v>
      </c>
      <c r="F1160" s="2">
        <v>5</v>
      </c>
      <c r="G1160" s="2">
        <v>0</v>
      </c>
      <c r="H1160" s="2">
        <v>0</v>
      </c>
      <c r="I1160" s="2">
        <v>0</v>
      </c>
      <c r="J1160" s="2">
        <v>15.95</v>
      </c>
    </row>
    <row r="1161" spans="1:10" x14ac:dyDescent="0.25">
      <c r="A1161" t="s">
        <v>565</v>
      </c>
      <c r="B1161" t="s">
        <v>566</v>
      </c>
      <c r="C1161" t="s">
        <v>226</v>
      </c>
      <c r="D1161" t="s">
        <v>11</v>
      </c>
      <c r="E1161" s="3">
        <v>44696</v>
      </c>
      <c r="F1161" s="2">
        <v>0</v>
      </c>
      <c r="G1161" s="2">
        <v>5</v>
      </c>
      <c r="H1161" s="2">
        <v>0</v>
      </c>
      <c r="I1161" s="2">
        <v>0</v>
      </c>
      <c r="J1161" s="2">
        <v>20.95</v>
      </c>
    </row>
    <row r="1162" spans="1:10" x14ac:dyDescent="0.25">
      <c r="A1162" t="s">
        <v>565</v>
      </c>
      <c r="B1162" t="s">
        <v>566</v>
      </c>
      <c r="C1162" t="s">
        <v>226</v>
      </c>
      <c r="D1162" t="s">
        <v>11</v>
      </c>
      <c r="E1162" s="3">
        <v>44697</v>
      </c>
      <c r="F1162" s="2">
        <v>0</v>
      </c>
      <c r="G1162" s="2">
        <v>0</v>
      </c>
      <c r="H1162" s="2">
        <v>0</v>
      </c>
      <c r="I1162" s="2">
        <v>0</v>
      </c>
      <c r="J1162" s="2">
        <v>12.95</v>
      </c>
    </row>
    <row r="1163" spans="1:10" x14ac:dyDescent="0.25">
      <c r="A1163" t="s">
        <v>565</v>
      </c>
      <c r="B1163" t="s">
        <v>566</v>
      </c>
      <c r="C1163" t="s">
        <v>226</v>
      </c>
      <c r="D1163" t="s">
        <v>11</v>
      </c>
      <c r="E1163" s="3">
        <v>44697</v>
      </c>
      <c r="F1163" s="2">
        <v>0</v>
      </c>
      <c r="G1163" s="2">
        <v>0</v>
      </c>
      <c r="H1163" s="2">
        <v>0</v>
      </c>
      <c r="I1163" s="2">
        <v>8</v>
      </c>
      <c r="J1163" s="2">
        <v>12.95</v>
      </c>
    </row>
    <row r="1164" spans="1:10" x14ac:dyDescent="0.25">
      <c r="A1164" t="s">
        <v>565</v>
      </c>
      <c r="B1164" t="s">
        <v>566</v>
      </c>
      <c r="C1164" t="s">
        <v>226</v>
      </c>
      <c r="D1164" t="s">
        <v>11</v>
      </c>
      <c r="E1164" s="3">
        <v>44712</v>
      </c>
      <c r="F1164" s="2">
        <v>5</v>
      </c>
      <c r="G1164" s="2">
        <v>0</v>
      </c>
      <c r="H1164" s="2">
        <v>0</v>
      </c>
      <c r="I1164" s="2">
        <v>0</v>
      </c>
      <c r="J1164" s="2">
        <v>12.95</v>
      </c>
    </row>
    <row r="1165" spans="1:10" x14ac:dyDescent="0.25">
      <c r="A1165" t="s">
        <v>565</v>
      </c>
      <c r="B1165" t="s">
        <v>566</v>
      </c>
      <c r="C1165" t="s">
        <v>226</v>
      </c>
      <c r="D1165" t="s">
        <v>11</v>
      </c>
      <c r="E1165" s="3">
        <v>44712</v>
      </c>
      <c r="F1165" s="2">
        <v>0</v>
      </c>
      <c r="G1165" s="2">
        <v>5</v>
      </c>
      <c r="H1165" s="2">
        <v>0</v>
      </c>
      <c r="I1165" s="2">
        <v>0</v>
      </c>
      <c r="J1165" s="2">
        <v>17.95</v>
      </c>
    </row>
    <row r="1166" spans="1:10" x14ac:dyDescent="0.25">
      <c r="A1166" t="s">
        <v>567</v>
      </c>
      <c r="B1166" t="s">
        <v>568</v>
      </c>
      <c r="C1166" t="s">
        <v>569</v>
      </c>
      <c r="D1166" t="s">
        <v>11</v>
      </c>
      <c r="E1166" s="3">
        <v>44696</v>
      </c>
      <c r="F1166" s="2">
        <v>5</v>
      </c>
      <c r="G1166" s="2">
        <v>0</v>
      </c>
      <c r="H1166" s="2">
        <v>0</v>
      </c>
      <c r="I1166" s="2">
        <v>0</v>
      </c>
      <c r="J1166" s="2">
        <v>88</v>
      </c>
    </row>
    <row r="1167" spans="1:10" x14ac:dyDescent="0.25">
      <c r="A1167" t="s">
        <v>567</v>
      </c>
      <c r="B1167" t="s">
        <v>568</v>
      </c>
      <c r="C1167" t="s">
        <v>569</v>
      </c>
      <c r="D1167" t="s">
        <v>11</v>
      </c>
      <c r="E1167" s="3">
        <v>44696</v>
      </c>
      <c r="F1167" s="2">
        <v>0</v>
      </c>
      <c r="G1167" s="2">
        <v>5</v>
      </c>
      <c r="H1167" s="2">
        <v>0</v>
      </c>
      <c r="I1167" s="2">
        <v>0</v>
      </c>
      <c r="J1167" s="2">
        <v>93</v>
      </c>
    </row>
    <row r="1168" spans="1:10" x14ac:dyDescent="0.25">
      <c r="A1168" t="s">
        <v>567</v>
      </c>
      <c r="B1168" t="s">
        <v>568</v>
      </c>
      <c r="C1168" t="s">
        <v>569</v>
      </c>
      <c r="D1168" t="s">
        <v>11</v>
      </c>
      <c r="E1168" s="3">
        <v>44712</v>
      </c>
      <c r="F1168" s="2">
        <v>5</v>
      </c>
      <c r="G1168" s="2">
        <v>0</v>
      </c>
      <c r="H1168" s="2">
        <v>0</v>
      </c>
      <c r="I1168" s="2">
        <v>0</v>
      </c>
      <c r="J1168" s="2">
        <v>93</v>
      </c>
    </row>
    <row r="1169" spans="1:10" x14ac:dyDescent="0.25">
      <c r="A1169" t="s">
        <v>567</v>
      </c>
      <c r="B1169" t="s">
        <v>568</v>
      </c>
      <c r="C1169" t="s">
        <v>569</v>
      </c>
      <c r="D1169" t="s">
        <v>11</v>
      </c>
      <c r="E1169" s="3">
        <v>44712</v>
      </c>
      <c r="F1169" s="2">
        <v>0</v>
      </c>
      <c r="G1169" s="2">
        <v>5</v>
      </c>
      <c r="H1169" s="2">
        <v>0</v>
      </c>
      <c r="I1169" s="2">
        <v>0</v>
      </c>
      <c r="J1169" s="2">
        <v>98</v>
      </c>
    </row>
    <row r="1170" spans="1:10" x14ac:dyDescent="0.25">
      <c r="A1170" t="s">
        <v>570</v>
      </c>
      <c r="B1170" t="s">
        <v>571</v>
      </c>
      <c r="C1170" t="s">
        <v>437</v>
      </c>
      <c r="D1170" t="s">
        <v>11</v>
      </c>
      <c r="E1170" s="3">
        <v>44691</v>
      </c>
      <c r="F1170" s="2">
        <v>0</v>
      </c>
      <c r="G1170" s="2">
        <v>0</v>
      </c>
      <c r="H1170" s="2">
        <v>0</v>
      </c>
      <c r="I1170" s="2">
        <v>0</v>
      </c>
      <c r="J1170" s="2">
        <v>47</v>
      </c>
    </row>
    <row r="1171" spans="1:10" x14ac:dyDescent="0.25">
      <c r="A1171" t="s">
        <v>570</v>
      </c>
      <c r="B1171" t="s">
        <v>571</v>
      </c>
      <c r="C1171" t="s">
        <v>437</v>
      </c>
      <c r="D1171" t="s">
        <v>11</v>
      </c>
      <c r="E1171" s="3">
        <v>44691</v>
      </c>
      <c r="F1171" s="2">
        <v>0</v>
      </c>
      <c r="G1171" s="2">
        <v>0</v>
      </c>
      <c r="H1171" s="2">
        <v>0</v>
      </c>
      <c r="I1171" s="2">
        <v>8</v>
      </c>
      <c r="J1171" s="2">
        <v>47</v>
      </c>
    </row>
    <row r="1172" spans="1:10" x14ac:dyDescent="0.25">
      <c r="A1172" t="s">
        <v>570</v>
      </c>
      <c r="B1172" t="s">
        <v>571</v>
      </c>
      <c r="C1172" t="s">
        <v>437</v>
      </c>
      <c r="D1172" t="s">
        <v>11</v>
      </c>
      <c r="E1172" s="3">
        <v>44696</v>
      </c>
      <c r="F1172" s="2">
        <v>5</v>
      </c>
      <c r="G1172" s="2">
        <v>0</v>
      </c>
      <c r="H1172" s="2">
        <v>0</v>
      </c>
      <c r="I1172" s="2">
        <v>0</v>
      </c>
      <c r="J1172" s="2">
        <v>47</v>
      </c>
    </row>
    <row r="1173" spans="1:10" x14ac:dyDescent="0.25">
      <c r="A1173" t="s">
        <v>570</v>
      </c>
      <c r="B1173" t="s">
        <v>571</v>
      </c>
      <c r="C1173" t="s">
        <v>437</v>
      </c>
      <c r="D1173" t="s">
        <v>11</v>
      </c>
      <c r="E1173" s="3">
        <v>44696</v>
      </c>
      <c r="F1173" s="2">
        <v>0</v>
      </c>
      <c r="G1173" s="2">
        <v>5</v>
      </c>
      <c r="H1173" s="2">
        <v>0</v>
      </c>
      <c r="I1173" s="2">
        <v>0</v>
      </c>
      <c r="J1173" s="2">
        <v>52</v>
      </c>
    </row>
    <row r="1174" spans="1:10" x14ac:dyDescent="0.25">
      <c r="A1174" t="s">
        <v>570</v>
      </c>
      <c r="B1174" t="s">
        <v>571</v>
      </c>
      <c r="C1174" t="s">
        <v>437</v>
      </c>
      <c r="D1174" t="s">
        <v>11</v>
      </c>
      <c r="E1174" s="3">
        <v>44712</v>
      </c>
      <c r="F1174" s="2">
        <v>5</v>
      </c>
      <c r="G1174" s="2">
        <v>0</v>
      </c>
      <c r="H1174" s="2">
        <v>0</v>
      </c>
      <c r="I1174" s="2">
        <v>0</v>
      </c>
      <c r="J1174" s="2">
        <v>52</v>
      </c>
    </row>
    <row r="1175" spans="1:10" x14ac:dyDescent="0.25">
      <c r="A1175" t="s">
        <v>570</v>
      </c>
      <c r="B1175" t="s">
        <v>571</v>
      </c>
      <c r="C1175" t="s">
        <v>437</v>
      </c>
      <c r="D1175" t="s">
        <v>11</v>
      </c>
      <c r="E1175" s="3">
        <v>44712</v>
      </c>
      <c r="F1175" s="2">
        <v>0</v>
      </c>
      <c r="G1175" s="2">
        <v>5</v>
      </c>
      <c r="H1175" s="2">
        <v>0</v>
      </c>
      <c r="I1175" s="2">
        <v>0</v>
      </c>
      <c r="J1175" s="2">
        <v>57</v>
      </c>
    </row>
    <row r="1176" spans="1:10" x14ac:dyDescent="0.25">
      <c r="A1176" t="s">
        <v>572</v>
      </c>
      <c r="B1176" t="s">
        <v>573</v>
      </c>
      <c r="C1176" t="s">
        <v>574</v>
      </c>
      <c r="D1176" t="s">
        <v>11</v>
      </c>
      <c r="E1176" s="3">
        <v>44683</v>
      </c>
      <c r="F1176" s="2">
        <v>0</v>
      </c>
      <c r="G1176" s="2">
        <v>0</v>
      </c>
      <c r="H1176" s="2">
        <v>0</v>
      </c>
      <c r="I1176" s="2">
        <v>0</v>
      </c>
      <c r="J1176" s="2">
        <v>87</v>
      </c>
    </row>
    <row r="1177" spans="1:10" x14ac:dyDescent="0.25">
      <c r="A1177" t="s">
        <v>572</v>
      </c>
      <c r="B1177" t="s">
        <v>573</v>
      </c>
      <c r="C1177" t="s">
        <v>574</v>
      </c>
      <c r="D1177" t="s">
        <v>11</v>
      </c>
      <c r="E1177" s="3">
        <v>44683</v>
      </c>
      <c r="F1177" s="2">
        <v>0</v>
      </c>
      <c r="G1177" s="2">
        <v>0</v>
      </c>
      <c r="H1177" s="2">
        <v>0</v>
      </c>
      <c r="I1177" s="2">
        <v>8</v>
      </c>
      <c r="J1177" s="2">
        <v>87</v>
      </c>
    </row>
    <row r="1178" spans="1:10" x14ac:dyDescent="0.25">
      <c r="A1178" t="s">
        <v>572</v>
      </c>
      <c r="B1178" t="s">
        <v>573</v>
      </c>
      <c r="C1178" t="s">
        <v>574</v>
      </c>
      <c r="D1178" t="s">
        <v>11</v>
      </c>
      <c r="E1178" s="3">
        <v>44696</v>
      </c>
      <c r="F1178" s="2">
        <v>5</v>
      </c>
      <c r="G1178" s="2">
        <v>0</v>
      </c>
      <c r="H1178" s="2">
        <v>0</v>
      </c>
      <c r="I1178" s="2">
        <v>0</v>
      </c>
      <c r="J1178" s="2">
        <v>87</v>
      </c>
    </row>
    <row r="1179" spans="1:10" x14ac:dyDescent="0.25">
      <c r="A1179" t="s">
        <v>572</v>
      </c>
      <c r="B1179" t="s">
        <v>573</v>
      </c>
      <c r="C1179" t="s">
        <v>574</v>
      </c>
      <c r="D1179" t="s">
        <v>11</v>
      </c>
      <c r="E1179" s="3">
        <v>44696</v>
      </c>
      <c r="F1179" s="2">
        <v>0</v>
      </c>
      <c r="G1179" s="2">
        <v>5</v>
      </c>
      <c r="H1179" s="2">
        <v>0</v>
      </c>
      <c r="I1179" s="2">
        <v>0</v>
      </c>
      <c r="J1179" s="2">
        <v>92</v>
      </c>
    </row>
    <row r="1180" spans="1:10" x14ac:dyDescent="0.25">
      <c r="A1180" t="s">
        <v>572</v>
      </c>
      <c r="B1180" t="s">
        <v>573</v>
      </c>
      <c r="C1180" t="s">
        <v>574</v>
      </c>
      <c r="D1180" t="s">
        <v>11</v>
      </c>
      <c r="E1180" s="3">
        <v>44707</v>
      </c>
      <c r="F1180" s="2">
        <v>0</v>
      </c>
      <c r="G1180" s="2">
        <v>0</v>
      </c>
      <c r="H1180" s="2">
        <v>0</v>
      </c>
      <c r="I1180" s="2">
        <v>0</v>
      </c>
      <c r="J1180" s="2">
        <v>84</v>
      </c>
    </row>
    <row r="1181" spans="1:10" x14ac:dyDescent="0.25">
      <c r="A1181" t="s">
        <v>572</v>
      </c>
      <c r="B1181" t="s">
        <v>573</v>
      </c>
      <c r="C1181" t="s">
        <v>574</v>
      </c>
      <c r="D1181" t="s">
        <v>11</v>
      </c>
      <c r="E1181" s="3">
        <v>44707</v>
      </c>
      <c r="F1181" s="2">
        <v>0</v>
      </c>
      <c r="G1181" s="2">
        <v>0</v>
      </c>
      <c r="H1181" s="2">
        <v>0</v>
      </c>
      <c r="I1181" s="2">
        <v>8</v>
      </c>
      <c r="J1181" s="2">
        <v>84</v>
      </c>
    </row>
    <row r="1182" spans="1:10" x14ac:dyDescent="0.25">
      <c r="A1182" t="s">
        <v>572</v>
      </c>
      <c r="B1182" t="s">
        <v>573</v>
      </c>
      <c r="C1182" t="s">
        <v>574</v>
      </c>
      <c r="D1182" t="s">
        <v>11</v>
      </c>
      <c r="E1182" s="3">
        <v>44712</v>
      </c>
      <c r="F1182" s="2">
        <v>5</v>
      </c>
      <c r="G1182" s="2">
        <v>0</v>
      </c>
      <c r="H1182" s="2">
        <v>0</v>
      </c>
      <c r="I1182" s="2">
        <v>0</v>
      </c>
      <c r="J1182" s="2">
        <v>84</v>
      </c>
    </row>
    <row r="1183" spans="1:10" x14ac:dyDescent="0.25">
      <c r="A1183" t="s">
        <v>572</v>
      </c>
      <c r="B1183" t="s">
        <v>573</v>
      </c>
      <c r="C1183" t="s">
        <v>574</v>
      </c>
      <c r="D1183" t="s">
        <v>11</v>
      </c>
      <c r="E1183" s="3">
        <v>44712</v>
      </c>
      <c r="F1183" s="2">
        <v>0</v>
      </c>
      <c r="G1183" s="2">
        <v>5</v>
      </c>
      <c r="H1183" s="2">
        <v>0</v>
      </c>
      <c r="I1183" s="2">
        <v>0</v>
      </c>
      <c r="J1183" s="2">
        <v>89</v>
      </c>
    </row>
    <row r="1184" spans="1:10" x14ac:dyDescent="0.25">
      <c r="A1184" t="s">
        <v>575</v>
      </c>
      <c r="B1184" t="s">
        <v>576</v>
      </c>
      <c r="C1184" t="s">
        <v>577</v>
      </c>
      <c r="D1184" t="s">
        <v>11</v>
      </c>
      <c r="E1184" s="3">
        <v>44696</v>
      </c>
      <c r="F1184" s="2">
        <v>6.6666666666666696</v>
      </c>
      <c r="G1184" s="2">
        <v>0</v>
      </c>
      <c r="H1184" s="2">
        <v>0</v>
      </c>
      <c r="I1184" s="2">
        <v>0</v>
      </c>
      <c r="J1184" s="2">
        <v>64</v>
      </c>
    </row>
    <row r="1185" spans="1:10" x14ac:dyDescent="0.25">
      <c r="A1185" t="s">
        <v>575</v>
      </c>
      <c r="B1185" t="s">
        <v>576</v>
      </c>
      <c r="C1185" t="s">
        <v>577</v>
      </c>
      <c r="D1185" t="s">
        <v>11</v>
      </c>
      <c r="E1185" s="3">
        <v>44696</v>
      </c>
      <c r="F1185" s="2">
        <v>0</v>
      </c>
      <c r="G1185" s="2">
        <v>6.6666666666666696</v>
      </c>
      <c r="H1185" s="2">
        <v>0</v>
      </c>
      <c r="I1185" s="2">
        <v>0</v>
      </c>
      <c r="J1185" s="2">
        <v>70.6666666666667</v>
      </c>
    </row>
    <row r="1186" spans="1:10" x14ac:dyDescent="0.25">
      <c r="A1186" t="s">
        <v>575</v>
      </c>
      <c r="B1186" t="s">
        <v>576</v>
      </c>
      <c r="C1186" t="s">
        <v>577</v>
      </c>
      <c r="D1186" t="s">
        <v>11</v>
      </c>
      <c r="E1186" s="3">
        <v>44712</v>
      </c>
      <c r="F1186" s="2">
        <v>6.6666666666666696</v>
      </c>
      <c r="G1186" s="2">
        <v>0</v>
      </c>
      <c r="H1186" s="2">
        <v>0</v>
      </c>
      <c r="I1186" s="2">
        <v>0</v>
      </c>
      <c r="J1186" s="2">
        <v>70.6666666666667</v>
      </c>
    </row>
    <row r="1187" spans="1:10" x14ac:dyDescent="0.25">
      <c r="A1187" t="s">
        <v>575</v>
      </c>
      <c r="B1187" t="s">
        <v>576</v>
      </c>
      <c r="C1187" t="s">
        <v>577</v>
      </c>
      <c r="D1187" t="s">
        <v>11</v>
      </c>
      <c r="E1187" s="3">
        <v>44712</v>
      </c>
      <c r="F1187" s="2">
        <v>0</v>
      </c>
      <c r="G1187" s="2">
        <v>6.6666666666666696</v>
      </c>
      <c r="H1187" s="2">
        <v>0</v>
      </c>
      <c r="I1187" s="2">
        <v>0</v>
      </c>
      <c r="J1187" s="2">
        <v>77.3333333333333</v>
      </c>
    </row>
    <row r="1188" spans="1:10" x14ac:dyDescent="0.25">
      <c r="A1188" t="s">
        <v>578</v>
      </c>
      <c r="B1188" t="s">
        <v>579</v>
      </c>
      <c r="C1188" t="s">
        <v>580</v>
      </c>
      <c r="D1188" t="s">
        <v>11</v>
      </c>
      <c r="E1188" s="3">
        <v>44696</v>
      </c>
      <c r="F1188" s="2">
        <v>5</v>
      </c>
      <c r="G1188" s="2">
        <v>0</v>
      </c>
      <c r="H1188" s="2">
        <v>0</v>
      </c>
      <c r="I1188" s="2">
        <v>0</v>
      </c>
      <c r="J1188" s="2">
        <v>28</v>
      </c>
    </row>
    <row r="1189" spans="1:10" x14ac:dyDescent="0.25">
      <c r="A1189" t="s">
        <v>578</v>
      </c>
      <c r="B1189" t="s">
        <v>579</v>
      </c>
      <c r="C1189" t="s">
        <v>580</v>
      </c>
      <c r="D1189" t="s">
        <v>11</v>
      </c>
      <c r="E1189" s="3">
        <v>44696</v>
      </c>
      <c r="F1189" s="2">
        <v>0</v>
      </c>
      <c r="G1189" s="2">
        <v>5</v>
      </c>
      <c r="H1189" s="2">
        <v>0</v>
      </c>
      <c r="I1189" s="2">
        <v>0</v>
      </c>
      <c r="J1189" s="2">
        <v>33</v>
      </c>
    </row>
    <row r="1190" spans="1:10" x14ac:dyDescent="0.25">
      <c r="A1190" t="s">
        <v>578</v>
      </c>
      <c r="B1190" t="s">
        <v>579</v>
      </c>
      <c r="C1190" t="s">
        <v>580</v>
      </c>
      <c r="D1190" t="s">
        <v>11</v>
      </c>
      <c r="E1190" s="3">
        <v>44712</v>
      </c>
      <c r="F1190" s="2">
        <v>5</v>
      </c>
      <c r="G1190" s="2">
        <v>0</v>
      </c>
      <c r="H1190" s="2">
        <v>0</v>
      </c>
      <c r="I1190" s="2">
        <v>0</v>
      </c>
      <c r="J1190" s="2">
        <v>33</v>
      </c>
    </row>
    <row r="1191" spans="1:10" x14ac:dyDescent="0.25">
      <c r="A1191" t="s">
        <v>578</v>
      </c>
      <c r="B1191" t="s">
        <v>579</v>
      </c>
      <c r="C1191" t="s">
        <v>580</v>
      </c>
      <c r="D1191" t="s">
        <v>11</v>
      </c>
      <c r="E1191" s="3">
        <v>44712</v>
      </c>
      <c r="F1191" s="2">
        <v>0</v>
      </c>
      <c r="G1191" s="2">
        <v>5</v>
      </c>
      <c r="H1191" s="2">
        <v>0</v>
      </c>
      <c r="I1191" s="2">
        <v>0</v>
      </c>
      <c r="J1191" s="2">
        <v>38</v>
      </c>
    </row>
    <row r="1192" spans="1:10" x14ac:dyDescent="0.25">
      <c r="A1192" t="s">
        <v>581</v>
      </c>
      <c r="B1192" t="s">
        <v>582</v>
      </c>
      <c r="C1192" t="s">
        <v>583</v>
      </c>
      <c r="D1192" t="s">
        <v>11</v>
      </c>
      <c r="E1192" s="3">
        <v>44696</v>
      </c>
      <c r="F1192" s="2">
        <v>5</v>
      </c>
      <c r="G1192" s="2">
        <v>0</v>
      </c>
      <c r="H1192" s="2">
        <v>0</v>
      </c>
      <c r="I1192" s="2">
        <v>0</v>
      </c>
      <c r="J1192" s="2">
        <v>70</v>
      </c>
    </row>
    <row r="1193" spans="1:10" x14ac:dyDescent="0.25">
      <c r="A1193" t="s">
        <v>581</v>
      </c>
      <c r="B1193" t="s">
        <v>582</v>
      </c>
      <c r="C1193" t="s">
        <v>583</v>
      </c>
      <c r="D1193" t="s">
        <v>11</v>
      </c>
      <c r="E1193" s="3">
        <v>44696</v>
      </c>
      <c r="F1193" s="2">
        <v>0</v>
      </c>
      <c r="G1193" s="2">
        <v>5</v>
      </c>
      <c r="H1193" s="2">
        <v>0</v>
      </c>
      <c r="I1193" s="2">
        <v>0</v>
      </c>
      <c r="J1193" s="2">
        <v>75</v>
      </c>
    </row>
    <row r="1194" spans="1:10" x14ac:dyDescent="0.25">
      <c r="A1194" t="s">
        <v>581</v>
      </c>
      <c r="B1194" t="s">
        <v>582</v>
      </c>
      <c r="C1194" t="s">
        <v>583</v>
      </c>
      <c r="D1194" t="s">
        <v>11</v>
      </c>
      <c r="E1194" s="3">
        <v>44712</v>
      </c>
      <c r="F1194" s="2">
        <v>5</v>
      </c>
      <c r="G1194" s="2">
        <v>0</v>
      </c>
      <c r="H1194" s="2">
        <v>0</v>
      </c>
      <c r="I1194" s="2">
        <v>0</v>
      </c>
      <c r="J1194" s="2">
        <v>75</v>
      </c>
    </row>
    <row r="1195" spans="1:10" x14ac:dyDescent="0.25">
      <c r="A1195" t="s">
        <v>581</v>
      </c>
      <c r="B1195" t="s">
        <v>582</v>
      </c>
      <c r="C1195" t="s">
        <v>583</v>
      </c>
      <c r="D1195" t="s">
        <v>11</v>
      </c>
      <c r="E1195" s="3">
        <v>44712</v>
      </c>
      <c r="F1195" s="2">
        <v>0</v>
      </c>
      <c r="G1195" s="2">
        <v>5</v>
      </c>
      <c r="H1195" s="2">
        <v>0</v>
      </c>
      <c r="I1195" s="2">
        <v>0</v>
      </c>
      <c r="J1195" s="2">
        <v>80</v>
      </c>
    </row>
    <row r="1196" spans="1:10" x14ac:dyDescent="0.25">
      <c r="A1196" t="s">
        <v>584</v>
      </c>
      <c r="B1196" t="s">
        <v>585</v>
      </c>
      <c r="C1196" t="s">
        <v>280</v>
      </c>
      <c r="D1196" t="s">
        <v>11</v>
      </c>
      <c r="E1196" s="3">
        <v>44687</v>
      </c>
      <c r="F1196" s="2">
        <v>0</v>
      </c>
      <c r="G1196" s="2">
        <v>0</v>
      </c>
      <c r="H1196" s="2">
        <v>0</v>
      </c>
      <c r="I1196" s="2">
        <v>0</v>
      </c>
      <c r="J1196" s="2">
        <v>25</v>
      </c>
    </row>
    <row r="1197" spans="1:10" x14ac:dyDescent="0.25">
      <c r="A1197" t="s">
        <v>584</v>
      </c>
      <c r="B1197" t="s">
        <v>585</v>
      </c>
      <c r="C1197" t="s">
        <v>280</v>
      </c>
      <c r="D1197" t="s">
        <v>11</v>
      </c>
      <c r="E1197" s="3">
        <v>44687</v>
      </c>
      <c r="F1197" s="2">
        <v>0</v>
      </c>
      <c r="G1197" s="2">
        <v>0</v>
      </c>
      <c r="H1197" s="2">
        <v>0</v>
      </c>
      <c r="I1197" s="2">
        <v>8</v>
      </c>
      <c r="J1197" s="2">
        <v>25</v>
      </c>
    </row>
    <row r="1198" spans="1:10" x14ac:dyDescent="0.25">
      <c r="A1198" t="s">
        <v>584</v>
      </c>
      <c r="B1198" t="s">
        <v>585</v>
      </c>
      <c r="C1198" t="s">
        <v>280</v>
      </c>
      <c r="D1198" t="s">
        <v>11</v>
      </c>
      <c r="E1198" s="3">
        <v>44693</v>
      </c>
      <c r="F1198" s="2">
        <v>0</v>
      </c>
      <c r="G1198" s="2">
        <v>0</v>
      </c>
      <c r="H1198" s="2">
        <v>0</v>
      </c>
      <c r="I1198" s="2">
        <v>0</v>
      </c>
      <c r="J1198" s="2">
        <v>17</v>
      </c>
    </row>
    <row r="1199" spans="1:10" x14ac:dyDescent="0.25">
      <c r="A1199" t="s">
        <v>584</v>
      </c>
      <c r="B1199" t="s">
        <v>585</v>
      </c>
      <c r="C1199" t="s">
        <v>280</v>
      </c>
      <c r="D1199" t="s">
        <v>11</v>
      </c>
      <c r="E1199" s="3">
        <v>44693</v>
      </c>
      <c r="F1199" s="2">
        <v>0</v>
      </c>
      <c r="G1199" s="2">
        <v>0</v>
      </c>
      <c r="H1199" s="2">
        <v>0</v>
      </c>
      <c r="I1199" s="2">
        <v>8</v>
      </c>
      <c r="J1199" s="2">
        <v>17</v>
      </c>
    </row>
    <row r="1200" spans="1:10" x14ac:dyDescent="0.25">
      <c r="A1200" t="s">
        <v>584</v>
      </c>
      <c r="B1200" t="s">
        <v>585</v>
      </c>
      <c r="C1200" t="s">
        <v>280</v>
      </c>
      <c r="D1200" t="s">
        <v>11</v>
      </c>
      <c r="E1200" s="3">
        <v>44694</v>
      </c>
      <c r="F1200" s="2">
        <v>0</v>
      </c>
      <c r="G1200" s="2">
        <v>0</v>
      </c>
      <c r="H1200" s="2">
        <v>0</v>
      </c>
      <c r="I1200" s="2">
        <v>0</v>
      </c>
      <c r="J1200" s="2">
        <v>9</v>
      </c>
    </row>
    <row r="1201" spans="1:10" x14ac:dyDescent="0.25">
      <c r="A1201" t="s">
        <v>584</v>
      </c>
      <c r="B1201" t="s">
        <v>585</v>
      </c>
      <c r="C1201" t="s">
        <v>280</v>
      </c>
      <c r="D1201" t="s">
        <v>11</v>
      </c>
      <c r="E1201" s="3">
        <v>44694</v>
      </c>
      <c r="F1201" s="2">
        <v>0</v>
      </c>
      <c r="G1201" s="2">
        <v>0</v>
      </c>
      <c r="H1201" s="2">
        <v>0</v>
      </c>
      <c r="I1201" s="2">
        <v>8</v>
      </c>
      <c r="J1201" s="2">
        <v>9</v>
      </c>
    </row>
    <row r="1202" spans="1:10" x14ac:dyDescent="0.25">
      <c r="A1202" t="s">
        <v>584</v>
      </c>
      <c r="B1202" t="s">
        <v>585</v>
      </c>
      <c r="C1202" t="s">
        <v>280</v>
      </c>
      <c r="D1202" t="s">
        <v>11</v>
      </c>
      <c r="E1202" s="3">
        <v>44696</v>
      </c>
      <c r="F1202" s="2">
        <v>5</v>
      </c>
      <c r="G1202" s="2">
        <v>0</v>
      </c>
      <c r="H1202" s="2">
        <v>0</v>
      </c>
      <c r="I1202" s="2">
        <v>0</v>
      </c>
      <c r="J1202" s="2">
        <v>9</v>
      </c>
    </row>
    <row r="1203" spans="1:10" x14ac:dyDescent="0.25">
      <c r="A1203" t="s">
        <v>584</v>
      </c>
      <c r="B1203" t="s">
        <v>585</v>
      </c>
      <c r="C1203" t="s">
        <v>280</v>
      </c>
      <c r="D1203" t="s">
        <v>11</v>
      </c>
      <c r="E1203" s="3">
        <v>44696</v>
      </c>
      <c r="F1203" s="2">
        <v>0</v>
      </c>
      <c r="G1203" s="2">
        <v>5</v>
      </c>
      <c r="H1203" s="2">
        <v>0</v>
      </c>
      <c r="I1203" s="2">
        <v>0</v>
      </c>
      <c r="J1203" s="2">
        <v>14</v>
      </c>
    </row>
    <row r="1204" spans="1:10" x14ac:dyDescent="0.25">
      <c r="A1204" t="s">
        <v>584</v>
      </c>
      <c r="B1204" t="s">
        <v>585</v>
      </c>
      <c r="C1204" t="s">
        <v>280</v>
      </c>
      <c r="D1204" t="s">
        <v>11</v>
      </c>
      <c r="E1204" s="3">
        <v>44712</v>
      </c>
      <c r="F1204" s="2">
        <v>5</v>
      </c>
      <c r="G1204" s="2">
        <v>0</v>
      </c>
      <c r="H1204" s="2">
        <v>0</v>
      </c>
      <c r="I1204" s="2">
        <v>0</v>
      </c>
      <c r="J1204" s="2">
        <v>14</v>
      </c>
    </row>
    <row r="1205" spans="1:10" x14ac:dyDescent="0.25">
      <c r="A1205" t="s">
        <v>584</v>
      </c>
      <c r="B1205" t="s">
        <v>585</v>
      </c>
      <c r="C1205" t="s">
        <v>280</v>
      </c>
      <c r="D1205" t="s">
        <v>11</v>
      </c>
      <c r="E1205" s="3">
        <v>44712</v>
      </c>
      <c r="F1205" s="2">
        <v>0</v>
      </c>
      <c r="G1205" s="2">
        <v>5</v>
      </c>
      <c r="H1205" s="2">
        <v>0</v>
      </c>
      <c r="I1205" s="2">
        <v>0</v>
      </c>
      <c r="J1205" s="2">
        <v>19</v>
      </c>
    </row>
    <row r="1206" spans="1:10" x14ac:dyDescent="0.25">
      <c r="A1206" t="s">
        <v>586</v>
      </c>
      <c r="B1206" t="s">
        <v>587</v>
      </c>
      <c r="C1206" t="s">
        <v>588</v>
      </c>
      <c r="D1206" t="s">
        <v>11</v>
      </c>
      <c r="E1206" s="3">
        <v>44693</v>
      </c>
      <c r="F1206" s="2">
        <v>0</v>
      </c>
      <c r="G1206" s="2">
        <v>0</v>
      </c>
      <c r="H1206" s="2">
        <v>0</v>
      </c>
      <c r="I1206" s="2">
        <v>0</v>
      </c>
      <c r="J1206" s="2">
        <v>28</v>
      </c>
    </row>
    <row r="1207" spans="1:10" x14ac:dyDescent="0.25">
      <c r="A1207" t="s">
        <v>586</v>
      </c>
      <c r="B1207" t="s">
        <v>587</v>
      </c>
      <c r="C1207" t="s">
        <v>588</v>
      </c>
      <c r="D1207" t="s">
        <v>11</v>
      </c>
      <c r="E1207" s="3">
        <v>44693</v>
      </c>
      <c r="F1207" s="2">
        <v>0</v>
      </c>
      <c r="G1207" s="2">
        <v>0</v>
      </c>
      <c r="H1207" s="2">
        <v>0</v>
      </c>
      <c r="I1207" s="2">
        <v>8</v>
      </c>
      <c r="J1207" s="2">
        <v>28</v>
      </c>
    </row>
    <row r="1208" spans="1:10" x14ac:dyDescent="0.25">
      <c r="A1208" t="s">
        <v>586</v>
      </c>
      <c r="B1208" t="s">
        <v>587</v>
      </c>
      <c r="C1208" t="s">
        <v>588</v>
      </c>
      <c r="D1208" t="s">
        <v>11</v>
      </c>
      <c r="E1208" s="3">
        <v>44696</v>
      </c>
      <c r="F1208" s="2">
        <v>5</v>
      </c>
      <c r="G1208" s="2">
        <v>0</v>
      </c>
      <c r="H1208" s="2">
        <v>0</v>
      </c>
      <c r="I1208" s="2">
        <v>0</v>
      </c>
      <c r="J1208" s="2">
        <v>28</v>
      </c>
    </row>
    <row r="1209" spans="1:10" x14ac:dyDescent="0.25">
      <c r="A1209" t="s">
        <v>586</v>
      </c>
      <c r="B1209" t="s">
        <v>587</v>
      </c>
      <c r="C1209" t="s">
        <v>588</v>
      </c>
      <c r="D1209" t="s">
        <v>11</v>
      </c>
      <c r="E1209" s="3">
        <v>44696</v>
      </c>
      <c r="F1209" s="2">
        <v>0</v>
      </c>
      <c r="G1209" s="2">
        <v>5</v>
      </c>
      <c r="H1209" s="2">
        <v>0</v>
      </c>
      <c r="I1209" s="2">
        <v>0</v>
      </c>
      <c r="J1209" s="2">
        <v>33</v>
      </c>
    </row>
    <row r="1210" spans="1:10" x14ac:dyDescent="0.25">
      <c r="A1210" t="s">
        <v>586</v>
      </c>
      <c r="B1210" t="s">
        <v>587</v>
      </c>
      <c r="C1210" t="s">
        <v>588</v>
      </c>
      <c r="D1210" t="s">
        <v>11</v>
      </c>
      <c r="E1210" s="3">
        <v>44708</v>
      </c>
      <c r="F1210" s="2">
        <v>0</v>
      </c>
      <c r="G1210" s="2">
        <v>0</v>
      </c>
      <c r="H1210" s="2">
        <v>0</v>
      </c>
      <c r="I1210" s="2">
        <v>0</v>
      </c>
      <c r="J1210" s="2">
        <v>25</v>
      </c>
    </row>
    <row r="1211" spans="1:10" x14ac:dyDescent="0.25">
      <c r="A1211" t="s">
        <v>586</v>
      </c>
      <c r="B1211" t="s">
        <v>587</v>
      </c>
      <c r="C1211" t="s">
        <v>588</v>
      </c>
      <c r="D1211" t="s">
        <v>11</v>
      </c>
      <c r="E1211" s="3">
        <v>44708</v>
      </c>
      <c r="F1211" s="2">
        <v>0</v>
      </c>
      <c r="G1211" s="2">
        <v>0</v>
      </c>
      <c r="H1211" s="2">
        <v>0</v>
      </c>
      <c r="I1211" s="2">
        <v>8</v>
      </c>
      <c r="J1211" s="2">
        <v>25</v>
      </c>
    </row>
    <row r="1212" spans="1:10" x14ac:dyDescent="0.25">
      <c r="A1212" t="s">
        <v>586</v>
      </c>
      <c r="B1212" t="s">
        <v>587</v>
      </c>
      <c r="C1212" t="s">
        <v>588</v>
      </c>
      <c r="D1212" t="s">
        <v>11</v>
      </c>
      <c r="E1212" s="3">
        <v>44712</v>
      </c>
      <c r="F1212" s="2">
        <v>5</v>
      </c>
      <c r="G1212" s="2">
        <v>0</v>
      </c>
      <c r="H1212" s="2">
        <v>0</v>
      </c>
      <c r="I1212" s="2">
        <v>0</v>
      </c>
      <c r="J1212" s="2">
        <v>25</v>
      </c>
    </row>
    <row r="1213" spans="1:10" x14ac:dyDescent="0.25">
      <c r="A1213" t="s">
        <v>586</v>
      </c>
      <c r="B1213" t="s">
        <v>587</v>
      </c>
      <c r="C1213" t="s">
        <v>588</v>
      </c>
      <c r="D1213" t="s">
        <v>11</v>
      </c>
      <c r="E1213" s="3">
        <v>44712</v>
      </c>
      <c r="F1213" s="2">
        <v>0</v>
      </c>
      <c r="G1213" s="2">
        <v>5</v>
      </c>
      <c r="H1213" s="2">
        <v>0</v>
      </c>
      <c r="I1213" s="2">
        <v>0</v>
      </c>
      <c r="J1213" s="2">
        <v>30</v>
      </c>
    </row>
    <row r="1214" spans="1:10" x14ac:dyDescent="0.25">
      <c r="A1214" t="s">
        <v>589</v>
      </c>
      <c r="B1214" t="s">
        <v>590</v>
      </c>
      <c r="C1214" t="s">
        <v>351</v>
      </c>
      <c r="D1214" t="s">
        <v>11</v>
      </c>
      <c r="E1214" s="3">
        <v>44696</v>
      </c>
      <c r="F1214" s="2">
        <v>5</v>
      </c>
      <c r="G1214" s="2">
        <v>0</v>
      </c>
      <c r="H1214" s="2">
        <v>0</v>
      </c>
      <c r="I1214" s="2">
        <v>0</v>
      </c>
      <c r="J1214" s="2">
        <v>47</v>
      </c>
    </row>
    <row r="1215" spans="1:10" x14ac:dyDescent="0.25">
      <c r="A1215" t="s">
        <v>589</v>
      </c>
      <c r="B1215" t="s">
        <v>590</v>
      </c>
      <c r="C1215" t="s">
        <v>351</v>
      </c>
      <c r="D1215" t="s">
        <v>11</v>
      </c>
      <c r="E1215" s="3">
        <v>44696</v>
      </c>
      <c r="F1215" s="2">
        <v>0</v>
      </c>
      <c r="G1215" s="2">
        <v>5</v>
      </c>
      <c r="H1215" s="2">
        <v>0</v>
      </c>
      <c r="I1215" s="2">
        <v>0</v>
      </c>
      <c r="J1215" s="2">
        <v>52</v>
      </c>
    </row>
    <row r="1216" spans="1:10" x14ac:dyDescent="0.25">
      <c r="A1216" t="s">
        <v>589</v>
      </c>
      <c r="B1216" t="s">
        <v>590</v>
      </c>
      <c r="C1216" t="s">
        <v>351</v>
      </c>
      <c r="D1216" t="s">
        <v>11</v>
      </c>
      <c r="E1216" s="3">
        <v>44708</v>
      </c>
      <c r="F1216" s="2">
        <v>0</v>
      </c>
      <c r="G1216" s="2">
        <v>0</v>
      </c>
      <c r="H1216" s="2">
        <v>0</v>
      </c>
      <c r="I1216" s="2">
        <v>0</v>
      </c>
      <c r="J1216" s="2">
        <v>44</v>
      </c>
    </row>
    <row r="1217" spans="1:10" x14ac:dyDescent="0.25">
      <c r="A1217" t="s">
        <v>589</v>
      </c>
      <c r="B1217" t="s">
        <v>590</v>
      </c>
      <c r="C1217" t="s">
        <v>351</v>
      </c>
      <c r="D1217" t="s">
        <v>11</v>
      </c>
      <c r="E1217" s="3">
        <v>44708</v>
      </c>
      <c r="F1217" s="2">
        <v>0</v>
      </c>
      <c r="G1217" s="2">
        <v>0</v>
      </c>
      <c r="H1217" s="2">
        <v>0</v>
      </c>
      <c r="I1217" s="2">
        <v>8</v>
      </c>
      <c r="J1217" s="2">
        <v>44</v>
      </c>
    </row>
    <row r="1218" spans="1:10" x14ac:dyDescent="0.25">
      <c r="A1218" t="s">
        <v>589</v>
      </c>
      <c r="B1218" t="s">
        <v>590</v>
      </c>
      <c r="C1218" t="s">
        <v>351</v>
      </c>
      <c r="D1218" t="s">
        <v>11</v>
      </c>
      <c r="E1218" s="3">
        <v>44712</v>
      </c>
      <c r="F1218" s="2">
        <v>5</v>
      </c>
      <c r="G1218" s="2">
        <v>0</v>
      </c>
      <c r="H1218" s="2">
        <v>0</v>
      </c>
      <c r="I1218" s="2">
        <v>0</v>
      </c>
      <c r="J1218" s="2">
        <v>44</v>
      </c>
    </row>
    <row r="1219" spans="1:10" x14ac:dyDescent="0.25">
      <c r="A1219" t="s">
        <v>589</v>
      </c>
      <c r="B1219" t="s">
        <v>590</v>
      </c>
      <c r="C1219" t="s">
        <v>351</v>
      </c>
      <c r="D1219" t="s">
        <v>11</v>
      </c>
      <c r="E1219" s="3">
        <v>44712</v>
      </c>
      <c r="F1219" s="2">
        <v>0</v>
      </c>
      <c r="G1219" s="2">
        <v>5</v>
      </c>
      <c r="H1219" s="2">
        <v>0</v>
      </c>
      <c r="I1219" s="2">
        <v>0</v>
      </c>
      <c r="J1219" s="2">
        <v>49</v>
      </c>
    </row>
    <row r="1220" spans="1:10" x14ac:dyDescent="0.25">
      <c r="A1220" t="s">
        <v>591</v>
      </c>
      <c r="B1220" t="s">
        <v>592</v>
      </c>
      <c r="C1220" t="s">
        <v>593</v>
      </c>
      <c r="D1220" t="s">
        <v>11</v>
      </c>
      <c r="E1220" s="3">
        <v>44687</v>
      </c>
      <c r="F1220" s="2">
        <v>0</v>
      </c>
      <c r="G1220" s="2">
        <v>0</v>
      </c>
      <c r="H1220" s="2">
        <v>0</v>
      </c>
      <c r="I1220" s="2">
        <v>0</v>
      </c>
      <c r="J1220" s="2">
        <v>75</v>
      </c>
    </row>
    <row r="1221" spans="1:10" x14ac:dyDescent="0.25">
      <c r="A1221" t="s">
        <v>591</v>
      </c>
      <c r="B1221" t="s">
        <v>592</v>
      </c>
      <c r="C1221" t="s">
        <v>593</v>
      </c>
      <c r="D1221" t="s">
        <v>11</v>
      </c>
      <c r="E1221" s="3">
        <v>44687</v>
      </c>
      <c r="F1221" s="2">
        <v>0</v>
      </c>
      <c r="G1221" s="2">
        <v>0</v>
      </c>
      <c r="H1221" s="2">
        <v>0</v>
      </c>
      <c r="I1221" s="2">
        <v>8</v>
      </c>
      <c r="J1221" s="2">
        <v>75</v>
      </c>
    </row>
    <row r="1222" spans="1:10" x14ac:dyDescent="0.25">
      <c r="A1222" t="s">
        <v>591</v>
      </c>
      <c r="B1222" t="s">
        <v>592</v>
      </c>
      <c r="C1222" t="s">
        <v>593</v>
      </c>
      <c r="D1222" t="s">
        <v>11</v>
      </c>
      <c r="E1222" s="3">
        <v>44693</v>
      </c>
      <c r="F1222" s="2">
        <v>0</v>
      </c>
      <c r="G1222" s="2">
        <v>0</v>
      </c>
      <c r="H1222" s="2">
        <v>0</v>
      </c>
      <c r="I1222" s="2">
        <v>0</v>
      </c>
      <c r="J1222" s="2">
        <v>67</v>
      </c>
    </row>
    <row r="1223" spans="1:10" x14ac:dyDescent="0.25">
      <c r="A1223" t="s">
        <v>591</v>
      </c>
      <c r="B1223" t="s">
        <v>592</v>
      </c>
      <c r="C1223" t="s">
        <v>593</v>
      </c>
      <c r="D1223" t="s">
        <v>11</v>
      </c>
      <c r="E1223" s="3">
        <v>44693</v>
      </c>
      <c r="F1223" s="2">
        <v>0</v>
      </c>
      <c r="G1223" s="2">
        <v>0</v>
      </c>
      <c r="H1223" s="2">
        <v>0</v>
      </c>
      <c r="I1223" s="2">
        <v>8</v>
      </c>
      <c r="J1223" s="2">
        <v>67</v>
      </c>
    </row>
    <row r="1224" spans="1:10" x14ac:dyDescent="0.25">
      <c r="A1224" t="s">
        <v>591</v>
      </c>
      <c r="B1224" t="s">
        <v>592</v>
      </c>
      <c r="C1224" t="s">
        <v>593</v>
      </c>
      <c r="D1224" t="s">
        <v>11</v>
      </c>
      <c r="E1224" s="3">
        <v>44694</v>
      </c>
      <c r="F1224" s="2">
        <v>0</v>
      </c>
      <c r="G1224" s="2">
        <v>0</v>
      </c>
      <c r="H1224" s="2">
        <v>0</v>
      </c>
      <c r="I1224" s="2">
        <v>0</v>
      </c>
      <c r="J1224" s="2">
        <v>59</v>
      </c>
    </row>
    <row r="1225" spans="1:10" x14ac:dyDescent="0.25">
      <c r="A1225" t="s">
        <v>591</v>
      </c>
      <c r="B1225" t="s">
        <v>592</v>
      </c>
      <c r="C1225" t="s">
        <v>593</v>
      </c>
      <c r="D1225" t="s">
        <v>11</v>
      </c>
      <c r="E1225" s="3">
        <v>44694</v>
      </c>
      <c r="F1225" s="2">
        <v>0</v>
      </c>
      <c r="G1225" s="2">
        <v>0</v>
      </c>
      <c r="H1225" s="2">
        <v>0</v>
      </c>
      <c r="I1225" s="2">
        <v>8</v>
      </c>
      <c r="J1225" s="2">
        <v>59</v>
      </c>
    </row>
    <row r="1226" spans="1:10" x14ac:dyDescent="0.25">
      <c r="A1226" t="s">
        <v>591</v>
      </c>
      <c r="B1226" t="s">
        <v>592</v>
      </c>
      <c r="C1226" t="s">
        <v>593</v>
      </c>
      <c r="D1226" t="s">
        <v>11</v>
      </c>
      <c r="E1226" s="3">
        <v>44696</v>
      </c>
      <c r="F1226" s="2">
        <v>5</v>
      </c>
      <c r="G1226" s="2">
        <v>0</v>
      </c>
      <c r="H1226" s="2">
        <v>0</v>
      </c>
      <c r="I1226" s="2">
        <v>0</v>
      </c>
      <c r="J1226" s="2">
        <v>59</v>
      </c>
    </row>
    <row r="1227" spans="1:10" x14ac:dyDescent="0.25">
      <c r="A1227" t="s">
        <v>591</v>
      </c>
      <c r="B1227" t="s">
        <v>592</v>
      </c>
      <c r="C1227" t="s">
        <v>593</v>
      </c>
      <c r="D1227" t="s">
        <v>11</v>
      </c>
      <c r="E1227" s="3">
        <v>44696</v>
      </c>
      <c r="F1227" s="2">
        <v>0</v>
      </c>
      <c r="G1227" s="2">
        <v>5</v>
      </c>
      <c r="H1227" s="2">
        <v>0</v>
      </c>
      <c r="I1227" s="2">
        <v>0</v>
      </c>
      <c r="J1227" s="2">
        <v>64</v>
      </c>
    </row>
    <row r="1228" spans="1:10" x14ac:dyDescent="0.25">
      <c r="A1228" t="s">
        <v>591</v>
      </c>
      <c r="B1228" t="s">
        <v>592</v>
      </c>
      <c r="C1228" t="s">
        <v>593</v>
      </c>
      <c r="D1228" t="s">
        <v>11</v>
      </c>
      <c r="E1228" s="3">
        <v>44712</v>
      </c>
      <c r="F1228" s="2">
        <v>5</v>
      </c>
      <c r="G1228" s="2">
        <v>0</v>
      </c>
      <c r="H1228" s="2">
        <v>0</v>
      </c>
      <c r="I1228" s="2">
        <v>0</v>
      </c>
      <c r="J1228" s="2">
        <v>64</v>
      </c>
    </row>
    <row r="1229" spans="1:10" x14ac:dyDescent="0.25">
      <c r="A1229" t="s">
        <v>591</v>
      </c>
      <c r="B1229" t="s">
        <v>592</v>
      </c>
      <c r="C1229" t="s">
        <v>593</v>
      </c>
      <c r="D1229" t="s">
        <v>11</v>
      </c>
      <c r="E1229" s="3">
        <v>44712</v>
      </c>
      <c r="F1229" s="2">
        <v>0</v>
      </c>
      <c r="G1229" s="2">
        <v>5</v>
      </c>
      <c r="H1229" s="2">
        <v>0</v>
      </c>
      <c r="I1229" s="2">
        <v>0</v>
      </c>
      <c r="J1229" s="2">
        <v>69</v>
      </c>
    </row>
    <row r="1230" spans="1:10" x14ac:dyDescent="0.25">
      <c r="A1230" t="s">
        <v>594</v>
      </c>
      <c r="B1230" t="s">
        <v>595</v>
      </c>
      <c r="C1230" t="s">
        <v>596</v>
      </c>
      <c r="D1230" t="s">
        <v>11</v>
      </c>
      <c r="E1230" s="3">
        <v>44687</v>
      </c>
      <c r="F1230" s="2">
        <v>0</v>
      </c>
      <c r="G1230" s="2">
        <v>0</v>
      </c>
      <c r="H1230" s="2">
        <v>0</v>
      </c>
      <c r="I1230" s="2">
        <v>0</v>
      </c>
      <c r="J1230" s="2">
        <v>30</v>
      </c>
    </row>
    <row r="1231" spans="1:10" x14ac:dyDescent="0.25">
      <c r="A1231" t="s">
        <v>594</v>
      </c>
      <c r="B1231" t="s">
        <v>595</v>
      </c>
      <c r="C1231" t="s">
        <v>596</v>
      </c>
      <c r="D1231" t="s">
        <v>11</v>
      </c>
      <c r="E1231" s="3">
        <v>44687</v>
      </c>
      <c r="F1231" s="2">
        <v>0</v>
      </c>
      <c r="G1231" s="2">
        <v>0</v>
      </c>
      <c r="H1231" s="2">
        <v>0</v>
      </c>
      <c r="I1231" s="2">
        <v>10</v>
      </c>
      <c r="J1231" s="2">
        <v>30</v>
      </c>
    </row>
    <row r="1232" spans="1:10" x14ac:dyDescent="0.25">
      <c r="A1232" t="s">
        <v>594</v>
      </c>
      <c r="B1232" t="s">
        <v>595</v>
      </c>
      <c r="C1232" t="s">
        <v>596</v>
      </c>
      <c r="D1232" t="s">
        <v>11</v>
      </c>
      <c r="E1232" s="3">
        <v>44688</v>
      </c>
      <c r="F1232" s="2">
        <v>0</v>
      </c>
      <c r="G1232" s="2">
        <v>0</v>
      </c>
      <c r="H1232" s="2">
        <v>0</v>
      </c>
      <c r="I1232" s="2">
        <v>0</v>
      </c>
      <c r="J1232" s="2">
        <v>20</v>
      </c>
    </row>
    <row r="1233" spans="1:10" x14ac:dyDescent="0.25">
      <c r="A1233" t="s">
        <v>594</v>
      </c>
      <c r="B1233" t="s">
        <v>595</v>
      </c>
      <c r="C1233" t="s">
        <v>596</v>
      </c>
      <c r="D1233" t="s">
        <v>11</v>
      </c>
      <c r="E1233" s="3">
        <v>44688</v>
      </c>
      <c r="F1233" s="2">
        <v>0</v>
      </c>
      <c r="G1233" s="2">
        <v>0</v>
      </c>
      <c r="H1233" s="2">
        <v>0</v>
      </c>
      <c r="I1233" s="2">
        <v>10</v>
      </c>
      <c r="J1233" s="2">
        <v>20</v>
      </c>
    </row>
    <row r="1234" spans="1:10" x14ac:dyDescent="0.25">
      <c r="A1234" t="s">
        <v>594</v>
      </c>
      <c r="B1234" t="s">
        <v>595</v>
      </c>
      <c r="C1234" t="s">
        <v>596</v>
      </c>
      <c r="D1234" t="s">
        <v>11</v>
      </c>
      <c r="E1234" s="3">
        <v>44694</v>
      </c>
      <c r="F1234" s="2">
        <v>0</v>
      </c>
      <c r="G1234" s="2">
        <v>0</v>
      </c>
      <c r="H1234" s="2">
        <v>0</v>
      </c>
      <c r="I1234" s="2">
        <v>0</v>
      </c>
      <c r="J1234" s="2">
        <v>15.25</v>
      </c>
    </row>
    <row r="1235" spans="1:10" x14ac:dyDescent="0.25">
      <c r="A1235" t="s">
        <v>594</v>
      </c>
      <c r="B1235" t="s">
        <v>595</v>
      </c>
      <c r="C1235" t="s">
        <v>596</v>
      </c>
      <c r="D1235" t="s">
        <v>11</v>
      </c>
      <c r="E1235" s="3">
        <v>44694</v>
      </c>
      <c r="F1235" s="2">
        <v>0</v>
      </c>
      <c r="G1235" s="2">
        <v>0</v>
      </c>
      <c r="H1235" s="2">
        <v>0</v>
      </c>
      <c r="I1235" s="2">
        <v>4.75</v>
      </c>
      <c r="J1235" s="2">
        <v>15.25</v>
      </c>
    </row>
    <row r="1236" spans="1:10" x14ac:dyDescent="0.25">
      <c r="A1236" t="s">
        <v>594</v>
      </c>
      <c r="B1236" t="s">
        <v>595</v>
      </c>
      <c r="C1236" t="s">
        <v>596</v>
      </c>
      <c r="D1236" t="s">
        <v>11</v>
      </c>
      <c r="E1236" s="3">
        <v>44696</v>
      </c>
      <c r="F1236" s="2">
        <v>5</v>
      </c>
      <c r="G1236" s="2">
        <v>0</v>
      </c>
      <c r="H1236" s="2">
        <v>0</v>
      </c>
      <c r="I1236" s="2">
        <v>0</v>
      </c>
      <c r="J1236" s="2">
        <v>15.25</v>
      </c>
    </row>
    <row r="1237" spans="1:10" x14ac:dyDescent="0.25">
      <c r="A1237" t="s">
        <v>594</v>
      </c>
      <c r="B1237" t="s">
        <v>595</v>
      </c>
      <c r="C1237" t="s">
        <v>596</v>
      </c>
      <c r="D1237" t="s">
        <v>11</v>
      </c>
      <c r="E1237" s="3">
        <v>44696</v>
      </c>
      <c r="F1237" s="2">
        <v>0</v>
      </c>
      <c r="G1237" s="2">
        <v>5</v>
      </c>
      <c r="H1237" s="2">
        <v>0</v>
      </c>
      <c r="I1237" s="2">
        <v>0</v>
      </c>
      <c r="J1237" s="2">
        <v>20.25</v>
      </c>
    </row>
    <row r="1238" spans="1:10" x14ac:dyDescent="0.25">
      <c r="A1238" t="s">
        <v>594</v>
      </c>
      <c r="B1238" t="s">
        <v>595</v>
      </c>
      <c r="C1238" t="s">
        <v>596</v>
      </c>
      <c r="D1238" t="s">
        <v>11</v>
      </c>
      <c r="E1238" s="3">
        <v>44712</v>
      </c>
      <c r="F1238" s="2">
        <v>5</v>
      </c>
      <c r="G1238" s="2">
        <v>0</v>
      </c>
      <c r="H1238" s="2">
        <v>0</v>
      </c>
      <c r="I1238" s="2">
        <v>0</v>
      </c>
      <c r="J1238" s="2">
        <v>20.25</v>
      </c>
    </row>
    <row r="1239" spans="1:10" x14ac:dyDescent="0.25">
      <c r="A1239" t="s">
        <v>594</v>
      </c>
      <c r="B1239" t="s">
        <v>595</v>
      </c>
      <c r="C1239" t="s">
        <v>596</v>
      </c>
      <c r="D1239" t="s">
        <v>11</v>
      </c>
      <c r="E1239" s="3">
        <v>44712</v>
      </c>
      <c r="F1239" s="2">
        <v>0</v>
      </c>
      <c r="G1239" s="2">
        <v>5</v>
      </c>
      <c r="H1239" s="2">
        <v>0</v>
      </c>
      <c r="I1239" s="2">
        <v>0</v>
      </c>
      <c r="J1239" s="2">
        <v>25.25</v>
      </c>
    </row>
    <row r="1240" spans="1:10" x14ac:dyDescent="0.25">
      <c r="A1240" t="s">
        <v>597</v>
      </c>
      <c r="B1240" t="s">
        <v>598</v>
      </c>
      <c r="C1240" t="s">
        <v>400</v>
      </c>
      <c r="D1240" t="s">
        <v>11</v>
      </c>
      <c r="E1240" s="3">
        <v>44696</v>
      </c>
      <c r="F1240" s="2">
        <v>5</v>
      </c>
      <c r="G1240" s="2">
        <v>0</v>
      </c>
      <c r="H1240" s="2">
        <v>0</v>
      </c>
      <c r="I1240" s="2">
        <v>0</v>
      </c>
      <c r="J1240" s="2">
        <v>17</v>
      </c>
    </row>
    <row r="1241" spans="1:10" x14ac:dyDescent="0.25">
      <c r="A1241" t="s">
        <v>597</v>
      </c>
      <c r="B1241" t="s">
        <v>598</v>
      </c>
      <c r="C1241" t="s">
        <v>400</v>
      </c>
      <c r="D1241" t="s">
        <v>11</v>
      </c>
      <c r="E1241" s="3">
        <v>44696</v>
      </c>
      <c r="F1241" s="2">
        <v>0</v>
      </c>
      <c r="G1241" s="2">
        <v>5</v>
      </c>
      <c r="H1241" s="2">
        <v>0</v>
      </c>
      <c r="I1241" s="2">
        <v>0</v>
      </c>
      <c r="J1241" s="2">
        <v>22</v>
      </c>
    </row>
    <row r="1242" spans="1:10" x14ac:dyDescent="0.25">
      <c r="A1242" t="s">
        <v>597</v>
      </c>
      <c r="B1242" t="s">
        <v>598</v>
      </c>
      <c r="C1242" t="s">
        <v>400</v>
      </c>
      <c r="D1242" t="s">
        <v>11</v>
      </c>
      <c r="E1242" s="3">
        <v>44712</v>
      </c>
      <c r="F1242" s="2">
        <v>5</v>
      </c>
      <c r="G1242" s="2">
        <v>0</v>
      </c>
      <c r="H1242" s="2">
        <v>0</v>
      </c>
      <c r="I1242" s="2">
        <v>0</v>
      </c>
      <c r="J1242" s="2">
        <v>22</v>
      </c>
    </row>
    <row r="1243" spans="1:10" x14ac:dyDescent="0.25">
      <c r="A1243" t="s">
        <v>597</v>
      </c>
      <c r="B1243" t="s">
        <v>598</v>
      </c>
      <c r="C1243" t="s">
        <v>400</v>
      </c>
      <c r="D1243" t="s">
        <v>11</v>
      </c>
      <c r="E1243" s="3">
        <v>44712</v>
      </c>
      <c r="F1243" s="2">
        <v>0</v>
      </c>
      <c r="G1243" s="2">
        <v>5</v>
      </c>
      <c r="H1243" s="2">
        <v>0</v>
      </c>
      <c r="I1243" s="2">
        <v>0</v>
      </c>
      <c r="J1243" s="2">
        <v>27</v>
      </c>
    </row>
    <row r="1244" spans="1:10" x14ac:dyDescent="0.25">
      <c r="A1244" t="s">
        <v>599</v>
      </c>
      <c r="B1244" t="s">
        <v>600</v>
      </c>
      <c r="C1244" t="s">
        <v>400</v>
      </c>
      <c r="D1244" t="s">
        <v>11</v>
      </c>
      <c r="E1244" s="3">
        <v>44696</v>
      </c>
      <c r="F1244" s="2">
        <v>6.6666666666666696</v>
      </c>
      <c r="G1244" s="2">
        <v>0</v>
      </c>
      <c r="H1244" s="2">
        <v>0</v>
      </c>
      <c r="I1244" s="2">
        <v>0</v>
      </c>
      <c r="J1244" s="2">
        <v>146.666666666667</v>
      </c>
    </row>
    <row r="1245" spans="1:10" x14ac:dyDescent="0.25">
      <c r="A1245" t="s">
        <v>599</v>
      </c>
      <c r="B1245" t="s">
        <v>600</v>
      </c>
      <c r="C1245" t="s">
        <v>400</v>
      </c>
      <c r="D1245" t="s">
        <v>11</v>
      </c>
      <c r="E1245" s="3">
        <v>44696</v>
      </c>
      <c r="F1245" s="2">
        <v>0</v>
      </c>
      <c r="G1245" s="2">
        <v>6.6666666666666696</v>
      </c>
      <c r="H1245" s="2">
        <v>0</v>
      </c>
      <c r="I1245" s="2">
        <v>0</v>
      </c>
      <c r="J1245" s="2">
        <v>153.333333333333</v>
      </c>
    </row>
    <row r="1246" spans="1:10" x14ac:dyDescent="0.25">
      <c r="A1246" t="s">
        <v>599</v>
      </c>
      <c r="B1246" t="s">
        <v>600</v>
      </c>
      <c r="C1246" t="s">
        <v>400</v>
      </c>
      <c r="D1246" t="s">
        <v>11</v>
      </c>
      <c r="E1246" s="3">
        <v>44712</v>
      </c>
      <c r="F1246" s="2">
        <v>6.6666666666666696</v>
      </c>
      <c r="G1246" s="2">
        <v>0</v>
      </c>
      <c r="H1246" s="2">
        <v>0</v>
      </c>
      <c r="I1246" s="2">
        <v>0</v>
      </c>
      <c r="J1246" s="2">
        <v>153.333333333333</v>
      </c>
    </row>
    <row r="1247" spans="1:10" x14ac:dyDescent="0.25">
      <c r="A1247" t="s">
        <v>599</v>
      </c>
      <c r="B1247" t="s">
        <v>600</v>
      </c>
      <c r="C1247" t="s">
        <v>400</v>
      </c>
      <c r="D1247" t="s">
        <v>11</v>
      </c>
      <c r="E1247" s="3">
        <v>44712</v>
      </c>
      <c r="F1247" s="2">
        <v>0</v>
      </c>
      <c r="G1247" s="2">
        <v>6.6666666666666696</v>
      </c>
      <c r="H1247" s="2">
        <v>0</v>
      </c>
      <c r="I1247" s="2">
        <v>0</v>
      </c>
      <c r="J1247" s="2">
        <v>160</v>
      </c>
    </row>
    <row r="1248" spans="1:10" x14ac:dyDescent="0.25">
      <c r="A1248" t="s">
        <v>601</v>
      </c>
      <c r="B1248" t="s">
        <v>602</v>
      </c>
      <c r="C1248" t="s">
        <v>333</v>
      </c>
      <c r="D1248" t="s">
        <v>11</v>
      </c>
      <c r="E1248" s="3">
        <v>44696</v>
      </c>
      <c r="F1248" s="2">
        <v>5</v>
      </c>
      <c r="G1248" s="2">
        <v>0</v>
      </c>
      <c r="H1248" s="2">
        <v>0</v>
      </c>
      <c r="I1248" s="2">
        <v>0</v>
      </c>
      <c r="J1248" s="2">
        <v>25</v>
      </c>
    </row>
    <row r="1249" spans="1:10" x14ac:dyDescent="0.25">
      <c r="A1249" t="s">
        <v>601</v>
      </c>
      <c r="B1249" t="s">
        <v>602</v>
      </c>
      <c r="C1249" t="s">
        <v>333</v>
      </c>
      <c r="D1249" t="s">
        <v>11</v>
      </c>
      <c r="E1249" s="3">
        <v>44696</v>
      </c>
      <c r="F1249" s="2">
        <v>0</v>
      </c>
      <c r="G1249" s="2">
        <v>5</v>
      </c>
      <c r="H1249" s="2">
        <v>0</v>
      </c>
      <c r="I1249" s="2">
        <v>0</v>
      </c>
      <c r="J1249" s="2">
        <v>30</v>
      </c>
    </row>
    <row r="1250" spans="1:10" x14ac:dyDescent="0.25">
      <c r="A1250" t="s">
        <v>601</v>
      </c>
      <c r="B1250" t="s">
        <v>602</v>
      </c>
      <c r="C1250" t="s">
        <v>333</v>
      </c>
      <c r="D1250" t="s">
        <v>11</v>
      </c>
      <c r="E1250" s="3">
        <v>44712</v>
      </c>
      <c r="F1250" s="2">
        <v>5</v>
      </c>
      <c r="G1250" s="2">
        <v>0</v>
      </c>
      <c r="H1250" s="2">
        <v>0</v>
      </c>
      <c r="I1250" s="2">
        <v>0</v>
      </c>
      <c r="J1250" s="2">
        <v>30</v>
      </c>
    </row>
    <row r="1251" spans="1:10" x14ac:dyDescent="0.25">
      <c r="A1251" t="s">
        <v>601</v>
      </c>
      <c r="B1251" t="s">
        <v>602</v>
      </c>
      <c r="C1251" t="s">
        <v>333</v>
      </c>
      <c r="D1251" t="s">
        <v>11</v>
      </c>
      <c r="E1251" s="3">
        <v>44712</v>
      </c>
      <c r="F1251" s="2">
        <v>0</v>
      </c>
      <c r="G1251" s="2">
        <v>5</v>
      </c>
      <c r="H1251" s="2">
        <v>0</v>
      </c>
      <c r="I1251" s="2">
        <v>0</v>
      </c>
      <c r="J1251" s="2">
        <v>35</v>
      </c>
    </row>
    <row r="1252" spans="1:10" x14ac:dyDescent="0.25">
      <c r="A1252" t="s">
        <v>603</v>
      </c>
      <c r="B1252" t="s">
        <v>602</v>
      </c>
      <c r="C1252" t="s">
        <v>604</v>
      </c>
      <c r="D1252" t="s">
        <v>11</v>
      </c>
      <c r="E1252" s="3">
        <v>44696</v>
      </c>
      <c r="F1252" s="2">
        <v>5</v>
      </c>
      <c r="G1252" s="2">
        <v>0</v>
      </c>
      <c r="H1252" s="2">
        <v>0</v>
      </c>
      <c r="I1252" s="2">
        <v>0</v>
      </c>
      <c r="J1252" s="2">
        <v>37</v>
      </c>
    </row>
    <row r="1253" spans="1:10" x14ac:dyDescent="0.25">
      <c r="A1253" t="s">
        <v>603</v>
      </c>
      <c r="B1253" t="s">
        <v>602</v>
      </c>
      <c r="C1253" t="s">
        <v>604</v>
      </c>
      <c r="D1253" t="s">
        <v>11</v>
      </c>
      <c r="E1253" s="3">
        <v>44696</v>
      </c>
      <c r="F1253" s="2">
        <v>0</v>
      </c>
      <c r="G1253" s="2">
        <v>5</v>
      </c>
      <c r="H1253" s="2">
        <v>0</v>
      </c>
      <c r="I1253" s="2">
        <v>0</v>
      </c>
      <c r="J1253" s="2">
        <v>42</v>
      </c>
    </row>
    <row r="1254" spans="1:10" x14ac:dyDescent="0.25">
      <c r="A1254" t="s">
        <v>603</v>
      </c>
      <c r="B1254" t="s">
        <v>602</v>
      </c>
      <c r="C1254" t="s">
        <v>604</v>
      </c>
      <c r="D1254" t="s">
        <v>11</v>
      </c>
      <c r="E1254" s="3">
        <v>44712</v>
      </c>
      <c r="F1254" s="2">
        <v>5</v>
      </c>
      <c r="G1254" s="2">
        <v>0</v>
      </c>
      <c r="H1254" s="2">
        <v>0</v>
      </c>
      <c r="I1254" s="2">
        <v>0</v>
      </c>
      <c r="J1254" s="2">
        <v>42</v>
      </c>
    </row>
    <row r="1255" spans="1:10" x14ac:dyDescent="0.25">
      <c r="A1255" t="s">
        <v>603</v>
      </c>
      <c r="B1255" t="s">
        <v>602</v>
      </c>
      <c r="C1255" t="s">
        <v>604</v>
      </c>
      <c r="D1255" t="s">
        <v>11</v>
      </c>
      <c r="E1255" s="3">
        <v>44712</v>
      </c>
      <c r="F1255" s="2">
        <v>0</v>
      </c>
      <c r="G1255" s="2">
        <v>5</v>
      </c>
      <c r="H1255" s="2">
        <v>0</v>
      </c>
      <c r="I1255" s="2">
        <v>0</v>
      </c>
      <c r="J1255" s="2">
        <v>47</v>
      </c>
    </row>
    <row r="1256" spans="1:10" x14ac:dyDescent="0.25">
      <c r="A1256" t="s">
        <v>605</v>
      </c>
      <c r="B1256" t="s">
        <v>606</v>
      </c>
      <c r="C1256" t="s">
        <v>132</v>
      </c>
      <c r="D1256" t="s">
        <v>11</v>
      </c>
      <c r="E1256" s="3">
        <v>44696</v>
      </c>
      <c r="F1256" s="2">
        <v>5</v>
      </c>
      <c r="G1256" s="2">
        <v>0</v>
      </c>
      <c r="H1256" s="2">
        <v>0</v>
      </c>
      <c r="I1256" s="2">
        <v>0</v>
      </c>
      <c r="J1256" s="2">
        <v>26.5</v>
      </c>
    </row>
    <row r="1257" spans="1:10" x14ac:dyDescent="0.25">
      <c r="A1257" t="s">
        <v>605</v>
      </c>
      <c r="B1257" t="s">
        <v>606</v>
      </c>
      <c r="C1257" t="s">
        <v>132</v>
      </c>
      <c r="D1257" t="s">
        <v>11</v>
      </c>
      <c r="E1257" s="3">
        <v>44696</v>
      </c>
      <c r="F1257" s="2">
        <v>0</v>
      </c>
      <c r="G1257" s="2">
        <v>5</v>
      </c>
      <c r="H1257" s="2">
        <v>0</v>
      </c>
      <c r="I1257" s="2">
        <v>0</v>
      </c>
      <c r="J1257" s="2">
        <v>31.5</v>
      </c>
    </row>
    <row r="1258" spans="1:10" x14ac:dyDescent="0.25">
      <c r="A1258" t="s">
        <v>605</v>
      </c>
      <c r="B1258" t="s">
        <v>606</v>
      </c>
      <c r="C1258" t="s">
        <v>132</v>
      </c>
      <c r="D1258" t="s">
        <v>11</v>
      </c>
      <c r="E1258" s="3">
        <v>44712</v>
      </c>
      <c r="F1258" s="2">
        <v>5</v>
      </c>
      <c r="G1258" s="2">
        <v>0</v>
      </c>
      <c r="H1258" s="2">
        <v>0</v>
      </c>
      <c r="I1258" s="2">
        <v>0</v>
      </c>
      <c r="J1258" s="2">
        <v>31.5</v>
      </c>
    </row>
    <row r="1259" spans="1:10" x14ac:dyDescent="0.25">
      <c r="A1259" t="s">
        <v>605</v>
      </c>
      <c r="B1259" t="s">
        <v>606</v>
      </c>
      <c r="C1259" t="s">
        <v>132</v>
      </c>
      <c r="D1259" t="s">
        <v>11</v>
      </c>
      <c r="E1259" s="3">
        <v>44712</v>
      </c>
      <c r="F1259" s="2">
        <v>0</v>
      </c>
      <c r="G1259" s="2">
        <v>5</v>
      </c>
      <c r="H1259" s="2">
        <v>0</v>
      </c>
      <c r="I1259" s="2">
        <v>0</v>
      </c>
      <c r="J1259" s="2">
        <v>36.5</v>
      </c>
    </row>
    <row r="1260" spans="1:10" x14ac:dyDescent="0.25">
      <c r="A1260" t="s">
        <v>607</v>
      </c>
      <c r="B1260" t="s">
        <v>608</v>
      </c>
      <c r="C1260" t="s">
        <v>10</v>
      </c>
      <c r="D1260" t="s">
        <v>11</v>
      </c>
      <c r="E1260" s="3">
        <v>44696</v>
      </c>
      <c r="F1260" s="2">
        <v>5</v>
      </c>
      <c r="G1260" s="2">
        <v>0</v>
      </c>
      <c r="H1260" s="2">
        <v>0</v>
      </c>
      <c r="I1260" s="2">
        <v>0</v>
      </c>
      <c r="J1260" s="2">
        <v>10</v>
      </c>
    </row>
    <row r="1261" spans="1:10" x14ac:dyDescent="0.25">
      <c r="A1261" t="s">
        <v>607</v>
      </c>
      <c r="B1261" t="s">
        <v>608</v>
      </c>
      <c r="C1261" t="s">
        <v>10</v>
      </c>
      <c r="D1261" t="s">
        <v>11</v>
      </c>
      <c r="E1261" s="3">
        <v>44696</v>
      </c>
      <c r="F1261" s="2">
        <v>0</v>
      </c>
      <c r="G1261" s="2">
        <v>5</v>
      </c>
      <c r="H1261" s="2">
        <v>0</v>
      </c>
      <c r="I1261" s="2">
        <v>0</v>
      </c>
      <c r="J1261" s="2">
        <v>15</v>
      </c>
    </row>
    <row r="1262" spans="1:10" x14ac:dyDescent="0.25">
      <c r="A1262" t="s">
        <v>607</v>
      </c>
      <c r="B1262" t="s">
        <v>608</v>
      </c>
      <c r="C1262" t="s">
        <v>10</v>
      </c>
      <c r="D1262" t="s">
        <v>11</v>
      </c>
      <c r="E1262" s="3">
        <v>44712</v>
      </c>
      <c r="F1262" s="2">
        <v>5</v>
      </c>
      <c r="G1262" s="2">
        <v>0</v>
      </c>
      <c r="H1262" s="2">
        <v>0</v>
      </c>
      <c r="I1262" s="2">
        <v>0</v>
      </c>
      <c r="J1262" s="2">
        <v>15</v>
      </c>
    </row>
    <row r="1263" spans="1:10" x14ac:dyDescent="0.25">
      <c r="A1263" t="s">
        <v>607</v>
      </c>
      <c r="B1263" t="s">
        <v>608</v>
      </c>
      <c r="C1263" t="s">
        <v>10</v>
      </c>
      <c r="D1263" t="s">
        <v>11</v>
      </c>
      <c r="E1263" s="3">
        <v>44712</v>
      </c>
      <c r="F1263" s="2">
        <v>0</v>
      </c>
      <c r="G1263" s="2">
        <v>5</v>
      </c>
      <c r="H1263" s="2">
        <v>0</v>
      </c>
      <c r="I1263" s="2">
        <v>0</v>
      </c>
      <c r="J1263" s="2">
        <v>20</v>
      </c>
    </row>
    <row r="1264" spans="1:10" x14ac:dyDescent="0.25">
      <c r="A1264" t="s">
        <v>609</v>
      </c>
      <c r="B1264" t="s">
        <v>610</v>
      </c>
      <c r="C1264" t="s">
        <v>611</v>
      </c>
      <c r="D1264" t="s">
        <v>11</v>
      </c>
      <c r="E1264" s="3">
        <v>44696</v>
      </c>
      <c r="F1264" s="2">
        <v>5</v>
      </c>
      <c r="G1264" s="2">
        <v>0</v>
      </c>
      <c r="H1264" s="2">
        <v>0</v>
      </c>
      <c r="I1264" s="2">
        <v>0</v>
      </c>
      <c r="J1264" s="2">
        <v>89</v>
      </c>
    </row>
    <row r="1265" spans="1:10" x14ac:dyDescent="0.25">
      <c r="A1265" t="s">
        <v>609</v>
      </c>
      <c r="B1265" t="s">
        <v>610</v>
      </c>
      <c r="C1265" t="s">
        <v>611</v>
      </c>
      <c r="D1265" t="s">
        <v>11</v>
      </c>
      <c r="E1265" s="3">
        <v>44696</v>
      </c>
      <c r="F1265" s="2">
        <v>0</v>
      </c>
      <c r="G1265" s="2">
        <v>5</v>
      </c>
      <c r="H1265" s="2">
        <v>0</v>
      </c>
      <c r="I1265" s="2">
        <v>0</v>
      </c>
      <c r="J1265" s="2">
        <v>94</v>
      </c>
    </row>
    <row r="1266" spans="1:10" x14ac:dyDescent="0.25">
      <c r="A1266" t="s">
        <v>609</v>
      </c>
      <c r="B1266" t="s">
        <v>610</v>
      </c>
      <c r="C1266" t="s">
        <v>611</v>
      </c>
      <c r="D1266" t="s">
        <v>11</v>
      </c>
      <c r="E1266" s="3">
        <v>44708</v>
      </c>
      <c r="F1266" s="2">
        <v>0</v>
      </c>
      <c r="G1266" s="2">
        <v>0</v>
      </c>
      <c r="H1266" s="2">
        <v>0</v>
      </c>
      <c r="I1266" s="2">
        <v>0</v>
      </c>
      <c r="J1266" s="2">
        <v>92</v>
      </c>
    </row>
    <row r="1267" spans="1:10" x14ac:dyDescent="0.25">
      <c r="A1267" t="s">
        <v>609</v>
      </c>
      <c r="B1267" t="s">
        <v>610</v>
      </c>
      <c r="C1267" t="s">
        <v>611</v>
      </c>
      <c r="D1267" t="s">
        <v>11</v>
      </c>
      <c r="E1267" s="3">
        <v>44708</v>
      </c>
      <c r="F1267" s="2">
        <v>0</v>
      </c>
      <c r="G1267" s="2">
        <v>0</v>
      </c>
      <c r="H1267" s="2">
        <v>0</v>
      </c>
      <c r="I1267" s="2">
        <v>2</v>
      </c>
      <c r="J1267" s="2">
        <v>92</v>
      </c>
    </row>
    <row r="1268" spans="1:10" x14ac:dyDescent="0.25">
      <c r="A1268" t="s">
        <v>609</v>
      </c>
      <c r="B1268" t="s">
        <v>610</v>
      </c>
      <c r="C1268" t="s">
        <v>611</v>
      </c>
      <c r="D1268" t="s">
        <v>11</v>
      </c>
      <c r="E1268" s="3">
        <v>44712</v>
      </c>
      <c r="F1268" s="2">
        <v>5</v>
      </c>
      <c r="G1268" s="2">
        <v>0</v>
      </c>
      <c r="H1268" s="2">
        <v>0</v>
      </c>
      <c r="I1268" s="2">
        <v>0</v>
      </c>
      <c r="J1268" s="2">
        <v>92</v>
      </c>
    </row>
    <row r="1269" spans="1:10" x14ac:dyDescent="0.25">
      <c r="A1269" t="s">
        <v>609</v>
      </c>
      <c r="B1269" t="s">
        <v>610</v>
      </c>
      <c r="C1269" t="s">
        <v>611</v>
      </c>
      <c r="D1269" t="s">
        <v>11</v>
      </c>
      <c r="E1269" s="3">
        <v>44712</v>
      </c>
      <c r="F1269" s="2">
        <v>0</v>
      </c>
      <c r="G1269" s="2">
        <v>5</v>
      </c>
      <c r="H1269" s="2">
        <v>0</v>
      </c>
      <c r="I1269" s="2">
        <v>0</v>
      </c>
      <c r="J1269" s="2">
        <v>97</v>
      </c>
    </row>
    <row r="1270" spans="1:10" x14ac:dyDescent="0.25">
      <c r="A1270" t="s">
        <v>613</v>
      </c>
      <c r="B1270" t="s">
        <v>614</v>
      </c>
      <c r="C1270" t="s">
        <v>615</v>
      </c>
      <c r="D1270" t="s">
        <v>11</v>
      </c>
      <c r="E1270" s="3">
        <v>44692</v>
      </c>
      <c r="F1270" s="2">
        <v>0</v>
      </c>
      <c r="G1270" s="2">
        <v>0</v>
      </c>
      <c r="H1270" s="2">
        <v>0</v>
      </c>
      <c r="I1270" s="2">
        <v>0</v>
      </c>
      <c r="J1270" s="2">
        <v>-16.8</v>
      </c>
    </row>
    <row r="1271" spans="1:10" x14ac:dyDescent="0.25">
      <c r="A1271" t="s">
        <v>613</v>
      </c>
      <c r="B1271" t="s">
        <v>614</v>
      </c>
      <c r="C1271" t="s">
        <v>615</v>
      </c>
      <c r="D1271" t="s">
        <v>11</v>
      </c>
      <c r="E1271" s="3">
        <v>44692</v>
      </c>
      <c r="F1271" s="2">
        <v>0</v>
      </c>
      <c r="G1271" s="2">
        <v>0</v>
      </c>
      <c r="H1271" s="2">
        <v>0</v>
      </c>
      <c r="I1271" s="2">
        <v>1.5</v>
      </c>
      <c r="J1271" s="2">
        <v>-16.8</v>
      </c>
    </row>
    <row r="1272" spans="1:10" x14ac:dyDescent="0.25">
      <c r="A1272" t="s">
        <v>613</v>
      </c>
      <c r="B1272" t="s">
        <v>614</v>
      </c>
      <c r="C1272" t="s">
        <v>615</v>
      </c>
      <c r="D1272" t="s">
        <v>11</v>
      </c>
      <c r="E1272" s="3">
        <v>44696</v>
      </c>
      <c r="F1272" s="2">
        <v>5</v>
      </c>
      <c r="G1272" s="2">
        <v>0</v>
      </c>
      <c r="H1272" s="2">
        <v>0</v>
      </c>
      <c r="I1272" s="2">
        <v>0</v>
      </c>
      <c r="J1272" s="2">
        <v>-16.8</v>
      </c>
    </row>
    <row r="1273" spans="1:10" x14ac:dyDescent="0.25">
      <c r="A1273" t="s">
        <v>613</v>
      </c>
      <c r="B1273" t="s">
        <v>614</v>
      </c>
      <c r="C1273" t="s">
        <v>615</v>
      </c>
      <c r="D1273" t="s">
        <v>11</v>
      </c>
      <c r="E1273" s="3">
        <v>44696</v>
      </c>
      <c r="F1273" s="2">
        <v>0</v>
      </c>
      <c r="G1273" s="2">
        <v>5</v>
      </c>
      <c r="H1273" s="2">
        <v>0</v>
      </c>
      <c r="I1273" s="2">
        <v>0</v>
      </c>
      <c r="J1273" s="2">
        <v>-11.8</v>
      </c>
    </row>
    <row r="1274" spans="1:10" x14ac:dyDescent="0.25">
      <c r="A1274" t="s">
        <v>613</v>
      </c>
      <c r="B1274" t="s">
        <v>614</v>
      </c>
      <c r="C1274" t="s">
        <v>615</v>
      </c>
      <c r="D1274" t="s">
        <v>11</v>
      </c>
      <c r="E1274" s="3">
        <v>44702</v>
      </c>
      <c r="F1274" s="2">
        <v>0</v>
      </c>
      <c r="G1274" s="2">
        <v>0</v>
      </c>
      <c r="H1274" s="2">
        <v>0</v>
      </c>
      <c r="I1274" s="2">
        <v>0</v>
      </c>
      <c r="J1274" s="2">
        <v>-14.55</v>
      </c>
    </row>
    <row r="1275" spans="1:10" x14ac:dyDescent="0.25">
      <c r="A1275" t="s">
        <v>613</v>
      </c>
      <c r="B1275" t="s">
        <v>614</v>
      </c>
      <c r="C1275" t="s">
        <v>615</v>
      </c>
      <c r="D1275" t="s">
        <v>11</v>
      </c>
      <c r="E1275" s="3">
        <v>44702</v>
      </c>
      <c r="F1275" s="2">
        <v>0</v>
      </c>
      <c r="G1275" s="2">
        <v>0</v>
      </c>
      <c r="H1275" s="2">
        <v>0</v>
      </c>
      <c r="I1275" s="2">
        <v>2.75</v>
      </c>
      <c r="J1275" s="2">
        <v>-14.55</v>
      </c>
    </row>
    <row r="1276" spans="1:10" x14ac:dyDescent="0.25">
      <c r="A1276" t="s">
        <v>613</v>
      </c>
      <c r="B1276" t="s">
        <v>614</v>
      </c>
      <c r="C1276" t="s">
        <v>615</v>
      </c>
      <c r="D1276" t="s">
        <v>11</v>
      </c>
      <c r="E1276" s="3">
        <v>44712</v>
      </c>
      <c r="F1276" s="2">
        <v>0</v>
      </c>
      <c r="G1276" s="2">
        <v>0</v>
      </c>
      <c r="H1276" s="2">
        <v>0</v>
      </c>
      <c r="I1276" s="2">
        <v>0</v>
      </c>
      <c r="J1276" s="2">
        <v>-17.55</v>
      </c>
    </row>
    <row r="1277" spans="1:10" x14ac:dyDescent="0.25">
      <c r="A1277" t="s">
        <v>613</v>
      </c>
      <c r="B1277" t="s">
        <v>614</v>
      </c>
      <c r="C1277" t="s">
        <v>615</v>
      </c>
      <c r="D1277" t="s">
        <v>11</v>
      </c>
      <c r="E1277" s="3">
        <v>44712</v>
      </c>
      <c r="F1277" s="2">
        <v>5</v>
      </c>
      <c r="G1277" s="2">
        <v>0</v>
      </c>
      <c r="H1277" s="2">
        <v>0</v>
      </c>
      <c r="I1277" s="2">
        <v>0</v>
      </c>
      <c r="J1277" s="2">
        <v>-14.55</v>
      </c>
    </row>
    <row r="1278" spans="1:10" x14ac:dyDescent="0.25">
      <c r="A1278" t="s">
        <v>613</v>
      </c>
      <c r="B1278" t="s">
        <v>614</v>
      </c>
      <c r="C1278" t="s">
        <v>615</v>
      </c>
      <c r="D1278" t="s">
        <v>11</v>
      </c>
      <c r="E1278" s="3">
        <v>44712</v>
      </c>
      <c r="F1278" s="2">
        <v>0</v>
      </c>
      <c r="G1278" s="2">
        <v>5</v>
      </c>
      <c r="H1278" s="2">
        <v>0</v>
      </c>
      <c r="I1278" s="2">
        <v>0</v>
      </c>
      <c r="J1278" s="2">
        <v>-9.5500000000000007</v>
      </c>
    </row>
    <row r="1279" spans="1:10" x14ac:dyDescent="0.25">
      <c r="A1279" t="s">
        <v>613</v>
      </c>
      <c r="B1279" t="s">
        <v>614</v>
      </c>
      <c r="C1279" t="s">
        <v>615</v>
      </c>
      <c r="D1279" t="s">
        <v>11</v>
      </c>
      <c r="E1279" s="3">
        <v>44712</v>
      </c>
      <c r="F1279" s="2">
        <v>0</v>
      </c>
      <c r="G1279" s="2">
        <v>0</v>
      </c>
      <c r="H1279" s="2">
        <v>0</v>
      </c>
      <c r="I1279" s="2">
        <v>8</v>
      </c>
      <c r="J1279" s="2">
        <v>-17.55</v>
      </c>
    </row>
    <row r="1280" spans="1:10" x14ac:dyDescent="0.25">
      <c r="A1280" t="s">
        <v>616</v>
      </c>
      <c r="B1280" t="s">
        <v>617</v>
      </c>
      <c r="C1280" t="s">
        <v>437</v>
      </c>
      <c r="D1280" t="s">
        <v>11</v>
      </c>
      <c r="E1280" s="3">
        <v>44696</v>
      </c>
      <c r="F1280" s="2">
        <v>0</v>
      </c>
      <c r="G1280" s="2">
        <v>0</v>
      </c>
      <c r="H1280" s="2">
        <v>0</v>
      </c>
      <c r="I1280" s="2">
        <v>0</v>
      </c>
      <c r="J1280" s="2">
        <v>120</v>
      </c>
    </row>
    <row r="1281" spans="1:10" x14ac:dyDescent="0.25">
      <c r="A1281" t="s">
        <v>616</v>
      </c>
      <c r="B1281" t="s">
        <v>617</v>
      </c>
      <c r="C1281" t="s">
        <v>437</v>
      </c>
      <c r="D1281" t="s">
        <v>11</v>
      </c>
      <c r="E1281" s="3">
        <v>44712</v>
      </c>
      <c r="F1281" s="2">
        <v>0</v>
      </c>
      <c r="G1281" s="2">
        <v>0</v>
      </c>
      <c r="H1281" s="2">
        <v>0</v>
      </c>
      <c r="I1281" s="2">
        <v>0</v>
      </c>
      <c r="J1281" s="2">
        <v>120</v>
      </c>
    </row>
    <row r="1282" spans="1:10" x14ac:dyDescent="0.25">
      <c r="A1282" t="s">
        <v>618</v>
      </c>
      <c r="B1282" t="s">
        <v>619</v>
      </c>
      <c r="C1282" t="s">
        <v>61</v>
      </c>
      <c r="D1282" t="s">
        <v>11</v>
      </c>
      <c r="E1282" s="3">
        <v>44696</v>
      </c>
      <c r="F1282" s="2">
        <v>5</v>
      </c>
      <c r="G1282" s="2">
        <v>0</v>
      </c>
      <c r="H1282" s="2">
        <v>0</v>
      </c>
      <c r="I1282" s="2">
        <v>0</v>
      </c>
      <c r="J1282" s="2">
        <v>26</v>
      </c>
    </row>
    <row r="1283" spans="1:10" x14ac:dyDescent="0.25">
      <c r="A1283" t="s">
        <v>618</v>
      </c>
      <c r="B1283" t="s">
        <v>619</v>
      </c>
      <c r="C1283" t="s">
        <v>61</v>
      </c>
      <c r="D1283" t="s">
        <v>11</v>
      </c>
      <c r="E1283" s="3">
        <v>44696</v>
      </c>
      <c r="F1283" s="2">
        <v>0</v>
      </c>
      <c r="G1283" s="2">
        <v>5</v>
      </c>
      <c r="H1283" s="2">
        <v>0</v>
      </c>
      <c r="I1283" s="2">
        <v>0</v>
      </c>
      <c r="J1283" s="2">
        <v>31</v>
      </c>
    </row>
    <row r="1284" spans="1:10" x14ac:dyDescent="0.25">
      <c r="A1284" t="s">
        <v>618</v>
      </c>
      <c r="B1284" t="s">
        <v>619</v>
      </c>
      <c r="C1284" t="s">
        <v>61</v>
      </c>
      <c r="D1284" t="s">
        <v>11</v>
      </c>
      <c r="E1284" s="3">
        <v>44712</v>
      </c>
      <c r="F1284" s="2">
        <v>5</v>
      </c>
      <c r="G1284" s="2">
        <v>0</v>
      </c>
      <c r="H1284" s="2">
        <v>0</v>
      </c>
      <c r="I1284" s="2">
        <v>0</v>
      </c>
      <c r="J1284" s="2">
        <v>31</v>
      </c>
    </row>
    <row r="1285" spans="1:10" x14ac:dyDescent="0.25">
      <c r="A1285" t="s">
        <v>618</v>
      </c>
      <c r="B1285" t="s">
        <v>619</v>
      </c>
      <c r="C1285" t="s">
        <v>61</v>
      </c>
      <c r="D1285" t="s">
        <v>11</v>
      </c>
      <c r="E1285" s="3">
        <v>44712</v>
      </c>
      <c r="F1285" s="2">
        <v>0</v>
      </c>
      <c r="G1285" s="2">
        <v>5</v>
      </c>
      <c r="H1285" s="2">
        <v>0</v>
      </c>
      <c r="I1285" s="2">
        <v>0</v>
      </c>
      <c r="J1285" s="2">
        <v>36</v>
      </c>
    </row>
    <row r="1286" spans="1:10" x14ac:dyDescent="0.25">
      <c r="A1286" t="s">
        <v>620</v>
      </c>
      <c r="B1286" t="s">
        <v>621</v>
      </c>
      <c r="C1286" t="s">
        <v>622</v>
      </c>
      <c r="D1286" t="s">
        <v>11</v>
      </c>
      <c r="E1286" s="3">
        <v>44696</v>
      </c>
      <c r="F1286" s="2">
        <v>5</v>
      </c>
      <c r="G1286" s="2">
        <v>0</v>
      </c>
      <c r="H1286" s="2">
        <v>0</v>
      </c>
      <c r="I1286" s="2">
        <v>0</v>
      </c>
      <c r="J1286" s="2">
        <v>73.5</v>
      </c>
    </row>
    <row r="1287" spans="1:10" x14ac:dyDescent="0.25">
      <c r="A1287" t="s">
        <v>620</v>
      </c>
      <c r="B1287" t="s">
        <v>621</v>
      </c>
      <c r="C1287" t="s">
        <v>622</v>
      </c>
      <c r="D1287" t="s">
        <v>11</v>
      </c>
      <c r="E1287" s="3">
        <v>44696</v>
      </c>
      <c r="F1287" s="2">
        <v>0</v>
      </c>
      <c r="G1287" s="2">
        <v>5</v>
      </c>
      <c r="H1287" s="2">
        <v>0</v>
      </c>
      <c r="I1287" s="2">
        <v>0</v>
      </c>
      <c r="J1287" s="2">
        <v>78.5</v>
      </c>
    </row>
    <row r="1288" spans="1:10" x14ac:dyDescent="0.25">
      <c r="A1288" t="s">
        <v>620</v>
      </c>
      <c r="B1288" t="s">
        <v>621</v>
      </c>
      <c r="C1288" t="s">
        <v>622</v>
      </c>
      <c r="D1288" t="s">
        <v>11</v>
      </c>
      <c r="E1288" s="3">
        <v>44712</v>
      </c>
      <c r="F1288" s="2">
        <v>5</v>
      </c>
      <c r="G1288" s="2">
        <v>0</v>
      </c>
      <c r="H1288" s="2">
        <v>0</v>
      </c>
      <c r="I1288" s="2">
        <v>0</v>
      </c>
      <c r="J1288" s="2">
        <v>78.5</v>
      </c>
    </row>
    <row r="1289" spans="1:10" x14ac:dyDescent="0.25">
      <c r="A1289" t="s">
        <v>620</v>
      </c>
      <c r="B1289" t="s">
        <v>621</v>
      </c>
      <c r="C1289" t="s">
        <v>622</v>
      </c>
      <c r="D1289" t="s">
        <v>11</v>
      </c>
      <c r="E1289" s="3">
        <v>44712</v>
      </c>
      <c r="F1289" s="2">
        <v>0</v>
      </c>
      <c r="G1289" s="2">
        <v>5</v>
      </c>
      <c r="H1289" s="2">
        <v>0</v>
      </c>
      <c r="I1289" s="2">
        <v>0</v>
      </c>
      <c r="J1289" s="2">
        <v>83.5</v>
      </c>
    </row>
    <row r="1290" spans="1:10" x14ac:dyDescent="0.25">
      <c r="A1290" t="s">
        <v>623</v>
      </c>
      <c r="B1290" t="s">
        <v>624</v>
      </c>
      <c r="C1290" t="s">
        <v>625</v>
      </c>
      <c r="D1290" t="s">
        <v>11</v>
      </c>
      <c r="E1290" s="3">
        <v>44683</v>
      </c>
      <c r="F1290" s="2">
        <v>0</v>
      </c>
      <c r="G1290" s="2">
        <v>0</v>
      </c>
      <c r="H1290" s="2">
        <v>0</v>
      </c>
      <c r="I1290" s="2">
        <v>0</v>
      </c>
      <c r="J1290" s="2">
        <v>82</v>
      </c>
    </row>
    <row r="1291" spans="1:10" x14ac:dyDescent="0.25">
      <c r="A1291" t="s">
        <v>623</v>
      </c>
      <c r="B1291" t="s">
        <v>624</v>
      </c>
      <c r="C1291" t="s">
        <v>625</v>
      </c>
      <c r="D1291" t="s">
        <v>11</v>
      </c>
      <c r="E1291" s="3">
        <v>44683</v>
      </c>
      <c r="F1291" s="2">
        <v>0</v>
      </c>
      <c r="G1291" s="2">
        <v>0</v>
      </c>
      <c r="H1291" s="2">
        <v>0</v>
      </c>
      <c r="I1291" s="2">
        <v>8</v>
      </c>
      <c r="J1291" s="2">
        <v>82</v>
      </c>
    </row>
    <row r="1292" spans="1:10" x14ac:dyDescent="0.25">
      <c r="A1292" t="s">
        <v>623</v>
      </c>
      <c r="B1292" t="s">
        <v>624</v>
      </c>
      <c r="C1292" t="s">
        <v>625</v>
      </c>
      <c r="D1292" t="s">
        <v>11</v>
      </c>
      <c r="E1292" s="3">
        <v>44696</v>
      </c>
      <c r="F1292" s="2">
        <v>5</v>
      </c>
      <c r="G1292" s="2">
        <v>0</v>
      </c>
      <c r="H1292" s="2">
        <v>0</v>
      </c>
      <c r="I1292" s="2">
        <v>0</v>
      </c>
      <c r="J1292" s="2">
        <v>82</v>
      </c>
    </row>
    <row r="1293" spans="1:10" x14ac:dyDescent="0.25">
      <c r="A1293" t="s">
        <v>623</v>
      </c>
      <c r="B1293" t="s">
        <v>624</v>
      </c>
      <c r="C1293" t="s">
        <v>625</v>
      </c>
      <c r="D1293" t="s">
        <v>11</v>
      </c>
      <c r="E1293" s="3">
        <v>44696</v>
      </c>
      <c r="F1293" s="2">
        <v>0</v>
      </c>
      <c r="G1293" s="2">
        <v>5</v>
      </c>
      <c r="H1293" s="2">
        <v>0</v>
      </c>
      <c r="I1293" s="2">
        <v>0</v>
      </c>
      <c r="J1293" s="2">
        <v>87</v>
      </c>
    </row>
    <row r="1294" spans="1:10" x14ac:dyDescent="0.25">
      <c r="A1294" t="s">
        <v>623</v>
      </c>
      <c r="B1294" t="s">
        <v>624</v>
      </c>
      <c r="C1294" t="s">
        <v>625</v>
      </c>
      <c r="D1294" t="s">
        <v>11</v>
      </c>
      <c r="E1294" s="3">
        <v>44712</v>
      </c>
      <c r="F1294" s="2">
        <v>5</v>
      </c>
      <c r="G1294" s="2">
        <v>0</v>
      </c>
      <c r="H1294" s="2">
        <v>0</v>
      </c>
      <c r="I1294" s="2">
        <v>0</v>
      </c>
      <c r="J1294" s="2">
        <v>87</v>
      </c>
    </row>
    <row r="1295" spans="1:10" x14ac:dyDescent="0.25">
      <c r="A1295" t="s">
        <v>623</v>
      </c>
      <c r="B1295" t="s">
        <v>624</v>
      </c>
      <c r="C1295" t="s">
        <v>625</v>
      </c>
      <c r="D1295" t="s">
        <v>11</v>
      </c>
      <c r="E1295" s="3">
        <v>44712</v>
      </c>
      <c r="F1295" s="2">
        <v>0</v>
      </c>
      <c r="G1295" s="2">
        <v>5</v>
      </c>
      <c r="H1295" s="2">
        <v>0</v>
      </c>
      <c r="I1295" s="2">
        <v>0</v>
      </c>
      <c r="J1295" s="2">
        <v>92</v>
      </c>
    </row>
    <row r="1296" spans="1:10" x14ac:dyDescent="0.25">
      <c r="A1296" t="s">
        <v>626</v>
      </c>
      <c r="B1296" t="s">
        <v>627</v>
      </c>
      <c r="C1296" t="s">
        <v>628</v>
      </c>
      <c r="D1296" t="s">
        <v>11</v>
      </c>
      <c r="E1296" s="3">
        <v>44696</v>
      </c>
      <c r="F1296" s="2">
        <v>8.3333333333333304</v>
      </c>
      <c r="G1296" s="2">
        <v>0</v>
      </c>
      <c r="H1296" s="2">
        <v>0</v>
      </c>
      <c r="I1296" s="2">
        <v>0</v>
      </c>
      <c r="J1296" s="2">
        <v>176.333333333333</v>
      </c>
    </row>
    <row r="1297" spans="1:10" x14ac:dyDescent="0.25">
      <c r="A1297" t="s">
        <v>626</v>
      </c>
      <c r="B1297" t="s">
        <v>627</v>
      </c>
      <c r="C1297" t="s">
        <v>628</v>
      </c>
      <c r="D1297" t="s">
        <v>11</v>
      </c>
      <c r="E1297" s="3">
        <v>44696</v>
      </c>
      <c r="F1297" s="2">
        <v>0</v>
      </c>
      <c r="G1297" s="2">
        <v>8.3333333333333304</v>
      </c>
      <c r="H1297" s="2">
        <v>0</v>
      </c>
      <c r="I1297" s="2">
        <v>0</v>
      </c>
      <c r="J1297" s="2">
        <v>184.666666666667</v>
      </c>
    </row>
    <row r="1298" spans="1:10" x14ac:dyDescent="0.25">
      <c r="A1298" t="s">
        <v>626</v>
      </c>
      <c r="B1298" t="s">
        <v>627</v>
      </c>
      <c r="C1298" t="s">
        <v>628</v>
      </c>
      <c r="D1298" t="s">
        <v>11</v>
      </c>
      <c r="E1298" s="3">
        <v>44712</v>
      </c>
      <c r="F1298" s="2">
        <v>8.3333333333333304</v>
      </c>
      <c r="G1298" s="2">
        <v>0</v>
      </c>
      <c r="H1298" s="2">
        <v>0</v>
      </c>
      <c r="I1298" s="2">
        <v>0</v>
      </c>
      <c r="J1298" s="2">
        <v>184.666666666667</v>
      </c>
    </row>
    <row r="1299" spans="1:10" x14ac:dyDescent="0.25">
      <c r="A1299" t="s">
        <v>626</v>
      </c>
      <c r="B1299" t="s">
        <v>627</v>
      </c>
      <c r="C1299" t="s">
        <v>628</v>
      </c>
      <c r="D1299" t="s">
        <v>11</v>
      </c>
      <c r="E1299" s="3">
        <v>44712</v>
      </c>
      <c r="F1299" s="2">
        <v>0</v>
      </c>
      <c r="G1299" s="2">
        <v>8.3333333333333304</v>
      </c>
      <c r="H1299" s="2">
        <v>0</v>
      </c>
      <c r="I1299" s="2">
        <v>0</v>
      </c>
      <c r="J1299" s="2">
        <v>193</v>
      </c>
    </row>
    <row r="1300" spans="1:10" x14ac:dyDescent="0.25">
      <c r="A1300" t="s">
        <v>629</v>
      </c>
      <c r="B1300" t="s">
        <v>630</v>
      </c>
      <c r="C1300" t="s">
        <v>631</v>
      </c>
      <c r="D1300" t="s">
        <v>11</v>
      </c>
      <c r="E1300" s="3">
        <v>44696</v>
      </c>
      <c r="F1300" s="2">
        <v>5</v>
      </c>
      <c r="G1300" s="2">
        <v>0</v>
      </c>
      <c r="H1300" s="2">
        <v>0</v>
      </c>
      <c r="I1300" s="2">
        <v>0</v>
      </c>
      <c r="J1300" s="2">
        <v>35</v>
      </c>
    </row>
    <row r="1301" spans="1:10" x14ac:dyDescent="0.25">
      <c r="A1301" t="s">
        <v>629</v>
      </c>
      <c r="B1301" t="s">
        <v>630</v>
      </c>
      <c r="C1301" t="s">
        <v>631</v>
      </c>
      <c r="D1301" t="s">
        <v>11</v>
      </c>
      <c r="E1301" s="3">
        <v>44696</v>
      </c>
      <c r="F1301" s="2">
        <v>0</v>
      </c>
      <c r="G1301" s="2">
        <v>5</v>
      </c>
      <c r="H1301" s="2">
        <v>0</v>
      </c>
      <c r="I1301" s="2">
        <v>0</v>
      </c>
      <c r="J1301" s="2">
        <v>40</v>
      </c>
    </row>
    <row r="1302" spans="1:10" x14ac:dyDescent="0.25">
      <c r="A1302" t="s">
        <v>629</v>
      </c>
      <c r="B1302" t="s">
        <v>630</v>
      </c>
      <c r="C1302" t="s">
        <v>631</v>
      </c>
      <c r="D1302" t="s">
        <v>11</v>
      </c>
      <c r="E1302" s="3">
        <v>44712</v>
      </c>
      <c r="F1302" s="2">
        <v>5</v>
      </c>
      <c r="G1302" s="2">
        <v>0</v>
      </c>
      <c r="H1302" s="2">
        <v>0</v>
      </c>
      <c r="I1302" s="2">
        <v>0</v>
      </c>
      <c r="J1302" s="2">
        <v>40</v>
      </c>
    </row>
    <row r="1303" spans="1:10" x14ac:dyDescent="0.25">
      <c r="A1303" t="s">
        <v>629</v>
      </c>
      <c r="B1303" t="s">
        <v>630</v>
      </c>
      <c r="C1303" t="s">
        <v>631</v>
      </c>
      <c r="D1303" t="s">
        <v>11</v>
      </c>
      <c r="E1303" s="3">
        <v>44712</v>
      </c>
      <c r="F1303" s="2">
        <v>0</v>
      </c>
      <c r="G1303" s="2">
        <v>5</v>
      </c>
      <c r="H1303" s="2">
        <v>0</v>
      </c>
      <c r="I1303" s="2">
        <v>0</v>
      </c>
      <c r="J1303" s="2">
        <v>45</v>
      </c>
    </row>
    <row r="1304" spans="1:10" x14ac:dyDescent="0.25">
      <c r="A1304" t="s">
        <v>632</v>
      </c>
      <c r="B1304" t="s">
        <v>633</v>
      </c>
      <c r="C1304" t="s">
        <v>175</v>
      </c>
      <c r="D1304" t="s">
        <v>11</v>
      </c>
      <c r="E1304" s="3">
        <v>44696</v>
      </c>
      <c r="F1304" s="2">
        <v>5</v>
      </c>
      <c r="G1304" s="2">
        <v>0</v>
      </c>
      <c r="H1304" s="2">
        <v>0</v>
      </c>
      <c r="I1304" s="2">
        <v>0</v>
      </c>
      <c r="J1304" s="2">
        <v>12</v>
      </c>
    </row>
    <row r="1305" spans="1:10" x14ac:dyDescent="0.25">
      <c r="A1305" t="s">
        <v>632</v>
      </c>
      <c r="B1305" t="s">
        <v>633</v>
      </c>
      <c r="C1305" t="s">
        <v>175</v>
      </c>
      <c r="D1305" t="s">
        <v>11</v>
      </c>
      <c r="E1305" s="3">
        <v>44696</v>
      </c>
      <c r="F1305" s="2">
        <v>0</v>
      </c>
      <c r="G1305" s="2">
        <v>5</v>
      </c>
      <c r="H1305" s="2">
        <v>0</v>
      </c>
      <c r="I1305" s="2">
        <v>0</v>
      </c>
      <c r="J1305" s="2">
        <v>17</v>
      </c>
    </row>
    <row r="1306" spans="1:10" x14ac:dyDescent="0.25">
      <c r="A1306" t="s">
        <v>632</v>
      </c>
      <c r="B1306" t="s">
        <v>633</v>
      </c>
      <c r="C1306" t="s">
        <v>175</v>
      </c>
      <c r="D1306" t="s">
        <v>11</v>
      </c>
      <c r="E1306" s="3">
        <v>44712</v>
      </c>
      <c r="F1306" s="2">
        <v>5</v>
      </c>
      <c r="G1306" s="2">
        <v>0</v>
      </c>
      <c r="H1306" s="2">
        <v>0</v>
      </c>
      <c r="I1306" s="2">
        <v>0</v>
      </c>
      <c r="J1306" s="2">
        <v>17</v>
      </c>
    </row>
    <row r="1307" spans="1:10" x14ac:dyDescent="0.25">
      <c r="A1307" t="s">
        <v>632</v>
      </c>
      <c r="B1307" t="s">
        <v>633</v>
      </c>
      <c r="C1307" t="s">
        <v>175</v>
      </c>
      <c r="D1307" t="s">
        <v>11</v>
      </c>
      <c r="E1307" s="3">
        <v>44712</v>
      </c>
      <c r="F1307" s="2">
        <v>0</v>
      </c>
      <c r="G1307" s="2">
        <v>5</v>
      </c>
      <c r="H1307" s="2">
        <v>0</v>
      </c>
      <c r="I1307" s="2">
        <v>0</v>
      </c>
      <c r="J1307" s="2">
        <v>22</v>
      </c>
    </row>
    <row r="1308" spans="1:10" x14ac:dyDescent="0.25">
      <c r="A1308" t="s">
        <v>634</v>
      </c>
      <c r="B1308" t="s">
        <v>635</v>
      </c>
      <c r="C1308" t="s">
        <v>636</v>
      </c>
      <c r="D1308" t="s">
        <v>11</v>
      </c>
      <c r="E1308" s="3">
        <v>44712</v>
      </c>
      <c r="F1308" s="2">
        <v>5</v>
      </c>
      <c r="G1308" s="2">
        <v>0</v>
      </c>
      <c r="H1308" s="2">
        <v>0</v>
      </c>
      <c r="I1308" s="2">
        <v>0</v>
      </c>
      <c r="J1308" s="2">
        <v>0</v>
      </c>
    </row>
    <row r="1309" spans="1:10" x14ac:dyDescent="0.25">
      <c r="A1309" t="s">
        <v>634</v>
      </c>
      <c r="B1309" t="s">
        <v>635</v>
      </c>
      <c r="C1309" t="s">
        <v>636</v>
      </c>
      <c r="D1309" t="s">
        <v>11</v>
      </c>
      <c r="E1309" s="3">
        <v>44712</v>
      </c>
      <c r="F1309" s="2">
        <v>0</v>
      </c>
      <c r="G1309" s="2">
        <v>5</v>
      </c>
      <c r="H1309" s="2">
        <v>0</v>
      </c>
      <c r="I1309" s="2">
        <v>0</v>
      </c>
      <c r="J1309" s="2">
        <v>5</v>
      </c>
    </row>
    <row r="1310" spans="1:10" x14ac:dyDescent="0.25">
      <c r="A1310" t="s">
        <v>637</v>
      </c>
      <c r="B1310" t="s">
        <v>212</v>
      </c>
      <c r="C1310" t="s">
        <v>638</v>
      </c>
      <c r="D1310" t="s">
        <v>11</v>
      </c>
      <c r="E1310" s="3">
        <v>44690</v>
      </c>
      <c r="F1310" s="2">
        <v>0</v>
      </c>
      <c r="G1310" s="2">
        <v>0</v>
      </c>
      <c r="H1310" s="2">
        <v>0</v>
      </c>
      <c r="I1310" s="2">
        <v>0</v>
      </c>
      <c r="J1310" s="2">
        <v>36</v>
      </c>
    </row>
    <row r="1311" spans="1:10" x14ac:dyDescent="0.25">
      <c r="A1311" t="s">
        <v>637</v>
      </c>
      <c r="B1311" t="s">
        <v>212</v>
      </c>
      <c r="C1311" t="s">
        <v>638</v>
      </c>
      <c r="D1311" t="s">
        <v>11</v>
      </c>
      <c r="E1311" s="3">
        <v>44690</v>
      </c>
      <c r="F1311" s="2">
        <v>0</v>
      </c>
      <c r="G1311" s="2">
        <v>0</v>
      </c>
      <c r="H1311" s="2">
        <v>0</v>
      </c>
      <c r="I1311" s="2">
        <v>8</v>
      </c>
      <c r="J1311" s="2">
        <v>36</v>
      </c>
    </row>
    <row r="1312" spans="1:10" x14ac:dyDescent="0.25">
      <c r="A1312" t="s">
        <v>637</v>
      </c>
      <c r="B1312" t="s">
        <v>212</v>
      </c>
      <c r="C1312" t="s">
        <v>638</v>
      </c>
      <c r="D1312" t="s">
        <v>11</v>
      </c>
      <c r="E1312" s="3">
        <v>44696</v>
      </c>
      <c r="F1312" s="2">
        <v>5</v>
      </c>
      <c r="G1312" s="2">
        <v>0</v>
      </c>
      <c r="H1312" s="2">
        <v>0</v>
      </c>
      <c r="I1312" s="2">
        <v>0</v>
      </c>
      <c r="J1312" s="2">
        <v>36</v>
      </c>
    </row>
    <row r="1313" spans="1:10" x14ac:dyDescent="0.25">
      <c r="A1313" t="s">
        <v>637</v>
      </c>
      <c r="B1313" t="s">
        <v>212</v>
      </c>
      <c r="C1313" t="s">
        <v>638</v>
      </c>
      <c r="D1313" t="s">
        <v>11</v>
      </c>
      <c r="E1313" s="3">
        <v>44696</v>
      </c>
      <c r="F1313" s="2">
        <v>0</v>
      </c>
      <c r="G1313" s="2">
        <v>5</v>
      </c>
      <c r="H1313" s="2">
        <v>0</v>
      </c>
      <c r="I1313" s="2">
        <v>0</v>
      </c>
      <c r="J1313" s="2">
        <v>41</v>
      </c>
    </row>
    <row r="1314" spans="1:10" x14ac:dyDescent="0.25">
      <c r="A1314" t="s">
        <v>637</v>
      </c>
      <c r="B1314" t="s">
        <v>212</v>
      </c>
      <c r="C1314" t="s">
        <v>638</v>
      </c>
      <c r="D1314" t="s">
        <v>11</v>
      </c>
      <c r="E1314" s="3">
        <v>44712</v>
      </c>
      <c r="F1314" s="2">
        <v>5</v>
      </c>
      <c r="G1314" s="2">
        <v>0</v>
      </c>
      <c r="H1314" s="2">
        <v>0</v>
      </c>
      <c r="I1314" s="2">
        <v>0</v>
      </c>
      <c r="J1314" s="2">
        <v>41</v>
      </c>
    </row>
    <row r="1315" spans="1:10" x14ac:dyDescent="0.25">
      <c r="A1315" t="s">
        <v>637</v>
      </c>
      <c r="B1315" t="s">
        <v>212</v>
      </c>
      <c r="C1315" t="s">
        <v>638</v>
      </c>
      <c r="D1315" t="s">
        <v>11</v>
      </c>
      <c r="E1315" s="3">
        <v>44712</v>
      </c>
      <c r="F1315" s="2">
        <v>0</v>
      </c>
      <c r="G1315" s="2">
        <v>5</v>
      </c>
      <c r="H1315" s="2">
        <v>0</v>
      </c>
      <c r="I1315" s="2">
        <v>0</v>
      </c>
      <c r="J1315" s="2">
        <v>46</v>
      </c>
    </row>
    <row r="1316" spans="1:10" x14ac:dyDescent="0.25">
      <c r="A1316" t="s">
        <v>640</v>
      </c>
      <c r="B1316" t="s">
        <v>641</v>
      </c>
      <c r="C1316" t="s">
        <v>642</v>
      </c>
      <c r="D1316" t="s">
        <v>11</v>
      </c>
      <c r="E1316" s="3">
        <v>44696</v>
      </c>
      <c r="F1316" s="2">
        <v>5</v>
      </c>
      <c r="G1316" s="2">
        <v>0</v>
      </c>
      <c r="H1316" s="2">
        <v>0</v>
      </c>
      <c r="I1316" s="2">
        <v>0</v>
      </c>
      <c r="J1316" s="2">
        <v>40</v>
      </c>
    </row>
    <row r="1317" spans="1:10" x14ac:dyDescent="0.25">
      <c r="A1317" t="s">
        <v>640</v>
      </c>
      <c r="B1317" t="s">
        <v>641</v>
      </c>
      <c r="C1317" t="s">
        <v>642</v>
      </c>
      <c r="D1317" t="s">
        <v>11</v>
      </c>
      <c r="E1317" s="3">
        <v>44696</v>
      </c>
      <c r="F1317" s="2">
        <v>0</v>
      </c>
      <c r="G1317" s="2">
        <v>5</v>
      </c>
      <c r="H1317" s="2">
        <v>0</v>
      </c>
      <c r="I1317" s="2">
        <v>0</v>
      </c>
      <c r="J1317" s="2">
        <v>45</v>
      </c>
    </row>
    <row r="1318" spans="1:10" x14ac:dyDescent="0.25">
      <c r="A1318" t="s">
        <v>640</v>
      </c>
      <c r="B1318" t="s">
        <v>641</v>
      </c>
      <c r="C1318" t="s">
        <v>642</v>
      </c>
      <c r="D1318" t="s">
        <v>11</v>
      </c>
      <c r="E1318" s="3">
        <v>44712</v>
      </c>
      <c r="F1318" s="2">
        <v>5</v>
      </c>
      <c r="G1318" s="2">
        <v>0</v>
      </c>
      <c r="H1318" s="2">
        <v>0</v>
      </c>
      <c r="I1318" s="2">
        <v>0</v>
      </c>
      <c r="J1318" s="2">
        <v>45</v>
      </c>
    </row>
    <row r="1319" spans="1:10" x14ac:dyDescent="0.25">
      <c r="A1319" t="s">
        <v>640</v>
      </c>
      <c r="B1319" t="s">
        <v>641</v>
      </c>
      <c r="C1319" t="s">
        <v>642</v>
      </c>
      <c r="D1319" t="s">
        <v>11</v>
      </c>
      <c r="E1319" s="3">
        <v>44712</v>
      </c>
      <c r="F1319" s="2">
        <v>0</v>
      </c>
      <c r="G1319" s="2">
        <v>5</v>
      </c>
      <c r="H1319" s="2">
        <v>0</v>
      </c>
      <c r="I1319" s="2">
        <v>0</v>
      </c>
      <c r="J1319" s="2">
        <v>50</v>
      </c>
    </row>
    <row r="1320" spans="1:10" x14ac:dyDescent="0.25">
      <c r="A1320" t="s">
        <v>643</v>
      </c>
      <c r="B1320" t="s">
        <v>644</v>
      </c>
      <c r="C1320" t="s">
        <v>645</v>
      </c>
      <c r="D1320" t="s">
        <v>11</v>
      </c>
      <c r="E1320" s="3">
        <v>44690</v>
      </c>
      <c r="F1320" s="2">
        <v>0</v>
      </c>
      <c r="G1320" s="2">
        <v>0</v>
      </c>
      <c r="H1320" s="2">
        <v>0</v>
      </c>
      <c r="I1320" s="2">
        <v>0</v>
      </c>
      <c r="J1320" s="2">
        <v>150.666666666667</v>
      </c>
    </row>
    <row r="1321" spans="1:10" x14ac:dyDescent="0.25">
      <c r="A1321" t="s">
        <v>643</v>
      </c>
      <c r="B1321" t="s">
        <v>644</v>
      </c>
      <c r="C1321" t="s">
        <v>645</v>
      </c>
      <c r="D1321" t="s">
        <v>11</v>
      </c>
      <c r="E1321" s="3">
        <v>44690</v>
      </c>
      <c r="F1321" s="2">
        <v>0</v>
      </c>
      <c r="G1321" s="2">
        <v>0</v>
      </c>
      <c r="H1321" s="2">
        <v>0</v>
      </c>
      <c r="I1321" s="2">
        <v>8</v>
      </c>
      <c r="J1321" s="2">
        <v>150.666666666667</v>
      </c>
    </row>
    <row r="1322" spans="1:10" x14ac:dyDescent="0.25">
      <c r="A1322" t="s">
        <v>643</v>
      </c>
      <c r="B1322" t="s">
        <v>644</v>
      </c>
      <c r="C1322" t="s">
        <v>645</v>
      </c>
      <c r="D1322" t="s">
        <v>11</v>
      </c>
      <c r="E1322" s="3">
        <v>44696</v>
      </c>
      <c r="F1322" s="2">
        <v>6.6666666666666696</v>
      </c>
      <c r="G1322" s="2">
        <v>0</v>
      </c>
      <c r="H1322" s="2">
        <v>0</v>
      </c>
      <c r="I1322" s="2">
        <v>0</v>
      </c>
      <c r="J1322" s="2">
        <v>150.666666666667</v>
      </c>
    </row>
    <row r="1323" spans="1:10" x14ac:dyDescent="0.25">
      <c r="A1323" t="s">
        <v>643</v>
      </c>
      <c r="B1323" t="s">
        <v>644</v>
      </c>
      <c r="C1323" t="s">
        <v>645</v>
      </c>
      <c r="D1323" t="s">
        <v>11</v>
      </c>
      <c r="E1323" s="3">
        <v>44696</v>
      </c>
      <c r="F1323" s="2">
        <v>0</v>
      </c>
      <c r="G1323" s="2">
        <v>6.6666666666666696</v>
      </c>
      <c r="H1323" s="2">
        <v>0</v>
      </c>
      <c r="I1323" s="2">
        <v>0</v>
      </c>
      <c r="J1323" s="2">
        <v>157.333333333333</v>
      </c>
    </row>
    <row r="1324" spans="1:10" x14ac:dyDescent="0.25">
      <c r="A1324" t="s">
        <v>643</v>
      </c>
      <c r="B1324" t="s">
        <v>644</v>
      </c>
      <c r="C1324" t="s">
        <v>645</v>
      </c>
      <c r="D1324" t="s">
        <v>11</v>
      </c>
      <c r="E1324" s="3">
        <v>44712</v>
      </c>
      <c r="F1324" s="2">
        <v>2.6666666666666701</v>
      </c>
      <c r="G1324" s="2">
        <v>0</v>
      </c>
      <c r="H1324" s="2">
        <v>0</v>
      </c>
      <c r="I1324" s="2">
        <v>0</v>
      </c>
      <c r="J1324" s="2">
        <v>157.333333333333</v>
      </c>
    </row>
    <row r="1325" spans="1:10" x14ac:dyDescent="0.25">
      <c r="A1325" t="s">
        <v>643</v>
      </c>
      <c r="B1325" t="s">
        <v>644</v>
      </c>
      <c r="C1325" t="s">
        <v>645</v>
      </c>
      <c r="D1325" t="s">
        <v>11</v>
      </c>
      <c r="E1325" s="3">
        <v>44712</v>
      </c>
      <c r="F1325" s="2">
        <v>0</v>
      </c>
      <c r="G1325" s="2">
        <v>2.6666666666666701</v>
      </c>
      <c r="H1325" s="2">
        <v>0</v>
      </c>
      <c r="I1325" s="2">
        <v>0</v>
      </c>
      <c r="J1325" s="2">
        <v>160</v>
      </c>
    </row>
    <row r="1326" spans="1:10" x14ac:dyDescent="0.25">
      <c r="A1326" t="s">
        <v>646</v>
      </c>
      <c r="B1326" t="s">
        <v>647</v>
      </c>
      <c r="C1326" t="s">
        <v>648</v>
      </c>
      <c r="D1326" t="s">
        <v>11</v>
      </c>
      <c r="E1326" s="3">
        <v>44696</v>
      </c>
      <c r="F1326" s="2">
        <v>0</v>
      </c>
      <c r="G1326" s="2">
        <v>0</v>
      </c>
      <c r="H1326" s="2">
        <v>0</v>
      </c>
      <c r="I1326" s="2">
        <v>0</v>
      </c>
      <c r="J1326" s="2">
        <v>160</v>
      </c>
    </row>
    <row r="1327" spans="1:10" x14ac:dyDescent="0.25">
      <c r="A1327" t="s">
        <v>646</v>
      </c>
      <c r="B1327" t="s">
        <v>647</v>
      </c>
      <c r="C1327" t="s">
        <v>648</v>
      </c>
      <c r="D1327" t="s">
        <v>11</v>
      </c>
      <c r="E1327" s="3">
        <v>44697</v>
      </c>
      <c r="F1327" s="2">
        <v>0</v>
      </c>
      <c r="G1327" s="2">
        <v>0</v>
      </c>
      <c r="H1327" s="2">
        <v>0</v>
      </c>
      <c r="I1327" s="2">
        <v>0</v>
      </c>
      <c r="J1327" s="2">
        <v>152</v>
      </c>
    </row>
    <row r="1328" spans="1:10" x14ac:dyDescent="0.25">
      <c r="A1328" t="s">
        <v>646</v>
      </c>
      <c r="B1328" t="s">
        <v>647</v>
      </c>
      <c r="C1328" t="s">
        <v>648</v>
      </c>
      <c r="D1328" t="s">
        <v>11</v>
      </c>
      <c r="E1328" s="3">
        <v>44697</v>
      </c>
      <c r="F1328" s="2">
        <v>0</v>
      </c>
      <c r="G1328" s="2">
        <v>0</v>
      </c>
      <c r="H1328" s="2">
        <v>0</v>
      </c>
      <c r="I1328" s="2">
        <v>8</v>
      </c>
      <c r="J1328" s="2">
        <v>152</v>
      </c>
    </row>
    <row r="1329" spans="1:10" x14ac:dyDescent="0.25">
      <c r="A1329" t="s">
        <v>646</v>
      </c>
      <c r="B1329" t="s">
        <v>647</v>
      </c>
      <c r="C1329" t="s">
        <v>648</v>
      </c>
      <c r="D1329" t="s">
        <v>11</v>
      </c>
      <c r="E1329" s="3">
        <v>44698</v>
      </c>
      <c r="F1329" s="2">
        <v>0</v>
      </c>
      <c r="G1329" s="2">
        <v>0</v>
      </c>
      <c r="H1329" s="2">
        <v>0</v>
      </c>
      <c r="I1329" s="2">
        <v>0</v>
      </c>
      <c r="J1329" s="2">
        <v>144</v>
      </c>
    </row>
    <row r="1330" spans="1:10" x14ac:dyDescent="0.25">
      <c r="A1330" t="s">
        <v>646</v>
      </c>
      <c r="B1330" t="s">
        <v>647</v>
      </c>
      <c r="C1330" t="s">
        <v>648</v>
      </c>
      <c r="D1330" t="s">
        <v>11</v>
      </c>
      <c r="E1330" s="3">
        <v>44698</v>
      </c>
      <c r="F1330" s="2">
        <v>0</v>
      </c>
      <c r="G1330" s="2">
        <v>0</v>
      </c>
      <c r="H1330" s="2">
        <v>0</v>
      </c>
      <c r="I1330" s="2">
        <v>8</v>
      </c>
      <c r="J1330" s="2">
        <v>144</v>
      </c>
    </row>
    <row r="1331" spans="1:10" x14ac:dyDescent="0.25">
      <c r="A1331" t="s">
        <v>646</v>
      </c>
      <c r="B1331" t="s">
        <v>647</v>
      </c>
      <c r="C1331" t="s">
        <v>648</v>
      </c>
      <c r="D1331" t="s">
        <v>11</v>
      </c>
      <c r="E1331" s="3">
        <v>44699</v>
      </c>
      <c r="F1331" s="2">
        <v>0</v>
      </c>
      <c r="G1331" s="2">
        <v>0</v>
      </c>
      <c r="H1331" s="2">
        <v>0</v>
      </c>
      <c r="I1331" s="2">
        <v>0</v>
      </c>
      <c r="J1331" s="2">
        <v>136</v>
      </c>
    </row>
    <row r="1332" spans="1:10" x14ac:dyDescent="0.25">
      <c r="A1332" t="s">
        <v>646</v>
      </c>
      <c r="B1332" t="s">
        <v>647</v>
      </c>
      <c r="C1332" t="s">
        <v>648</v>
      </c>
      <c r="D1332" t="s">
        <v>11</v>
      </c>
      <c r="E1332" s="3">
        <v>44699</v>
      </c>
      <c r="F1332" s="2">
        <v>0</v>
      </c>
      <c r="G1332" s="2">
        <v>0</v>
      </c>
      <c r="H1332" s="2">
        <v>0</v>
      </c>
      <c r="I1332" s="2">
        <v>8</v>
      </c>
      <c r="J1332" s="2">
        <v>136</v>
      </c>
    </row>
    <row r="1333" spans="1:10" x14ac:dyDescent="0.25">
      <c r="A1333" t="s">
        <v>646</v>
      </c>
      <c r="B1333" t="s">
        <v>647</v>
      </c>
      <c r="C1333" t="s">
        <v>648</v>
      </c>
      <c r="D1333" t="s">
        <v>11</v>
      </c>
      <c r="E1333" s="3">
        <v>44700</v>
      </c>
      <c r="F1333" s="2">
        <v>0</v>
      </c>
      <c r="G1333" s="2">
        <v>0</v>
      </c>
      <c r="H1333" s="2">
        <v>0</v>
      </c>
      <c r="I1333" s="2">
        <v>0</v>
      </c>
      <c r="J1333" s="2">
        <v>128</v>
      </c>
    </row>
    <row r="1334" spans="1:10" x14ac:dyDescent="0.25">
      <c r="A1334" t="s">
        <v>646</v>
      </c>
      <c r="B1334" t="s">
        <v>647</v>
      </c>
      <c r="C1334" t="s">
        <v>648</v>
      </c>
      <c r="D1334" t="s">
        <v>11</v>
      </c>
      <c r="E1334" s="3">
        <v>44700</v>
      </c>
      <c r="F1334" s="2">
        <v>0</v>
      </c>
      <c r="G1334" s="2">
        <v>0</v>
      </c>
      <c r="H1334" s="2">
        <v>0</v>
      </c>
      <c r="I1334" s="2">
        <v>8</v>
      </c>
      <c r="J1334" s="2">
        <v>128</v>
      </c>
    </row>
    <row r="1335" spans="1:10" x14ac:dyDescent="0.25">
      <c r="A1335" t="s">
        <v>646</v>
      </c>
      <c r="B1335" t="s">
        <v>647</v>
      </c>
      <c r="C1335" t="s">
        <v>648</v>
      </c>
      <c r="D1335" t="s">
        <v>11</v>
      </c>
      <c r="E1335" s="3">
        <v>44712</v>
      </c>
      <c r="F1335" s="2">
        <v>6.6666666666666696</v>
      </c>
      <c r="G1335" s="2">
        <v>0</v>
      </c>
      <c r="H1335" s="2">
        <v>0</v>
      </c>
      <c r="I1335" s="2">
        <v>0</v>
      </c>
      <c r="J1335" s="2">
        <v>128</v>
      </c>
    </row>
    <row r="1336" spans="1:10" x14ac:dyDescent="0.25">
      <c r="A1336" t="s">
        <v>646</v>
      </c>
      <c r="B1336" t="s">
        <v>647</v>
      </c>
      <c r="C1336" t="s">
        <v>648</v>
      </c>
      <c r="D1336" t="s">
        <v>11</v>
      </c>
      <c r="E1336" s="3">
        <v>44712</v>
      </c>
      <c r="F1336" s="2">
        <v>0</v>
      </c>
      <c r="G1336" s="2">
        <v>6.6666666666666696</v>
      </c>
      <c r="H1336" s="2">
        <v>0</v>
      </c>
      <c r="I1336" s="2">
        <v>0</v>
      </c>
      <c r="J1336" s="2">
        <v>134.666666666667</v>
      </c>
    </row>
    <row r="1337" spans="1:10" x14ac:dyDescent="0.25">
      <c r="A1337" t="s">
        <v>649</v>
      </c>
      <c r="B1337" t="s">
        <v>650</v>
      </c>
      <c r="C1337" t="s">
        <v>651</v>
      </c>
      <c r="D1337" t="s">
        <v>11</v>
      </c>
      <c r="E1337" s="3">
        <v>44696</v>
      </c>
      <c r="F1337" s="2">
        <v>8.3333333333333304</v>
      </c>
      <c r="G1337" s="2">
        <v>0</v>
      </c>
      <c r="H1337" s="2">
        <v>0</v>
      </c>
      <c r="I1337" s="2">
        <v>0</v>
      </c>
      <c r="J1337" s="2">
        <v>160</v>
      </c>
    </row>
    <row r="1338" spans="1:10" x14ac:dyDescent="0.25">
      <c r="A1338" t="s">
        <v>649</v>
      </c>
      <c r="B1338" t="s">
        <v>650</v>
      </c>
      <c r="C1338" t="s">
        <v>651</v>
      </c>
      <c r="D1338" t="s">
        <v>11</v>
      </c>
      <c r="E1338" s="3">
        <v>44696</v>
      </c>
      <c r="F1338" s="2">
        <v>0</v>
      </c>
      <c r="G1338" s="2">
        <v>8.3333333333333304</v>
      </c>
      <c r="H1338" s="2">
        <v>0</v>
      </c>
      <c r="I1338" s="2">
        <v>0</v>
      </c>
      <c r="J1338" s="2">
        <v>168.333333333333</v>
      </c>
    </row>
    <row r="1339" spans="1:10" x14ac:dyDescent="0.25">
      <c r="A1339" t="s">
        <v>649</v>
      </c>
      <c r="B1339" t="s">
        <v>650</v>
      </c>
      <c r="C1339" t="s">
        <v>651</v>
      </c>
      <c r="D1339" t="s">
        <v>11</v>
      </c>
      <c r="E1339" s="3">
        <v>44712</v>
      </c>
      <c r="F1339" s="2">
        <v>8.3333333333333304</v>
      </c>
      <c r="G1339" s="2">
        <v>0</v>
      </c>
      <c r="H1339" s="2">
        <v>0</v>
      </c>
      <c r="I1339" s="2">
        <v>0</v>
      </c>
      <c r="J1339" s="2">
        <v>168.333333333333</v>
      </c>
    </row>
    <row r="1340" spans="1:10" x14ac:dyDescent="0.25">
      <c r="A1340" t="s">
        <v>649</v>
      </c>
      <c r="B1340" t="s">
        <v>650</v>
      </c>
      <c r="C1340" t="s">
        <v>651</v>
      </c>
      <c r="D1340" t="s">
        <v>11</v>
      </c>
      <c r="E1340" s="3">
        <v>44712</v>
      </c>
      <c r="F1340" s="2">
        <v>0</v>
      </c>
      <c r="G1340" s="2">
        <v>8.3333333333333304</v>
      </c>
      <c r="H1340" s="2">
        <v>0</v>
      </c>
      <c r="I1340" s="2">
        <v>0</v>
      </c>
      <c r="J1340" s="2">
        <v>176.666666666667</v>
      </c>
    </row>
    <row r="1341" spans="1:10" x14ac:dyDescent="0.25">
      <c r="A1341" t="s">
        <v>652</v>
      </c>
      <c r="B1341" t="s">
        <v>653</v>
      </c>
      <c r="C1341" t="s">
        <v>654</v>
      </c>
      <c r="D1341" t="s">
        <v>11</v>
      </c>
      <c r="E1341" s="3">
        <v>44712</v>
      </c>
      <c r="F1341" s="2">
        <v>5</v>
      </c>
      <c r="G1341" s="2">
        <v>0</v>
      </c>
      <c r="H1341" s="2">
        <v>0</v>
      </c>
      <c r="I1341" s="2">
        <v>0</v>
      </c>
      <c r="J1341" s="2">
        <v>0</v>
      </c>
    </row>
    <row r="1342" spans="1:10" x14ac:dyDescent="0.25">
      <c r="A1342" t="s">
        <v>652</v>
      </c>
      <c r="B1342" t="s">
        <v>653</v>
      </c>
      <c r="C1342" t="s">
        <v>654</v>
      </c>
      <c r="D1342" t="s">
        <v>11</v>
      </c>
      <c r="E1342" s="3">
        <v>44712</v>
      </c>
      <c r="F1342" s="2">
        <v>0</v>
      </c>
      <c r="G1342" s="2">
        <v>5</v>
      </c>
      <c r="H1342" s="2">
        <v>0</v>
      </c>
      <c r="I1342" s="2">
        <v>0</v>
      </c>
      <c r="J1342" s="2">
        <v>5</v>
      </c>
    </row>
    <row r="1343" spans="1:10" x14ac:dyDescent="0.25">
      <c r="A1343" t="s">
        <v>655</v>
      </c>
      <c r="B1343" t="s">
        <v>656</v>
      </c>
      <c r="C1343" t="s">
        <v>657</v>
      </c>
      <c r="D1343" t="s">
        <v>11</v>
      </c>
      <c r="E1343" s="3">
        <v>44696</v>
      </c>
      <c r="F1343" s="2">
        <v>6.6666666666666696</v>
      </c>
      <c r="G1343" s="2">
        <v>0</v>
      </c>
      <c r="H1343" s="2">
        <v>0</v>
      </c>
      <c r="I1343" s="2">
        <v>0</v>
      </c>
      <c r="J1343" s="2">
        <v>72</v>
      </c>
    </row>
    <row r="1344" spans="1:10" x14ac:dyDescent="0.25">
      <c r="A1344" t="s">
        <v>655</v>
      </c>
      <c r="B1344" t="s">
        <v>656</v>
      </c>
      <c r="C1344" t="s">
        <v>657</v>
      </c>
      <c r="D1344" t="s">
        <v>11</v>
      </c>
      <c r="E1344" s="3">
        <v>44696</v>
      </c>
      <c r="F1344" s="2">
        <v>0</v>
      </c>
      <c r="G1344" s="2">
        <v>6.6666666666666696</v>
      </c>
      <c r="H1344" s="2">
        <v>0</v>
      </c>
      <c r="I1344" s="2">
        <v>0</v>
      </c>
      <c r="J1344" s="2">
        <v>78.6666666666667</v>
      </c>
    </row>
    <row r="1345" spans="1:10" x14ac:dyDescent="0.25">
      <c r="A1345" t="s">
        <v>655</v>
      </c>
      <c r="B1345" t="s">
        <v>656</v>
      </c>
      <c r="C1345" t="s">
        <v>657</v>
      </c>
      <c r="D1345" t="s">
        <v>11</v>
      </c>
      <c r="E1345" s="3">
        <v>44712</v>
      </c>
      <c r="F1345" s="2">
        <v>6.6666666666666696</v>
      </c>
      <c r="G1345" s="2">
        <v>0</v>
      </c>
      <c r="H1345" s="2">
        <v>0</v>
      </c>
      <c r="I1345" s="2">
        <v>0</v>
      </c>
      <c r="J1345" s="2">
        <v>78.6666666666667</v>
      </c>
    </row>
    <row r="1346" spans="1:10" x14ac:dyDescent="0.25">
      <c r="A1346" t="s">
        <v>655</v>
      </c>
      <c r="B1346" t="s">
        <v>656</v>
      </c>
      <c r="C1346" t="s">
        <v>657</v>
      </c>
      <c r="D1346" t="s">
        <v>11</v>
      </c>
      <c r="E1346" s="3">
        <v>44712</v>
      </c>
      <c r="F1346" s="2">
        <v>0</v>
      </c>
      <c r="G1346" s="2">
        <v>6.6666666666666696</v>
      </c>
      <c r="H1346" s="2">
        <v>0</v>
      </c>
      <c r="I1346" s="2">
        <v>0</v>
      </c>
      <c r="J1346" s="2">
        <v>85.3333333333333</v>
      </c>
    </row>
    <row r="1347" spans="1:10" x14ac:dyDescent="0.25">
      <c r="A1347" t="s">
        <v>658</v>
      </c>
      <c r="B1347" t="s">
        <v>659</v>
      </c>
      <c r="C1347" t="s">
        <v>660</v>
      </c>
      <c r="D1347" t="s">
        <v>11</v>
      </c>
      <c r="E1347" s="3">
        <v>44696</v>
      </c>
      <c r="F1347" s="2">
        <v>0</v>
      </c>
      <c r="G1347" s="2">
        <v>0</v>
      </c>
      <c r="H1347" s="2">
        <v>0</v>
      </c>
      <c r="I1347" s="2">
        <v>0</v>
      </c>
      <c r="J1347" s="2">
        <v>160</v>
      </c>
    </row>
    <row r="1348" spans="1:10" x14ac:dyDescent="0.25">
      <c r="A1348" t="s">
        <v>658</v>
      </c>
      <c r="B1348" t="s">
        <v>659</v>
      </c>
      <c r="C1348" t="s">
        <v>660</v>
      </c>
      <c r="D1348" t="s">
        <v>11</v>
      </c>
      <c r="E1348" s="3">
        <v>44712</v>
      </c>
      <c r="F1348" s="2">
        <v>0</v>
      </c>
      <c r="G1348" s="2">
        <v>0</v>
      </c>
      <c r="H1348" s="2">
        <v>0</v>
      </c>
      <c r="I1348" s="2">
        <v>0</v>
      </c>
      <c r="J1348" s="2">
        <v>160</v>
      </c>
    </row>
    <row r="1349" spans="1:10" x14ac:dyDescent="0.25">
      <c r="A1349" t="s">
        <v>661</v>
      </c>
      <c r="B1349" t="s">
        <v>662</v>
      </c>
      <c r="C1349" t="s">
        <v>663</v>
      </c>
      <c r="D1349" t="s">
        <v>11</v>
      </c>
      <c r="E1349" s="3">
        <v>44689</v>
      </c>
      <c r="F1349" s="2">
        <v>0</v>
      </c>
      <c r="G1349" s="2">
        <v>0</v>
      </c>
      <c r="H1349" s="2">
        <v>0</v>
      </c>
      <c r="I1349" s="2">
        <v>0</v>
      </c>
      <c r="J1349" s="2">
        <v>53.25</v>
      </c>
    </row>
    <row r="1350" spans="1:10" x14ac:dyDescent="0.25">
      <c r="A1350" t="s">
        <v>661</v>
      </c>
      <c r="B1350" t="s">
        <v>662</v>
      </c>
      <c r="C1350" t="s">
        <v>663</v>
      </c>
      <c r="D1350" t="s">
        <v>11</v>
      </c>
      <c r="E1350" s="3">
        <v>44689</v>
      </c>
      <c r="F1350" s="2">
        <v>0</v>
      </c>
      <c r="G1350" s="2">
        <v>0</v>
      </c>
      <c r="H1350" s="2">
        <v>0</v>
      </c>
      <c r="I1350" s="2">
        <v>4</v>
      </c>
      <c r="J1350" s="2">
        <v>53.25</v>
      </c>
    </row>
    <row r="1351" spans="1:10" x14ac:dyDescent="0.25">
      <c r="A1351" t="s">
        <v>661</v>
      </c>
      <c r="B1351" t="s">
        <v>662</v>
      </c>
      <c r="C1351" t="s">
        <v>663</v>
      </c>
      <c r="D1351" t="s">
        <v>11</v>
      </c>
      <c r="E1351" s="3">
        <v>44696</v>
      </c>
      <c r="F1351" s="2">
        <v>5</v>
      </c>
      <c r="G1351" s="2">
        <v>0</v>
      </c>
      <c r="H1351" s="2">
        <v>0</v>
      </c>
      <c r="I1351" s="2">
        <v>0</v>
      </c>
      <c r="J1351" s="2">
        <v>53.25</v>
      </c>
    </row>
    <row r="1352" spans="1:10" x14ac:dyDescent="0.25">
      <c r="A1352" t="s">
        <v>661</v>
      </c>
      <c r="B1352" t="s">
        <v>662</v>
      </c>
      <c r="C1352" t="s">
        <v>663</v>
      </c>
      <c r="D1352" t="s">
        <v>11</v>
      </c>
      <c r="E1352" s="3">
        <v>44696</v>
      </c>
      <c r="F1352" s="2">
        <v>0</v>
      </c>
      <c r="G1352" s="2">
        <v>5</v>
      </c>
      <c r="H1352" s="2">
        <v>0</v>
      </c>
      <c r="I1352" s="2">
        <v>0</v>
      </c>
      <c r="J1352" s="2">
        <v>58.25</v>
      </c>
    </row>
    <row r="1353" spans="1:10" x14ac:dyDescent="0.25">
      <c r="A1353" t="s">
        <v>661</v>
      </c>
      <c r="B1353" t="s">
        <v>662</v>
      </c>
      <c r="C1353" t="s">
        <v>663</v>
      </c>
      <c r="D1353" t="s">
        <v>11</v>
      </c>
      <c r="E1353" s="3">
        <v>44712</v>
      </c>
      <c r="F1353" s="2">
        <v>5</v>
      </c>
      <c r="G1353" s="2">
        <v>0</v>
      </c>
      <c r="H1353" s="2">
        <v>0</v>
      </c>
      <c r="I1353" s="2">
        <v>0</v>
      </c>
      <c r="J1353" s="2">
        <v>58.25</v>
      </c>
    </row>
    <row r="1354" spans="1:10" x14ac:dyDescent="0.25">
      <c r="A1354" t="s">
        <v>661</v>
      </c>
      <c r="B1354" t="s">
        <v>662</v>
      </c>
      <c r="C1354" t="s">
        <v>663</v>
      </c>
      <c r="D1354" t="s">
        <v>11</v>
      </c>
      <c r="E1354" s="3">
        <v>44712</v>
      </c>
      <c r="F1354" s="2">
        <v>0</v>
      </c>
      <c r="G1354" s="2">
        <v>5</v>
      </c>
      <c r="H1354" s="2">
        <v>0</v>
      </c>
      <c r="I1354" s="2">
        <v>0</v>
      </c>
      <c r="J1354" s="2">
        <v>63.25</v>
      </c>
    </row>
    <row r="1355" spans="1:10" x14ac:dyDescent="0.25">
      <c r="A1355" t="s">
        <v>664</v>
      </c>
      <c r="B1355" t="s">
        <v>665</v>
      </c>
      <c r="C1355" t="s">
        <v>75</v>
      </c>
      <c r="D1355" t="s">
        <v>11</v>
      </c>
      <c r="E1355" s="3">
        <v>44696</v>
      </c>
      <c r="F1355" s="2">
        <v>6.6666666666666696</v>
      </c>
      <c r="G1355" s="2">
        <v>0</v>
      </c>
      <c r="H1355" s="2">
        <v>0</v>
      </c>
      <c r="I1355" s="2">
        <v>0</v>
      </c>
      <c r="J1355" s="2">
        <v>135</v>
      </c>
    </row>
    <row r="1356" spans="1:10" x14ac:dyDescent="0.25">
      <c r="A1356" t="s">
        <v>664</v>
      </c>
      <c r="B1356" t="s">
        <v>665</v>
      </c>
      <c r="C1356" t="s">
        <v>75</v>
      </c>
      <c r="D1356" t="s">
        <v>11</v>
      </c>
      <c r="E1356" s="3">
        <v>44696</v>
      </c>
      <c r="F1356" s="2">
        <v>0</v>
      </c>
      <c r="G1356" s="2">
        <v>6.6666666666666696</v>
      </c>
      <c r="H1356" s="2">
        <v>0</v>
      </c>
      <c r="I1356" s="2">
        <v>0</v>
      </c>
      <c r="J1356" s="2">
        <v>141.666666666667</v>
      </c>
    </row>
    <row r="1357" spans="1:10" x14ac:dyDescent="0.25">
      <c r="A1357" t="s">
        <v>664</v>
      </c>
      <c r="B1357" t="s">
        <v>665</v>
      </c>
      <c r="C1357" t="s">
        <v>75</v>
      </c>
      <c r="D1357" t="s">
        <v>11</v>
      </c>
      <c r="E1357" s="3">
        <v>44712</v>
      </c>
      <c r="F1357" s="2">
        <v>6.6666666666666696</v>
      </c>
      <c r="G1357" s="2">
        <v>0</v>
      </c>
      <c r="H1357" s="2">
        <v>0</v>
      </c>
      <c r="I1357" s="2">
        <v>0</v>
      </c>
      <c r="J1357" s="2">
        <v>141.666666666667</v>
      </c>
    </row>
    <row r="1358" spans="1:10" x14ac:dyDescent="0.25">
      <c r="A1358" t="s">
        <v>664</v>
      </c>
      <c r="B1358" t="s">
        <v>665</v>
      </c>
      <c r="C1358" t="s">
        <v>75</v>
      </c>
      <c r="D1358" t="s">
        <v>11</v>
      </c>
      <c r="E1358" s="3">
        <v>44712</v>
      </c>
      <c r="F1358" s="2">
        <v>0</v>
      </c>
      <c r="G1358" s="2">
        <v>6.6666666666666696</v>
      </c>
      <c r="H1358" s="2">
        <v>0</v>
      </c>
      <c r="I1358" s="2">
        <v>0</v>
      </c>
      <c r="J1358" s="2">
        <v>148.333333333333</v>
      </c>
    </row>
    <row r="1359" spans="1:10" x14ac:dyDescent="0.25">
      <c r="A1359" t="s">
        <v>666</v>
      </c>
      <c r="B1359" t="s">
        <v>667</v>
      </c>
      <c r="C1359" t="s">
        <v>668</v>
      </c>
      <c r="D1359" t="s">
        <v>11</v>
      </c>
      <c r="E1359" s="3">
        <v>44690</v>
      </c>
      <c r="F1359" s="2">
        <v>0</v>
      </c>
      <c r="G1359" s="2">
        <v>0</v>
      </c>
      <c r="H1359" s="2">
        <v>0</v>
      </c>
      <c r="I1359" s="2">
        <v>0</v>
      </c>
      <c r="J1359" s="2">
        <v>-17.856666666666701</v>
      </c>
    </row>
    <row r="1360" spans="1:10" x14ac:dyDescent="0.25">
      <c r="A1360" t="s">
        <v>666</v>
      </c>
      <c r="B1360" t="s">
        <v>667</v>
      </c>
      <c r="C1360" t="s">
        <v>668</v>
      </c>
      <c r="D1360" t="s">
        <v>11</v>
      </c>
      <c r="E1360" s="3">
        <v>44690</v>
      </c>
      <c r="F1360" s="2">
        <v>0</v>
      </c>
      <c r="G1360" s="2">
        <v>0</v>
      </c>
      <c r="H1360" s="2">
        <v>0</v>
      </c>
      <c r="I1360" s="2">
        <v>8</v>
      </c>
      <c r="J1360" s="2">
        <v>-17.856666666666701</v>
      </c>
    </row>
    <row r="1361" spans="1:10" x14ac:dyDescent="0.25">
      <c r="A1361" t="s">
        <v>666</v>
      </c>
      <c r="B1361" t="s">
        <v>667</v>
      </c>
      <c r="C1361" t="s">
        <v>668</v>
      </c>
      <c r="D1361" t="s">
        <v>11</v>
      </c>
      <c r="E1361" s="3">
        <v>44696</v>
      </c>
      <c r="F1361" s="2">
        <v>6.6666666666666696</v>
      </c>
      <c r="G1361" s="2">
        <v>0</v>
      </c>
      <c r="H1361" s="2">
        <v>0</v>
      </c>
      <c r="I1361" s="2">
        <v>0</v>
      </c>
      <c r="J1361" s="2">
        <v>-17.856666666666701</v>
      </c>
    </row>
    <row r="1362" spans="1:10" x14ac:dyDescent="0.25">
      <c r="A1362" t="s">
        <v>666</v>
      </c>
      <c r="B1362" t="s">
        <v>667</v>
      </c>
      <c r="C1362" t="s">
        <v>668</v>
      </c>
      <c r="D1362" t="s">
        <v>11</v>
      </c>
      <c r="E1362" s="3">
        <v>44696</v>
      </c>
      <c r="F1362" s="2">
        <v>0</v>
      </c>
      <c r="G1362" s="2">
        <v>6.6666666666666696</v>
      </c>
      <c r="H1362" s="2">
        <v>0</v>
      </c>
      <c r="I1362" s="2">
        <v>0</v>
      </c>
      <c r="J1362" s="2">
        <v>-11.19</v>
      </c>
    </row>
    <row r="1363" spans="1:10" x14ac:dyDescent="0.25">
      <c r="A1363" t="s">
        <v>666</v>
      </c>
      <c r="B1363" t="s">
        <v>667</v>
      </c>
      <c r="C1363" t="s">
        <v>668</v>
      </c>
      <c r="D1363" t="s">
        <v>11</v>
      </c>
      <c r="E1363" s="3">
        <v>44712</v>
      </c>
      <c r="F1363" s="2">
        <v>6.6666666666666696</v>
      </c>
      <c r="G1363" s="2">
        <v>0</v>
      </c>
      <c r="H1363" s="2">
        <v>0</v>
      </c>
      <c r="I1363" s="2">
        <v>0</v>
      </c>
      <c r="J1363" s="2">
        <v>-11.19</v>
      </c>
    </row>
    <row r="1364" spans="1:10" x14ac:dyDescent="0.25">
      <c r="A1364" t="s">
        <v>666</v>
      </c>
      <c r="B1364" t="s">
        <v>667</v>
      </c>
      <c r="C1364" t="s">
        <v>668</v>
      </c>
      <c r="D1364" t="s">
        <v>11</v>
      </c>
      <c r="E1364" s="3">
        <v>44712</v>
      </c>
      <c r="F1364" s="2">
        <v>0</v>
      </c>
      <c r="G1364" s="2">
        <v>6.6666666666666696</v>
      </c>
      <c r="H1364" s="2">
        <v>0</v>
      </c>
      <c r="I1364" s="2">
        <v>0</v>
      </c>
      <c r="J1364" s="2">
        <v>-4.5233333333333299</v>
      </c>
    </row>
    <row r="1365" spans="1:10" x14ac:dyDescent="0.25">
      <c r="A1365" t="s">
        <v>669</v>
      </c>
      <c r="B1365" t="s">
        <v>670</v>
      </c>
      <c r="C1365" t="s">
        <v>78</v>
      </c>
      <c r="D1365" t="s">
        <v>11</v>
      </c>
      <c r="E1365" s="3">
        <v>44696</v>
      </c>
      <c r="F1365" s="2">
        <v>5</v>
      </c>
      <c r="G1365" s="2">
        <v>0</v>
      </c>
      <c r="H1365" s="2">
        <v>0</v>
      </c>
      <c r="I1365" s="2">
        <v>0</v>
      </c>
      <c r="J1365" s="2">
        <v>40</v>
      </c>
    </row>
    <row r="1366" spans="1:10" x14ac:dyDescent="0.25">
      <c r="A1366" t="s">
        <v>669</v>
      </c>
      <c r="B1366" t="s">
        <v>670</v>
      </c>
      <c r="C1366" t="s">
        <v>78</v>
      </c>
      <c r="D1366" t="s">
        <v>11</v>
      </c>
      <c r="E1366" s="3">
        <v>44696</v>
      </c>
      <c r="F1366" s="2">
        <v>0</v>
      </c>
      <c r="G1366" s="2">
        <v>5</v>
      </c>
      <c r="H1366" s="2">
        <v>0</v>
      </c>
      <c r="I1366" s="2">
        <v>0</v>
      </c>
      <c r="J1366" s="2">
        <v>45</v>
      </c>
    </row>
    <row r="1367" spans="1:10" x14ac:dyDescent="0.25">
      <c r="A1367" t="s">
        <v>669</v>
      </c>
      <c r="B1367" t="s">
        <v>670</v>
      </c>
      <c r="C1367" t="s">
        <v>78</v>
      </c>
      <c r="D1367" t="s">
        <v>11</v>
      </c>
      <c r="E1367" s="3">
        <v>44712</v>
      </c>
      <c r="F1367" s="2">
        <v>5</v>
      </c>
      <c r="G1367" s="2">
        <v>0</v>
      </c>
      <c r="H1367" s="2">
        <v>0</v>
      </c>
      <c r="I1367" s="2">
        <v>0</v>
      </c>
      <c r="J1367" s="2">
        <v>45</v>
      </c>
    </row>
    <row r="1368" spans="1:10" x14ac:dyDescent="0.25">
      <c r="A1368" t="s">
        <v>669</v>
      </c>
      <c r="B1368" t="s">
        <v>670</v>
      </c>
      <c r="C1368" t="s">
        <v>78</v>
      </c>
      <c r="D1368" t="s">
        <v>11</v>
      </c>
      <c r="E1368" s="3">
        <v>44712</v>
      </c>
      <c r="F1368" s="2">
        <v>0</v>
      </c>
      <c r="G1368" s="2">
        <v>5</v>
      </c>
      <c r="H1368" s="2">
        <v>0</v>
      </c>
      <c r="I1368" s="2">
        <v>0</v>
      </c>
      <c r="J1368" s="2">
        <v>50</v>
      </c>
    </row>
    <row r="1369" spans="1:10" x14ac:dyDescent="0.25">
      <c r="A1369" t="s">
        <v>671</v>
      </c>
      <c r="B1369" t="s">
        <v>672</v>
      </c>
      <c r="C1369" t="s">
        <v>673</v>
      </c>
      <c r="D1369" t="s">
        <v>11</v>
      </c>
      <c r="E1369" s="3">
        <v>44685</v>
      </c>
      <c r="F1369" s="2">
        <v>0</v>
      </c>
      <c r="G1369" s="2">
        <v>0</v>
      </c>
      <c r="H1369" s="2">
        <v>0</v>
      </c>
      <c r="I1369" s="2">
        <v>0</v>
      </c>
      <c r="J1369" s="2">
        <v>13</v>
      </c>
    </row>
    <row r="1370" spans="1:10" x14ac:dyDescent="0.25">
      <c r="A1370" t="s">
        <v>671</v>
      </c>
      <c r="B1370" t="s">
        <v>672</v>
      </c>
      <c r="C1370" t="s">
        <v>673</v>
      </c>
      <c r="D1370" t="s">
        <v>11</v>
      </c>
      <c r="E1370" s="3">
        <v>44685</v>
      </c>
      <c r="F1370" s="2">
        <v>0</v>
      </c>
      <c r="G1370" s="2">
        <v>0</v>
      </c>
      <c r="H1370" s="2">
        <v>0</v>
      </c>
      <c r="I1370" s="2">
        <v>8</v>
      </c>
      <c r="J1370" s="2">
        <v>13</v>
      </c>
    </row>
    <row r="1371" spans="1:10" x14ac:dyDescent="0.25">
      <c r="A1371" t="s">
        <v>671</v>
      </c>
      <c r="B1371" t="s">
        <v>672</v>
      </c>
      <c r="C1371" t="s">
        <v>673</v>
      </c>
      <c r="D1371" t="s">
        <v>11</v>
      </c>
      <c r="E1371" s="3">
        <v>44696</v>
      </c>
      <c r="F1371" s="2">
        <v>5</v>
      </c>
      <c r="G1371" s="2">
        <v>0</v>
      </c>
      <c r="H1371" s="2">
        <v>0</v>
      </c>
      <c r="I1371" s="2">
        <v>0</v>
      </c>
      <c r="J1371" s="2">
        <v>13</v>
      </c>
    </row>
    <row r="1372" spans="1:10" x14ac:dyDescent="0.25">
      <c r="A1372" t="s">
        <v>671</v>
      </c>
      <c r="B1372" t="s">
        <v>672</v>
      </c>
      <c r="C1372" t="s">
        <v>673</v>
      </c>
      <c r="D1372" t="s">
        <v>11</v>
      </c>
      <c r="E1372" s="3">
        <v>44696</v>
      </c>
      <c r="F1372" s="2">
        <v>0</v>
      </c>
      <c r="G1372" s="2">
        <v>5</v>
      </c>
      <c r="H1372" s="2">
        <v>0</v>
      </c>
      <c r="I1372" s="2">
        <v>0</v>
      </c>
      <c r="J1372" s="2">
        <v>18</v>
      </c>
    </row>
    <row r="1373" spans="1:10" x14ac:dyDescent="0.25">
      <c r="A1373" t="s">
        <v>671</v>
      </c>
      <c r="B1373" t="s">
        <v>672</v>
      </c>
      <c r="C1373" t="s">
        <v>673</v>
      </c>
      <c r="D1373" t="s">
        <v>11</v>
      </c>
      <c r="E1373" s="3">
        <v>44707</v>
      </c>
      <c r="F1373" s="2">
        <v>0</v>
      </c>
      <c r="G1373" s="2">
        <v>0</v>
      </c>
      <c r="H1373" s="2">
        <v>0</v>
      </c>
      <c r="I1373" s="2">
        <v>0</v>
      </c>
      <c r="J1373" s="2">
        <v>16.25</v>
      </c>
    </row>
    <row r="1374" spans="1:10" x14ac:dyDescent="0.25">
      <c r="A1374" t="s">
        <v>671</v>
      </c>
      <c r="B1374" t="s">
        <v>672</v>
      </c>
      <c r="C1374" t="s">
        <v>673</v>
      </c>
      <c r="D1374" t="s">
        <v>11</v>
      </c>
      <c r="E1374" s="3">
        <v>44707</v>
      </c>
      <c r="F1374" s="2">
        <v>0</v>
      </c>
      <c r="G1374" s="2">
        <v>0</v>
      </c>
      <c r="H1374" s="2">
        <v>0</v>
      </c>
      <c r="I1374" s="2">
        <v>1.75</v>
      </c>
      <c r="J1374" s="2">
        <v>16.25</v>
      </c>
    </row>
    <row r="1375" spans="1:10" x14ac:dyDescent="0.25">
      <c r="A1375" t="s">
        <v>671</v>
      </c>
      <c r="B1375" t="s">
        <v>672</v>
      </c>
      <c r="C1375" t="s">
        <v>673</v>
      </c>
      <c r="D1375" t="s">
        <v>11</v>
      </c>
      <c r="E1375" s="3">
        <v>44712</v>
      </c>
      <c r="F1375" s="2">
        <v>5</v>
      </c>
      <c r="G1375" s="2">
        <v>0</v>
      </c>
      <c r="H1375" s="2">
        <v>0</v>
      </c>
      <c r="I1375" s="2">
        <v>0</v>
      </c>
      <c r="J1375" s="2">
        <v>16.25</v>
      </c>
    </row>
    <row r="1376" spans="1:10" x14ac:dyDescent="0.25">
      <c r="A1376" t="s">
        <v>671</v>
      </c>
      <c r="B1376" t="s">
        <v>672</v>
      </c>
      <c r="C1376" t="s">
        <v>673</v>
      </c>
      <c r="D1376" t="s">
        <v>11</v>
      </c>
      <c r="E1376" s="3">
        <v>44712</v>
      </c>
      <c r="F1376" s="2">
        <v>0</v>
      </c>
      <c r="G1376" s="2">
        <v>5</v>
      </c>
      <c r="H1376" s="2">
        <v>0</v>
      </c>
      <c r="I1376" s="2">
        <v>0</v>
      </c>
      <c r="J1376" s="2">
        <v>21.25</v>
      </c>
    </row>
    <row r="1377" spans="1:10" x14ac:dyDescent="0.25">
      <c r="A1377" t="s">
        <v>674</v>
      </c>
      <c r="B1377" t="s">
        <v>675</v>
      </c>
      <c r="C1377" t="s">
        <v>676</v>
      </c>
      <c r="D1377" t="s">
        <v>11</v>
      </c>
      <c r="E1377" s="3">
        <v>44696</v>
      </c>
      <c r="F1377" s="2">
        <v>5</v>
      </c>
      <c r="G1377" s="2">
        <v>0</v>
      </c>
      <c r="H1377" s="2">
        <v>0</v>
      </c>
      <c r="I1377" s="2">
        <v>0</v>
      </c>
      <c r="J1377" s="2">
        <v>37</v>
      </c>
    </row>
    <row r="1378" spans="1:10" x14ac:dyDescent="0.25">
      <c r="A1378" t="s">
        <v>674</v>
      </c>
      <c r="B1378" t="s">
        <v>675</v>
      </c>
      <c r="C1378" t="s">
        <v>676</v>
      </c>
      <c r="D1378" t="s">
        <v>11</v>
      </c>
      <c r="E1378" s="3">
        <v>44696</v>
      </c>
      <c r="F1378" s="2">
        <v>0</v>
      </c>
      <c r="G1378" s="2">
        <v>5</v>
      </c>
      <c r="H1378" s="2">
        <v>0</v>
      </c>
      <c r="I1378" s="2">
        <v>0</v>
      </c>
      <c r="J1378" s="2">
        <v>42</v>
      </c>
    </row>
    <row r="1379" spans="1:10" x14ac:dyDescent="0.25">
      <c r="A1379" t="s">
        <v>674</v>
      </c>
      <c r="B1379" t="s">
        <v>675</v>
      </c>
      <c r="C1379" t="s">
        <v>676</v>
      </c>
      <c r="D1379" t="s">
        <v>11</v>
      </c>
      <c r="E1379" s="3">
        <v>44712</v>
      </c>
      <c r="F1379" s="2">
        <v>5</v>
      </c>
      <c r="G1379" s="2">
        <v>0</v>
      </c>
      <c r="H1379" s="2">
        <v>0</v>
      </c>
      <c r="I1379" s="2">
        <v>0</v>
      </c>
      <c r="J1379" s="2">
        <v>42</v>
      </c>
    </row>
    <row r="1380" spans="1:10" x14ac:dyDescent="0.25">
      <c r="A1380" t="s">
        <v>674</v>
      </c>
      <c r="B1380" t="s">
        <v>675</v>
      </c>
      <c r="C1380" t="s">
        <v>676</v>
      </c>
      <c r="D1380" t="s">
        <v>11</v>
      </c>
      <c r="E1380" s="3">
        <v>44712</v>
      </c>
      <c r="F1380" s="2">
        <v>0</v>
      </c>
      <c r="G1380" s="2">
        <v>5</v>
      </c>
      <c r="H1380" s="2">
        <v>0</v>
      </c>
      <c r="I1380" s="2">
        <v>0</v>
      </c>
      <c r="J1380" s="2">
        <v>47</v>
      </c>
    </row>
    <row r="1381" spans="1:10" x14ac:dyDescent="0.25">
      <c r="A1381" t="s">
        <v>677</v>
      </c>
      <c r="B1381" t="s">
        <v>678</v>
      </c>
      <c r="C1381" t="s">
        <v>679</v>
      </c>
      <c r="D1381" t="s">
        <v>11</v>
      </c>
      <c r="E1381" s="3">
        <v>44696</v>
      </c>
      <c r="F1381" s="2">
        <v>0</v>
      </c>
      <c r="G1381" s="2">
        <v>0</v>
      </c>
      <c r="H1381" s="2">
        <v>0</v>
      </c>
      <c r="I1381" s="2">
        <v>0</v>
      </c>
      <c r="J1381" s="2">
        <v>160</v>
      </c>
    </row>
    <row r="1382" spans="1:10" x14ac:dyDescent="0.25">
      <c r="A1382" t="s">
        <v>677</v>
      </c>
      <c r="B1382" t="s">
        <v>678</v>
      </c>
      <c r="C1382" t="s">
        <v>679</v>
      </c>
      <c r="D1382" t="s">
        <v>11</v>
      </c>
      <c r="E1382" s="3">
        <v>44697</v>
      </c>
      <c r="F1382" s="2">
        <v>0</v>
      </c>
      <c r="G1382" s="2">
        <v>0</v>
      </c>
      <c r="H1382" s="2">
        <v>0</v>
      </c>
      <c r="I1382" s="2">
        <v>0</v>
      </c>
      <c r="J1382" s="2">
        <v>152</v>
      </c>
    </row>
    <row r="1383" spans="1:10" x14ac:dyDescent="0.25">
      <c r="A1383" t="s">
        <v>677</v>
      </c>
      <c r="B1383" t="s">
        <v>678</v>
      </c>
      <c r="C1383" t="s">
        <v>679</v>
      </c>
      <c r="D1383" t="s">
        <v>11</v>
      </c>
      <c r="E1383" s="3">
        <v>44697</v>
      </c>
      <c r="F1383" s="2">
        <v>0</v>
      </c>
      <c r="G1383" s="2">
        <v>0</v>
      </c>
      <c r="H1383" s="2">
        <v>0</v>
      </c>
      <c r="I1383" s="2">
        <v>8</v>
      </c>
      <c r="J1383" s="2">
        <v>152</v>
      </c>
    </row>
    <row r="1384" spans="1:10" x14ac:dyDescent="0.25">
      <c r="A1384" t="s">
        <v>677</v>
      </c>
      <c r="B1384" t="s">
        <v>678</v>
      </c>
      <c r="C1384" t="s">
        <v>679</v>
      </c>
      <c r="D1384" t="s">
        <v>11</v>
      </c>
      <c r="E1384" s="3">
        <v>44698</v>
      </c>
      <c r="F1384" s="2">
        <v>0</v>
      </c>
      <c r="G1384" s="2">
        <v>0</v>
      </c>
      <c r="H1384" s="2">
        <v>0</v>
      </c>
      <c r="I1384" s="2">
        <v>0</v>
      </c>
      <c r="J1384" s="2">
        <v>144</v>
      </c>
    </row>
    <row r="1385" spans="1:10" x14ac:dyDescent="0.25">
      <c r="A1385" t="s">
        <v>677</v>
      </c>
      <c r="B1385" t="s">
        <v>678</v>
      </c>
      <c r="C1385" t="s">
        <v>679</v>
      </c>
      <c r="D1385" t="s">
        <v>11</v>
      </c>
      <c r="E1385" s="3">
        <v>44698</v>
      </c>
      <c r="F1385" s="2">
        <v>0</v>
      </c>
      <c r="G1385" s="2">
        <v>0</v>
      </c>
      <c r="H1385" s="2">
        <v>0</v>
      </c>
      <c r="I1385" s="2">
        <v>8</v>
      </c>
      <c r="J1385" s="2">
        <v>144</v>
      </c>
    </row>
    <row r="1386" spans="1:10" x14ac:dyDescent="0.25">
      <c r="A1386" t="s">
        <v>677</v>
      </c>
      <c r="B1386" t="s">
        <v>678</v>
      </c>
      <c r="C1386" t="s">
        <v>679</v>
      </c>
      <c r="D1386" t="s">
        <v>11</v>
      </c>
      <c r="E1386" s="3">
        <v>44699</v>
      </c>
      <c r="F1386" s="2">
        <v>0</v>
      </c>
      <c r="G1386" s="2">
        <v>0</v>
      </c>
      <c r="H1386" s="2">
        <v>0</v>
      </c>
      <c r="I1386" s="2">
        <v>0</v>
      </c>
      <c r="J1386" s="2">
        <v>136</v>
      </c>
    </row>
    <row r="1387" spans="1:10" x14ac:dyDescent="0.25">
      <c r="A1387" t="s">
        <v>677</v>
      </c>
      <c r="B1387" t="s">
        <v>678</v>
      </c>
      <c r="C1387" t="s">
        <v>679</v>
      </c>
      <c r="D1387" t="s">
        <v>11</v>
      </c>
      <c r="E1387" s="3">
        <v>44699</v>
      </c>
      <c r="F1387" s="2">
        <v>0</v>
      </c>
      <c r="G1387" s="2">
        <v>0</v>
      </c>
      <c r="H1387" s="2">
        <v>0</v>
      </c>
      <c r="I1387" s="2">
        <v>8</v>
      </c>
      <c r="J1387" s="2">
        <v>136</v>
      </c>
    </row>
    <row r="1388" spans="1:10" x14ac:dyDescent="0.25">
      <c r="A1388" t="s">
        <v>677</v>
      </c>
      <c r="B1388" t="s">
        <v>678</v>
      </c>
      <c r="C1388" t="s">
        <v>679</v>
      </c>
      <c r="D1388" t="s">
        <v>11</v>
      </c>
      <c r="E1388" s="3">
        <v>44700</v>
      </c>
      <c r="F1388" s="2">
        <v>0</v>
      </c>
      <c r="G1388" s="2">
        <v>0</v>
      </c>
      <c r="H1388" s="2">
        <v>0</v>
      </c>
      <c r="I1388" s="2">
        <v>0</v>
      </c>
      <c r="J1388" s="2">
        <v>128</v>
      </c>
    </row>
    <row r="1389" spans="1:10" x14ac:dyDescent="0.25">
      <c r="A1389" t="s">
        <v>677</v>
      </c>
      <c r="B1389" t="s">
        <v>678</v>
      </c>
      <c r="C1389" t="s">
        <v>679</v>
      </c>
      <c r="D1389" t="s">
        <v>11</v>
      </c>
      <c r="E1389" s="3">
        <v>44700</v>
      </c>
      <c r="F1389" s="2">
        <v>0</v>
      </c>
      <c r="G1389" s="2">
        <v>0</v>
      </c>
      <c r="H1389" s="2">
        <v>0</v>
      </c>
      <c r="I1389" s="2">
        <v>8</v>
      </c>
      <c r="J1389" s="2">
        <v>128</v>
      </c>
    </row>
    <row r="1390" spans="1:10" x14ac:dyDescent="0.25">
      <c r="A1390" t="s">
        <v>677</v>
      </c>
      <c r="B1390" t="s">
        <v>678</v>
      </c>
      <c r="C1390" t="s">
        <v>679</v>
      </c>
      <c r="D1390" t="s">
        <v>11</v>
      </c>
      <c r="E1390" s="3">
        <v>44701</v>
      </c>
      <c r="F1390" s="2">
        <v>0</v>
      </c>
      <c r="G1390" s="2">
        <v>0</v>
      </c>
      <c r="H1390" s="2">
        <v>0</v>
      </c>
      <c r="I1390" s="2">
        <v>0</v>
      </c>
      <c r="J1390" s="2">
        <v>120</v>
      </c>
    </row>
    <row r="1391" spans="1:10" x14ac:dyDescent="0.25">
      <c r="A1391" t="s">
        <v>677</v>
      </c>
      <c r="B1391" t="s">
        <v>678</v>
      </c>
      <c r="C1391" t="s">
        <v>679</v>
      </c>
      <c r="D1391" t="s">
        <v>11</v>
      </c>
      <c r="E1391" s="3">
        <v>44701</v>
      </c>
      <c r="F1391" s="2">
        <v>0</v>
      </c>
      <c r="G1391" s="2">
        <v>0</v>
      </c>
      <c r="H1391" s="2">
        <v>0</v>
      </c>
      <c r="I1391" s="2">
        <v>8</v>
      </c>
      <c r="J1391" s="2">
        <v>120</v>
      </c>
    </row>
    <row r="1392" spans="1:10" x14ac:dyDescent="0.25">
      <c r="A1392" t="s">
        <v>677</v>
      </c>
      <c r="B1392" t="s">
        <v>678</v>
      </c>
      <c r="C1392" t="s">
        <v>679</v>
      </c>
      <c r="D1392" t="s">
        <v>11</v>
      </c>
      <c r="E1392" s="3">
        <v>44712</v>
      </c>
      <c r="F1392" s="2">
        <v>6.6666666666666696</v>
      </c>
      <c r="G1392" s="2">
        <v>0</v>
      </c>
      <c r="H1392" s="2">
        <v>0</v>
      </c>
      <c r="I1392" s="2">
        <v>0</v>
      </c>
      <c r="J1392" s="2">
        <v>120</v>
      </c>
    </row>
    <row r="1393" spans="1:10" x14ac:dyDescent="0.25">
      <c r="A1393" t="s">
        <v>677</v>
      </c>
      <c r="B1393" t="s">
        <v>678</v>
      </c>
      <c r="C1393" t="s">
        <v>679</v>
      </c>
      <c r="D1393" t="s">
        <v>11</v>
      </c>
      <c r="E1393" s="3">
        <v>44712</v>
      </c>
      <c r="F1393" s="2">
        <v>0</v>
      </c>
      <c r="G1393" s="2">
        <v>6.6666666666666696</v>
      </c>
      <c r="H1393" s="2">
        <v>0</v>
      </c>
      <c r="I1393" s="2">
        <v>0</v>
      </c>
      <c r="J1393" s="2">
        <v>126.666666666667</v>
      </c>
    </row>
    <row r="1394" spans="1:10" x14ac:dyDescent="0.25">
      <c r="A1394" t="s">
        <v>680</v>
      </c>
      <c r="B1394" t="s">
        <v>681</v>
      </c>
      <c r="C1394" t="s">
        <v>682</v>
      </c>
      <c r="D1394" t="s">
        <v>11</v>
      </c>
      <c r="E1394" s="3">
        <v>44687</v>
      </c>
      <c r="F1394" s="2">
        <v>0</v>
      </c>
      <c r="G1394" s="2">
        <v>0</v>
      </c>
      <c r="H1394" s="2">
        <v>0</v>
      </c>
      <c r="I1394" s="2">
        <v>0</v>
      </c>
      <c r="J1394" s="2">
        <v>8</v>
      </c>
    </row>
    <row r="1395" spans="1:10" x14ac:dyDescent="0.25">
      <c r="A1395" t="s">
        <v>680</v>
      </c>
      <c r="B1395" t="s">
        <v>681</v>
      </c>
      <c r="C1395" t="s">
        <v>682</v>
      </c>
      <c r="D1395" t="s">
        <v>11</v>
      </c>
      <c r="E1395" s="3">
        <v>44687</v>
      </c>
      <c r="F1395" s="2">
        <v>0</v>
      </c>
      <c r="G1395" s="2">
        <v>0</v>
      </c>
      <c r="H1395" s="2">
        <v>0</v>
      </c>
      <c r="I1395" s="2">
        <v>8</v>
      </c>
      <c r="J1395" s="2">
        <v>8</v>
      </c>
    </row>
    <row r="1396" spans="1:10" x14ac:dyDescent="0.25">
      <c r="A1396" t="s">
        <v>680</v>
      </c>
      <c r="B1396" t="s">
        <v>681</v>
      </c>
      <c r="C1396" t="s">
        <v>682</v>
      </c>
      <c r="D1396" t="s">
        <v>11</v>
      </c>
      <c r="E1396" s="3">
        <v>44696</v>
      </c>
      <c r="F1396" s="2">
        <v>5</v>
      </c>
      <c r="G1396" s="2">
        <v>0</v>
      </c>
      <c r="H1396" s="2">
        <v>0</v>
      </c>
      <c r="I1396" s="2">
        <v>0</v>
      </c>
      <c r="J1396" s="2">
        <v>8</v>
      </c>
    </row>
    <row r="1397" spans="1:10" x14ac:dyDescent="0.25">
      <c r="A1397" t="s">
        <v>680</v>
      </c>
      <c r="B1397" t="s">
        <v>681</v>
      </c>
      <c r="C1397" t="s">
        <v>682</v>
      </c>
      <c r="D1397" t="s">
        <v>11</v>
      </c>
      <c r="E1397" s="3">
        <v>44696</v>
      </c>
      <c r="F1397" s="2">
        <v>0</v>
      </c>
      <c r="G1397" s="2">
        <v>5</v>
      </c>
      <c r="H1397" s="2">
        <v>0</v>
      </c>
      <c r="I1397" s="2">
        <v>0</v>
      </c>
      <c r="J1397" s="2">
        <v>13</v>
      </c>
    </row>
    <row r="1398" spans="1:10" x14ac:dyDescent="0.25">
      <c r="A1398" t="s">
        <v>680</v>
      </c>
      <c r="B1398" t="s">
        <v>681</v>
      </c>
      <c r="C1398" t="s">
        <v>682</v>
      </c>
      <c r="D1398" t="s">
        <v>11</v>
      </c>
      <c r="E1398" s="3">
        <v>44712</v>
      </c>
      <c r="F1398" s="2">
        <v>5</v>
      </c>
      <c r="G1398" s="2">
        <v>0</v>
      </c>
      <c r="H1398" s="2">
        <v>0</v>
      </c>
      <c r="I1398" s="2">
        <v>0</v>
      </c>
      <c r="J1398" s="2">
        <v>13</v>
      </c>
    </row>
    <row r="1399" spans="1:10" x14ac:dyDescent="0.25">
      <c r="A1399" t="s">
        <v>680</v>
      </c>
      <c r="B1399" t="s">
        <v>681</v>
      </c>
      <c r="C1399" t="s">
        <v>682</v>
      </c>
      <c r="D1399" t="s">
        <v>11</v>
      </c>
      <c r="E1399" s="3">
        <v>44712</v>
      </c>
      <c r="F1399" s="2">
        <v>0</v>
      </c>
      <c r="G1399" s="2">
        <v>5</v>
      </c>
      <c r="H1399" s="2">
        <v>0</v>
      </c>
      <c r="I1399" s="2">
        <v>0</v>
      </c>
      <c r="J1399" s="2">
        <v>18</v>
      </c>
    </row>
    <row r="1400" spans="1:10" x14ac:dyDescent="0.25">
      <c r="A1400" t="s">
        <v>683</v>
      </c>
      <c r="B1400" t="s">
        <v>684</v>
      </c>
      <c r="C1400" t="s">
        <v>685</v>
      </c>
      <c r="D1400" t="s">
        <v>11</v>
      </c>
      <c r="E1400" s="3">
        <v>44696</v>
      </c>
      <c r="F1400" s="2">
        <v>6.6666666666666696</v>
      </c>
      <c r="G1400" s="2">
        <v>0</v>
      </c>
      <c r="H1400" s="2">
        <v>0</v>
      </c>
      <c r="I1400" s="2">
        <v>0</v>
      </c>
      <c r="J1400" s="2">
        <v>52</v>
      </c>
    </row>
    <row r="1401" spans="1:10" x14ac:dyDescent="0.25">
      <c r="A1401" t="s">
        <v>683</v>
      </c>
      <c r="B1401" t="s">
        <v>684</v>
      </c>
      <c r="C1401" t="s">
        <v>685</v>
      </c>
      <c r="D1401" t="s">
        <v>11</v>
      </c>
      <c r="E1401" s="3">
        <v>44696</v>
      </c>
      <c r="F1401" s="2">
        <v>0</v>
      </c>
      <c r="G1401" s="2">
        <v>6.6666666666666696</v>
      </c>
      <c r="H1401" s="2">
        <v>0</v>
      </c>
      <c r="I1401" s="2">
        <v>0</v>
      </c>
      <c r="J1401" s="2">
        <v>58.6666666666667</v>
      </c>
    </row>
    <row r="1402" spans="1:10" x14ac:dyDescent="0.25">
      <c r="A1402" t="s">
        <v>683</v>
      </c>
      <c r="B1402" t="s">
        <v>684</v>
      </c>
      <c r="C1402" t="s">
        <v>685</v>
      </c>
      <c r="D1402" t="s">
        <v>11</v>
      </c>
      <c r="E1402" s="3">
        <v>44697</v>
      </c>
      <c r="F1402" s="2">
        <v>0</v>
      </c>
      <c r="G1402" s="2">
        <v>0</v>
      </c>
      <c r="H1402" s="2">
        <v>0</v>
      </c>
      <c r="I1402" s="2">
        <v>0</v>
      </c>
      <c r="J1402" s="2">
        <v>48.6666666666667</v>
      </c>
    </row>
    <row r="1403" spans="1:10" x14ac:dyDescent="0.25">
      <c r="A1403" t="s">
        <v>683</v>
      </c>
      <c r="B1403" t="s">
        <v>684</v>
      </c>
      <c r="C1403" t="s">
        <v>685</v>
      </c>
      <c r="D1403" t="s">
        <v>11</v>
      </c>
      <c r="E1403" s="3">
        <v>44697</v>
      </c>
      <c r="F1403" s="2">
        <v>0</v>
      </c>
      <c r="G1403" s="2">
        <v>0</v>
      </c>
      <c r="H1403" s="2">
        <v>0</v>
      </c>
      <c r="I1403" s="2">
        <v>10</v>
      </c>
      <c r="J1403" s="2">
        <v>48.6666666666667</v>
      </c>
    </row>
    <row r="1404" spans="1:10" x14ac:dyDescent="0.25">
      <c r="A1404" t="s">
        <v>683</v>
      </c>
      <c r="B1404" t="s">
        <v>684</v>
      </c>
      <c r="C1404" t="s">
        <v>685</v>
      </c>
      <c r="D1404" t="s">
        <v>11</v>
      </c>
      <c r="E1404" s="3">
        <v>44712</v>
      </c>
      <c r="F1404" s="2">
        <v>6.6666666666666696</v>
      </c>
      <c r="G1404" s="2">
        <v>0</v>
      </c>
      <c r="H1404" s="2">
        <v>0</v>
      </c>
      <c r="I1404" s="2">
        <v>0</v>
      </c>
      <c r="J1404" s="2">
        <v>48.6666666666667</v>
      </c>
    </row>
    <row r="1405" spans="1:10" x14ac:dyDescent="0.25">
      <c r="A1405" t="s">
        <v>683</v>
      </c>
      <c r="B1405" t="s">
        <v>684</v>
      </c>
      <c r="C1405" t="s">
        <v>685</v>
      </c>
      <c r="D1405" t="s">
        <v>11</v>
      </c>
      <c r="E1405" s="3">
        <v>44712</v>
      </c>
      <c r="F1405" s="2">
        <v>0</v>
      </c>
      <c r="G1405" s="2">
        <v>6.6666666666666696</v>
      </c>
      <c r="H1405" s="2">
        <v>0</v>
      </c>
      <c r="I1405" s="2">
        <v>0</v>
      </c>
      <c r="J1405" s="2">
        <v>55.3333333333333</v>
      </c>
    </row>
    <row r="1406" spans="1:10" x14ac:dyDescent="0.25">
      <c r="A1406" t="s">
        <v>686</v>
      </c>
      <c r="B1406" t="s">
        <v>687</v>
      </c>
      <c r="C1406" t="s">
        <v>688</v>
      </c>
      <c r="D1406" t="s">
        <v>11</v>
      </c>
      <c r="E1406" s="3">
        <v>44695</v>
      </c>
      <c r="F1406" s="2">
        <v>0</v>
      </c>
      <c r="G1406" s="2">
        <v>0</v>
      </c>
      <c r="H1406" s="2">
        <v>0</v>
      </c>
      <c r="I1406" s="2">
        <v>0</v>
      </c>
      <c r="J1406" s="2">
        <v>53</v>
      </c>
    </row>
    <row r="1407" spans="1:10" x14ac:dyDescent="0.25">
      <c r="A1407" t="s">
        <v>686</v>
      </c>
      <c r="B1407" t="s">
        <v>687</v>
      </c>
      <c r="C1407" t="s">
        <v>688</v>
      </c>
      <c r="D1407" t="s">
        <v>11</v>
      </c>
      <c r="E1407" s="3">
        <v>44695</v>
      </c>
      <c r="F1407" s="2">
        <v>0</v>
      </c>
      <c r="G1407" s="2">
        <v>0</v>
      </c>
      <c r="H1407" s="2">
        <v>0</v>
      </c>
      <c r="I1407" s="2">
        <v>8</v>
      </c>
      <c r="J1407" s="2">
        <v>53</v>
      </c>
    </row>
    <row r="1408" spans="1:10" x14ac:dyDescent="0.25">
      <c r="A1408" t="s">
        <v>686</v>
      </c>
      <c r="B1408" t="s">
        <v>687</v>
      </c>
      <c r="C1408" t="s">
        <v>688</v>
      </c>
      <c r="D1408" t="s">
        <v>11</v>
      </c>
      <c r="E1408" s="3">
        <v>44696</v>
      </c>
      <c r="F1408" s="2">
        <v>5</v>
      </c>
      <c r="G1408" s="2">
        <v>0</v>
      </c>
      <c r="H1408" s="2">
        <v>0</v>
      </c>
      <c r="I1408" s="2">
        <v>0</v>
      </c>
      <c r="J1408" s="2">
        <v>53</v>
      </c>
    </row>
    <row r="1409" spans="1:10" x14ac:dyDescent="0.25">
      <c r="A1409" t="s">
        <v>686</v>
      </c>
      <c r="B1409" t="s">
        <v>687</v>
      </c>
      <c r="C1409" t="s">
        <v>688</v>
      </c>
      <c r="D1409" t="s">
        <v>11</v>
      </c>
      <c r="E1409" s="3">
        <v>44696</v>
      </c>
      <c r="F1409" s="2">
        <v>0</v>
      </c>
      <c r="G1409" s="2">
        <v>5</v>
      </c>
      <c r="H1409" s="2">
        <v>0</v>
      </c>
      <c r="I1409" s="2">
        <v>0</v>
      </c>
      <c r="J1409" s="2">
        <v>58</v>
      </c>
    </row>
    <row r="1410" spans="1:10" x14ac:dyDescent="0.25">
      <c r="A1410" t="s">
        <v>686</v>
      </c>
      <c r="B1410" t="s">
        <v>687</v>
      </c>
      <c r="C1410" t="s">
        <v>688</v>
      </c>
      <c r="D1410" t="s">
        <v>11</v>
      </c>
      <c r="E1410" s="3">
        <v>44712</v>
      </c>
      <c r="F1410" s="2">
        <v>5</v>
      </c>
      <c r="G1410" s="2">
        <v>0</v>
      </c>
      <c r="H1410" s="2">
        <v>0</v>
      </c>
      <c r="I1410" s="2">
        <v>0</v>
      </c>
      <c r="J1410" s="2">
        <v>58</v>
      </c>
    </row>
    <row r="1411" spans="1:10" x14ac:dyDescent="0.25">
      <c r="A1411" t="s">
        <v>686</v>
      </c>
      <c r="B1411" t="s">
        <v>687</v>
      </c>
      <c r="C1411" t="s">
        <v>688</v>
      </c>
      <c r="D1411" t="s">
        <v>11</v>
      </c>
      <c r="E1411" s="3">
        <v>44712</v>
      </c>
      <c r="F1411" s="2">
        <v>0</v>
      </c>
      <c r="G1411" s="2">
        <v>5</v>
      </c>
      <c r="H1411" s="2">
        <v>0</v>
      </c>
      <c r="I1411" s="2">
        <v>0</v>
      </c>
      <c r="J1411" s="2">
        <v>63</v>
      </c>
    </row>
    <row r="1412" spans="1:10" x14ac:dyDescent="0.25">
      <c r="A1412" t="s">
        <v>689</v>
      </c>
      <c r="B1412" t="s">
        <v>690</v>
      </c>
      <c r="C1412" t="s">
        <v>691</v>
      </c>
      <c r="D1412" t="s">
        <v>11</v>
      </c>
      <c r="E1412" s="3">
        <v>44696</v>
      </c>
      <c r="F1412" s="2">
        <v>5</v>
      </c>
      <c r="G1412" s="2">
        <v>0</v>
      </c>
      <c r="H1412" s="2">
        <v>0</v>
      </c>
      <c r="I1412" s="2">
        <v>0</v>
      </c>
      <c r="J1412" s="2">
        <v>35</v>
      </c>
    </row>
    <row r="1413" spans="1:10" x14ac:dyDescent="0.25">
      <c r="A1413" t="s">
        <v>689</v>
      </c>
      <c r="B1413" t="s">
        <v>690</v>
      </c>
      <c r="C1413" t="s">
        <v>691</v>
      </c>
      <c r="D1413" t="s">
        <v>11</v>
      </c>
      <c r="E1413" s="3">
        <v>44696</v>
      </c>
      <c r="F1413" s="2">
        <v>0</v>
      </c>
      <c r="G1413" s="2">
        <v>5</v>
      </c>
      <c r="H1413" s="2">
        <v>0</v>
      </c>
      <c r="I1413" s="2">
        <v>0</v>
      </c>
      <c r="J1413" s="2">
        <v>40</v>
      </c>
    </row>
    <row r="1414" spans="1:10" x14ac:dyDescent="0.25">
      <c r="A1414" t="s">
        <v>689</v>
      </c>
      <c r="B1414" t="s">
        <v>690</v>
      </c>
      <c r="C1414" t="s">
        <v>691</v>
      </c>
      <c r="D1414" t="s">
        <v>11</v>
      </c>
      <c r="E1414" s="3">
        <v>44712</v>
      </c>
      <c r="F1414" s="2">
        <v>5</v>
      </c>
      <c r="G1414" s="2">
        <v>0</v>
      </c>
      <c r="H1414" s="2">
        <v>0</v>
      </c>
      <c r="I1414" s="2">
        <v>0</v>
      </c>
      <c r="J1414" s="2">
        <v>40</v>
      </c>
    </row>
    <row r="1415" spans="1:10" x14ac:dyDescent="0.25">
      <c r="A1415" t="s">
        <v>689</v>
      </c>
      <c r="B1415" t="s">
        <v>690</v>
      </c>
      <c r="C1415" t="s">
        <v>691</v>
      </c>
      <c r="D1415" t="s">
        <v>11</v>
      </c>
      <c r="E1415" s="3">
        <v>44712</v>
      </c>
      <c r="F1415" s="2">
        <v>0</v>
      </c>
      <c r="G1415" s="2">
        <v>5</v>
      </c>
      <c r="H1415" s="2">
        <v>0</v>
      </c>
      <c r="I1415" s="2">
        <v>0</v>
      </c>
      <c r="J1415" s="2">
        <v>45</v>
      </c>
    </row>
    <row r="1416" spans="1:10" x14ac:dyDescent="0.25">
      <c r="A1416" t="s">
        <v>692</v>
      </c>
      <c r="B1416" t="s">
        <v>693</v>
      </c>
      <c r="C1416" t="s">
        <v>120</v>
      </c>
      <c r="D1416" t="s">
        <v>11</v>
      </c>
      <c r="E1416" s="3">
        <v>44696</v>
      </c>
      <c r="F1416" s="2">
        <v>5</v>
      </c>
      <c r="G1416" s="2">
        <v>0</v>
      </c>
      <c r="H1416" s="2">
        <v>0</v>
      </c>
      <c r="I1416" s="2">
        <v>0</v>
      </c>
      <c r="J1416" s="2">
        <v>27.5</v>
      </c>
    </row>
    <row r="1417" spans="1:10" x14ac:dyDescent="0.25">
      <c r="A1417" t="s">
        <v>692</v>
      </c>
      <c r="B1417" t="s">
        <v>693</v>
      </c>
      <c r="C1417" t="s">
        <v>120</v>
      </c>
      <c r="D1417" t="s">
        <v>11</v>
      </c>
      <c r="E1417" s="3">
        <v>44696</v>
      </c>
      <c r="F1417" s="2">
        <v>0</v>
      </c>
      <c r="G1417" s="2">
        <v>5</v>
      </c>
      <c r="H1417" s="2">
        <v>0</v>
      </c>
      <c r="I1417" s="2">
        <v>0</v>
      </c>
      <c r="J1417" s="2">
        <v>32.5</v>
      </c>
    </row>
    <row r="1418" spans="1:10" x14ac:dyDescent="0.25">
      <c r="A1418" t="s">
        <v>692</v>
      </c>
      <c r="B1418" t="s">
        <v>693</v>
      </c>
      <c r="C1418" t="s">
        <v>120</v>
      </c>
      <c r="D1418" t="s">
        <v>11</v>
      </c>
      <c r="E1418" s="3">
        <v>44712</v>
      </c>
      <c r="F1418" s="2">
        <v>0</v>
      </c>
      <c r="G1418" s="2">
        <v>0</v>
      </c>
      <c r="H1418" s="2">
        <v>0</v>
      </c>
      <c r="I1418" s="2">
        <v>0</v>
      </c>
      <c r="J1418" s="2">
        <v>34.5</v>
      </c>
    </row>
    <row r="1419" spans="1:10" x14ac:dyDescent="0.25">
      <c r="A1419" t="s">
        <v>692</v>
      </c>
      <c r="B1419" t="s">
        <v>693</v>
      </c>
      <c r="C1419" t="s">
        <v>120</v>
      </c>
      <c r="D1419" t="s">
        <v>11</v>
      </c>
      <c r="E1419" s="3">
        <v>44712</v>
      </c>
      <c r="F1419" s="2">
        <v>5</v>
      </c>
      <c r="G1419" s="2">
        <v>0</v>
      </c>
      <c r="H1419" s="2">
        <v>0</v>
      </c>
      <c r="I1419" s="2">
        <v>0</v>
      </c>
      <c r="J1419" s="2">
        <v>32.5</v>
      </c>
    </row>
    <row r="1420" spans="1:10" x14ac:dyDescent="0.25">
      <c r="A1420" t="s">
        <v>692</v>
      </c>
      <c r="B1420" t="s">
        <v>693</v>
      </c>
      <c r="C1420" t="s">
        <v>120</v>
      </c>
      <c r="D1420" t="s">
        <v>11</v>
      </c>
      <c r="E1420" s="3">
        <v>44712</v>
      </c>
      <c r="F1420" s="2">
        <v>0</v>
      </c>
      <c r="G1420" s="2">
        <v>5</v>
      </c>
      <c r="H1420" s="2">
        <v>0</v>
      </c>
      <c r="I1420" s="2">
        <v>0</v>
      </c>
      <c r="J1420" s="2">
        <v>37.5</v>
      </c>
    </row>
    <row r="1421" spans="1:10" x14ac:dyDescent="0.25">
      <c r="A1421" t="s">
        <v>692</v>
      </c>
      <c r="B1421" t="s">
        <v>693</v>
      </c>
      <c r="C1421" t="s">
        <v>120</v>
      </c>
      <c r="D1421" t="s">
        <v>11</v>
      </c>
      <c r="E1421" s="3">
        <v>44712</v>
      </c>
      <c r="F1421" s="2">
        <v>0</v>
      </c>
      <c r="G1421" s="2">
        <v>0</v>
      </c>
      <c r="H1421" s="2">
        <v>0</v>
      </c>
      <c r="I1421" s="2">
        <v>3</v>
      </c>
      <c r="J1421" s="2">
        <v>34.5</v>
      </c>
    </row>
    <row r="1422" spans="1:10" x14ac:dyDescent="0.25">
      <c r="A1422" t="s">
        <v>694</v>
      </c>
      <c r="B1422" t="s">
        <v>695</v>
      </c>
      <c r="C1422" t="s">
        <v>37</v>
      </c>
      <c r="D1422" t="s">
        <v>11</v>
      </c>
      <c r="E1422" s="3">
        <v>44696</v>
      </c>
      <c r="F1422" s="2">
        <v>5</v>
      </c>
      <c r="G1422" s="2">
        <v>0</v>
      </c>
      <c r="H1422" s="2">
        <v>0</v>
      </c>
      <c r="I1422" s="2">
        <v>0</v>
      </c>
      <c r="J1422" s="2">
        <v>-4.75</v>
      </c>
    </row>
    <row r="1423" spans="1:10" x14ac:dyDescent="0.25">
      <c r="A1423" t="s">
        <v>694</v>
      </c>
      <c r="B1423" t="s">
        <v>695</v>
      </c>
      <c r="C1423" t="s">
        <v>37</v>
      </c>
      <c r="D1423" t="s">
        <v>11</v>
      </c>
      <c r="E1423" s="3">
        <v>44696</v>
      </c>
      <c r="F1423" s="2">
        <v>0</v>
      </c>
      <c r="G1423" s="2">
        <v>5</v>
      </c>
      <c r="H1423" s="2">
        <v>0</v>
      </c>
      <c r="I1423" s="2">
        <v>0</v>
      </c>
      <c r="J1423" s="2">
        <v>0.25</v>
      </c>
    </row>
    <row r="1424" spans="1:10" x14ac:dyDescent="0.25">
      <c r="A1424" t="s">
        <v>694</v>
      </c>
      <c r="B1424" t="s">
        <v>695</v>
      </c>
      <c r="C1424" t="s">
        <v>37</v>
      </c>
      <c r="D1424" t="s">
        <v>11</v>
      </c>
      <c r="E1424" s="3">
        <v>44712</v>
      </c>
      <c r="F1424" s="2">
        <v>5</v>
      </c>
      <c r="G1424" s="2">
        <v>0</v>
      </c>
      <c r="H1424" s="2">
        <v>0</v>
      </c>
      <c r="I1424" s="2">
        <v>0</v>
      </c>
      <c r="J1424" s="2">
        <v>0.25</v>
      </c>
    </row>
    <row r="1425" spans="1:10" x14ac:dyDescent="0.25">
      <c r="A1425" t="s">
        <v>694</v>
      </c>
      <c r="B1425" t="s">
        <v>695</v>
      </c>
      <c r="C1425" t="s">
        <v>37</v>
      </c>
      <c r="D1425" t="s">
        <v>11</v>
      </c>
      <c r="E1425" s="3">
        <v>44712</v>
      </c>
      <c r="F1425" s="2">
        <v>0</v>
      </c>
      <c r="G1425" s="2">
        <v>5</v>
      </c>
      <c r="H1425" s="2">
        <v>0</v>
      </c>
      <c r="I1425" s="2">
        <v>0</v>
      </c>
      <c r="J1425" s="2">
        <v>5.25</v>
      </c>
    </row>
    <row r="1426" spans="1:10" x14ac:dyDescent="0.25">
      <c r="A1426" t="s">
        <v>696</v>
      </c>
      <c r="B1426" t="s">
        <v>697</v>
      </c>
      <c r="C1426" t="s">
        <v>698</v>
      </c>
      <c r="D1426" t="s">
        <v>11</v>
      </c>
      <c r="E1426" s="3">
        <v>44696</v>
      </c>
      <c r="F1426" s="2">
        <v>6.6666666666666696</v>
      </c>
      <c r="G1426" s="2">
        <v>0</v>
      </c>
      <c r="H1426" s="2">
        <v>0</v>
      </c>
      <c r="I1426" s="2">
        <v>0</v>
      </c>
      <c r="J1426" s="2">
        <v>18.6666666666667</v>
      </c>
    </row>
    <row r="1427" spans="1:10" x14ac:dyDescent="0.25">
      <c r="A1427" t="s">
        <v>696</v>
      </c>
      <c r="B1427" t="s">
        <v>697</v>
      </c>
      <c r="C1427" t="s">
        <v>698</v>
      </c>
      <c r="D1427" t="s">
        <v>11</v>
      </c>
      <c r="E1427" s="3">
        <v>44696</v>
      </c>
      <c r="F1427" s="2">
        <v>0</v>
      </c>
      <c r="G1427" s="2">
        <v>6.6666666666666696</v>
      </c>
      <c r="H1427" s="2">
        <v>0</v>
      </c>
      <c r="I1427" s="2">
        <v>0</v>
      </c>
      <c r="J1427" s="2">
        <v>25.3333333333333</v>
      </c>
    </row>
    <row r="1428" spans="1:10" x14ac:dyDescent="0.25">
      <c r="A1428" t="s">
        <v>696</v>
      </c>
      <c r="B1428" t="s">
        <v>697</v>
      </c>
      <c r="C1428" t="s">
        <v>698</v>
      </c>
      <c r="D1428" t="s">
        <v>11</v>
      </c>
      <c r="E1428" s="3">
        <v>44712</v>
      </c>
      <c r="F1428" s="2">
        <v>6.6666666666666696</v>
      </c>
      <c r="G1428" s="2">
        <v>0</v>
      </c>
      <c r="H1428" s="2">
        <v>0</v>
      </c>
      <c r="I1428" s="2">
        <v>0</v>
      </c>
      <c r="J1428" s="2">
        <v>25.3333333333333</v>
      </c>
    </row>
    <row r="1429" spans="1:10" x14ac:dyDescent="0.25">
      <c r="A1429" t="s">
        <v>696</v>
      </c>
      <c r="B1429" t="s">
        <v>697</v>
      </c>
      <c r="C1429" t="s">
        <v>698</v>
      </c>
      <c r="D1429" t="s">
        <v>11</v>
      </c>
      <c r="E1429" s="3">
        <v>44712</v>
      </c>
      <c r="F1429" s="2">
        <v>0</v>
      </c>
      <c r="G1429" s="2">
        <v>6.6666666666666696</v>
      </c>
      <c r="H1429" s="2">
        <v>0</v>
      </c>
      <c r="I1429" s="2">
        <v>0</v>
      </c>
      <c r="J1429" s="2">
        <v>32</v>
      </c>
    </row>
    <row r="1430" spans="1:10" x14ac:dyDescent="0.25">
      <c r="A1430" t="s">
        <v>699</v>
      </c>
      <c r="B1430" t="s">
        <v>700</v>
      </c>
      <c r="C1430" t="s">
        <v>471</v>
      </c>
      <c r="D1430" t="s">
        <v>11</v>
      </c>
      <c r="E1430" s="3">
        <v>44696</v>
      </c>
      <c r="F1430" s="2">
        <v>5</v>
      </c>
      <c r="G1430" s="2">
        <v>0</v>
      </c>
      <c r="H1430" s="2">
        <v>0</v>
      </c>
      <c r="I1430" s="2">
        <v>0</v>
      </c>
      <c r="J1430" s="2">
        <v>54.5</v>
      </c>
    </row>
    <row r="1431" spans="1:10" x14ac:dyDescent="0.25">
      <c r="A1431" t="s">
        <v>699</v>
      </c>
      <c r="B1431" t="s">
        <v>700</v>
      </c>
      <c r="C1431" t="s">
        <v>471</v>
      </c>
      <c r="D1431" t="s">
        <v>11</v>
      </c>
      <c r="E1431" s="3">
        <v>44696</v>
      </c>
      <c r="F1431" s="2">
        <v>0</v>
      </c>
      <c r="G1431" s="2">
        <v>5</v>
      </c>
      <c r="H1431" s="2">
        <v>0</v>
      </c>
      <c r="I1431" s="2">
        <v>0</v>
      </c>
      <c r="J1431" s="2">
        <v>59.5</v>
      </c>
    </row>
    <row r="1432" spans="1:10" x14ac:dyDescent="0.25">
      <c r="A1432" t="s">
        <v>699</v>
      </c>
      <c r="B1432" t="s">
        <v>700</v>
      </c>
      <c r="C1432" t="s">
        <v>471</v>
      </c>
      <c r="D1432" t="s">
        <v>11</v>
      </c>
      <c r="E1432" s="3">
        <v>44700</v>
      </c>
      <c r="F1432" s="2">
        <v>0</v>
      </c>
      <c r="G1432" s="2">
        <v>0</v>
      </c>
      <c r="H1432" s="2">
        <v>0</v>
      </c>
      <c r="I1432" s="2">
        <v>0</v>
      </c>
      <c r="J1432" s="2">
        <v>57</v>
      </c>
    </row>
    <row r="1433" spans="1:10" x14ac:dyDescent="0.25">
      <c r="A1433" t="s">
        <v>699</v>
      </c>
      <c r="B1433" t="s">
        <v>700</v>
      </c>
      <c r="C1433" t="s">
        <v>471</v>
      </c>
      <c r="D1433" t="s">
        <v>11</v>
      </c>
      <c r="E1433" s="3">
        <v>44700</v>
      </c>
      <c r="F1433" s="2">
        <v>0</v>
      </c>
      <c r="G1433" s="2">
        <v>0</v>
      </c>
      <c r="H1433" s="2">
        <v>0</v>
      </c>
      <c r="I1433" s="2">
        <v>2.5</v>
      </c>
      <c r="J1433" s="2">
        <v>57</v>
      </c>
    </row>
    <row r="1434" spans="1:10" x14ac:dyDescent="0.25">
      <c r="A1434" t="s">
        <v>699</v>
      </c>
      <c r="B1434" t="s">
        <v>700</v>
      </c>
      <c r="C1434" t="s">
        <v>471</v>
      </c>
      <c r="D1434" t="s">
        <v>11</v>
      </c>
      <c r="E1434" s="3">
        <v>44704</v>
      </c>
      <c r="F1434" s="2">
        <v>0</v>
      </c>
      <c r="G1434" s="2">
        <v>0</v>
      </c>
      <c r="H1434" s="2">
        <v>0</v>
      </c>
      <c r="I1434" s="2">
        <v>0</v>
      </c>
      <c r="J1434" s="2">
        <v>56</v>
      </c>
    </row>
    <row r="1435" spans="1:10" x14ac:dyDescent="0.25">
      <c r="A1435" t="s">
        <v>699</v>
      </c>
      <c r="B1435" t="s">
        <v>700</v>
      </c>
      <c r="C1435" t="s">
        <v>471</v>
      </c>
      <c r="D1435" t="s">
        <v>11</v>
      </c>
      <c r="E1435" s="3">
        <v>44704</v>
      </c>
      <c r="F1435" s="2">
        <v>0</v>
      </c>
      <c r="G1435" s="2">
        <v>0</v>
      </c>
      <c r="H1435" s="2">
        <v>0</v>
      </c>
      <c r="I1435" s="2">
        <v>1</v>
      </c>
      <c r="J1435" s="2">
        <v>56</v>
      </c>
    </row>
    <row r="1436" spans="1:10" x14ac:dyDescent="0.25">
      <c r="A1436" t="s">
        <v>699</v>
      </c>
      <c r="B1436" t="s">
        <v>700</v>
      </c>
      <c r="C1436" t="s">
        <v>471</v>
      </c>
      <c r="D1436" t="s">
        <v>11</v>
      </c>
      <c r="E1436" s="3">
        <v>44708</v>
      </c>
      <c r="F1436" s="2">
        <v>0</v>
      </c>
      <c r="G1436" s="2">
        <v>0</v>
      </c>
      <c r="H1436" s="2">
        <v>0</v>
      </c>
      <c r="I1436" s="2">
        <v>0</v>
      </c>
      <c r="J1436" s="2">
        <v>48</v>
      </c>
    </row>
    <row r="1437" spans="1:10" x14ac:dyDescent="0.25">
      <c r="A1437" t="s">
        <v>699</v>
      </c>
      <c r="B1437" t="s">
        <v>700</v>
      </c>
      <c r="C1437" t="s">
        <v>471</v>
      </c>
      <c r="D1437" t="s">
        <v>11</v>
      </c>
      <c r="E1437" s="3">
        <v>44708</v>
      </c>
      <c r="F1437" s="2">
        <v>0</v>
      </c>
      <c r="G1437" s="2">
        <v>0</v>
      </c>
      <c r="H1437" s="2">
        <v>0</v>
      </c>
      <c r="I1437" s="2">
        <v>8</v>
      </c>
      <c r="J1437" s="2">
        <v>48</v>
      </c>
    </row>
    <row r="1438" spans="1:10" x14ac:dyDescent="0.25">
      <c r="A1438" t="s">
        <v>699</v>
      </c>
      <c r="B1438" t="s">
        <v>700</v>
      </c>
      <c r="C1438" t="s">
        <v>471</v>
      </c>
      <c r="D1438" t="s">
        <v>11</v>
      </c>
      <c r="E1438" s="3">
        <v>44712</v>
      </c>
      <c r="F1438" s="2">
        <v>5</v>
      </c>
      <c r="G1438" s="2">
        <v>0</v>
      </c>
      <c r="H1438" s="2">
        <v>0</v>
      </c>
      <c r="I1438" s="2">
        <v>0</v>
      </c>
      <c r="J1438" s="2">
        <v>48</v>
      </c>
    </row>
    <row r="1439" spans="1:10" x14ac:dyDescent="0.25">
      <c r="A1439" t="s">
        <v>699</v>
      </c>
      <c r="B1439" t="s">
        <v>700</v>
      </c>
      <c r="C1439" t="s">
        <v>471</v>
      </c>
      <c r="D1439" t="s">
        <v>11</v>
      </c>
      <c r="E1439" s="3">
        <v>44712</v>
      </c>
      <c r="F1439" s="2">
        <v>0</v>
      </c>
      <c r="G1439" s="2">
        <v>5</v>
      </c>
      <c r="H1439" s="2">
        <v>0</v>
      </c>
      <c r="I1439" s="2">
        <v>0</v>
      </c>
      <c r="J1439" s="2">
        <v>53</v>
      </c>
    </row>
    <row r="1440" spans="1:10" x14ac:dyDescent="0.25">
      <c r="A1440" t="s">
        <v>701</v>
      </c>
      <c r="B1440" t="s">
        <v>702</v>
      </c>
      <c r="C1440" t="s">
        <v>703</v>
      </c>
      <c r="D1440" t="s">
        <v>11</v>
      </c>
      <c r="E1440" s="3">
        <v>44696</v>
      </c>
      <c r="F1440" s="2">
        <v>5</v>
      </c>
      <c r="G1440" s="2">
        <v>0</v>
      </c>
      <c r="H1440" s="2">
        <v>0</v>
      </c>
      <c r="I1440" s="2">
        <v>0</v>
      </c>
      <c r="J1440" s="2">
        <v>45</v>
      </c>
    </row>
    <row r="1441" spans="1:10" x14ac:dyDescent="0.25">
      <c r="A1441" t="s">
        <v>701</v>
      </c>
      <c r="B1441" t="s">
        <v>702</v>
      </c>
      <c r="C1441" t="s">
        <v>703</v>
      </c>
      <c r="D1441" t="s">
        <v>11</v>
      </c>
      <c r="E1441" s="3">
        <v>44696</v>
      </c>
      <c r="F1441" s="2">
        <v>0</v>
      </c>
      <c r="G1441" s="2">
        <v>5</v>
      </c>
      <c r="H1441" s="2">
        <v>0</v>
      </c>
      <c r="I1441" s="2">
        <v>0</v>
      </c>
      <c r="J1441" s="2">
        <v>50</v>
      </c>
    </row>
    <row r="1442" spans="1:10" x14ac:dyDescent="0.25">
      <c r="A1442" t="s">
        <v>701</v>
      </c>
      <c r="B1442" t="s">
        <v>702</v>
      </c>
      <c r="C1442" t="s">
        <v>703</v>
      </c>
      <c r="D1442" t="s">
        <v>11</v>
      </c>
      <c r="E1442" s="3">
        <v>44701</v>
      </c>
      <c r="F1442" s="2">
        <v>0</v>
      </c>
      <c r="G1442" s="2">
        <v>0</v>
      </c>
      <c r="H1442" s="2">
        <v>0</v>
      </c>
      <c r="I1442" s="2">
        <v>0</v>
      </c>
      <c r="J1442" s="2">
        <v>42</v>
      </c>
    </row>
    <row r="1443" spans="1:10" x14ac:dyDescent="0.25">
      <c r="A1443" t="s">
        <v>701</v>
      </c>
      <c r="B1443" t="s">
        <v>702</v>
      </c>
      <c r="C1443" t="s">
        <v>703</v>
      </c>
      <c r="D1443" t="s">
        <v>11</v>
      </c>
      <c r="E1443" s="3">
        <v>44701</v>
      </c>
      <c r="F1443" s="2">
        <v>0</v>
      </c>
      <c r="G1443" s="2">
        <v>0</v>
      </c>
      <c r="H1443" s="2">
        <v>0</v>
      </c>
      <c r="I1443" s="2">
        <v>8</v>
      </c>
      <c r="J1443" s="2">
        <v>42</v>
      </c>
    </row>
    <row r="1444" spans="1:10" x14ac:dyDescent="0.25">
      <c r="A1444" t="s">
        <v>701</v>
      </c>
      <c r="B1444" t="s">
        <v>702</v>
      </c>
      <c r="C1444" t="s">
        <v>703</v>
      </c>
      <c r="D1444" t="s">
        <v>11</v>
      </c>
      <c r="E1444" s="3">
        <v>44712</v>
      </c>
      <c r="F1444" s="2">
        <v>5</v>
      </c>
      <c r="G1444" s="2">
        <v>0</v>
      </c>
      <c r="H1444" s="2">
        <v>0</v>
      </c>
      <c r="I1444" s="2">
        <v>0</v>
      </c>
      <c r="J1444" s="2">
        <v>42</v>
      </c>
    </row>
    <row r="1445" spans="1:10" x14ac:dyDescent="0.25">
      <c r="A1445" t="s">
        <v>701</v>
      </c>
      <c r="B1445" t="s">
        <v>702</v>
      </c>
      <c r="C1445" t="s">
        <v>703</v>
      </c>
      <c r="D1445" t="s">
        <v>11</v>
      </c>
      <c r="E1445" s="3">
        <v>44712</v>
      </c>
      <c r="F1445" s="2">
        <v>0</v>
      </c>
      <c r="G1445" s="2">
        <v>5</v>
      </c>
      <c r="H1445" s="2">
        <v>0</v>
      </c>
      <c r="I1445" s="2">
        <v>0</v>
      </c>
      <c r="J1445" s="2">
        <v>47</v>
      </c>
    </row>
    <row r="1446" spans="1:10" x14ac:dyDescent="0.25">
      <c r="A1446" t="s">
        <v>704</v>
      </c>
      <c r="B1446" t="s">
        <v>705</v>
      </c>
      <c r="C1446" t="s">
        <v>706</v>
      </c>
      <c r="D1446" t="s">
        <v>11</v>
      </c>
      <c r="E1446" s="3">
        <v>44696</v>
      </c>
      <c r="F1446" s="2">
        <v>5</v>
      </c>
      <c r="G1446" s="2">
        <v>0</v>
      </c>
      <c r="H1446" s="2">
        <v>0</v>
      </c>
      <c r="I1446" s="2">
        <v>0</v>
      </c>
      <c r="J1446" s="2">
        <v>50</v>
      </c>
    </row>
    <row r="1447" spans="1:10" x14ac:dyDescent="0.25">
      <c r="A1447" t="s">
        <v>704</v>
      </c>
      <c r="B1447" t="s">
        <v>705</v>
      </c>
      <c r="C1447" t="s">
        <v>706</v>
      </c>
      <c r="D1447" t="s">
        <v>11</v>
      </c>
      <c r="E1447" s="3">
        <v>44696</v>
      </c>
      <c r="F1447" s="2">
        <v>0</v>
      </c>
      <c r="G1447" s="2">
        <v>5</v>
      </c>
      <c r="H1447" s="2">
        <v>0</v>
      </c>
      <c r="I1447" s="2">
        <v>0</v>
      </c>
      <c r="J1447" s="2">
        <v>55</v>
      </c>
    </row>
    <row r="1448" spans="1:10" x14ac:dyDescent="0.25">
      <c r="A1448" t="s">
        <v>704</v>
      </c>
      <c r="B1448" t="s">
        <v>705</v>
      </c>
      <c r="C1448" t="s">
        <v>706</v>
      </c>
      <c r="D1448" t="s">
        <v>11</v>
      </c>
      <c r="E1448" s="3">
        <v>44704</v>
      </c>
      <c r="F1448" s="2">
        <v>0</v>
      </c>
      <c r="G1448" s="2">
        <v>0</v>
      </c>
      <c r="H1448" s="2">
        <v>0</v>
      </c>
      <c r="I1448" s="2">
        <v>0</v>
      </c>
      <c r="J1448" s="2">
        <v>45</v>
      </c>
    </row>
    <row r="1449" spans="1:10" x14ac:dyDescent="0.25">
      <c r="A1449" t="s">
        <v>704</v>
      </c>
      <c r="B1449" t="s">
        <v>705</v>
      </c>
      <c r="C1449" t="s">
        <v>706</v>
      </c>
      <c r="D1449" t="s">
        <v>11</v>
      </c>
      <c r="E1449" s="3">
        <v>44704</v>
      </c>
      <c r="F1449" s="2">
        <v>0</v>
      </c>
      <c r="G1449" s="2">
        <v>0</v>
      </c>
      <c r="H1449" s="2">
        <v>0</v>
      </c>
      <c r="I1449" s="2">
        <v>10</v>
      </c>
      <c r="J1449" s="2">
        <v>45</v>
      </c>
    </row>
    <row r="1450" spans="1:10" x14ac:dyDescent="0.25">
      <c r="A1450" t="s">
        <v>704</v>
      </c>
      <c r="B1450" t="s">
        <v>705</v>
      </c>
      <c r="C1450" t="s">
        <v>706</v>
      </c>
      <c r="D1450" t="s">
        <v>11</v>
      </c>
      <c r="E1450" s="3">
        <v>44705</v>
      </c>
      <c r="F1450" s="2">
        <v>0</v>
      </c>
      <c r="G1450" s="2">
        <v>0</v>
      </c>
      <c r="H1450" s="2">
        <v>0</v>
      </c>
      <c r="I1450" s="2">
        <v>0</v>
      </c>
      <c r="J1450" s="2">
        <v>35</v>
      </c>
    </row>
    <row r="1451" spans="1:10" x14ac:dyDescent="0.25">
      <c r="A1451" t="s">
        <v>704</v>
      </c>
      <c r="B1451" t="s">
        <v>705</v>
      </c>
      <c r="C1451" t="s">
        <v>706</v>
      </c>
      <c r="D1451" t="s">
        <v>11</v>
      </c>
      <c r="E1451" s="3">
        <v>44705</v>
      </c>
      <c r="F1451" s="2">
        <v>0</v>
      </c>
      <c r="G1451" s="2">
        <v>0</v>
      </c>
      <c r="H1451" s="2">
        <v>0</v>
      </c>
      <c r="I1451" s="2">
        <v>10</v>
      </c>
      <c r="J1451" s="2">
        <v>35</v>
      </c>
    </row>
    <row r="1452" spans="1:10" x14ac:dyDescent="0.25">
      <c r="A1452" t="s">
        <v>704</v>
      </c>
      <c r="B1452" t="s">
        <v>705</v>
      </c>
      <c r="C1452" t="s">
        <v>706</v>
      </c>
      <c r="D1452" t="s">
        <v>11</v>
      </c>
      <c r="E1452" s="3">
        <v>44707</v>
      </c>
      <c r="F1452" s="2">
        <v>0</v>
      </c>
      <c r="G1452" s="2">
        <v>0</v>
      </c>
      <c r="H1452" s="2">
        <v>0</v>
      </c>
      <c r="I1452" s="2">
        <v>0</v>
      </c>
      <c r="J1452" s="2">
        <v>25</v>
      </c>
    </row>
    <row r="1453" spans="1:10" x14ac:dyDescent="0.25">
      <c r="A1453" t="s">
        <v>704</v>
      </c>
      <c r="B1453" t="s">
        <v>705</v>
      </c>
      <c r="C1453" t="s">
        <v>706</v>
      </c>
      <c r="D1453" t="s">
        <v>11</v>
      </c>
      <c r="E1453" s="3">
        <v>44707</v>
      </c>
      <c r="F1453" s="2">
        <v>0</v>
      </c>
      <c r="G1453" s="2">
        <v>0</v>
      </c>
      <c r="H1453" s="2">
        <v>0</v>
      </c>
      <c r="I1453" s="2">
        <v>10</v>
      </c>
      <c r="J1453" s="2">
        <v>25</v>
      </c>
    </row>
    <row r="1454" spans="1:10" x14ac:dyDescent="0.25">
      <c r="A1454" t="s">
        <v>704</v>
      </c>
      <c r="B1454" t="s">
        <v>705</v>
      </c>
      <c r="C1454" t="s">
        <v>706</v>
      </c>
      <c r="D1454" t="s">
        <v>11</v>
      </c>
      <c r="E1454" s="3">
        <v>44708</v>
      </c>
      <c r="F1454" s="2">
        <v>0</v>
      </c>
      <c r="G1454" s="2">
        <v>0</v>
      </c>
      <c r="H1454" s="2">
        <v>0</v>
      </c>
      <c r="I1454" s="2">
        <v>0</v>
      </c>
      <c r="J1454" s="2">
        <v>15</v>
      </c>
    </row>
    <row r="1455" spans="1:10" x14ac:dyDescent="0.25">
      <c r="A1455" t="s">
        <v>704</v>
      </c>
      <c r="B1455" t="s">
        <v>705</v>
      </c>
      <c r="C1455" t="s">
        <v>706</v>
      </c>
      <c r="D1455" t="s">
        <v>11</v>
      </c>
      <c r="E1455" s="3">
        <v>44708</v>
      </c>
      <c r="F1455" s="2">
        <v>0</v>
      </c>
      <c r="G1455" s="2">
        <v>0</v>
      </c>
      <c r="H1455" s="2">
        <v>0</v>
      </c>
      <c r="I1455" s="2">
        <v>10</v>
      </c>
      <c r="J1455" s="2">
        <v>15</v>
      </c>
    </row>
    <row r="1456" spans="1:10" x14ac:dyDescent="0.25">
      <c r="A1456" t="s">
        <v>704</v>
      </c>
      <c r="B1456" t="s">
        <v>705</v>
      </c>
      <c r="C1456" t="s">
        <v>706</v>
      </c>
      <c r="D1456" t="s">
        <v>11</v>
      </c>
      <c r="E1456" s="3">
        <v>44712</v>
      </c>
      <c r="F1456" s="2">
        <v>5</v>
      </c>
      <c r="G1456" s="2">
        <v>0</v>
      </c>
      <c r="H1456" s="2">
        <v>0</v>
      </c>
      <c r="I1456" s="2">
        <v>0</v>
      </c>
      <c r="J1456" s="2">
        <v>15</v>
      </c>
    </row>
    <row r="1457" spans="1:10" x14ac:dyDescent="0.25">
      <c r="A1457" t="s">
        <v>704</v>
      </c>
      <c r="B1457" t="s">
        <v>705</v>
      </c>
      <c r="C1457" t="s">
        <v>706</v>
      </c>
      <c r="D1457" t="s">
        <v>11</v>
      </c>
      <c r="E1457" s="3">
        <v>44712</v>
      </c>
      <c r="F1457" s="2">
        <v>0</v>
      </c>
      <c r="G1457" s="2">
        <v>5</v>
      </c>
      <c r="H1457" s="2">
        <v>0</v>
      </c>
      <c r="I1457" s="2">
        <v>0</v>
      </c>
      <c r="J1457" s="2">
        <v>20</v>
      </c>
    </row>
    <row r="1458" spans="1:10" x14ac:dyDescent="0.25">
      <c r="A1458" t="s">
        <v>707</v>
      </c>
      <c r="B1458" t="s">
        <v>708</v>
      </c>
      <c r="C1458" t="s">
        <v>339</v>
      </c>
      <c r="D1458" t="s">
        <v>11</v>
      </c>
      <c r="E1458" s="3">
        <v>44686</v>
      </c>
      <c r="F1458" s="2">
        <v>0</v>
      </c>
      <c r="G1458" s="2">
        <v>0</v>
      </c>
      <c r="H1458" s="2">
        <v>0</v>
      </c>
      <c r="I1458" s="2">
        <v>0</v>
      </c>
      <c r="J1458" s="2">
        <v>24</v>
      </c>
    </row>
    <row r="1459" spans="1:10" x14ac:dyDescent="0.25">
      <c r="A1459" t="s">
        <v>707</v>
      </c>
      <c r="B1459" t="s">
        <v>708</v>
      </c>
      <c r="C1459" t="s">
        <v>339</v>
      </c>
      <c r="D1459" t="s">
        <v>11</v>
      </c>
      <c r="E1459" s="3">
        <v>44686</v>
      </c>
      <c r="F1459" s="2">
        <v>0</v>
      </c>
      <c r="G1459" s="2">
        <v>0</v>
      </c>
      <c r="H1459" s="2">
        <v>0</v>
      </c>
      <c r="I1459" s="2">
        <v>8</v>
      </c>
      <c r="J1459" s="2">
        <v>24</v>
      </c>
    </row>
    <row r="1460" spans="1:10" x14ac:dyDescent="0.25">
      <c r="A1460" t="s">
        <v>707</v>
      </c>
      <c r="B1460" t="s">
        <v>708</v>
      </c>
      <c r="C1460" t="s">
        <v>339</v>
      </c>
      <c r="D1460" t="s">
        <v>11</v>
      </c>
      <c r="E1460" s="3">
        <v>44687</v>
      </c>
      <c r="F1460" s="2">
        <v>0</v>
      </c>
      <c r="G1460" s="2">
        <v>0</v>
      </c>
      <c r="H1460" s="2">
        <v>0</v>
      </c>
      <c r="I1460" s="2">
        <v>0</v>
      </c>
      <c r="J1460" s="2">
        <v>16</v>
      </c>
    </row>
    <row r="1461" spans="1:10" x14ac:dyDescent="0.25">
      <c r="A1461" t="s">
        <v>707</v>
      </c>
      <c r="B1461" t="s">
        <v>708</v>
      </c>
      <c r="C1461" t="s">
        <v>339</v>
      </c>
      <c r="D1461" t="s">
        <v>11</v>
      </c>
      <c r="E1461" s="3">
        <v>44687</v>
      </c>
      <c r="F1461" s="2">
        <v>0</v>
      </c>
      <c r="G1461" s="2">
        <v>0</v>
      </c>
      <c r="H1461" s="2">
        <v>0</v>
      </c>
      <c r="I1461" s="2">
        <v>8</v>
      </c>
      <c r="J1461" s="2">
        <v>16</v>
      </c>
    </row>
    <row r="1462" spans="1:10" x14ac:dyDescent="0.25">
      <c r="A1462" t="s">
        <v>707</v>
      </c>
      <c r="B1462" t="s">
        <v>708</v>
      </c>
      <c r="C1462" t="s">
        <v>339</v>
      </c>
      <c r="D1462" t="s">
        <v>11</v>
      </c>
      <c r="E1462" s="3">
        <v>44690</v>
      </c>
      <c r="F1462" s="2">
        <v>0</v>
      </c>
      <c r="G1462" s="2">
        <v>0</v>
      </c>
      <c r="H1462" s="2">
        <v>0</v>
      </c>
      <c r="I1462" s="2">
        <v>0</v>
      </c>
      <c r="J1462" s="2">
        <v>8</v>
      </c>
    </row>
    <row r="1463" spans="1:10" x14ac:dyDescent="0.25">
      <c r="A1463" t="s">
        <v>707</v>
      </c>
      <c r="B1463" t="s">
        <v>708</v>
      </c>
      <c r="C1463" t="s">
        <v>339</v>
      </c>
      <c r="D1463" t="s">
        <v>11</v>
      </c>
      <c r="E1463" s="3">
        <v>44690</v>
      </c>
      <c r="F1463" s="2">
        <v>0</v>
      </c>
      <c r="G1463" s="2">
        <v>0</v>
      </c>
      <c r="H1463" s="2">
        <v>0</v>
      </c>
      <c r="I1463" s="2">
        <v>8</v>
      </c>
      <c r="J1463" s="2">
        <v>8</v>
      </c>
    </row>
    <row r="1464" spans="1:10" x14ac:dyDescent="0.25">
      <c r="A1464" t="s">
        <v>707</v>
      </c>
      <c r="B1464" t="s">
        <v>708</v>
      </c>
      <c r="C1464" t="s">
        <v>339</v>
      </c>
      <c r="D1464" t="s">
        <v>11</v>
      </c>
      <c r="E1464" s="3">
        <v>44696</v>
      </c>
      <c r="F1464" s="2">
        <v>5</v>
      </c>
      <c r="G1464" s="2">
        <v>0</v>
      </c>
      <c r="H1464" s="2">
        <v>0</v>
      </c>
      <c r="I1464" s="2">
        <v>0</v>
      </c>
      <c r="J1464" s="2">
        <v>8</v>
      </c>
    </row>
    <row r="1465" spans="1:10" x14ac:dyDescent="0.25">
      <c r="A1465" t="s">
        <v>707</v>
      </c>
      <c r="B1465" t="s">
        <v>708</v>
      </c>
      <c r="C1465" t="s">
        <v>339</v>
      </c>
      <c r="D1465" t="s">
        <v>11</v>
      </c>
      <c r="E1465" s="3">
        <v>44696</v>
      </c>
      <c r="F1465" s="2">
        <v>0</v>
      </c>
      <c r="G1465" s="2">
        <v>5</v>
      </c>
      <c r="H1465" s="2">
        <v>0</v>
      </c>
      <c r="I1465" s="2">
        <v>0</v>
      </c>
      <c r="J1465" s="2">
        <v>13</v>
      </c>
    </row>
    <row r="1466" spans="1:10" x14ac:dyDescent="0.25">
      <c r="A1466" t="s">
        <v>707</v>
      </c>
      <c r="B1466" t="s">
        <v>708</v>
      </c>
      <c r="C1466" t="s">
        <v>339</v>
      </c>
      <c r="D1466" t="s">
        <v>11</v>
      </c>
      <c r="E1466" s="3">
        <v>44712</v>
      </c>
      <c r="F1466" s="2">
        <v>5</v>
      </c>
      <c r="G1466" s="2">
        <v>0</v>
      </c>
      <c r="H1466" s="2">
        <v>0</v>
      </c>
      <c r="I1466" s="2">
        <v>0</v>
      </c>
      <c r="J1466" s="2">
        <v>13</v>
      </c>
    </row>
    <row r="1467" spans="1:10" x14ac:dyDescent="0.25">
      <c r="A1467" t="s">
        <v>707</v>
      </c>
      <c r="B1467" t="s">
        <v>708</v>
      </c>
      <c r="C1467" t="s">
        <v>339</v>
      </c>
      <c r="D1467" t="s">
        <v>11</v>
      </c>
      <c r="E1467" s="3">
        <v>44712</v>
      </c>
      <c r="F1467" s="2">
        <v>0</v>
      </c>
      <c r="G1467" s="2">
        <v>5</v>
      </c>
      <c r="H1467" s="2">
        <v>0</v>
      </c>
      <c r="I1467" s="2">
        <v>0</v>
      </c>
      <c r="J1467" s="2">
        <v>18</v>
      </c>
    </row>
    <row r="1468" spans="1:10" x14ac:dyDescent="0.25">
      <c r="A1468" t="s">
        <v>709</v>
      </c>
      <c r="B1468" t="s">
        <v>710</v>
      </c>
      <c r="C1468" t="s">
        <v>159</v>
      </c>
      <c r="D1468" t="s">
        <v>11</v>
      </c>
      <c r="E1468" s="3">
        <v>44696</v>
      </c>
      <c r="F1468" s="2">
        <v>5</v>
      </c>
      <c r="G1468" s="2">
        <v>0</v>
      </c>
      <c r="H1468" s="2">
        <v>0</v>
      </c>
      <c r="I1468" s="2">
        <v>0</v>
      </c>
      <c r="J1468" s="2">
        <v>26</v>
      </c>
    </row>
    <row r="1469" spans="1:10" x14ac:dyDescent="0.25">
      <c r="A1469" t="s">
        <v>709</v>
      </c>
      <c r="B1469" t="s">
        <v>710</v>
      </c>
      <c r="C1469" t="s">
        <v>159</v>
      </c>
      <c r="D1469" t="s">
        <v>11</v>
      </c>
      <c r="E1469" s="3">
        <v>44696</v>
      </c>
      <c r="F1469" s="2">
        <v>0</v>
      </c>
      <c r="G1469" s="2">
        <v>5</v>
      </c>
      <c r="H1469" s="2">
        <v>0</v>
      </c>
      <c r="I1469" s="2">
        <v>0</v>
      </c>
      <c r="J1469" s="2">
        <v>31</v>
      </c>
    </row>
    <row r="1470" spans="1:10" x14ac:dyDescent="0.25">
      <c r="A1470" t="s">
        <v>709</v>
      </c>
      <c r="B1470" t="s">
        <v>710</v>
      </c>
      <c r="C1470" t="s">
        <v>159</v>
      </c>
      <c r="D1470" t="s">
        <v>11</v>
      </c>
      <c r="E1470" s="3">
        <v>44712</v>
      </c>
      <c r="F1470" s="2">
        <v>5</v>
      </c>
      <c r="G1470" s="2">
        <v>0</v>
      </c>
      <c r="H1470" s="2">
        <v>0</v>
      </c>
      <c r="I1470" s="2">
        <v>0</v>
      </c>
      <c r="J1470" s="2">
        <v>31</v>
      </c>
    </row>
    <row r="1471" spans="1:10" x14ac:dyDescent="0.25">
      <c r="A1471" t="s">
        <v>709</v>
      </c>
      <c r="B1471" t="s">
        <v>710</v>
      </c>
      <c r="C1471" t="s">
        <v>159</v>
      </c>
      <c r="D1471" t="s">
        <v>11</v>
      </c>
      <c r="E1471" s="3">
        <v>44712</v>
      </c>
      <c r="F1471" s="2">
        <v>0</v>
      </c>
      <c r="G1471" s="2">
        <v>5</v>
      </c>
      <c r="H1471" s="2">
        <v>0</v>
      </c>
      <c r="I1471" s="2">
        <v>0</v>
      </c>
      <c r="J1471" s="2">
        <v>36</v>
      </c>
    </row>
    <row r="1472" spans="1:10" x14ac:dyDescent="0.25">
      <c r="A1472" t="s">
        <v>711</v>
      </c>
      <c r="B1472" t="s">
        <v>712</v>
      </c>
      <c r="C1472" t="s">
        <v>713</v>
      </c>
      <c r="D1472" t="s">
        <v>11</v>
      </c>
      <c r="E1472" s="3">
        <v>44712</v>
      </c>
      <c r="F1472" s="2">
        <v>5</v>
      </c>
      <c r="G1472" s="2">
        <v>0</v>
      </c>
      <c r="H1472" s="2">
        <v>0</v>
      </c>
      <c r="I1472" s="2">
        <v>0</v>
      </c>
      <c r="J1472" s="2">
        <v>0</v>
      </c>
    </row>
    <row r="1473" spans="1:10" x14ac:dyDescent="0.25">
      <c r="A1473" t="s">
        <v>711</v>
      </c>
      <c r="B1473" t="s">
        <v>712</v>
      </c>
      <c r="C1473" t="s">
        <v>713</v>
      </c>
      <c r="D1473" t="s">
        <v>11</v>
      </c>
      <c r="E1473" s="3">
        <v>44712</v>
      </c>
      <c r="F1473" s="2">
        <v>0</v>
      </c>
      <c r="G1473" s="2">
        <v>5</v>
      </c>
      <c r="H1473" s="2">
        <v>0</v>
      </c>
      <c r="I1473" s="2">
        <v>0</v>
      </c>
      <c r="J1473" s="2">
        <v>5</v>
      </c>
    </row>
    <row r="1474" spans="1:10" x14ac:dyDescent="0.25">
      <c r="A1474" t="s">
        <v>714</v>
      </c>
      <c r="B1474" t="s">
        <v>715</v>
      </c>
      <c r="C1474" t="s">
        <v>716</v>
      </c>
      <c r="D1474" t="s">
        <v>11</v>
      </c>
      <c r="E1474" s="3">
        <v>44696</v>
      </c>
      <c r="F1474" s="2">
        <v>5</v>
      </c>
      <c r="G1474" s="2">
        <v>0</v>
      </c>
      <c r="H1474" s="2">
        <v>0</v>
      </c>
      <c r="I1474" s="2">
        <v>0</v>
      </c>
      <c r="J1474" s="2">
        <v>74</v>
      </c>
    </row>
    <row r="1475" spans="1:10" x14ac:dyDescent="0.25">
      <c r="A1475" t="s">
        <v>714</v>
      </c>
      <c r="B1475" t="s">
        <v>715</v>
      </c>
      <c r="C1475" t="s">
        <v>716</v>
      </c>
      <c r="D1475" t="s">
        <v>11</v>
      </c>
      <c r="E1475" s="3">
        <v>44696</v>
      </c>
      <c r="F1475" s="2">
        <v>0</v>
      </c>
      <c r="G1475" s="2">
        <v>5</v>
      </c>
      <c r="H1475" s="2">
        <v>0</v>
      </c>
      <c r="I1475" s="2">
        <v>0</v>
      </c>
      <c r="J1475" s="2">
        <v>79</v>
      </c>
    </row>
    <row r="1476" spans="1:10" x14ac:dyDescent="0.25">
      <c r="A1476" t="s">
        <v>714</v>
      </c>
      <c r="B1476" t="s">
        <v>715</v>
      </c>
      <c r="C1476" t="s">
        <v>716</v>
      </c>
      <c r="D1476" t="s">
        <v>11</v>
      </c>
      <c r="E1476" s="3">
        <v>44712</v>
      </c>
      <c r="F1476" s="2">
        <v>5</v>
      </c>
      <c r="G1476" s="2">
        <v>0</v>
      </c>
      <c r="H1476" s="2">
        <v>0</v>
      </c>
      <c r="I1476" s="2">
        <v>0</v>
      </c>
      <c r="J1476" s="2">
        <v>79</v>
      </c>
    </row>
    <row r="1477" spans="1:10" x14ac:dyDescent="0.25">
      <c r="A1477" t="s">
        <v>714</v>
      </c>
      <c r="B1477" t="s">
        <v>715</v>
      </c>
      <c r="C1477" t="s">
        <v>716</v>
      </c>
      <c r="D1477" t="s">
        <v>11</v>
      </c>
      <c r="E1477" s="3">
        <v>44712</v>
      </c>
      <c r="F1477" s="2">
        <v>0</v>
      </c>
      <c r="G1477" s="2">
        <v>5</v>
      </c>
      <c r="H1477" s="2">
        <v>0</v>
      </c>
      <c r="I1477" s="2">
        <v>0</v>
      </c>
      <c r="J1477" s="2">
        <v>84</v>
      </c>
    </row>
    <row r="1478" spans="1:10" x14ac:dyDescent="0.25">
      <c r="A1478" t="s">
        <v>717</v>
      </c>
      <c r="B1478" t="s">
        <v>718</v>
      </c>
      <c r="C1478" t="s">
        <v>111</v>
      </c>
      <c r="D1478" t="s">
        <v>11</v>
      </c>
      <c r="E1478" s="3">
        <v>44712</v>
      </c>
      <c r="F1478" s="2">
        <v>5</v>
      </c>
      <c r="G1478" s="2">
        <v>0</v>
      </c>
      <c r="H1478" s="2">
        <v>0</v>
      </c>
      <c r="I1478" s="2">
        <v>0</v>
      </c>
      <c r="J1478" s="2">
        <v>0</v>
      </c>
    </row>
    <row r="1479" spans="1:10" x14ac:dyDescent="0.25">
      <c r="A1479" t="s">
        <v>717</v>
      </c>
      <c r="B1479" t="s">
        <v>718</v>
      </c>
      <c r="C1479" t="s">
        <v>111</v>
      </c>
      <c r="D1479" t="s">
        <v>11</v>
      </c>
      <c r="E1479" s="3">
        <v>44712</v>
      </c>
      <c r="F1479" s="2">
        <v>0</v>
      </c>
      <c r="G1479" s="2">
        <v>5</v>
      </c>
      <c r="H1479" s="2">
        <v>0</v>
      </c>
      <c r="I1479" s="2">
        <v>0</v>
      </c>
      <c r="J1479" s="2">
        <v>5</v>
      </c>
    </row>
    <row r="1480" spans="1:10" x14ac:dyDescent="0.25">
      <c r="A1480" t="s">
        <v>719</v>
      </c>
      <c r="B1480" t="s">
        <v>720</v>
      </c>
      <c r="C1480" t="s">
        <v>721</v>
      </c>
      <c r="D1480" t="s">
        <v>11</v>
      </c>
      <c r="E1480" s="3">
        <v>44696</v>
      </c>
      <c r="F1480" s="2">
        <v>5</v>
      </c>
      <c r="G1480" s="2">
        <v>0</v>
      </c>
      <c r="H1480" s="2">
        <v>0</v>
      </c>
      <c r="I1480" s="2">
        <v>0</v>
      </c>
      <c r="J1480" s="2">
        <v>70</v>
      </c>
    </row>
    <row r="1481" spans="1:10" x14ac:dyDescent="0.25">
      <c r="A1481" t="s">
        <v>719</v>
      </c>
      <c r="B1481" t="s">
        <v>720</v>
      </c>
      <c r="C1481" t="s">
        <v>721</v>
      </c>
      <c r="D1481" t="s">
        <v>11</v>
      </c>
      <c r="E1481" s="3">
        <v>44696</v>
      </c>
      <c r="F1481" s="2">
        <v>0</v>
      </c>
      <c r="G1481" s="2">
        <v>5</v>
      </c>
      <c r="H1481" s="2">
        <v>0</v>
      </c>
      <c r="I1481" s="2">
        <v>0</v>
      </c>
      <c r="J1481" s="2">
        <v>75</v>
      </c>
    </row>
    <row r="1482" spans="1:10" x14ac:dyDescent="0.25">
      <c r="A1482" t="s">
        <v>719</v>
      </c>
      <c r="B1482" t="s">
        <v>720</v>
      </c>
      <c r="C1482" t="s">
        <v>721</v>
      </c>
      <c r="D1482" t="s">
        <v>11</v>
      </c>
      <c r="E1482" s="3">
        <v>44708</v>
      </c>
      <c r="F1482" s="2">
        <v>0</v>
      </c>
      <c r="G1482" s="2">
        <v>0</v>
      </c>
      <c r="H1482" s="2">
        <v>0</v>
      </c>
      <c r="I1482" s="2">
        <v>0</v>
      </c>
      <c r="J1482" s="2">
        <v>67</v>
      </c>
    </row>
    <row r="1483" spans="1:10" x14ac:dyDescent="0.25">
      <c r="A1483" t="s">
        <v>719</v>
      </c>
      <c r="B1483" t="s">
        <v>720</v>
      </c>
      <c r="C1483" t="s">
        <v>721</v>
      </c>
      <c r="D1483" t="s">
        <v>11</v>
      </c>
      <c r="E1483" s="3">
        <v>44708</v>
      </c>
      <c r="F1483" s="2">
        <v>0</v>
      </c>
      <c r="G1483" s="2">
        <v>0</v>
      </c>
      <c r="H1483" s="2">
        <v>0</v>
      </c>
      <c r="I1483" s="2">
        <v>8</v>
      </c>
      <c r="J1483" s="2">
        <v>67</v>
      </c>
    </row>
    <row r="1484" spans="1:10" x14ac:dyDescent="0.25">
      <c r="A1484" t="s">
        <v>719</v>
      </c>
      <c r="B1484" t="s">
        <v>720</v>
      </c>
      <c r="C1484" t="s">
        <v>721</v>
      </c>
      <c r="D1484" t="s">
        <v>11</v>
      </c>
      <c r="E1484" s="3">
        <v>44712</v>
      </c>
      <c r="F1484" s="2">
        <v>5</v>
      </c>
      <c r="G1484" s="2">
        <v>0</v>
      </c>
      <c r="H1484" s="2">
        <v>0</v>
      </c>
      <c r="I1484" s="2">
        <v>0</v>
      </c>
      <c r="J1484" s="2">
        <v>67</v>
      </c>
    </row>
    <row r="1485" spans="1:10" x14ac:dyDescent="0.25">
      <c r="A1485" t="s">
        <v>719</v>
      </c>
      <c r="B1485" t="s">
        <v>720</v>
      </c>
      <c r="C1485" t="s">
        <v>721</v>
      </c>
      <c r="D1485" t="s">
        <v>11</v>
      </c>
      <c r="E1485" s="3">
        <v>44712</v>
      </c>
      <c r="F1485" s="2">
        <v>0</v>
      </c>
      <c r="G1485" s="2">
        <v>5</v>
      </c>
      <c r="H1485" s="2">
        <v>0</v>
      </c>
      <c r="I1485" s="2">
        <v>0</v>
      </c>
      <c r="J1485" s="2">
        <v>72</v>
      </c>
    </row>
    <row r="1486" spans="1:10" x14ac:dyDescent="0.25">
      <c r="A1486" t="s">
        <v>722</v>
      </c>
      <c r="B1486" t="s">
        <v>723</v>
      </c>
      <c r="C1486" t="s">
        <v>724</v>
      </c>
      <c r="D1486" t="s">
        <v>11</v>
      </c>
      <c r="E1486" s="3">
        <v>44696</v>
      </c>
      <c r="F1486" s="2">
        <v>0</v>
      </c>
      <c r="G1486" s="2">
        <v>0</v>
      </c>
      <c r="H1486" s="2">
        <v>0</v>
      </c>
      <c r="I1486" s="2">
        <v>0</v>
      </c>
      <c r="J1486" s="2">
        <v>160</v>
      </c>
    </row>
    <row r="1487" spans="1:10" x14ac:dyDescent="0.25">
      <c r="A1487" t="s">
        <v>722</v>
      </c>
      <c r="B1487" t="s">
        <v>723</v>
      </c>
      <c r="C1487" t="s">
        <v>724</v>
      </c>
      <c r="D1487" t="s">
        <v>11</v>
      </c>
      <c r="E1487" s="3">
        <v>44712</v>
      </c>
      <c r="F1487" s="2">
        <v>0</v>
      </c>
      <c r="G1487" s="2">
        <v>0</v>
      </c>
      <c r="H1487" s="2">
        <v>0</v>
      </c>
      <c r="I1487" s="2">
        <v>0</v>
      </c>
      <c r="J1487" s="2">
        <v>160</v>
      </c>
    </row>
    <row r="1488" spans="1:10" x14ac:dyDescent="0.25">
      <c r="A1488" t="s">
        <v>725</v>
      </c>
      <c r="B1488" t="s">
        <v>726</v>
      </c>
      <c r="C1488" t="s">
        <v>727</v>
      </c>
      <c r="D1488" t="s">
        <v>11</v>
      </c>
      <c r="E1488" s="3">
        <v>44684</v>
      </c>
      <c r="F1488" s="2">
        <v>0</v>
      </c>
      <c r="G1488" s="2">
        <v>0</v>
      </c>
      <c r="H1488" s="2">
        <v>0</v>
      </c>
      <c r="I1488" s="2">
        <v>0</v>
      </c>
      <c r="J1488" s="2">
        <v>81.3333333333333</v>
      </c>
    </row>
    <row r="1489" spans="1:10" x14ac:dyDescent="0.25">
      <c r="A1489" t="s">
        <v>725</v>
      </c>
      <c r="B1489" t="s">
        <v>726</v>
      </c>
      <c r="C1489" t="s">
        <v>727</v>
      </c>
      <c r="D1489" t="s">
        <v>11</v>
      </c>
      <c r="E1489" s="3">
        <v>44684</v>
      </c>
      <c r="F1489" s="2">
        <v>0</v>
      </c>
      <c r="G1489" s="2">
        <v>0</v>
      </c>
      <c r="H1489" s="2">
        <v>0</v>
      </c>
      <c r="I1489" s="2">
        <v>8</v>
      </c>
      <c r="J1489" s="2">
        <v>81.3333333333333</v>
      </c>
    </row>
    <row r="1490" spans="1:10" x14ac:dyDescent="0.25">
      <c r="A1490" t="s">
        <v>725</v>
      </c>
      <c r="B1490" t="s">
        <v>726</v>
      </c>
      <c r="C1490" t="s">
        <v>727</v>
      </c>
      <c r="D1490" t="s">
        <v>11</v>
      </c>
      <c r="E1490" s="3">
        <v>44685</v>
      </c>
      <c r="F1490" s="2">
        <v>0</v>
      </c>
      <c r="G1490" s="2">
        <v>0</v>
      </c>
      <c r="H1490" s="2">
        <v>0</v>
      </c>
      <c r="I1490" s="2">
        <v>0</v>
      </c>
      <c r="J1490" s="2">
        <v>73.3333333333333</v>
      </c>
    </row>
    <row r="1491" spans="1:10" x14ac:dyDescent="0.25">
      <c r="A1491" t="s">
        <v>725</v>
      </c>
      <c r="B1491" t="s">
        <v>726</v>
      </c>
      <c r="C1491" t="s">
        <v>727</v>
      </c>
      <c r="D1491" t="s">
        <v>11</v>
      </c>
      <c r="E1491" s="3">
        <v>44685</v>
      </c>
      <c r="F1491" s="2">
        <v>0</v>
      </c>
      <c r="G1491" s="2">
        <v>0</v>
      </c>
      <c r="H1491" s="2">
        <v>0</v>
      </c>
      <c r="I1491" s="2">
        <v>8</v>
      </c>
      <c r="J1491" s="2">
        <v>73.3333333333333</v>
      </c>
    </row>
    <row r="1492" spans="1:10" x14ac:dyDescent="0.25">
      <c r="A1492" t="s">
        <v>725</v>
      </c>
      <c r="B1492" t="s">
        <v>726</v>
      </c>
      <c r="C1492" t="s">
        <v>727</v>
      </c>
      <c r="D1492" t="s">
        <v>11</v>
      </c>
      <c r="E1492" s="3">
        <v>44696</v>
      </c>
      <c r="F1492" s="2">
        <v>6.6666666666666696</v>
      </c>
      <c r="G1492" s="2">
        <v>0</v>
      </c>
      <c r="H1492" s="2">
        <v>0</v>
      </c>
      <c r="I1492" s="2">
        <v>0</v>
      </c>
      <c r="J1492" s="2">
        <v>73.3333333333333</v>
      </c>
    </row>
    <row r="1493" spans="1:10" x14ac:dyDescent="0.25">
      <c r="A1493" t="s">
        <v>725</v>
      </c>
      <c r="B1493" t="s">
        <v>726</v>
      </c>
      <c r="C1493" t="s">
        <v>727</v>
      </c>
      <c r="D1493" t="s">
        <v>11</v>
      </c>
      <c r="E1493" s="3">
        <v>44696</v>
      </c>
      <c r="F1493" s="2">
        <v>0</v>
      </c>
      <c r="G1493" s="2">
        <v>6.6666666666666696</v>
      </c>
      <c r="H1493" s="2">
        <v>0</v>
      </c>
      <c r="I1493" s="2">
        <v>0</v>
      </c>
      <c r="J1493" s="2">
        <v>80</v>
      </c>
    </row>
    <row r="1494" spans="1:10" x14ac:dyDescent="0.25">
      <c r="A1494" t="s">
        <v>725</v>
      </c>
      <c r="B1494" t="s">
        <v>726</v>
      </c>
      <c r="C1494" t="s">
        <v>727</v>
      </c>
      <c r="D1494" t="s">
        <v>11</v>
      </c>
      <c r="E1494" s="3">
        <v>44712</v>
      </c>
      <c r="F1494" s="2">
        <v>6.6666666666666696</v>
      </c>
      <c r="G1494" s="2">
        <v>0</v>
      </c>
      <c r="H1494" s="2">
        <v>0</v>
      </c>
      <c r="I1494" s="2">
        <v>0</v>
      </c>
      <c r="J1494" s="2">
        <v>80</v>
      </c>
    </row>
    <row r="1495" spans="1:10" x14ac:dyDescent="0.25">
      <c r="A1495" t="s">
        <v>725</v>
      </c>
      <c r="B1495" t="s">
        <v>726</v>
      </c>
      <c r="C1495" t="s">
        <v>727</v>
      </c>
      <c r="D1495" t="s">
        <v>11</v>
      </c>
      <c r="E1495" s="3">
        <v>44712</v>
      </c>
      <c r="F1495" s="2">
        <v>0</v>
      </c>
      <c r="G1495" s="2">
        <v>6.6666666666666696</v>
      </c>
      <c r="H1495" s="2">
        <v>0</v>
      </c>
      <c r="I1495" s="2">
        <v>0</v>
      </c>
      <c r="J1495" s="2">
        <v>86.6666666666667</v>
      </c>
    </row>
    <row r="1496" spans="1:10" x14ac:dyDescent="0.25">
      <c r="A1496" t="s">
        <v>728</v>
      </c>
      <c r="B1496" t="s">
        <v>729</v>
      </c>
      <c r="C1496" t="s">
        <v>443</v>
      </c>
      <c r="D1496" t="s">
        <v>11</v>
      </c>
      <c r="E1496" s="3">
        <v>44696</v>
      </c>
      <c r="F1496" s="2">
        <v>5</v>
      </c>
      <c r="G1496" s="2">
        <v>0</v>
      </c>
      <c r="H1496" s="2">
        <v>0</v>
      </c>
      <c r="I1496" s="2">
        <v>0</v>
      </c>
      <c r="J1496" s="2">
        <v>5</v>
      </c>
    </row>
    <row r="1497" spans="1:10" x14ac:dyDescent="0.25">
      <c r="A1497" t="s">
        <v>728</v>
      </c>
      <c r="B1497" t="s">
        <v>729</v>
      </c>
      <c r="C1497" t="s">
        <v>443</v>
      </c>
      <c r="D1497" t="s">
        <v>11</v>
      </c>
      <c r="E1497" s="3">
        <v>44696</v>
      </c>
      <c r="F1497" s="2">
        <v>0</v>
      </c>
      <c r="G1497" s="2">
        <v>5</v>
      </c>
      <c r="H1497" s="2">
        <v>0</v>
      </c>
      <c r="I1497" s="2">
        <v>0</v>
      </c>
      <c r="J1497" s="2">
        <v>10</v>
      </c>
    </row>
    <row r="1498" spans="1:10" x14ac:dyDescent="0.25">
      <c r="A1498" t="s">
        <v>728</v>
      </c>
      <c r="B1498" t="s">
        <v>729</v>
      </c>
      <c r="C1498" t="s">
        <v>443</v>
      </c>
      <c r="D1498" t="s">
        <v>11</v>
      </c>
      <c r="E1498" s="3">
        <v>44712</v>
      </c>
      <c r="F1498" s="2">
        <v>5</v>
      </c>
      <c r="G1498" s="2">
        <v>0</v>
      </c>
      <c r="H1498" s="2">
        <v>0</v>
      </c>
      <c r="I1498" s="2">
        <v>0</v>
      </c>
      <c r="J1498" s="2">
        <v>10</v>
      </c>
    </row>
    <row r="1499" spans="1:10" x14ac:dyDescent="0.25">
      <c r="A1499" t="s">
        <v>728</v>
      </c>
      <c r="B1499" t="s">
        <v>729</v>
      </c>
      <c r="C1499" t="s">
        <v>443</v>
      </c>
      <c r="D1499" t="s">
        <v>11</v>
      </c>
      <c r="E1499" s="3">
        <v>44712</v>
      </c>
      <c r="F1499" s="2">
        <v>0</v>
      </c>
      <c r="G1499" s="2">
        <v>5</v>
      </c>
      <c r="H1499" s="2">
        <v>0</v>
      </c>
      <c r="I1499" s="2">
        <v>0</v>
      </c>
      <c r="J1499" s="2">
        <v>15</v>
      </c>
    </row>
    <row r="1500" spans="1:10" x14ac:dyDescent="0.25">
      <c r="A1500" t="s">
        <v>730</v>
      </c>
      <c r="B1500" t="s">
        <v>731</v>
      </c>
      <c r="C1500" t="s">
        <v>229</v>
      </c>
      <c r="D1500" t="s">
        <v>11</v>
      </c>
      <c r="E1500" s="3">
        <v>44696</v>
      </c>
      <c r="F1500" s="2">
        <v>5</v>
      </c>
      <c r="G1500" s="2">
        <v>0</v>
      </c>
      <c r="H1500" s="2">
        <v>0</v>
      </c>
      <c r="I1500" s="2">
        <v>0</v>
      </c>
      <c r="J1500" s="2">
        <v>5</v>
      </c>
    </row>
    <row r="1501" spans="1:10" x14ac:dyDescent="0.25">
      <c r="A1501" t="s">
        <v>730</v>
      </c>
      <c r="B1501" t="s">
        <v>731</v>
      </c>
      <c r="C1501" t="s">
        <v>229</v>
      </c>
      <c r="D1501" t="s">
        <v>11</v>
      </c>
      <c r="E1501" s="3">
        <v>44696</v>
      </c>
      <c r="F1501" s="2">
        <v>0</v>
      </c>
      <c r="G1501" s="2">
        <v>5</v>
      </c>
      <c r="H1501" s="2">
        <v>0</v>
      </c>
      <c r="I1501" s="2">
        <v>0</v>
      </c>
      <c r="J1501" s="2">
        <v>10</v>
      </c>
    </row>
    <row r="1502" spans="1:10" x14ac:dyDescent="0.25">
      <c r="A1502" t="s">
        <v>730</v>
      </c>
      <c r="B1502" t="s">
        <v>731</v>
      </c>
      <c r="C1502" t="s">
        <v>229</v>
      </c>
      <c r="D1502" t="s">
        <v>11</v>
      </c>
      <c r="E1502" s="3">
        <v>44712</v>
      </c>
      <c r="F1502" s="2">
        <v>5</v>
      </c>
      <c r="G1502" s="2">
        <v>0</v>
      </c>
      <c r="H1502" s="2">
        <v>0</v>
      </c>
      <c r="I1502" s="2">
        <v>0</v>
      </c>
      <c r="J1502" s="2">
        <v>10</v>
      </c>
    </row>
    <row r="1503" spans="1:10" x14ac:dyDescent="0.25">
      <c r="A1503" t="s">
        <v>730</v>
      </c>
      <c r="B1503" t="s">
        <v>731</v>
      </c>
      <c r="C1503" t="s">
        <v>229</v>
      </c>
      <c r="D1503" t="s">
        <v>11</v>
      </c>
      <c r="E1503" s="3">
        <v>44712</v>
      </c>
      <c r="F1503" s="2">
        <v>0</v>
      </c>
      <c r="G1503" s="2">
        <v>5</v>
      </c>
      <c r="H1503" s="2">
        <v>0</v>
      </c>
      <c r="I1503" s="2">
        <v>0</v>
      </c>
      <c r="J1503" s="2">
        <v>15</v>
      </c>
    </row>
    <row r="1504" spans="1:10" x14ac:dyDescent="0.25">
      <c r="A1504" t="s">
        <v>732</v>
      </c>
      <c r="B1504" t="s">
        <v>733</v>
      </c>
      <c r="C1504" t="s">
        <v>734</v>
      </c>
      <c r="D1504" t="s">
        <v>11</v>
      </c>
      <c r="E1504" s="3">
        <v>44696</v>
      </c>
      <c r="F1504" s="2">
        <v>5</v>
      </c>
      <c r="G1504" s="2">
        <v>0</v>
      </c>
      <c r="H1504" s="2">
        <v>0</v>
      </c>
      <c r="I1504" s="2">
        <v>0</v>
      </c>
      <c r="J1504" s="2">
        <v>102</v>
      </c>
    </row>
    <row r="1505" spans="1:10" x14ac:dyDescent="0.25">
      <c r="A1505" t="s">
        <v>732</v>
      </c>
      <c r="B1505" t="s">
        <v>733</v>
      </c>
      <c r="C1505" t="s">
        <v>734</v>
      </c>
      <c r="D1505" t="s">
        <v>11</v>
      </c>
      <c r="E1505" s="3">
        <v>44696</v>
      </c>
      <c r="F1505" s="2">
        <v>0</v>
      </c>
      <c r="G1505" s="2">
        <v>5</v>
      </c>
      <c r="H1505" s="2">
        <v>0</v>
      </c>
      <c r="I1505" s="2">
        <v>0</v>
      </c>
      <c r="J1505" s="2">
        <v>107</v>
      </c>
    </row>
    <row r="1506" spans="1:10" x14ac:dyDescent="0.25">
      <c r="A1506" t="s">
        <v>732</v>
      </c>
      <c r="B1506" t="s">
        <v>733</v>
      </c>
      <c r="C1506" t="s">
        <v>734</v>
      </c>
      <c r="D1506" t="s">
        <v>11</v>
      </c>
      <c r="E1506" s="3">
        <v>44712</v>
      </c>
      <c r="F1506" s="2">
        <v>5</v>
      </c>
      <c r="G1506" s="2">
        <v>0</v>
      </c>
      <c r="H1506" s="2">
        <v>0</v>
      </c>
      <c r="I1506" s="2">
        <v>0</v>
      </c>
      <c r="J1506" s="2">
        <v>107</v>
      </c>
    </row>
    <row r="1507" spans="1:10" x14ac:dyDescent="0.25">
      <c r="A1507" t="s">
        <v>732</v>
      </c>
      <c r="B1507" t="s">
        <v>733</v>
      </c>
      <c r="C1507" t="s">
        <v>734</v>
      </c>
      <c r="D1507" t="s">
        <v>11</v>
      </c>
      <c r="E1507" s="3">
        <v>44712</v>
      </c>
      <c r="F1507" s="2">
        <v>0</v>
      </c>
      <c r="G1507" s="2">
        <v>5</v>
      </c>
      <c r="H1507" s="2">
        <v>0</v>
      </c>
      <c r="I1507" s="2">
        <v>0</v>
      </c>
      <c r="J1507" s="2">
        <v>112</v>
      </c>
    </row>
    <row r="1508" spans="1:10" x14ac:dyDescent="0.25">
      <c r="A1508" t="s">
        <v>735</v>
      </c>
      <c r="B1508" t="s">
        <v>736</v>
      </c>
      <c r="C1508" t="s">
        <v>390</v>
      </c>
      <c r="D1508" t="s">
        <v>11</v>
      </c>
      <c r="E1508" s="3">
        <v>44696</v>
      </c>
      <c r="F1508" s="2">
        <v>6.6666666666666696</v>
      </c>
      <c r="G1508" s="2">
        <v>0</v>
      </c>
      <c r="H1508" s="2">
        <v>0</v>
      </c>
      <c r="I1508" s="2">
        <v>0</v>
      </c>
      <c r="J1508" s="2">
        <v>36</v>
      </c>
    </row>
    <row r="1509" spans="1:10" x14ac:dyDescent="0.25">
      <c r="A1509" t="s">
        <v>735</v>
      </c>
      <c r="B1509" t="s">
        <v>736</v>
      </c>
      <c r="C1509" t="s">
        <v>390</v>
      </c>
      <c r="D1509" t="s">
        <v>11</v>
      </c>
      <c r="E1509" s="3">
        <v>44696</v>
      </c>
      <c r="F1509" s="2">
        <v>0</v>
      </c>
      <c r="G1509" s="2">
        <v>6.6666666666666696</v>
      </c>
      <c r="H1509" s="2">
        <v>0</v>
      </c>
      <c r="I1509" s="2">
        <v>0</v>
      </c>
      <c r="J1509" s="2">
        <v>42.6666666666667</v>
      </c>
    </row>
    <row r="1510" spans="1:10" x14ac:dyDescent="0.25">
      <c r="A1510" t="s">
        <v>735</v>
      </c>
      <c r="B1510" t="s">
        <v>736</v>
      </c>
      <c r="C1510" t="s">
        <v>390</v>
      </c>
      <c r="D1510" t="s">
        <v>11</v>
      </c>
      <c r="E1510" s="3">
        <v>44712</v>
      </c>
      <c r="F1510" s="2">
        <v>6.6666666666666696</v>
      </c>
      <c r="G1510" s="2">
        <v>0</v>
      </c>
      <c r="H1510" s="2">
        <v>0</v>
      </c>
      <c r="I1510" s="2">
        <v>0</v>
      </c>
      <c r="J1510" s="2">
        <v>42.6666666666667</v>
      </c>
    </row>
    <row r="1511" spans="1:10" x14ac:dyDescent="0.25">
      <c r="A1511" t="s">
        <v>735</v>
      </c>
      <c r="B1511" t="s">
        <v>736</v>
      </c>
      <c r="C1511" t="s">
        <v>390</v>
      </c>
      <c r="D1511" t="s">
        <v>11</v>
      </c>
      <c r="E1511" s="3">
        <v>44712</v>
      </c>
      <c r="F1511" s="2">
        <v>0</v>
      </c>
      <c r="G1511" s="2">
        <v>6.6666666666666696</v>
      </c>
      <c r="H1511" s="2">
        <v>0</v>
      </c>
      <c r="I1511" s="2">
        <v>0</v>
      </c>
      <c r="J1511" s="2">
        <v>49.3333333333333</v>
      </c>
    </row>
    <row r="1512" spans="1:10" x14ac:dyDescent="0.25">
      <c r="A1512" t="s">
        <v>737</v>
      </c>
      <c r="B1512" t="s">
        <v>738</v>
      </c>
      <c r="C1512" t="s">
        <v>469</v>
      </c>
      <c r="D1512" t="s">
        <v>11</v>
      </c>
      <c r="E1512" s="3">
        <v>44696</v>
      </c>
      <c r="F1512" s="2">
        <v>5</v>
      </c>
      <c r="G1512" s="2">
        <v>0</v>
      </c>
      <c r="H1512" s="2">
        <v>0</v>
      </c>
      <c r="I1512" s="2">
        <v>0</v>
      </c>
      <c r="J1512" s="2">
        <v>80.5</v>
      </c>
    </row>
    <row r="1513" spans="1:10" x14ac:dyDescent="0.25">
      <c r="A1513" t="s">
        <v>737</v>
      </c>
      <c r="B1513" t="s">
        <v>738</v>
      </c>
      <c r="C1513" t="s">
        <v>469</v>
      </c>
      <c r="D1513" t="s">
        <v>11</v>
      </c>
      <c r="E1513" s="3">
        <v>44696</v>
      </c>
      <c r="F1513" s="2">
        <v>0</v>
      </c>
      <c r="G1513" s="2">
        <v>5</v>
      </c>
      <c r="H1513" s="2">
        <v>0</v>
      </c>
      <c r="I1513" s="2">
        <v>0</v>
      </c>
      <c r="J1513" s="2">
        <v>85.5</v>
      </c>
    </row>
    <row r="1514" spans="1:10" x14ac:dyDescent="0.25">
      <c r="A1514" t="s">
        <v>737</v>
      </c>
      <c r="B1514" t="s">
        <v>738</v>
      </c>
      <c r="C1514" t="s">
        <v>469</v>
      </c>
      <c r="D1514" t="s">
        <v>11</v>
      </c>
      <c r="E1514" s="3">
        <v>44712</v>
      </c>
      <c r="F1514" s="2">
        <v>5</v>
      </c>
      <c r="G1514" s="2">
        <v>0</v>
      </c>
      <c r="H1514" s="2">
        <v>0</v>
      </c>
      <c r="I1514" s="2">
        <v>0</v>
      </c>
      <c r="J1514" s="2">
        <v>85.5</v>
      </c>
    </row>
    <row r="1515" spans="1:10" x14ac:dyDescent="0.25">
      <c r="A1515" t="s">
        <v>737</v>
      </c>
      <c r="B1515" t="s">
        <v>738</v>
      </c>
      <c r="C1515" t="s">
        <v>469</v>
      </c>
      <c r="D1515" t="s">
        <v>11</v>
      </c>
      <c r="E1515" s="3">
        <v>44712</v>
      </c>
      <c r="F1515" s="2">
        <v>0</v>
      </c>
      <c r="G1515" s="2">
        <v>5</v>
      </c>
      <c r="H1515" s="2">
        <v>0</v>
      </c>
      <c r="I1515" s="2">
        <v>0</v>
      </c>
      <c r="J1515" s="2">
        <v>90.5</v>
      </c>
    </row>
    <row r="1516" spans="1:10" x14ac:dyDescent="0.25">
      <c r="A1516" t="s">
        <v>739</v>
      </c>
      <c r="B1516" t="s">
        <v>740</v>
      </c>
      <c r="C1516" t="s">
        <v>500</v>
      </c>
      <c r="D1516" t="s">
        <v>11</v>
      </c>
      <c r="E1516" s="3">
        <v>44696</v>
      </c>
      <c r="F1516" s="2">
        <v>5</v>
      </c>
      <c r="G1516" s="2">
        <v>0</v>
      </c>
      <c r="H1516" s="2">
        <v>0</v>
      </c>
      <c r="I1516" s="2">
        <v>0</v>
      </c>
      <c r="J1516" s="2">
        <v>73</v>
      </c>
    </row>
    <row r="1517" spans="1:10" x14ac:dyDescent="0.25">
      <c r="A1517" t="s">
        <v>739</v>
      </c>
      <c r="B1517" t="s">
        <v>740</v>
      </c>
      <c r="C1517" t="s">
        <v>500</v>
      </c>
      <c r="D1517" t="s">
        <v>11</v>
      </c>
      <c r="E1517" s="3">
        <v>44696</v>
      </c>
      <c r="F1517" s="2">
        <v>0</v>
      </c>
      <c r="G1517" s="2">
        <v>5</v>
      </c>
      <c r="H1517" s="2">
        <v>0</v>
      </c>
      <c r="I1517" s="2">
        <v>0</v>
      </c>
      <c r="J1517" s="2">
        <v>78</v>
      </c>
    </row>
    <row r="1518" spans="1:10" x14ac:dyDescent="0.25">
      <c r="A1518" t="s">
        <v>739</v>
      </c>
      <c r="B1518" t="s">
        <v>740</v>
      </c>
      <c r="C1518" t="s">
        <v>500</v>
      </c>
      <c r="D1518" t="s">
        <v>11</v>
      </c>
      <c r="E1518" s="3">
        <v>44712</v>
      </c>
      <c r="F1518" s="2">
        <v>5</v>
      </c>
      <c r="G1518" s="2">
        <v>0</v>
      </c>
      <c r="H1518" s="2">
        <v>0</v>
      </c>
      <c r="I1518" s="2">
        <v>0</v>
      </c>
      <c r="J1518" s="2">
        <v>78</v>
      </c>
    </row>
    <row r="1519" spans="1:10" x14ac:dyDescent="0.25">
      <c r="A1519" t="s">
        <v>739</v>
      </c>
      <c r="B1519" t="s">
        <v>740</v>
      </c>
      <c r="C1519" t="s">
        <v>500</v>
      </c>
      <c r="D1519" t="s">
        <v>11</v>
      </c>
      <c r="E1519" s="3">
        <v>44712</v>
      </c>
      <c r="F1519" s="2">
        <v>0</v>
      </c>
      <c r="G1519" s="2">
        <v>5</v>
      </c>
      <c r="H1519" s="2">
        <v>0</v>
      </c>
      <c r="I1519" s="2">
        <v>0</v>
      </c>
      <c r="J1519" s="2">
        <v>83</v>
      </c>
    </row>
    <row r="1520" spans="1:10" x14ac:dyDescent="0.25">
      <c r="A1520" t="s">
        <v>741</v>
      </c>
      <c r="B1520" t="s">
        <v>742</v>
      </c>
      <c r="C1520" t="s">
        <v>743</v>
      </c>
      <c r="D1520" t="s">
        <v>11</v>
      </c>
      <c r="E1520" s="3">
        <v>44683</v>
      </c>
      <c r="F1520" s="2">
        <v>0</v>
      </c>
      <c r="G1520" s="2">
        <v>0</v>
      </c>
      <c r="H1520" s="2">
        <v>0</v>
      </c>
      <c r="I1520" s="2">
        <v>0</v>
      </c>
      <c r="J1520" s="2">
        <v>22</v>
      </c>
    </row>
    <row r="1521" spans="1:10" x14ac:dyDescent="0.25">
      <c r="A1521" t="s">
        <v>741</v>
      </c>
      <c r="B1521" t="s">
        <v>742</v>
      </c>
      <c r="C1521" t="s">
        <v>743</v>
      </c>
      <c r="D1521" t="s">
        <v>11</v>
      </c>
      <c r="E1521" s="3">
        <v>44683</v>
      </c>
      <c r="F1521" s="2">
        <v>0</v>
      </c>
      <c r="G1521" s="2">
        <v>0</v>
      </c>
      <c r="H1521" s="2">
        <v>0</v>
      </c>
      <c r="I1521" s="2">
        <v>8</v>
      </c>
      <c r="J1521" s="2">
        <v>22</v>
      </c>
    </row>
    <row r="1522" spans="1:10" x14ac:dyDescent="0.25">
      <c r="A1522" t="s">
        <v>741</v>
      </c>
      <c r="B1522" t="s">
        <v>742</v>
      </c>
      <c r="C1522" t="s">
        <v>743</v>
      </c>
      <c r="D1522" t="s">
        <v>11</v>
      </c>
      <c r="E1522" s="3">
        <v>44696</v>
      </c>
      <c r="F1522" s="2">
        <v>5</v>
      </c>
      <c r="G1522" s="2">
        <v>0</v>
      </c>
      <c r="H1522" s="2">
        <v>0</v>
      </c>
      <c r="I1522" s="2">
        <v>0</v>
      </c>
      <c r="J1522" s="2">
        <v>22</v>
      </c>
    </row>
    <row r="1523" spans="1:10" x14ac:dyDescent="0.25">
      <c r="A1523" t="s">
        <v>741</v>
      </c>
      <c r="B1523" t="s">
        <v>742</v>
      </c>
      <c r="C1523" t="s">
        <v>743</v>
      </c>
      <c r="D1523" t="s">
        <v>11</v>
      </c>
      <c r="E1523" s="3">
        <v>44696</v>
      </c>
      <c r="F1523" s="2">
        <v>0</v>
      </c>
      <c r="G1523" s="2">
        <v>5</v>
      </c>
      <c r="H1523" s="2">
        <v>0</v>
      </c>
      <c r="I1523" s="2">
        <v>0</v>
      </c>
      <c r="J1523" s="2">
        <v>27</v>
      </c>
    </row>
    <row r="1524" spans="1:10" x14ac:dyDescent="0.25">
      <c r="A1524" t="s">
        <v>741</v>
      </c>
      <c r="B1524" t="s">
        <v>742</v>
      </c>
      <c r="C1524" t="s">
        <v>743</v>
      </c>
      <c r="D1524" t="s">
        <v>11</v>
      </c>
      <c r="E1524" s="3">
        <v>44712</v>
      </c>
      <c r="F1524" s="2">
        <v>5</v>
      </c>
      <c r="G1524" s="2">
        <v>0</v>
      </c>
      <c r="H1524" s="2">
        <v>0</v>
      </c>
      <c r="I1524" s="2">
        <v>0</v>
      </c>
      <c r="J1524" s="2">
        <v>27</v>
      </c>
    </row>
    <row r="1525" spans="1:10" x14ac:dyDescent="0.25">
      <c r="A1525" t="s">
        <v>741</v>
      </c>
      <c r="B1525" t="s">
        <v>742</v>
      </c>
      <c r="C1525" t="s">
        <v>743</v>
      </c>
      <c r="D1525" t="s">
        <v>11</v>
      </c>
      <c r="E1525" s="3">
        <v>44712</v>
      </c>
      <c r="F1525" s="2">
        <v>0</v>
      </c>
      <c r="G1525" s="2">
        <v>5</v>
      </c>
      <c r="H1525" s="2">
        <v>0</v>
      </c>
      <c r="I1525" s="2">
        <v>0</v>
      </c>
      <c r="J1525" s="2">
        <v>32</v>
      </c>
    </row>
    <row r="1526" spans="1:10" x14ac:dyDescent="0.25">
      <c r="A1526" t="s">
        <v>744</v>
      </c>
      <c r="B1526" t="s">
        <v>745</v>
      </c>
      <c r="C1526" t="s">
        <v>10</v>
      </c>
      <c r="D1526" t="s">
        <v>11</v>
      </c>
      <c r="E1526" s="3">
        <v>44696</v>
      </c>
      <c r="F1526" s="2">
        <v>5</v>
      </c>
      <c r="G1526" s="2">
        <v>0</v>
      </c>
      <c r="H1526" s="2">
        <v>0</v>
      </c>
      <c r="I1526" s="2">
        <v>0</v>
      </c>
      <c r="J1526" s="2">
        <v>25</v>
      </c>
    </row>
    <row r="1527" spans="1:10" x14ac:dyDescent="0.25">
      <c r="A1527" t="s">
        <v>744</v>
      </c>
      <c r="B1527" t="s">
        <v>745</v>
      </c>
      <c r="C1527" t="s">
        <v>10</v>
      </c>
      <c r="D1527" t="s">
        <v>11</v>
      </c>
      <c r="E1527" s="3">
        <v>44696</v>
      </c>
      <c r="F1527" s="2">
        <v>0</v>
      </c>
      <c r="G1527" s="2">
        <v>5</v>
      </c>
      <c r="H1527" s="2">
        <v>0</v>
      </c>
      <c r="I1527" s="2">
        <v>0</v>
      </c>
      <c r="J1527" s="2">
        <v>30</v>
      </c>
    </row>
    <row r="1528" spans="1:10" x14ac:dyDescent="0.25">
      <c r="A1528" t="s">
        <v>744</v>
      </c>
      <c r="B1528" t="s">
        <v>745</v>
      </c>
      <c r="C1528" t="s">
        <v>10</v>
      </c>
      <c r="D1528" t="s">
        <v>11</v>
      </c>
      <c r="E1528" s="3">
        <v>44712</v>
      </c>
      <c r="F1528" s="2">
        <v>5</v>
      </c>
      <c r="G1528" s="2">
        <v>0</v>
      </c>
      <c r="H1528" s="2">
        <v>0</v>
      </c>
      <c r="I1528" s="2">
        <v>0</v>
      </c>
      <c r="J1528" s="2">
        <v>30</v>
      </c>
    </row>
    <row r="1529" spans="1:10" x14ac:dyDescent="0.25">
      <c r="A1529" t="s">
        <v>744</v>
      </c>
      <c r="B1529" t="s">
        <v>745</v>
      </c>
      <c r="C1529" t="s">
        <v>10</v>
      </c>
      <c r="D1529" t="s">
        <v>11</v>
      </c>
      <c r="E1529" s="3">
        <v>44712</v>
      </c>
      <c r="F1529" s="2">
        <v>0</v>
      </c>
      <c r="G1529" s="2">
        <v>5</v>
      </c>
      <c r="H1529" s="2">
        <v>0</v>
      </c>
      <c r="I1529" s="2">
        <v>0</v>
      </c>
      <c r="J1529" s="2">
        <v>35</v>
      </c>
    </row>
    <row r="1530" spans="1:10" x14ac:dyDescent="0.25">
      <c r="A1530" t="s">
        <v>746</v>
      </c>
      <c r="B1530" t="s">
        <v>747</v>
      </c>
      <c r="C1530" t="s">
        <v>748</v>
      </c>
      <c r="D1530" t="s">
        <v>11</v>
      </c>
      <c r="E1530" s="3">
        <v>44694</v>
      </c>
      <c r="F1530" s="2">
        <v>0</v>
      </c>
      <c r="G1530" s="2">
        <v>0</v>
      </c>
      <c r="H1530" s="2">
        <v>0</v>
      </c>
      <c r="I1530" s="2">
        <v>0</v>
      </c>
      <c r="J1530" s="2">
        <v>26</v>
      </c>
    </row>
    <row r="1531" spans="1:10" x14ac:dyDescent="0.25">
      <c r="A1531" t="s">
        <v>746</v>
      </c>
      <c r="B1531" t="s">
        <v>747</v>
      </c>
      <c r="C1531" t="s">
        <v>748</v>
      </c>
      <c r="D1531" t="s">
        <v>11</v>
      </c>
      <c r="E1531" s="3">
        <v>44694</v>
      </c>
      <c r="F1531" s="2">
        <v>0</v>
      </c>
      <c r="G1531" s="2">
        <v>0</v>
      </c>
      <c r="H1531" s="2">
        <v>0</v>
      </c>
      <c r="I1531" s="2">
        <v>4</v>
      </c>
      <c r="J1531" s="2">
        <v>26</v>
      </c>
    </row>
    <row r="1532" spans="1:10" x14ac:dyDescent="0.25">
      <c r="A1532" t="s">
        <v>746</v>
      </c>
      <c r="B1532" t="s">
        <v>747</v>
      </c>
      <c r="C1532" t="s">
        <v>748</v>
      </c>
      <c r="D1532" t="s">
        <v>11</v>
      </c>
      <c r="E1532" s="3">
        <v>44696</v>
      </c>
      <c r="F1532" s="2">
        <v>5</v>
      </c>
      <c r="G1532" s="2">
        <v>0</v>
      </c>
      <c r="H1532" s="2">
        <v>0</v>
      </c>
      <c r="I1532" s="2">
        <v>0</v>
      </c>
      <c r="J1532" s="2">
        <v>26</v>
      </c>
    </row>
    <row r="1533" spans="1:10" x14ac:dyDescent="0.25">
      <c r="A1533" t="s">
        <v>746</v>
      </c>
      <c r="B1533" t="s">
        <v>747</v>
      </c>
      <c r="C1533" t="s">
        <v>748</v>
      </c>
      <c r="D1533" t="s">
        <v>11</v>
      </c>
      <c r="E1533" s="3">
        <v>44696</v>
      </c>
      <c r="F1533" s="2">
        <v>0</v>
      </c>
      <c r="G1533" s="2">
        <v>5</v>
      </c>
      <c r="H1533" s="2">
        <v>0</v>
      </c>
      <c r="I1533" s="2">
        <v>0</v>
      </c>
      <c r="J1533" s="2">
        <v>31</v>
      </c>
    </row>
    <row r="1534" spans="1:10" x14ac:dyDescent="0.25">
      <c r="A1534" t="s">
        <v>746</v>
      </c>
      <c r="B1534" t="s">
        <v>747</v>
      </c>
      <c r="C1534" t="s">
        <v>748</v>
      </c>
      <c r="D1534" t="s">
        <v>11</v>
      </c>
      <c r="E1534" s="3">
        <v>44697</v>
      </c>
      <c r="F1534" s="2">
        <v>0</v>
      </c>
      <c r="G1534" s="2">
        <v>0</v>
      </c>
      <c r="H1534" s="2">
        <v>0</v>
      </c>
      <c r="I1534" s="2">
        <v>0</v>
      </c>
      <c r="J1534" s="2">
        <v>23</v>
      </c>
    </row>
    <row r="1535" spans="1:10" x14ac:dyDescent="0.25">
      <c r="A1535" t="s">
        <v>746</v>
      </c>
      <c r="B1535" t="s">
        <v>747</v>
      </c>
      <c r="C1535" t="s">
        <v>748</v>
      </c>
      <c r="D1535" t="s">
        <v>11</v>
      </c>
      <c r="E1535" s="3">
        <v>44697</v>
      </c>
      <c r="F1535" s="2">
        <v>0</v>
      </c>
      <c r="G1535" s="2">
        <v>0</v>
      </c>
      <c r="H1535" s="2">
        <v>0</v>
      </c>
      <c r="I1535" s="2">
        <v>8</v>
      </c>
      <c r="J1535" s="2">
        <v>23</v>
      </c>
    </row>
    <row r="1536" spans="1:10" x14ac:dyDescent="0.25">
      <c r="A1536" t="s">
        <v>746</v>
      </c>
      <c r="B1536" t="s">
        <v>747</v>
      </c>
      <c r="C1536" t="s">
        <v>748</v>
      </c>
      <c r="D1536" t="s">
        <v>11</v>
      </c>
      <c r="E1536" s="3">
        <v>44712</v>
      </c>
      <c r="F1536" s="2">
        <v>5</v>
      </c>
      <c r="G1536" s="2">
        <v>0</v>
      </c>
      <c r="H1536" s="2">
        <v>0</v>
      </c>
      <c r="I1536" s="2">
        <v>0</v>
      </c>
      <c r="J1536" s="2">
        <v>23</v>
      </c>
    </row>
    <row r="1537" spans="1:10" x14ac:dyDescent="0.25">
      <c r="A1537" t="s">
        <v>746</v>
      </c>
      <c r="B1537" t="s">
        <v>747</v>
      </c>
      <c r="C1537" t="s">
        <v>748</v>
      </c>
      <c r="D1537" t="s">
        <v>11</v>
      </c>
      <c r="E1537" s="3">
        <v>44712</v>
      </c>
      <c r="F1537" s="2">
        <v>0</v>
      </c>
      <c r="G1537" s="2">
        <v>5</v>
      </c>
      <c r="H1537" s="2">
        <v>0</v>
      </c>
      <c r="I1537" s="2">
        <v>0</v>
      </c>
      <c r="J1537" s="2">
        <v>28</v>
      </c>
    </row>
    <row r="1538" spans="1:10" x14ac:dyDescent="0.25">
      <c r="A1538" t="s">
        <v>749</v>
      </c>
      <c r="B1538" t="s">
        <v>750</v>
      </c>
      <c r="C1538" t="s">
        <v>751</v>
      </c>
      <c r="D1538" t="s">
        <v>11</v>
      </c>
      <c r="E1538" s="3">
        <v>44696</v>
      </c>
      <c r="F1538" s="2">
        <v>6.6666666666666696</v>
      </c>
      <c r="G1538" s="2">
        <v>0</v>
      </c>
      <c r="H1538" s="2">
        <v>0</v>
      </c>
      <c r="I1538" s="2">
        <v>0</v>
      </c>
      <c r="J1538" s="2">
        <v>108</v>
      </c>
    </row>
    <row r="1539" spans="1:10" x14ac:dyDescent="0.25">
      <c r="A1539" t="s">
        <v>749</v>
      </c>
      <c r="B1539" t="s">
        <v>750</v>
      </c>
      <c r="C1539" t="s">
        <v>751</v>
      </c>
      <c r="D1539" t="s">
        <v>11</v>
      </c>
      <c r="E1539" s="3">
        <v>44696</v>
      </c>
      <c r="F1539" s="2">
        <v>0</v>
      </c>
      <c r="G1539" s="2">
        <v>6.6666666666666696</v>
      </c>
      <c r="H1539" s="2">
        <v>0</v>
      </c>
      <c r="I1539" s="2">
        <v>0</v>
      </c>
      <c r="J1539" s="2">
        <v>114.666666666667</v>
      </c>
    </row>
    <row r="1540" spans="1:10" x14ac:dyDescent="0.25">
      <c r="A1540" t="s">
        <v>749</v>
      </c>
      <c r="B1540" t="s">
        <v>750</v>
      </c>
      <c r="C1540" t="s">
        <v>751</v>
      </c>
      <c r="D1540" t="s">
        <v>11</v>
      </c>
      <c r="E1540" s="3">
        <v>44697</v>
      </c>
      <c r="F1540" s="2">
        <v>0</v>
      </c>
      <c r="G1540" s="2">
        <v>0</v>
      </c>
      <c r="H1540" s="2">
        <v>0</v>
      </c>
      <c r="I1540" s="2">
        <v>0</v>
      </c>
      <c r="J1540" s="2">
        <v>106.666666666667</v>
      </c>
    </row>
    <row r="1541" spans="1:10" x14ac:dyDescent="0.25">
      <c r="A1541" t="s">
        <v>749</v>
      </c>
      <c r="B1541" t="s">
        <v>750</v>
      </c>
      <c r="C1541" t="s">
        <v>751</v>
      </c>
      <c r="D1541" t="s">
        <v>11</v>
      </c>
      <c r="E1541" s="3">
        <v>44697</v>
      </c>
      <c r="F1541" s="2">
        <v>0</v>
      </c>
      <c r="G1541" s="2">
        <v>0</v>
      </c>
      <c r="H1541" s="2">
        <v>0</v>
      </c>
      <c r="I1541" s="2">
        <v>8</v>
      </c>
      <c r="J1541" s="2">
        <v>106.666666666667</v>
      </c>
    </row>
    <row r="1542" spans="1:10" x14ac:dyDescent="0.25">
      <c r="A1542" t="s">
        <v>749</v>
      </c>
      <c r="B1542" t="s">
        <v>750</v>
      </c>
      <c r="C1542" t="s">
        <v>751</v>
      </c>
      <c r="D1542" t="s">
        <v>11</v>
      </c>
      <c r="E1542" s="3">
        <v>44698</v>
      </c>
      <c r="F1542" s="2">
        <v>0</v>
      </c>
      <c r="G1542" s="2">
        <v>0</v>
      </c>
      <c r="H1542" s="2">
        <v>0</v>
      </c>
      <c r="I1542" s="2">
        <v>0</v>
      </c>
      <c r="J1542" s="2">
        <v>98.6666666666667</v>
      </c>
    </row>
    <row r="1543" spans="1:10" x14ac:dyDescent="0.25">
      <c r="A1543" t="s">
        <v>749</v>
      </c>
      <c r="B1543" t="s">
        <v>750</v>
      </c>
      <c r="C1543" t="s">
        <v>751</v>
      </c>
      <c r="D1543" t="s">
        <v>11</v>
      </c>
      <c r="E1543" s="3">
        <v>44698</v>
      </c>
      <c r="F1543" s="2">
        <v>0</v>
      </c>
      <c r="G1543" s="2">
        <v>0</v>
      </c>
      <c r="H1543" s="2">
        <v>0</v>
      </c>
      <c r="I1543" s="2">
        <v>8</v>
      </c>
      <c r="J1543" s="2">
        <v>98.6666666666667</v>
      </c>
    </row>
    <row r="1544" spans="1:10" x14ac:dyDescent="0.25">
      <c r="A1544" t="s">
        <v>749</v>
      </c>
      <c r="B1544" t="s">
        <v>750</v>
      </c>
      <c r="C1544" t="s">
        <v>751</v>
      </c>
      <c r="D1544" t="s">
        <v>11</v>
      </c>
      <c r="E1544" s="3">
        <v>44699</v>
      </c>
      <c r="F1544" s="2">
        <v>0</v>
      </c>
      <c r="G1544" s="2">
        <v>0</v>
      </c>
      <c r="H1544" s="2">
        <v>0</v>
      </c>
      <c r="I1544" s="2">
        <v>0</v>
      </c>
      <c r="J1544" s="2">
        <v>90.6666666666667</v>
      </c>
    </row>
    <row r="1545" spans="1:10" x14ac:dyDescent="0.25">
      <c r="A1545" t="s">
        <v>749</v>
      </c>
      <c r="B1545" t="s">
        <v>750</v>
      </c>
      <c r="C1545" t="s">
        <v>751</v>
      </c>
      <c r="D1545" t="s">
        <v>11</v>
      </c>
      <c r="E1545" s="3">
        <v>44699</v>
      </c>
      <c r="F1545" s="2">
        <v>0</v>
      </c>
      <c r="G1545" s="2">
        <v>0</v>
      </c>
      <c r="H1545" s="2">
        <v>0</v>
      </c>
      <c r="I1545" s="2">
        <v>8</v>
      </c>
      <c r="J1545" s="2">
        <v>90.6666666666667</v>
      </c>
    </row>
    <row r="1546" spans="1:10" x14ac:dyDescent="0.25">
      <c r="A1546" t="s">
        <v>749</v>
      </c>
      <c r="B1546" t="s">
        <v>750</v>
      </c>
      <c r="C1546" t="s">
        <v>751</v>
      </c>
      <c r="D1546" t="s">
        <v>11</v>
      </c>
      <c r="E1546" s="3">
        <v>44700</v>
      </c>
      <c r="F1546" s="2">
        <v>0</v>
      </c>
      <c r="G1546" s="2">
        <v>0</v>
      </c>
      <c r="H1546" s="2">
        <v>0</v>
      </c>
      <c r="I1546" s="2">
        <v>0</v>
      </c>
      <c r="J1546" s="2">
        <v>82.6666666666667</v>
      </c>
    </row>
    <row r="1547" spans="1:10" x14ac:dyDescent="0.25">
      <c r="A1547" t="s">
        <v>749</v>
      </c>
      <c r="B1547" t="s">
        <v>750</v>
      </c>
      <c r="C1547" t="s">
        <v>751</v>
      </c>
      <c r="D1547" t="s">
        <v>11</v>
      </c>
      <c r="E1547" s="3">
        <v>44700</v>
      </c>
      <c r="F1547" s="2">
        <v>0</v>
      </c>
      <c r="G1547" s="2">
        <v>0</v>
      </c>
      <c r="H1547" s="2">
        <v>0</v>
      </c>
      <c r="I1547" s="2">
        <v>8</v>
      </c>
      <c r="J1547" s="2">
        <v>82.6666666666667</v>
      </c>
    </row>
    <row r="1548" spans="1:10" x14ac:dyDescent="0.25">
      <c r="A1548" t="s">
        <v>749</v>
      </c>
      <c r="B1548" t="s">
        <v>750</v>
      </c>
      <c r="C1548" t="s">
        <v>751</v>
      </c>
      <c r="D1548" t="s">
        <v>11</v>
      </c>
      <c r="E1548" s="3">
        <v>44701</v>
      </c>
      <c r="F1548" s="2">
        <v>0</v>
      </c>
      <c r="G1548" s="2">
        <v>0</v>
      </c>
      <c r="H1548" s="2">
        <v>0</v>
      </c>
      <c r="I1548" s="2">
        <v>0</v>
      </c>
      <c r="J1548" s="2">
        <v>74.6666666666667</v>
      </c>
    </row>
    <row r="1549" spans="1:10" x14ac:dyDescent="0.25">
      <c r="A1549" t="s">
        <v>749</v>
      </c>
      <c r="B1549" t="s">
        <v>750</v>
      </c>
      <c r="C1549" t="s">
        <v>751</v>
      </c>
      <c r="D1549" t="s">
        <v>11</v>
      </c>
      <c r="E1549" s="3">
        <v>44701</v>
      </c>
      <c r="F1549" s="2">
        <v>0</v>
      </c>
      <c r="G1549" s="2">
        <v>0</v>
      </c>
      <c r="H1549" s="2">
        <v>0</v>
      </c>
      <c r="I1549" s="2">
        <v>8</v>
      </c>
      <c r="J1549" s="2">
        <v>74.6666666666667</v>
      </c>
    </row>
    <row r="1550" spans="1:10" x14ac:dyDescent="0.25">
      <c r="A1550" t="s">
        <v>749</v>
      </c>
      <c r="B1550" t="s">
        <v>750</v>
      </c>
      <c r="C1550" t="s">
        <v>751</v>
      </c>
      <c r="D1550" t="s">
        <v>11</v>
      </c>
      <c r="E1550" s="3">
        <v>44712</v>
      </c>
      <c r="F1550" s="2">
        <v>6.6666666666666696</v>
      </c>
      <c r="G1550" s="2">
        <v>0</v>
      </c>
      <c r="H1550" s="2">
        <v>0</v>
      </c>
      <c r="I1550" s="2">
        <v>0</v>
      </c>
      <c r="J1550" s="2">
        <v>74.6666666666667</v>
      </c>
    </row>
    <row r="1551" spans="1:10" x14ac:dyDescent="0.25">
      <c r="A1551" t="s">
        <v>749</v>
      </c>
      <c r="B1551" t="s">
        <v>750</v>
      </c>
      <c r="C1551" t="s">
        <v>751</v>
      </c>
      <c r="D1551" t="s">
        <v>11</v>
      </c>
      <c r="E1551" s="3">
        <v>44712</v>
      </c>
      <c r="F1551" s="2">
        <v>0</v>
      </c>
      <c r="G1551" s="2">
        <v>6.6666666666666696</v>
      </c>
      <c r="H1551" s="2">
        <v>0</v>
      </c>
      <c r="I1551" s="2">
        <v>0</v>
      </c>
      <c r="J1551" s="2">
        <v>81.3333333333333</v>
      </c>
    </row>
    <row r="1552" spans="1:10" x14ac:dyDescent="0.25">
      <c r="A1552" t="s">
        <v>752</v>
      </c>
      <c r="B1552" t="s">
        <v>753</v>
      </c>
      <c r="C1552" t="s">
        <v>754</v>
      </c>
      <c r="D1552" t="s">
        <v>11</v>
      </c>
      <c r="E1552" s="3">
        <v>44696</v>
      </c>
      <c r="F1552" s="2">
        <v>0</v>
      </c>
      <c r="G1552" s="2">
        <v>0</v>
      </c>
      <c r="H1552" s="2">
        <v>0</v>
      </c>
      <c r="I1552" s="2">
        <v>0</v>
      </c>
      <c r="J1552" s="2">
        <v>160</v>
      </c>
    </row>
    <row r="1553" spans="1:10" x14ac:dyDescent="0.25">
      <c r="A1553" t="s">
        <v>752</v>
      </c>
      <c r="B1553" t="s">
        <v>753</v>
      </c>
      <c r="C1553" t="s">
        <v>754</v>
      </c>
      <c r="D1553" t="s">
        <v>11</v>
      </c>
      <c r="E1553" s="3">
        <v>44712</v>
      </c>
      <c r="F1553" s="2">
        <v>0</v>
      </c>
      <c r="G1553" s="2">
        <v>0</v>
      </c>
      <c r="H1553" s="2">
        <v>0</v>
      </c>
      <c r="I1553" s="2">
        <v>0</v>
      </c>
      <c r="J1553" s="2">
        <v>160</v>
      </c>
    </row>
    <row r="1554" spans="1:10" x14ac:dyDescent="0.25">
      <c r="A1554" t="s">
        <v>755</v>
      </c>
      <c r="B1554" t="s">
        <v>753</v>
      </c>
      <c r="C1554" t="s">
        <v>756</v>
      </c>
      <c r="D1554" t="s">
        <v>11</v>
      </c>
      <c r="E1554" s="3">
        <v>44696</v>
      </c>
      <c r="F1554" s="2">
        <v>0</v>
      </c>
      <c r="G1554" s="2">
        <v>0</v>
      </c>
      <c r="H1554" s="2">
        <v>0</v>
      </c>
      <c r="I1554" s="2">
        <v>0</v>
      </c>
      <c r="J1554" s="2">
        <v>160</v>
      </c>
    </row>
    <row r="1555" spans="1:10" x14ac:dyDescent="0.25">
      <c r="A1555" t="s">
        <v>755</v>
      </c>
      <c r="B1555" t="s">
        <v>753</v>
      </c>
      <c r="C1555" t="s">
        <v>756</v>
      </c>
      <c r="D1555" t="s">
        <v>11</v>
      </c>
      <c r="E1555" s="3">
        <v>44712</v>
      </c>
      <c r="F1555" s="2">
        <v>0</v>
      </c>
      <c r="G1555" s="2">
        <v>0</v>
      </c>
      <c r="H1555" s="2">
        <v>0</v>
      </c>
      <c r="I1555" s="2">
        <v>0</v>
      </c>
      <c r="J1555" s="2">
        <v>160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19EA-0047-4ABC-9810-EC1F9F47CEB4}">
  <dimension ref="A1:J318"/>
  <sheetViews>
    <sheetView workbookViewId="0">
      <selection activeCell="A2" sqref="A2:A318"/>
    </sheetView>
  </sheetViews>
  <sheetFormatPr defaultColWidth="8.90625" defaultRowHeight="14.5" x14ac:dyDescent="0.35"/>
  <cols>
    <col min="1" max="1" width="16" style="8" customWidth="1"/>
    <col min="2" max="2" width="28.81640625" style="8" customWidth="1"/>
    <col min="3" max="3" width="16" style="8" customWidth="1"/>
    <col min="4" max="4" width="21.08984375" style="8" customWidth="1"/>
    <col min="5" max="5" width="16" style="8" customWidth="1"/>
    <col min="6" max="6" width="17.08984375" style="8" customWidth="1"/>
    <col min="7" max="7" width="31.453125" style="8" customWidth="1"/>
    <col min="8" max="8" width="32.90625" style="8" customWidth="1"/>
    <col min="9" max="9" width="11.1796875" style="8" customWidth="1"/>
    <col min="10" max="10" width="10.54296875" style="8" customWidth="1"/>
    <col min="11" max="16384" width="8.90625" style="8"/>
  </cols>
  <sheetData>
    <row r="1" spans="1:10" s="17" customFormat="1" ht="61.25" customHeight="1" x14ac:dyDescent="0.35">
      <c r="A1" s="17" t="s">
        <v>760</v>
      </c>
      <c r="B1" s="17" t="s">
        <v>761</v>
      </c>
      <c r="C1" s="17" t="s">
        <v>763</v>
      </c>
      <c r="D1" s="17" t="s">
        <v>1051</v>
      </c>
      <c r="E1" s="17" t="s">
        <v>1052</v>
      </c>
      <c r="F1" s="17" t="s">
        <v>762</v>
      </c>
      <c r="G1" s="17" t="s">
        <v>765</v>
      </c>
      <c r="H1" s="17" t="s">
        <v>1126</v>
      </c>
      <c r="I1" s="17" t="s">
        <v>1053</v>
      </c>
      <c r="J1" s="17" t="s">
        <v>1055</v>
      </c>
    </row>
    <row r="2" spans="1:10" x14ac:dyDescent="0.35">
      <c r="A2" s="16">
        <v>10335971</v>
      </c>
      <c r="B2" s="8" t="s">
        <v>766</v>
      </c>
      <c r="C2" s="8" t="s">
        <v>1156</v>
      </c>
      <c r="D2" s="8" t="str">
        <f>VLOOKUP(B2,[1]Sheet1!$A$1:$F$234,3,FALSE)</f>
        <v>Lab</v>
      </c>
      <c r="E2" s="8">
        <f>VLOOKUP(B2,[1]Sheet1!$A$1:$F$234,5,FALSE)</f>
        <v>130</v>
      </c>
      <c r="F2" s="8" t="s">
        <v>767</v>
      </c>
      <c r="G2" s="8" t="s">
        <v>768</v>
      </c>
      <c r="H2" s="8" t="s">
        <v>1157</v>
      </c>
      <c r="I2" s="9">
        <v>25</v>
      </c>
      <c r="J2" s="15" t="s">
        <v>1056</v>
      </c>
    </row>
    <row r="3" spans="1:10" x14ac:dyDescent="0.35">
      <c r="A3" s="16">
        <v>10109463</v>
      </c>
      <c r="B3" s="8" t="s">
        <v>769</v>
      </c>
      <c r="C3" s="8" t="str">
        <f>VLOOKUP(B3,[1]Sheet1!$A$1:$F$234,4,FALSE)</f>
        <v xml:space="preserve">OAK </v>
      </c>
      <c r="D3" s="8" t="str">
        <f>VLOOKUP(B3,[1]Sheet1!$A$1:$F$234,3,FALSE)</f>
        <v>ASC</v>
      </c>
      <c r="E3" s="8">
        <f>VLOOKUP(B3,[1]Sheet1!$A$1:$F$234,5,FALSE)</f>
        <v>170</v>
      </c>
      <c r="F3" s="8" t="s">
        <v>770</v>
      </c>
      <c r="G3" s="8" t="s">
        <v>768</v>
      </c>
      <c r="H3" s="8" t="s">
        <v>1158</v>
      </c>
      <c r="I3" s="9">
        <v>26</v>
      </c>
      <c r="J3" s="15" t="s">
        <v>1056</v>
      </c>
    </row>
    <row r="4" spans="1:10" x14ac:dyDescent="0.35">
      <c r="A4" s="16">
        <v>10225077</v>
      </c>
      <c r="B4" s="8" t="s">
        <v>771</v>
      </c>
      <c r="C4" s="8" t="str">
        <f>VLOOKUP(B4,[1]Sheet1!$A$1:$F$234,4,FALSE)</f>
        <v xml:space="preserve">OAK </v>
      </c>
      <c r="D4" s="8" t="str">
        <f>VLOOKUP(B4,[1]Sheet1!$A$1:$F$234,3,FALSE)</f>
        <v>Clinical</v>
      </c>
      <c r="E4" s="8">
        <f>VLOOKUP(B4,[1]Sheet1!$A$1:$F$234,5,FALSE)</f>
        <v>170</v>
      </c>
      <c r="F4" s="8" t="s">
        <v>770</v>
      </c>
      <c r="G4" s="8" t="s">
        <v>768</v>
      </c>
      <c r="H4" s="8" t="s">
        <v>1158</v>
      </c>
      <c r="I4" s="9">
        <v>26</v>
      </c>
      <c r="J4" s="15" t="s">
        <v>1056</v>
      </c>
    </row>
    <row r="5" spans="1:10" x14ac:dyDescent="0.35">
      <c r="A5" s="16">
        <v>10134329</v>
      </c>
      <c r="B5" s="8" t="s">
        <v>772</v>
      </c>
      <c r="C5" s="8" t="str">
        <f>VLOOKUP(B5,[1]Sheet1!$A$1:$F$234,4,FALSE)</f>
        <v xml:space="preserve">OAK </v>
      </c>
      <c r="D5" s="8" t="str">
        <f>VLOOKUP(B5,[1]Sheet1!$A$1:$F$234,3,FALSE)</f>
        <v>Lab</v>
      </c>
      <c r="E5" s="8">
        <f>VLOOKUP(B5,[1]Sheet1!$A$1:$F$234,5,FALSE)</f>
        <v>130</v>
      </c>
      <c r="F5" s="8" t="s">
        <v>767</v>
      </c>
      <c r="G5" s="8" t="s">
        <v>768</v>
      </c>
      <c r="H5" s="8" t="s">
        <v>1159</v>
      </c>
      <c r="I5" s="9">
        <v>31.25</v>
      </c>
      <c r="J5" s="15" t="s">
        <v>1056</v>
      </c>
    </row>
    <row r="6" spans="1:10" x14ac:dyDescent="0.35">
      <c r="A6" s="16">
        <v>10221853</v>
      </c>
      <c r="B6" s="8" t="s">
        <v>773</v>
      </c>
      <c r="C6" s="8" t="str">
        <f>VLOOKUP(B6,[1]Sheet1!$A$1:$F$234,4,FALSE)</f>
        <v>Nest</v>
      </c>
      <c r="D6" s="8" t="str">
        <f>VLOOKUP(B6,[1]Sheet1!$A$1:$F$234,3,FALSE)</f>
        <v>NEST</v>
      </c>
      <c r="E6" s="8">
        <f>VLOOKUP(B6,[1]Sheet1!$A$1:$F$234,5,FALSE)</f>
        <v>350</v>
      </c>
      <c r="F6" s="8" t="s">
        <v>774</v>
      </c>
      <c r="G6" s="8" t="s">
        <v>775</v>
      </c>
      <c r="H6" s="8" t="s">
        <v>1160</v>
      </c>
      <c r="I6" s="9">
        <v>26</v>
      </c>
      <c r="J6" s="15" t="s">
        <v>1056</v>
      </c>
    </row>
    <row r="7" spans="1:10" x14ac:dyDescent="0.35">
      <c r="A7" s="16">
        <v>10176644</v>
      </c>
      <c r="B7" s="8" t="s">
        <v>776</v>
      </c>
      <c r="C7" s="8" t="str">
        <f>VLOOKUP(B7,[1]Sheet1!$A$1:$F$234,4,FALSE)</f>
        <v>NYC</v>
      </c>
      <c r="D7" s="8" t="str">
        <f>VLOOKUP(B7,[1]Sheet1!$A$1:$F$234,3,FALSE)</f>
        <v>Lab</v>
      </c>
      <c r="E7" s="8">
        <f>VLOOKUP(B7,[1]Sheet1!$A$1:$F$234,5,FALSE)</f>
        <v>130</v>
      </c>
      <c r="F7" s="8" t="s">
        <v>767</v>
      </c>
      <c r="G7" s="8" t="s">
        <v>777</v>
      </c>
      <c r="H7" s="8" t="s">
        <v>1161</v>
      </c>
      <c r="I7" s="9">
        <v>79.23</v>
      </c>
      <c r="J7" s="15" t="s">
        <v>1056</v>
      </c>
    </row>
    <row r="8" spans="1:10" x14ac:dyDescent="0.35">
      <c r="A8" s="16">
        <v>10376938</v>
      </c>
      <c r="B8" s="8" t="s">
        <v>778</v>
      </c>
      <c r="C8" s="8" t="str">
        <f>VLOOKUP(B8,[1]Sheet1!$A$1:$F$234,4,FALSE)</f>
        <v>HQ</v>
      </c>
      <c r="D8" s="8" t="str">
        <f>VLOOKUP(B8,[1]Sheet1!$A$1:$F$234,3,FALSE)</f>
        <v>HQ</v>
      </c>
      <c r="E8" s="8">
        <f>VLOOKUP(B8,[1]Sheet1!$A$1:$F$234,5,FALSE)</f>
        <v>320</v>
      </c>
      <c r="F8" s="8" t="s">
        <v>779</v>
      </c>
      <c r="G8" s="8" t="s">
        <v>781</v>
      </c>
      <c r="H8" s="8" t="s">
        <v>1162</v>
      </c>
      <c r="I8" s="9">
        <v>36.06</v>
      </c>
      <c r="J8" s="15" t="s">
        <v>1056</v>
      </c>
    </row>
    <row r="9" spans="1:10" x14ac:dyDescent="0.35">
      <c r="A9" s="16">
        <v>10340354</v>
      </c>
      <c r="B9" s="8" t="s">
        <v>782</v>
      </c>
      <c r="C9" s="8" t="str">
        <f>VLOOKUP(B9,[1]Sheet1!$A$1:$F$234,4,FALSE)</f>
        <v>SV</v>
      </c>
      <c r="D9" s="8" t="str">
        <f>VLOOKUP(B9,[1]Sheet1!$A$1:$F$234,3,FALSE)</f>
        <v>Clinical</v>
      </c>
      <c r="E9" s="8">
        <f>VLOOKUP(B9,[1]Sheet1!$A$1:$F$234,5,FALSE)</f>
        <v>140</v>
      </c>
      <c r="F9" s="8" t="s">
        <v>783</v>
      </c>
      <c r="G9" s="8" t="s">
        <v>784</v>
      </c>
      <c r="H9" s="8" t="s">
        <v>783</v>
      </c>
      <c r="I9" s="9">
        <v>26</v>
      </c>
      <c r="J9" s="15" t="s">
        <v>1056</v>
      </c>
    </row>
    <row r="10" spans="1:10" x14ac:dyDescent="0.35">
      <c r="A10" s="16">
        <v>10340354</v>
      </c>
      <c r="B10" s="8" t="s">
        <v>782</v>
      </c>
      <c r="C10" s="8" t="str">
        <f>VLOOKUP(B10,[1]Sheet1!$A$1:$F$234,4,FALSE)</f>
        <v>SV</v>
      </c>
      <c r="D10" s="8" t="str">
        <f>VLOOKUP(B10,[1]Sheet1!$A$1:$F$234,3,FALSE)</f>
        <v>Clinical</v>
      </c>
      <c r="E10" s="8">
        <f>VLOOKUP(B10,[1]Sheet1!$A$1:$F$234,5,FALSE)</f>
        <v>140</v>
      </c>
      <c r="F10" s="8" t="s">
        <v>783</v>
      </c>
      <c r="G10" s="8" t="s">
        <v>784</v>
      </c>
      <c r="H10" s="8" t="s">
        <v>1163</v>
      </c>
      <c r="I10" s="9">
        <v>26</v>
      </c>
      <c r="J10" s="15" t="s">
        <v>1056</v>
      </c>
    </row>
    <row r="11" spans="1:10" x14ac:dyDescent="0.35">
      <c r="A11" s="16">
        <v>2362734</v>
      </c>
      <c r="B11" s="8" t="s">
        <v>785</v>
      </c>
      <c r="C11" s="8" t="str">
        <f>VLOOKUP(B11,[1]Sheet1!$A$1:$F$234,4,FALSE)</f>
        <v xml:space="preserve">OAK </v>
      </c>
      <c r="D11" s="8" t="str">
        <f>VLOOKUP(B11,[1]Sheet1!$A$1:$F$234,3,FALSE)</f>
        <v>HQ</v>
      </c>
      <c r="E11" s="8">
        <f>VLOOKUP(B11,[1]Sheet1!$A$1:$F$234,5,FALSE)</f>
        <v>220</v>
      </c>
      <c r="F11" s="8" t="s">
        <v>786</v>
      </c>
      <c r="G11" s="8" t="s">
        <v>768</v>
      </c>
      <c r="H11" s="8" t="s">
        <v>1164</v>
      </c>
      <c r="I11" s="9">
        <v>38.46</v>
      </c>
      <c r="J11" s="15" t="s">
        <v>1056</v>
      </c>
    </row>
    <row r="12" spans="1:10" x14ac:dyDescent="0.35">
      <c r="A12" s="16">
        <v>10226203</v>
      </c>
      <c r="B12" s="8" t="s">
        <v>787</v>
      </c>
      <c r="C12" s="8" t="str">
        <f>VLOOKUP(B12,[1]Sheet1!$A$1:$F$234,4,FALSE)</f>
        <v>SF</v>
      </c>
      <c r="D12" s="8" t="str">
        <f>VLOOKUP(B12,[1]Sheet1!$A$1:$F$234,3,FALSE)</f>
        <v>Lab</v>
      </c>
      <c r="E12" s="8">
        <f>VLOOKUP(B12,[1]Sheet1!$A$1:$F$234,5,FALSE)</f>
        <v>130</v>
      </c>
      <c r="F12" s="8" t="s">
        <v>767</v>
      </c>
      <c r="G12" s="8" t="s">
        <v>775</v>
      </c>
      <c r="H12" s="8" t="s">
        <v>1165</v>
      </c>
      <c r="I12" s="9">
        <v>25.21</v>
      </c>
      <c r="J12" s="15" t="s">
        <v>1056</v>
      </c>
    </row>
    <row r="13" spans="1:10" x14ac:dyDescent="0.35">
      <c r="A13" s="16">
        <v>10216941</v>
      </c>
      <c r="B13" s="8" t="s">
        <v>788</v>
      </c>
      <c r="C13" s="8" t="str">
        <f>VLOOKUP(B13,[1]Sheet1!$A$1:$F$234,4,FALSE)</f>
        <v xml:space="preserve">OAK </v>
      </c>
      <c r="D13" s="8" t="str">
        <f>VLOOKUP(B13,[1]Sheet1!$A$1:$F$234,3,FALSE)</f>
        <v>Operating</v>
      </c>
      <c r="E13" s="8">
        <f>VLOOKUP(B13,[1]Sheet1!$A$1:$F$234,5,FALSE)</f>
        <v>180</v>
      </c>
      <c r="F13" s="8" t="s">
        <v>789</v>
      </c>
      <c r="G13" s="8" t="s">
        <v>768</v>
      </c>
      <c r="H13" s="8" t="s">
        <v>1166</v>
      </c>
      <c r="I13" s="9">
        <v>24</v>
      </c>
      <c r="J13" s="15" t="s">
        <v>1056</v>
      </c>
    </row>
    <row r="14" spans="1:10" x14ac:dyDescent="0.35">
      <c r="A14" s="16">
        <v>10370387</v>
      </c>
      <c r="B14" s="8" t="s">
        <v>790</v>
      </c>
      <c r="C14" s="8" t="str">
        <f>VLOOKUP(B14,[1]Sheet1!$A$1:$F$234,4,FALSE)</f>
        <v>HQ</v>
      </c>
      <c r="D14" s="8" t="str">
        <f>VLOOKUP(B14,[1]Sheet1!$A$1:$F$234,3,FALSE)</f>
        <v>HQ</v>
      </c>
      <c r="E14" s="8">
        <f>VLOOKUP(B14,[1]Sheet1!$A$1:$F$234,5,FALSE)</f>
        <v>150</v>
      </c>
      <c r="F14" s="8" t="s">
        <v>791</v>
      </c>
      <c r="G14" s="8" t="s">
        <v>792</v>
      </c>
      <c r="H14" s="8" t="s">
        <v>1167</v>
      </c>
      <c r="I14" s="9">
        <v>22</v>
      </c>
      <c r="J14" s="15" t="s">
        <v>1056</v>
      </c>
    </row>
    <row r="15" spans="1:10" x14ac:dyDescent="0.35">
      <c r="A15" s="16">
        <v>10225114</v>
      </c>
      <c r="B15" s="8" t="s">
        <v>793</v>
      </c>
      <c r="C15" s="8" t="str">
        <f>VLOOKUP(B15,[1]Sheet1!$A$1:$F$234,4,FALSE)</f>
        <v xml:space="preserve">OAK </v>
      </c>
      <c r="D15" s="8" t="str">
        <f>VLOOKUP(B15,[1]Sheet1!$A$1:$F$234,3,FALSE)</f>
        <v>Clinical</v>
      </c>
      <c r="E15" s="8">
        <f>VLOOKUP(B15,[1]Sheet1!$A$1:$F$234,5,FALSE)</f>
        <v>170</v>
      </c>
      <c r="F15" s="8" t="s">
        <v>770</v>
      </c>
      <c r="G15" s="8" t="s">
        <v>768</v>
      </c>
      <c r="H15" s="8" t="s">
        <v>1158</v>
      </c>
      <c r="I15" s="9">
        <v>26</v>
      </c>
      <c r="J15" s="15" t="s">
        <v>1056</v>
      </c>
    </row>
    <row r="16" spans="1:10" x14ac:dyDescent="0.35">
      <c r="A16" s="16">
        <v>1925239</v>
      </c>
      <c r="B16" s="8" t="s">
        <v>794</v>
      </c>
      <c r="C16" s="8" t="str">
        <f>VLOOKUP(B16,[1]Sheet1!$A$1:$F$234,4,FALSE)</f>
        <v>SF</v>
      </c>
      <c r="D16" s="8" t="str">
        <f>VLOOKUP(B16,[1]Sheet1!$A$1:$F$234,3,FALSE)</f>
        <v>Lab</v>
      </c>
      <c r="E16" s="8">
        <f>VLOOKUP(B16,[1]Sheet1!$A$1:$F$234,5,FALSE)</f>
        <v>130</v>
      </c>
      <c r="F16" s="8" t="s">
        <v>767</v>
      </c>
      <c r="G16" s="8" t="s">
        <v>775</v>
      </c>
      <c r="H16" s="8" t="s">
        <v>1168</v>
      </c>
      <c r="I16" s="9">
        <v>81.73</v>
      </c>
      <c r="J16" s="15" t="s">
        <v>1056</v>
      </c>
    </row>
    <row r="17" spans="1:10" x14ac:dyDescent="0.35">
      <c r="A17" s="16">
        <v>10063990</v>
      </c>
      <c r="B17" s="8" t="s">
        <v>795</v>
      </c>
      <c r="C17" s="8" t="str">
        <f>VLOOKUP(B17,[1]Sheet1!$A$1:$F$234,4,FALSE)</f>
        <v>SV</v>
      </c>
      <c r="D17" s="8" t="str">
        <f>VLOOKUP(B17,[1]Sheet1!$A$1:$F$234,3,FALSE)</f>
        <v>ASC</v>
      </c>
      <c r="E17" s="8">
        <f>VLOOKUP(B17,[1]Sheet1!$A$1:$F$234,5,FALSE)</f>
        <v>170</v>
      </c>
      <c r="F17" s="8" t="s">
        <v>770</v>
      </c>
      <c r="G17" s="8" t="s">
        <v>784</v>
      </c>
      <c r="H17" s="8" t="s">
        <v>1158</v>
      </c>
      <c r="I17" s="9">
        <v>26</v>
      </c>
      <c r="J17" s="15" t="s">
        <v>1056</v>
      </c>
    </row>
    <row r="18" spans="1:10" x14ac:dyDescent="0.35">
      <c r="A18" s="16">
        <v>10004154</v>
      </c>
      <c r="B18" s="8" t="s">
        <v>796</v>
      </c>
      <c r="C18" s="8" t="str">
        <f>VLOOKUP(B18,[1]Sheet1!$A$1:$F$234,4,FALSE)</f>
        <v xml:space="preserve">OAK </v>
      </c>
      <c r="D18" s="8" t="str">
        <f>VLOOKUP(B18,[1]Sheet1!$A$1:$F$234,3,FALSE)</f>
        <v>Clinical</v>
      </c>
      <c r="E18" s="8">
        <f>VLOOKUP(B18,[1]Sheet1!$A$1:$F$234,5,FALSE)</f>
        <v>180</v>
      </c>
      <c r="F18" s="8" t="s">
        <v>789</v>
      </c>
      <c r="G18" s="8" t="s">
        <v>768</v>
      </c>
      <c r="H18" s="8" t="s">
        <v>1169</v>
      </c>
      <c r="I18" s="9">
        <v>35.1</v>
      </c>
      <c r="J18" s="15" t="s">
        <v>1056</v>
      </c>
    </row>
    <row r="19" spans="1:10" x14ac:dyDescent="0.35">
      <c r="A19" s="16">
        <v>10171353</v>
      </c>
      <c r="B19" s="8" t="s">
        <v>797</v>
      </c>
      <c r="C19" s="8" t="str">
        <f>VLOOKUP(B19,[1]Sheet1!$A$1:$F$234,4,FALSE)</f>
        <v>SF</v>
      </c>
      <c r="D19" s="8" t="str">
        <f>VLOOKUP(B19,[1]Sheet1!$A$1:$F$234,3,FALSE)</f>
        <v>Clinical</v>
      </c>
      <c r="E19" s="8">
        <f>VLOOKUP(B19,[1]Sheet1!$A$1:$F$234,5,FALSE)</f>
        <v>170</v>
      </c>
      <c r="F19" s="8" t="s">
        <v>770</v>
      </c>
      <c r="G19" s="8" t="s">
        <v>775</v>
      </c>
      <c r="H19" s="8" t="s">
        <v>1158</v>
      </c>
      <c r="I19" s="9">
        <v>26</v>
      </c>
      <c r="J19" s="15" t="s">
        <v>1056</v>
      </c>
    </row>
    <row r="20" spans="1:10" x14ac:dyDescent="0.35">
      <c r="A20" s="16">
        <v>10166437</v>
      </c>
      <c r="B20" s="8" t="s">
        <v>798</v>
      </c>
      <c r="C20" s="8" t="str">
        <f>VLOOKUP(B20,[1]Sheet1!$A$1:$F$234,4,FALSE)</f>
        <v>SV</v>
      </c>
      <c r="D20" s="8" t="str">
        <f>VLOOKUP(B20,[1]Sheet1!$A$1:$F$234,3,FALSE)</f>
        <v>Operating</v>
      </c>
      <c r="E20" s="8">
        <f>VLOOKUP(B20,[1]Sheet1!$A$1:$F$234,5,FALSE)</f>
        <v>180</v>
      </c>
      <c r="F20" s="8" t="s">
        <v>789</v>
      </c>
      <c r="G20" s="8" t="s">
        <v>784</v>
      </c>
      <c r="H20" s="8" t="s">
        <v>1166</v>
      </c>
      <c r="I20" s="9">
        <v>24</v>
      </c>
      <c r="J20" s="15" t="s">
        <v>1056</v>
      </c>
    </row>
    <row r="21" spans="1:10" x14ac:dyDescent="0.35">
      <c r="A21" s="16">
        <v>10009380</v>
      </c>
      <c r="B21" s="8" t="s">
        <v>799</v>
      </c>
      <c r="C21" s="8" t="str">
        <f>VLOOKUP(B21,[1]Sheet1!$A$1:$F$234,4,FALSE)</f>
        <v>SV</v>
      </c>
      <c r="D21" s="8" t="str">
        <f>VLOOKUP(B21,[1]Sheet1!$A$1:$F$234,3,FALSE)</f>
        <v>Lab</v>
      </c>
      <c r="E21" s="8">
        <f>VLOOKUP(B21,[1]Sheet1!$A$1:$F$234,5,FALSE)</f>
        <v>130</v>
      </c>
      <c r="F21" s="8" t="s">
        <v>767</v>
      </c>
      <c r="G21" s="8" t="s">
        <v>784</v>
      </c>
      <c r="H21" s="8" t="s">
        <v>1168</v>
      </c>
      <c r="I21" s="9">
        <v>79.23</v>
      </c>
      <c r="J21" s="15" t="s">
        <v>1056</v>
      </c>
    </row>
    <row r="22" spans="1:10" x14ac:dyDescent="0.35">
      <c r="A22" s="16">
        <v>10230056</v>
      </c>
      <c r="B22" s="8" t="s">
        <v>800</v>
      </c>
      <c r="C22" s="8" t="str">
        <f>VLOOKUP(B22,[1]Sheet1!$A$1:$F$234,4,FALSE)</f>
        <v>HQ</v>
      </c>
      <c r="D22" s="8" t="str">
        <f>VLOOKUP(B22,[1]Sheet1!$A$1:$F$234,3,FALSE)</f>
        <v>Operating</v>
      </c>
      <c r="E22" s="8">
        <f>VLOOKUP(B22,[1]Sheet1!$A$1:$F$234,5,FALSE)</f>
        <v>210</v>
      </c>
      <c r="F22" s="8" t="s">
        <v>801</v>
      </c>
      <c r="G22" s="8" t="s">
        <v>802</v>
      </c>
      <c r="H22" s="8" t="s">
        <v>1170</v>
      </c>
      <c r="I22" s="9">
        <v>23</v>
      </c>
      <c r="J22" s="15" t="s">
        <v>1056</v>
      </c>
    </row>
    <row r="23" spans="1:10" x14ac:dyDescent="0.35">
      <c r="A23" s="16">
        <v>10121572</v>
      </c>
      <c r="B23" s="8" t="s">
        <v>803</v>
      </c>
      <c r="C23" s="8" t="str">
        <f>VLOOKUP(B23,[1]Sheet1!$A$1:$F$234,4,FALSE)</f>
        <v xml:space="preserve">OAK </v>
      </c>
      <c r="D23" s="8" t="str">
        <f>VLOOKUP(B23,[1]Sheet1!$A$1:$F$234,3,FALSE)</f>
        <v>Clinical</v>
      </c>
      <c r="E23" s="8">
        <f>VLOOKUP(B23,[1]Sheet1!$A$1:$F$234,5,FALSE)</f>
        <v>170</v>
      </c>
      <c r="F23" s="8" t="s">
        <v>770</v>
      </c>
      <c r="G23" s="8" t="s">
        <v>768</v>
      </c>
      <c r="H23" s="8" t="s">
        <v>1171</v>
      </c>
      <c r="I23" s="9">
        <v>27.5</v>
      </c>
      <c r="J23" s="15" t="s">
        <v>1056</v>
      </c>
    </row>
    <row r="24" spans="1:10" x14ac:dyDescent="0.35">
      <c r="A24" s="16">
        <v>10242974</v>
      </c>
      <c r="B24" s="8" t="s">
        <v>804</v>
      </c>
      <c r="C24" s="8" t="str">
        <f>VLOOKUP(B24,[1]Sheet1!$A$1:$F$234,4,FALSE)</f>
        <v xml:space="preserve">OAK </v>
      </c>
      <c r="D24" s="8" t="str">
        <f>VLOOKUP(B24,[1]Sheet1!$A$1:$F$234,3,FALSE)</f>
        <v>Lab</v>
      </c>
      <c r="E24" s="8">
        <f>VLOOKUP(B24,[1]Sheet1!$A$1:$F$234,5,FALSE)</f>
        <v>160</v>
      </c>
      <c r="F24" s="8" t="s">
        <v>805</v>
      </c>
      <c r="G24" s="8" t="s">
        <v>768</v>
      </c>
      <c r="H24" s="8" t="s">
        <v>1172</v>
      </c>
      <c r="I24" s="9">
        <v>24.24</v>
      </c>
      <c r="J24" s="15" t="s">
        <v>1056</v>
      </c>
    </row>
    <row r="25" spans="1:10" x14ac:dyDescent="0.35">
      <c r="A25" s="16">
        <v>10310766</v>
      </c>
      <c r="B25" s="8" t="s">
        <v>806</v>
      </c>
      <c r="C25" s="8" t="str">
        <f>VLOOKUP(B25,[1]Sheet1!$A$1:$F$234,4,FALSE)</f>
        <v>HQ</v>
      </c>
      <c r="D25" s="8" t="str">
        <f>VLOOKUP(B25,[1]Sheet1!$A$1:$F$234,3,FALSE)</f>
        <v>HQ</v>
      </c>
      <c r="E25" s="8">
        <f>VLOOKUP(B25,[1]Sheet1!$A$1:$F$234,5,FALSE)</f>
        <v>370</v>
      </c>
      <c r="F25" s="8" t="s">
        <v>807</v>
      </c>
      <c r="G25" s="8" t="s">
        <v>775</v>
      </c>
      <c r="H25" s="8" t="s">
        <v>1173</v>
      </c>
      <c r="I25" s="9">
        <v>34</v>
      </c>
      <c r="J25" s="15" t="s">
        <v>1056</v>
      </c>
    </row>
    <row r="26" spans="1:10" x14ac:dyDescent="0.35">
      <c r="A26" s="16">
        <v>10032633</v>
      </c>
      <c r="B26" s="8" t="s">
        <v>808</v>
      </c>
      <c r="C26" s="8" t="str">
        <f>VLOOKUP(B26,[1]Sheet1!$A$1:$F$234,4,FALSE)</f>
        <v xml:space="preserve">OAK </v>
      </c>
      <c r="D26" s="8" t="str">
        <f>VLOOKUP(B26,[1]Sheet1!$A$1:$F$234,3,FALSE)</f>
        <v>Operating</v>
      </c>
      <c r="E26" s="8">
        <f>VLOOKUP(B26,[1]Sheet1!$A$1:$F$234,5,FALSE)</f>
        <v>180</v>
      </c>
      <c r="F26" s="8" t="s">
        <v>789</v>
      </c>
      <c r="G26" s="8" t="s">
        <v>768</v>
      </c>
      <c r="H26" s="8" t="s">
        <v>1174</v>
      </c>
      <c r="I26" s="9">
        <v>25.5</v>
      </c>
      <c r="J26" s="15" t="s">
        <v>1056</v>
      </c>
    </row>
    <row r="27" spans="1:10" x14ac:dyDescent="0.35">
      <c r="A27" s="16">
        <v>10049068</v>
      </c>
      <c r="B27" s="8" t="s">
        <v>809</v>
      </c>
      <c r="C27" s="8" t="str">
        <f>VLOOKUP(B27,[1]Sheet1!$A$1:$F$234,4,FALSE)</f>
        <v>SF</v>
      </c>
      <c r="D27" s="8" t="str">
        <f>VLOOKUP(B27,[1]Sheet1!$A$1:$F$234,3,FALSE)</f>
        <v>ASC</v>
      </c>
      <c r="E27" s="8">
        <f>VLOOKUP(B27,[1]Sheet1!$A$1:$F$234,5,FALSE)</f>
        <v>170</v>
      </c>
      <c r="F27" s="8" t="s">
        <v>1175</v>
      </c>
      <c r="G27" s="8" t="s">
        <v>777</v>
      </c>
      <c r="H27" s="8" t="s">
        <v>1166</v>
      </c>
      <c r="I27" s="9">
        <v>24</v>
      </c>
      <c r="J27" s="15" t="s">
        <v>1056</v>
      </c>
    </row>
    <row r="28" spans="1:10" x14ac:dyDescent="0.35">
      <c r="A28" s="16">
        <v>10083741</v>
      </c>
      <c r="B28" s="8" t="s">
        <v>810</v>
      </c>
      <c r="C28" s="8" t="str">
        <f>VLOOKUP(B28,[1]Sheet1!$A$1:$F$234,4,FALSE)</f>
        <v xml:space="preserve">OAK </v>
      </c>
      <c r="D28" s="8" t="str">
        <f>VLOOKUP(B28,[1]Sheet1!$A$1:$F$234,3,FALSE)</f>
        <v>Clinical</v>
      </c>
      <c r="E28" s="8">
        <f>VLOOKUP(B28,[1]Sheet1!$A$1:$F$234,5,FALSE)</f>
        <v>140</v>
      </c>
      <c r="F28" s="8" t="s">
        <v>783</v>
      </c>
      <c r="G28" s="8" t="s">
        <v>768</v>
      </c>
      <c r="H28" s="8" t="s">
        <v>783</v>
      </c>
      <c r="I28" s="9">
        <v>34.69</v>
      </c>
      <c r="J28" s="15" t="s">
        <v>1056</v>
      </c>
    </row>
    <row r="29" spans="1:10" x14ac:dyDescent="0.35">
      <c r="A29" s="16">
        <v>10186101</v>
      </c>
      <c r="B29" s="8" t="s">
        <v>813</v>
      </c>
      <c r="C29" s="8" t="str">
        <f>VLOOKUP(B29,[1]Sheet1!$A$1:$F$234,4,FALSE)</f>
        <v>SF</v>
      </c>
      <c r="D29" s="8" t="str">
        <f>VLOOKUP(B29,[1]Sheet1!$A$1:$F$234,3,FALSE)</f>
        <v>Clinical</v>
      </c>
      <c r="E29" s="8">
        <f>VLOOKUP(B29,[1]Sheet1!$A$1:$F$234,5,FALSE)</f>
        <v>170</v>
      </c>
      <c r="F29" s="8" t="s">
        <v>770</v>
      </c>
      <c r="G29" s="8" t="s">
        <v>775</v>
      </c>
      <c r="H29" s="8" t="s">
        <v>1158</v>
      </c>
      <c r="I29" s="9">
        <v>26</v>
      </c>
      <c r="J29" s="15" t="s">
        <v>1056</v>
      </c>
    </row>
    <row r="30" spans="1:10" x14ac:dyDescent="0.35">
      <c r="A30" s="16">
        <v>2583704</v>
      </c>
      <c r="B30" s="8" t="s">
        <v>814</v>
      </c>
      <c r="C30" s="8" t="str">
        <f>VLOOKUP(B30,[1]Sheet1!$A$1:$F$234,4,FALSE)</f>
        <v xml:space="preserve">DAN </v>
      </c>
      <c r="D30" s="8" t="str">
        <f>VLOOKUP(B30,[1]Sheet1!$A$1:$F$234,3,FALSE)</f>
        <v>Clinical</v>
      </c>
      <c r="E30" s="8">
        <f>VLOOKUP(B30,[1]Sheet1!$A$1:$F$234,5,FALSE)</f>
        <v>170</v>
      </c>
      <c r="F30" s="8" t="s">
        <v>770</v>
      </c>
      <c r="G30" s="8" t="s">
        <v>815</v>
      </c>
      <c r="H30" s="8" t="s">
        <v>1158</v>
      </c>
      <c r="I30" s="9">
        <v>26</v>
      </c>
      <c r="J30" s="15" t="s">
        <v>1056</v>
      </c>
    </row>
    <row r="31" spans="1:10" x14ac:dyDescent="0.35">
      <c r="A31" s="16">
        <v>2591515</v>
      </c>
      <c r="B31" s="8" t="s">
        <v>817</v>
      </c>
      <c r="C31" s="8" t="str">
        <f>VLOOKUP(B31,[1]Sheet1!$A$1:$F$234,4,FALSE)</f>
        <v>SV</v>
      </c>
      <c r="D31" s="8" t="str">
        <f>VLOOKUP(B31,[1]Sheet1!$A$1:$F$234,3,FALSE)</f>
        <v>ASC</v>
      </c>
      <c r="E31" s="8">
        <f>VLOOKUP(B31,[1]Sheet1!$A$1:$F$234,5,FALSE)</f>
        <v>170</v>
      </c>
      <c r="F31" s="8" t="s">
        <v>770</v>
      </c>
      <c r="G31" s="8" t="s">
        <v>784</v>
      </c>
      <c r="H31" s="8" t="s">
        <v>1158</v>
      </c>
      <c r="I31" s="9">
        <v>26</v>
      </c>
      <c r="J31" s="15" t="s">
        <v>1056</v>
      </c>
    </row>
    <row r="32" spans="1:10" x14ac:dyDescent="0.35">
      <c r="A32" s="16">
        <v>10191847</v>
      </c>
      <c r="B32" s="8" t="s">
        <v>818</v>
      </c>
      <c r="C32" s="8" t="str">
        <f>VLOOKUP(B32,[1]Sheet1!$A$1:$F$234,4,FALSE)</f>
        <v>SF</v>
      </c>
      <c r="D32" s="8" t="str">
        <f>VLOOKUP(B32,[1]Sheet1!$A$1:$F$234,3,FALSE)</f>
        <v>Lab</v>
      </c>
      <c r="E32" s="8">
        <f>VLOOKUP(B32,[1]Sheet1!$A$1:$F$234,5,FALSE)</f>
        <v>130</v>
      </c>
      <c r="F32" s="8" t="s">
        <v>767</v>
      </c>
      <c r="G32" s="8" t="s">
        <v>775</v>
      </c>
      <c r="H32" s="8" t="s">
        <v>1159</v>
      </c>
      <c r="I32" s="9">
        <v>40.869999999999997</v>
      </c>
      <c r="J32" s="15" t="s">
        <v>1056</v>
      </c>
    </row>
    <row r="33" spans="1:10" x14ac:dyDescent="0.35">
      <c r="A33" s="16">
        <v>10116409</v>
      </c>
      <c r="B33" s="8" t="s">
        <v>819</v>
      </c>
      <c r="C33" s="8" t="str">
        <f>VLOOKUP(B33,[1]Sheet1!$A$1:$F$234,4,FALSE)</f>
        <v>HQ</v>
      </c>
      <c r="D33" s="8" t="str">
        <f>VLOOKUP(B33,[1]Sheet1!$A$1:$F$234,3,FALSE)</f>
        <v>HQ</v>
      </c>
      <c r="E33" s="8">
        <f>VLOOKUP(B33,[1]Sheet1!$A$1:$F$234,5,FALSE)</f>
        <v>220</v>
      </c>
      <c r="F33" s="8" t="s">
        <v>786</v>
      </c>
      <c r="G33" s="8" t="s">
        <v>820</v>
      </c>
      <c r="H33" s="8" t="s">
        <v>1176</v>
      </c>
      <c r="I33" s="9">
        <v>24.55</v>
      </c>
      <c r="J33" s="15" t="s">
        <v>1056</v>
      </c>
    </row>
    <row r="34" spans="1:10" x14ac:dyDescent="0.35">
      <c r="A34" s="16">
        <v>1960549</v>
      </c>
      <c r="B34" s="8" t="s">
        <v>821</v>
      </c>
      <c r="C34" s="8" t="str">
        <f>VLOOKUP(B34,[1]Sheet1!$A$1:$F$234,4,FALSE)</f>
        <v>SF</v>
      </c>
      <c r="D34" s="8" t="str">
        <f>VLOOKUP(B34,[1]Sheet1!$A$1:$F$234,3,FALSE)</f>
        <v>Clinical</v>
      </c>
      <c r="E34" s="8">
        <f>VLOOKUP(B34,[1]Sheet1!$A$1:$F$234,5,FALSE)</f>
        <v>140</v>
      </c>
      <c r="F34" s="8" t="s">
        <v>783</v>
      </c>
      <c r="G34" s="8" t="s">
        <v>775</v>
      </c>
      <c r="H34" s="8" t="s">
        <v>1177</v>
      </c>
      <c r="I34" s="9">
        <v>41</v>
      </c>
      <c r="J34" s="15" t="s">
        <v>1056</v>
      </c>
    </row>
    <row r="35" spans="1:10" x14ac:dyDescent="0.35">
      <c r="A35" s="16">
        <v>2362850</v>
      </c>
      <c r="B35" s="8" t="s">
        <v>822</v>
      </c>
      <c r="C35" s="8" t="str">
        <f>VLOOKUP(B35,[1]Sheet1!$A$1:$F$234,4,FALSE)</f>
        <v>SV</v>
      </c>
      <c r="D35" s="8" t="str">
        <f>VLOOKUP(B35,[1]Sheet1!$A$1:$F$234,3,FALSE)</f>
        <v>Lab</v>
      </c>
      <c r="E35" s="8">
        <f>VLOOKUP(B35,[1]Sheet1!$A$1:$F$234,5,FALSE)</f>
        <v>130</v>
      </c>
      <c r="F35" s="8" t="s">
        <v>767</v>
      </c>
      <c r="G35" s="8" t="s">
        <v>784</v>
      </c>
      <c r="H35" s="8" t="s">
        <v>1178</v>
      </c>
      <c r="I35" s="9">
        <v>79.23</v>
      </c>
      <c r="J35" s="15" t="s">
        <v>1056</v>
      </c>
    </row>
    <row r="36" spans="1:10" x14ac:dyDescent="0.35">
      <c r="A36" s="16">
        <v>10225597</v>
      </c>
      <c r="B36" s="8" t="s">
        <v>823</v>
      </c>
      <c r="C36" s="8" t="str">
        <f>VLOOKUP(B36,[1]Sheet1!$A$1:$F$234,4,FALSE)</f>
        <v>NYC</v>
      </c>
      <c r="D36" s="8" t="str">
        <f>VLOOKUP(B36,[1]Sheet1!$A$1:$F$234,3,FALSE)</f>
        <v>Operating</v>
      </c>
      <c r="E36" s="8">
        <f>VLOOKUP(B36,[1]Sheet1!$A$1:$F$234,5,FALSE)</f>
        <v>210</v>
      </c>
      <c r="F36" s="8" t="s">
        <v>801</v>
      </c>
      <c r="G36" s="8" t="s">
        <v>777</v>
      </c>
      <c r="H36" s="8" t="s">
        <v>1170</v>
      </c>
      <c r="I36" s="9">
        <v>25</v>
      </c>
      <c r="J36" s="15" t="s">
        <v>1056</v>
      </c>
    </row>
    <row r="37" spans="1:10" x14ac:dyDescent="0.35">
      <c r="A37" s="16">
        <v>2583563</v>
      </c>
      <c r="B37" s="8" t="s">
        <v>824</v>
      </c>
      <c r="C37" s="8" t="str">
        <f>VLOOKUP(B37,[1]Sheet1!$A$1:$F$234,4,FALSE)</f>
        <v>SF</v>
      </c>
      <c r="D37" s="8" t="str">
        <f>VLOOKUP(B37,[1]Sheet1!$A$1:$F$234,3,FALSE)</f>
        <v>Clinical</v>
      </c>
      <c r="E37" s="8">
        <f>VLOOKUP(B37,[1]Sheet1!$A$1:$F$234,5,FALSE)</f>
        <v>170</v>
      </c>
      <c r="F37" s="8" t="s">
        <v>770</v>
      </c>
      <c r="G37" s="8" t="s">
        <v>775</v>
      </c>
      <c r="H37" s="8" t="s">
        <v>1158</v>
      </c>
      <c r="I37" s="9">
        <v>26</v>
      </c>
      <c r="J37" s="15" t="s">
        <v>1056</v>
      </c>
    </row>
    <row r="38" spans="1:10" x14ac:dyDescent="0.35">
      <c r="A38" s="16">
        <v>10380951</v>
      </c>
      <c r="B38" s="8" t="s">
        <v>825</v>
      </c>
      <c r="C38" s="8" t="str">
        <f>VLOOKUP(B38,[1]Sheet1!$A$1:$F$234,4,FALSE)</f>
        <v>HQ</v>
      </c>
      <c r="D38" s="8" t="str">
        <f>VLOOKUP(B38,[1]Sheet1!$A$1:$F$234,3,FALSE)</f>
        <v>HQ</v>
      </c>
      <c r="E38" s="8">
        <f>VLOOKUP(B38,[1]Sheet1!$A$1:$F$234,5,FALSE)</f>
        <v>210</v>
      </c>
      <c r="F38" s="8" t="s">
        <v>801</v>
      </c>
      <c r="G38" s="8" t="s">
        <v>827</v>
      </c>
      <c r="H38" s="8" t="s">
        <v>1170</v>
      </c>
      <c r="I38" s="9">
        <v>23</v>
      </c>
      <c r="J38" s="15" t="s">
        <v>1056</v>
      </c>
    </row>
    <row r="39" spans="1:10" x14ac:dyDescent="0.35">
      <c r="A39" s="16">
        <v>1968947</v>
      </c>
      <c r="B39" s="8" t="s">
        <v>828</v>
      </c>
      <c r="C39" s="8" t="str">
        <f>VLOOKUP(B39,[1]Sheet1!$A$1:$F$234,4,FALSE)</f>
        <v xml:space="preserve">OAK </v>
      </c>
      <c r="D39" s="8" t="str">
        <f>VLOOKUP(B39,[1]Sheet1!$A$1:$F$234,3,FALSE)</f>
        <v>Lab</v>
      </c>
      <c r="E39" s="8">
        <f>VLOOKUP(B39,[1]Sheet1!$A$1:$F$234,5,FALSE)</f>
        <v>130</v>
      </c>
      <c r="F39" s="8" t="s">
        <v>767</v>
      </c>
      <c r="G39" s="8" t="s">
        <v>768</v>
      </c>
      <c r="H39" s="8" t="s">
        <v>1178</v>
      </c>
      <c r="I39" s="9">
        <v>86.54</v>
      </c>
      <c r="J39" s="15" t="s">
        <v>1056</v>
      </c>
    </row>
    <row r="40" spans="1:10" x14ac:dyDescent="0.35">
      <c r="A40" s="16">
        <v>1457575</v>
      </c>
      <c r="B40" s="8" t="s">
        <v>829</v>
      </c>
      <c r="C40" s="8" t="str">
        <f>VLOOKUP(B40,[1]Sheet1!$A$1:$F$234,4,FALSE)</f>
        <v>SF</v>
      </c>
      <c r="D40" s="8" t="str">
        <f>VLOOKUP(B40,[1]Sheet1!$A$1:$F$234,3,FALSE)</f>
        <v>Clinical</v>
      </c>
      <c r="E40" s="8">
        <f>VLOOKUP(B40,[1]Sheet1!$A$1:$F$234,5,FALSE)</f>
        <v>140</v>
      </c>
      <c r="F40" s="8" t="s">
        <v>783</v>
      </c>
      <c r="G40" s="8" t="s">
        <v>775</v>
      </c>
      <c r="H40" s="8" t="s">
        <v>783</v>
      </c>
      <c r="I40" s="9">
        <v>34.69</v>
      </c>
      <c r="J40" s="15" t="s">
        <v>1056</v>
      </c>
    </row>
    <row r="41" spans="1:10" x14ac:dyDescent="0.35">
      <c r="A41" s="16">
        <v>10221641</v>
      </c>
      <c r="B41" s="8" t="s">
        <v>830</v>
      </c>
      <c r="C41" s="8" t="str">
        <f>VLOOKUP(B41,[1]Sheet1!$A$1:$F$234,4,FALSE)</f>
        <v>NYC</v>
      </c>
      <c r="D41" s="8" t="str">
        <f>VLOOKUP(B41,[1]Sheet1!$A$1:$F$234,3,FALSE)</f>
        <v>Operating</v>
      </c>
      <c r="E41" s="8">
        <f>VLOOKUP(B41,[1]Sheet1!$A$1:$F$234,5,FALSE)</f>
        <v>180</v>
      </c>
      <c r="F41" s="8" t="s">
        <v>789</v>
      </c>
      <c r="G41" s="8" t="s">
        <v>777</v>
      </c>
      <c r="H41" s="8" t="s">
        <v>1174</v>
      </c>
      <c r="I41" s="9">
        <v>25</v>
      </c>
      <c r="J41" s="15" t="s">
        <v>1056</v>
      </c>
    </row>
    <row r="42" spans="1:10" x14ac:dyDescent="0.35">
      <c r="A42" s="16">
        <v>2022883</v>
      </c>
      <c r="B42" s="8" t="s">
        <v>831</v>
      </c>
      <c r="C42" s="8" t="str">
        <f>VLOOKUP(B42,[1]Sheet1!$A$1:$F$234,4,FALSE)</f>
        <v>SF</v>
      </c>
      <c r="D42" s="8" t="str">
        <f>VLOOKUP(B42,[1]Sheet1!$A$1:$F$234,3,FALSE)</f>
        <v>Operating</v>
      </c>
      <c r="E42" s="8">
        <f>VLOOKUP(B42,[1]Sheet1!$A$1:$F$234,5,FALSE)</f>
        <v>150</v>
      </c>
      <c r="F42" s="8" t="s">
        <v>791</v>
      </c>
      <c r="G42" s="8" t="s">
        <v>832</v>
      </c>
      <c r="H42" s="8" t="s">
        <v>1179</v>
      </c>
      <c r="I42" s="9">
        <v>23</v>
      </c>
      <c r="J42" s="15" t="s">
        <v>1056</v>
      </c>
    </row>
    <row r="43" spans="1:10" x14ac:dyDescent="0.35">
      <c r="A43" s="16">
        <v>2167864</v>
      </c>
      <c r="B43" s="8" t="s">
        <v>833</v>
      </c>
      <c r="C43" s="8" t="str">
        <f>VLOOKUP(B43,[1]Sheet1!$A$1:$F$234,4,FALSE)</f>
        <v>HQ</v>
      </c>
      <c r="D43" s="8" t="str">
        <f>VLOOKUP(B43,[1]Sheet1!$A$1:$F$234,3,FALSE)</f>
        <v>NEST</v>
      </c>
      <c r="E43" s="8">
        <f>VLOOKUP(B43,[1]Sheet1!$A$1:$F$234,5,FALSE)</f>
        <v>350</v>
      </c>
      <c r="F43" s="8" t="s">
        <v>834</v>
      </c>
      <c r="G43" s="8" t="s">
        <v>775</v>
      </c>
      <c r="H43" s="8" t="s">
        <v>1180</v>
      </c>
      <c r="I43" s="9">
        <v>30</v>
      </c>
      <c r="J43" s="15" t="s">
        <v>1056</v>
      </c>
    </row>
    <row r="44" spans="1:10" x14ac:dyDescent="0.35">
      <c r="A44" s="16">
        <v>10051141</v>
      </c>
      <c r="B44" s="8" t="s">
        <v>835</v>
      </c>
      <c r="C44" s="8" t="str">
        <f>VLOOKUP(B44,[1]Sheet1!$A$1:$F$234,4,FALSE)</f>
        <v xml:space="preserve">OAK </v>
      </c>
      <c r="D44" s="8" t="str">
        <f>VLOOKUP(B44,[1]Sheet1!$A$1:$F$234,3,FALSE)</f>
        <v>Clinical</v>
      </c>
      <c r="E44" s="8">
        <f>VLOOKUP(B44,[1]Sheet1!$A$1:$F$234,5,FALSE)</f>
        <v>140</v>
      </c>
      <c r="F44" s="8" t="s">
        <v>783</v>
      </c>
      <c r="G44" s="8" t="s">
        <v>768</v>
      </c>
      <c r="H44" s="8" t="s">
        <v>1181</v>
      </c>
      <c r="I44" s="9">
        <v>36</v>
      </c>
      <c r="J44" s="15" t="s">
        <v>1056</v>
      </c>
    </row>
    <row r="45" spans="1:10" x14ac:dyDescent="0.35">
      <c r="A45" s="16">
        <v>10298666</v>
      </c>
      <c r="B45" s="8" t="s">
        <v>836</v>
      </c>
      <c r="C45" s="8" t="str">
        <f>VLOOKUP(B45,[1]Sheet1!$A$1:$F$234,4,FALSE)</f>
        <v>HQ</v>
      </c>
      <c r="D45" s="8" t="str">
        <f>VLOOKUP(B45,[1]Sheet1!$A$1:$F$234,3,FALSE)</f>
        <v>HQ</v>
      </c>
      <c r="E45" s="8">
        <f>VLOOKUP(B45,[1]Sheet1!$A$1:$F$234,5,FALSE)</f>
        <v>220</v>
      </c>
      <c r="F45" s="8" t="s">
        <v>786</v>
      </c>
      <c r="G45" s="8" t="s">
        <v>837</v>
      </c>
      <c r="H45" s="8" t="s">
        <v>1182</v>
      </c>
      <c r="I45" s="9">
        <v>41</v>
      </c>
      <c r="J45" s="15" t="s">
        <v>1056</v>
      </c>
    </row>
    <row r="46" spans="1:10" x14ac:dyDescent="0.35">
      <c r="A46" s="16">
        <v>2573324</v>
      </c>
      <c r="B46" s="8" t="s">
        <v>838</v>
      </c>
      <c r="C46" s="8" t="str">
        <f>VLOOKUP(B46,[1]Sheet1!$A$1:$F$234,4,FALSE)</f>
        <v>HQ</v>
      </c>
      <c r="D46" s="8" t="str">
        <f>VLOOKUP(B46,[1]Sheet1!$A$1:$F$234,3,FALSE)</f>
        <v>Operating</v>
      </c>
      <c r="E46" s="8">
        <f>VLOOKUP(B46,[1]Sheet1!$A$1:$F$234,5,FALSE)</f>
        <v>210</v>
      </c>
      <c r="F46" s="8" t="s">
        <v>801</v>
      </c>
      <c r="G46" s="8" t="s">
        <v>839</v>
      </c>
      <c r="H46" s="8" t="s">
        <v>1170</v>
      </c>
      <c r="I46" s="9">
        <v>29.85</v>
      </c>
      <c r="J46" s="15" t="s">
        <v>1056</v>
      </c>
    </row>
    <row r="47" spans="1:10" x14ac:dyDescent="0.35">
      <c r="A47" s="16">
        <v>10063607</v>
      </c>
      <c r="B47" s="8" t="s">
        <v>840</v>
      </c>
      <c r="C47" s="8" t="str">
        <f>VLOOKUP(B47,[1]Sheet1!$A$1:$F$234,4,FALSE)</f>
        <v xml:space="preserve">OAK </v>
      </c>
      <c r="D47" s="8" t="str">
        <f>VLOOKUP(B47,[1]Sheet1!$A$1:$F$234,3,FALSE)</f>
        <v>ASC</v>
      </c>
      <c r="E47" s="8">
        <f>VLOOKUP(B47,[1]Sheet1!$A$1:$F$234,5,FALSE)</f>
        <v>170</v>
      </c>
      <c r="F47" s="8" t="s">
        <v>770</v>
      </c>
      <c r="G47" s="8" t="s">
        <v>768</v>
      </c>
      <c r="H47" s="8" t="s">
        <v>1171</v>
      </c>
      <c r="I47" s="9">
        <v>26</v>
      </c>
      <c r="J47" s="15" t="s">
        <v>1056</v>
      </c>
    </row>
    <row r="48" spans="1:10" x14ac:dyDescent="0.35">
      <c r="A48" s="16">
        <v>10196380</v>
      </c>
      <c r="B48" s="8" t="s">
        <v>841</v>
      </c>
      <c r="C48" s="8" t="str">
        <f>VLOOKUP(B48,[1]Sheet1!$A$1:$F$234,4,FALSE)</f>
        <v>NYC</v>
      </c>
      <c r="D48" s="8" t="str">
        <f>VLOOKUP(B48,[1]Sheet1!$A$1:$F$234,3,FALSE)</f>
        <v>Operating</v>
      </c>
      <c r="E48" s="8">
        <f>VLOOKUP(B48,[1]Sheet1!$A$1:$F$234,5,FALSE)</f>
        <v>150</v>
      </c>
      <c r="F48" s="8" t="s">
        <v>791</v>
      </c>
      <c r="G48" s="8" t="s">
        <v>842</v>
      </c>
      <c r="H48" s="8" t="s">
        <v>1179</v>
      </c>
      <c r="I48" s="9">
        <v>15</v>
      </c>
      <c r="J48" s="15" t="s">
        <v>1056</v>
      </c>
    </row>
    <row r="49" spans="1:10" x14ac:dyDescent="0.35">
      <c r="A49" s="16">
        <v>10208900</v>
      </c>
      <c r="B49" s="8" t="s">
        <v>843</v>
      </c>
      <c r="C49" s="8" t="str">
        <f>VLOOKUP(B49,[1]Sheet1!$A$1:$F$234,4,FALSE)</f>
        <v>NYC</v>
      </c>
      <c r="D49" s="8" t="str">
        <f>VLOOKUP(B49,[1]Sheet1!$A$1:$F$234,3,FALSE)</f>
        <v>Clinical</v>
      </c>
      <c r="E49" s="8">
        <f>VLOOKUP(B49,[1]Sheet1!$A$1:$F$234,5,FALSE)</f>
        <v>140</v>
      </c>
      <c r="F49" s="8" t="s">
        <v>783</v>
      </c>
      <c r="G49" s="8" t="s">
        <v>777</v>
      </c>
      <c r="H49" s="8" t="s">
        <v>783</v>
      </c>
      <c r="I49" s="9">
        <v>26</v>
      </c>
      <c r="J49" s="15" t="s">
        <v>1056</v>
      </c>
    </row>
    <row r="50" spans="1:10" x14ac:dyDescent="0.35">
      <c r="A50" s="16">
        <v>2384950</v>
      </c>
      <c r="B50" s="8" t="s">
        <v>844</v>
      </c>
      <c r="C50" s="8" t="str">
        <f>VLOOKUP(B50,[1]Sheet1!$A$1:$F$234,4,FALSE)</f>
        <v>SOMA</v>
      </c>
      <c r="D50" s="8" t="str">
        <f>VLOOKUP(B50,[1]Sheet1!$A$1:$F$234,3,FALSE)</f>
        <v>Clinical</v>
      </c>
      <c r="E50" s="8">
        <f>VLOOKUP(B50,[1]Sheet1!$A$1:$F$234,5,FALSE)</f>
        <v>140</v>
      </c>
      <c r="F50" s="8" t="s">
        <v>783</v>
      </c>
      <c r="G50" s="8" t="s">
        <v>845</v>
      </c>
      <c r="H50" s="8" t="s">
        <v>783</v>
      </c>
      <c r="I50" s="9">
        <v>35.5</v>
      </c>
      <c r="J50" s="15" t="s">
        <v>1056</v>
      </c>
    </row>
    <row r="51" spans="1:10" x14ac:dyDescent="0.35">
      <c r="A51" s="16">
        <v>2329097</v>
      </c>
      <c r="B51" s="8" t="s">
        <v>846</v>
      </c>
      <c r="C51" s="8" t="str">
        <f>VLOOKUP(B51,[1]Sheet1!$A$1:$F$234,4,FALSE)</f>
        <v>HQ</v>
      </c>
      <c r="D51" s="8" t="str">
        <f>VLOOKUP(B51,[1]Sheet1!$A$1:$F$234,3,FALSE)</f>
        <v>HQ</v>
      </c>
      <c r="E51" s="8">
        <f>VLOOKUP(B51,[1]Sheet1!$A$1:$F$234,5,FALSE)</f>
        <v>340</v>
      </c>
      <c r="F51" s="8" t="s">
        <v>847</v>
      </c>
      <c r="G51" s="8" t="s">
        <v>820</v>
      </c>
      <c r="H51" s="8" t="s">
        <v>1183</v>
      </c>
      <c r="I51" s="9">
        <v>79.33</v>
      </c>
      <c r="J51" s="15" t="s">
        <v>1056</v>
      </c>
    </row>
    <row r="52" spans="1:10" x14ac:dyDescent="0.35">
      <c r="A52" s="16">
        <v>10028968</v>
      </c>
      <c r="B52" s="8" t="s">
        <v>848</v>
      </c>
      <c r="C52" s="8" t="str">
        <f>VLOOKUP(B52,[1]Sheet1!$A$1:$F$234,4,FALSE)</f>
        <v xml:space="preserve">OAK </v>
      </c>
      <c r="D52" s="8" t="str">
        <f>VLOOKUP(B52,[1]Sheet1!$A$1:$F$234,3,FALSE)</f>
        <v>Operating</v>
      </c>
      <c r="E52" s="8">
        <f>VLOOKUP(B52,[1]Sheet1!$A$1:$F$234,5,FALSE)</f>
        <v>150</v>
      </c>
      <c r="F52" s="8" t="s">
        <v>791</v>
      </c>
      <c r="G52" s="8" t="s">
        <v>849</v>
      </c>
      <c r="H52" s="8" t="s">
        <v>1179</v>
      </c>
      <c r="I52" s="9">
        <v>20.5</v>
      </c>
      <c r="J52" s="15" t="s">
        <v>1056</v>
      </c>
    </row>
    <row r="53" spans="1:10" x14ac:dyDescent="0.35">
      <c r="A53" s="16">
        <v>1913641</v>
      </c>
      <c r="B53" s="8" t="s">
        <v>850</v>
      </c>
      <c r="C53" s="8" t="str">
        <f>VLOOKUP(B53,[1]Sheet1!$A$1:$F$234,4,FALSE)</f>
        <v>HQ</v>
      </c>
      <c r="D53" s="8" t="str">
        <f>VLOOKUP(B53,[1]Sheet1!$A$1:$F$234,3,FALSE)</f>
        <v>HQ</v>
      </c>
      <c r="E53" s="8">
        <f>VLOOKUP(B53,[1]Sheet1!$A$1:$F$234,5,FALSE)</f>
        <v>320</v>
      </c>
      <c r="F53" s="8" t="s">
        <v>779</v>
      </c>
      <c r="G53" s="8" t="s">
        <v>820</v>
      </c>
      <c r="H53" s="8" t="s">
        <v>1184</v>
      </c>
      <c r="I53" s="9">
        <v>81.73</v>
      </c>
      <c r="J53" s="15" t="s">
        <v>1056</v>
      </c>
    </row>
    <row r="54" spans="1:10" x14ac:dyDescent="0.35">
      <c r="A54" s="16">
        <v>10074178</v>
      </c>
      <c r="B54" s="8" t="s">
        <v>851</v>
      </c>
      <c r="C54" s="8" t="str">
        <f>VLOOKUP(B54,[1]Sheet1!$A$1:$F$234,4,FALSE)</f>
        <v>HQ</v>
      </c>
      <c r="D54" s="8" t="str">
        <f>VLOOKUP(B54,[1]Sheet1!$A$1:$F$234,3,FALSE)</f>
        <v>HQ</v>
      </c>
      <c r="E54" s="8">
        <f>VLOOKUP(B54,[1]Sheet1!$A$1:$F$234,5,FALSE)</f>
        <v>332</v>
      </c>
      <c r="F54" s="8" t="s">
        <v>816</v>
      </c>
      <c r="G54" s="8" t="s">
        <v>852</v>
      </c>
      <c r="H54" s="8" t="s">
        <v>1185</v>
      </c>
      <c r="I54" s="9">
        <v>57.69</v>
      </c>
      <c r="J54" s="15" t="s">
        <v>1056</v>
      </c>
    </row>
    <row r="55" spans="1:10" x14ac:dyDescent="0.35">
      <c r="A55" s="16">
        <v>10221321</v>
      </c>
      <c r="B55" s="8" t="s">
        <v>853</v>
      </c>
      <c r="C55" s="8" t="str">
        <f>VLOOKUP(B55,[1]Sheet1!$A$1:$F$234,4,FALSE)</f>
        <v>NYC</v>
      </c>
      <c r="D55" s="8" t="str">
        <f>VLOOKUP(B55,[1]Sheet1!$A$1:$F$234,3,FALSE)</f>
        <v>Lab</v>
      </c>
      <c r="E55" s="8">
        <f>VLOOKUP(B55,[1]Sheet1!$A$1:$F$234,5,FALSE)</f>
        <v>130</v>
      </c>
      <c r="F55" s="8" t="s">
        <v>767</v>
      </c>
      <c r="G55" s="8" t="s">
        <v>777</v>
      </c>
      <c r="H55" s="8" t="s">
        <v>1165</v>
      </c>
      <c r="I55" s="9">
        <v>21.91</v>
      </c>
      <c r="J55" s="15" t="s">
        <v>1056</v>
      </c>
    </row>
    <row r="56" spans="1:10" x14ac:dyDescent="0.35">
      <c r="A56" s="16">
        <v>10264186</v>
      </c>
      <c r="B56" s="8" t="s">
        <v>854</v>
      </c>
      <c r="C56" s="8" t="str">
        <f>VLOOKUP(B56,[1]Sheet1!$A$1:$F$234,4,FALSE)</f>
        <v>HQ</v>
      </c>
      <c r="D56" s="8" t="str">
        <f>VLOOKUP(B56,[1]Sheet1!$A$1:$F$234,3,FALSE)</f>
        <v>HQ</v>
      </c>
      <c r="E56" s="8">
        <f>VLOOKUP(B56,[1]Sheet1!$A$1:$F$234,5,FALSE)</f>
        <v>310</v>
      </c>
      <c r="F56" s="8" t="s">
        <v>855</v>
      </c>
      <c r="G56" s="8" t="s">
        <v>856</v>
      </c>
      <c r="H56" s="8" t="s">
        <v>1186</v>
      </c>
      <c r="I56" s="9">
        <v>132.21</v>
      </c>
      <c r="J56" s="15" t="s">
        <v>1056</v>
      </c>
    </row>
    <row r="57" spans="1:10" x14ac:dyDescent="0.35">
      <c r="A57" s="16">
        <v>10196103</v>
      </c>
      <c r="B57" s="8" t="s">
        <v>857</v>
      </c>
      <c r="C57" s="8" t="str">
        <f>VLOOKUP(B57,[1]Sheet1!$A$1:$F$234,4,FALSE)</f>
        <v>HQ</v>
      </c>
      <c r="D57" s="8" t="str">
        <f>VLOOKUP(B57,[1]Sheet1!$A$1:$F$234,3,FALSE)</f>
        <v>HQ</v>
      </c>
      <c r="E57" s="8">
        <f>VLOOKUP(B57,[1]Sheet1!$A$1:$F$234,5,FALSE)</f>
        <v>220</v>
      </c>
      <c r="F57" s="8" t="s">
        <v>786</v>
      </c>
      <c r="G57" s="8" t="s">
        <v>858</v>
      </c>
      <c r="H57" s="8" t="s">
        <v>1187</v>
      </c>
      <c r="I57" s="9">
        <v>23.29</v>
      </c>
      <c r="J57" s="15" t="s">
        <v>1056</v>
      </c>
    </row>
    <row r="58" spans="1:10" x14ac:dyDescent="0.35">
      <c r="A58" s="16">
        <v>10196103</v>
      </c>
      <c r="B58" s="8" t="s">
        <v>857</v>
      </c>
      <c r="C58" s="8" t="str">
        <f>VLOOKUP(B58,[1]Sheet1!$A$1:$F$234,4,FALSE)</f>
        <v>HQ</v>
      </c>
      <c r="D58" s="8" t="str">
        <f>VLOOKUP(B58,[1]Sheet1!$A$1:$F$234,3,FALSE)</f>
        <v>HQ</v>
      </c>
      <c r="E58" s="8">
        <f>VLOOKUP(B58,[1]Sheet1!$A$1:$F$234,5,FALSE)</f>
        <v>220</v>
      </c>
      <c r="F58" s="8" t="s">
        <v>786</v>
      </c>
      <c r="G58" s="8" t="s">
        <v>858</v>
      </c>
      <c r="H58" s="8" t="s">
        <v>1188</v>
      </c>
      <c r="I58" s="9">
        <v>23.29</v>
      </c>
      <c r="J58" s="15" t="s">
        <v>1056</v>
      </c>
    </row>
    <row r="59" spans="1:10" x14ac:dyDescent="0.35">
      <c r="A59" s="16">
        <v>10324820</v>
      </c>
      <c r="B59" s="8" t="s">
        <v>859</v>
      </c>
      <c r="C59" s="8" t="str">
        <f>VLOOKUP(B59,[1]Sheet1!$A$1:$F$234,4,FALSE)</f>
        <v>SF</v>
      </c>
      <c r="D59" s="8" t="str">
        <f>VLOOKUP(B59,[1]Sheet1!$A$1:$F$234,3,FALSE)</f>
        <v>Clinical</v>
      </c>
      <c r="E59" s="8">
        <f>VLOOKUP(B59,[1]Sheet1!$A$1:$F$234,5,FALSE)</f>
        <v>170</v>
      </c>
      <c r="F59" s="8" t="s">
        <v>770</v>
      </c>
      <c r="G59" s="8" t="s">
        <v>775</v>
      </c>
      <c r="H59" s="8" t="s">
        <v>1158</v>
      </c>
      <c r="I59" s="9">
        <v>25.5</v>
      </c>
      <c r="J59" s="15" t="s">
        <v>1056</v>
      </c>
    </row>
    <row r="60" spans="1:10" x14ac:dyDescent="0.35">
      <c r="A60" s="16">
        <v>10216333</v>
      </c>
      <c r="B60" s="8" t="s">
        <v>860</v>
      </c>
      <c r="C60" s="8" t="str">
        <f>VLOOKUP(B60,[1]Sheet1!$A$1:$F$234,4,FALSE)</f>
        <v>NYC</v>
      </c>
      <c r="D60" s="8" t="str">
        <f>VLOOKUP(B60,[1]Sheet1!$A$1:$F$234,3,FALSE)</f>
        <v>Clinical</v>
      </c>
      <c r="E60" s="8">
        <f>VLOOKUP(B60,[1]Sheet1!$A$1:$F$234,5,FALSE)</f>
        <v>170</v>
      </c>
      <c r="F60" s="8" t="s">
        <v>770</v>
      </c>
      <c r="G60" s="8" t="s">
        <v>777</v>
      </c>
      <c r="H60" s="8" t="s">
        <v>1189</v>
      </c>
      <c r="I60" s="9">
        <v>32.69</v>
      </c>
      <c r="J60" s="15" t="s">
        <v>1056</v>
      </c>
    </row>
    <row r="61" spans="1:10" x14ac:dyDescent="0.35">
      <c r="A61" s="16">
        <v>10014189</v>
      </c>
      <c r="B61" s="8" t="s">
        <v>861</v>
      </c>
      <c r="C61" s="8" t="str">
        <f>VLOOKUP(B61,[1]Sheet1!$A$1:$F$234,4,FALSE)</f>
        <v>HQ</v>
      </c>
      <c r="D61" s="8" t="str">
        <f>VLOOKUP(B61,[1]Sheet1!$A$1:$F$234,3,FALSE)</f>
        <v>HQ</v>
      </c>
      <c r="E61" s="8">
        <f>VLOOKUP(B61,[1]Sheet1!$A$1:$F$234,5,FALSE)</f>
        <v>350</v>
      </c>
      <c r="F61" s="8" t="s">
        <v>834</v>
      </c>
      <c r="G61" s="8" t="s">
        <v>768</v>
      </c>
      <c r="H61" s="8" t="s">
        <v>1190</v>
      </c>
      <c r="I61" s="9">
        <v>34</v>
      </c>
      <c r="J61" s="15" t="s">
        <v>1056</v>
      </c>
    </row>
    <row r="62" spans="1:10" x14ac:dyDescent="0.35">
      <c r="A62" s="16">
        <v>10014189</v>
      </c>
      <c r="B62" s="8" t="s">
        <v>861</v>
      </c>
      <c r="C62" s="8" t="str">
        <f>VLOOKUP(B62,[1]Sheet1!$A$1:$F$234,4,FALSE)</f>
        <v>HQ</v>
      </c>
      <c r="D62" s="8" t="str">
        <f>VLOOKUP(B62,[1]Sheet1!$A$1:$F$234,3,FALSE)</f>
        <v>HQ</v>
      </c>
      <c r="E62" s="8">
        <f>VLOOKUP(B62,[1]Sheet1!$A$1:$F$234,5,FALSE)</f>
        <v>350</v>
      </c>
      <c r="F62" s="8" t="s">
        <v>834</v>
      </c>
      <c r="G62" s="8" t="s">
        <v>768</v>
      </c>
      <c r="H62" s="8" t="s">
        <v>1191</v>
      </c>
      <c r="I62" s="9">
        <v>34</v>
      </c>
      <c r="J62" s="15" t="s">
        <v>1056</v>
      </c>
    </row>
    <row r="63" spans="1:10" x14ac:dyDescent="0.35">
      <c r="A63" s="16">
        <v>10167085</v>
      </c>
      <c r="B63" s="8" t="s">
        <v>862</v>
      </c>
      <c r="C63" s="8" t="str">
        <f>VLOOKUP(B63,[1]Sheet1!$A$1:$F$234,4,FALSE)</f>
        <v xml:space="preserve">OAK </v>
      </c>
      <c r="D63" s="8" t="str">
        <f>VLOOKUP(B63,[1]Sheet1!$A$1:$F$234,3,FALSE)</f>
        <v>Clinical</v>
      </c>
      <c r="E63" s="8">
        <f>VLOOKUP(B63,[1]Sheet1!$A$1:$F$234,5,FALSE)</f>
        <v>170</v>
      </c>
      <c r="F63" s="8" t="s">
        <v>770</v>
      </c>
      <c r="G63" s="8" t="s">
        <v>768</v>
      </c>
      <c r="H63" s="8" t="s">
        <v>1158</v>
      </c>
      <c r="I63" s="9">
        <v>26</v>
      </c>
      <c r="J63" s="15" t="s">
        <v>1056</v>
      </c>
    </row>
    <row r="64" spans="1:10" x14ac:dyDescent="0.35">
      <c r="A64" s="16">
        <v>10158394</v>
      </c>
      <c r="B64" s="8" t="s">
        <v>863</v>
      </c>
      <c r="C64" s="8" t="str">
        <f>VLOOKUP(B64,[1]Sheet1!$A$1:$F$234,4,FALSE)</f>
        <v>SF</v>
      </c>
      <c r="D64" s="8" t="str">
        <f>VLOOKUP(B64,[1]Sheet1!$A$1:$F$234,3,FALSE)</f>
        <v>Clinical</v>
      </c>
      <c r="E64" s="8">
        <f>VLOOKUP(B64,[1]Sheet1!$A$1:$F$234,5,FALSE)</f>
        <v>140</v>
      </c>
      <c r="F64" s="8" t="s">
        <v>783</v>
      </c>
      <c r="G64" s="8" t="s">
        <v>775</v>
      </c>
      <c r="H64" s="8" t="s">
        <v>783</v>
      </c>
      <c r="I64" s="9">
        <v>34.69</v>
      </c>
      <c r="J64" s="15" t="s">
        <v>1056</v>
      </c>
    </row>
    <row r="65" spans="1:10" x14ac:dyDescent="0.35">
      <c r="A65" s="16">
        <v>10196102</v>
      </c>
      <c r="B65" s="8" t="s">
        <v>864</v>
      </c>
      <c r="C65" s="8" t="str">
        <f>VLOOKUP(B65,[1]Sheet1!$A$1:$F$234,4,FALSE)</f>
        <v>HQ</v>
      </c>
      <c r="D65" s="8" t="str">
        <f>VLOOKUP(B65,[1]Sheet1!$A$1:$F$234,3,FALSE)</f>
        <v>HQ</v>
      </c>
      <c r="E65" s="8">
        <f>VLOOKUP(B65,[1]Sheet1!$A$1:$F$234,5,FALSE)</f>
        <v>340</v>
      </c>
      <c r="F65" s="8" t="s">
        <v>847</v>
      </c>
      <c r="G65" s="8" t="s">
        <v>775</v>
      </c>
      <c r="H65" s="8" t="s">
        <v>1192</v>
      </c>
      <c r="I65" s="9">
        <v>63.28</v>
      </c>
      <c r="J65" s="15" t="s">
        <v>1056</v>
      </c>
    </row>
    <row r="66" spans="1:10" x14ac:dyDescent="0.35">
      <c r="A66" s="16">
        <v>10380958</v>
      </c>
      <c r="B66" s="8" t="s">
        <v>865</v>
      </c>
      <c r="C66" s="8" t="str">
        <f>VLOOKUP(B66,[1]Sheet1!$A$1:$F$234,4,FALSE)</f>
        <v>HQ</v>
      </c>
      <c r="D66" s="8" t="str">
        <f>VLOOKUP(B66,[1]Sheet1!$A$1:$F$234,3,FALSE)</f>
        <v>HQ</v>
      </c>
      <c r="E66" s="8">
        <f>VLOOKUP(B66,[1]Sheet1!$A$1:$F$234,5,FALSE)</f>
        <v>320</v>
      </c>
      <c r="F66" s="8" t="s">
        <v>779</v>
      </c>
      <c r="G66" s="8" t="s">
        <v>866</v>
      </c>
      <c r="H66" s="8" t="s">
        <v>1193</v>
      </c>
      <c r="I66" s="9">
        <v>30</v>
      </c>
      <c r="J66" s="15" t="s">
        <v>1056</v>
      </c>
    </row>
    <row r="67" spans="1:10" x14ac:dyDescent="0.35">
      <c r="A67" s="16">
        <v>10196099</v>
      </c>
      <c r="B67" s="8" t="s">
        <v>867</v>
      </c>
      <c r="C67" s="8" t="str">
        <f>VLOOKUP(B67,[1]Sheet1!$A$1:$F$234,4,FALSE)</f>
        <v xml:space="preserve">OAK </v>
      </c>
      <c r="D67" s="8" t="str">
        <f>VLOOKUP(B67,[1]Sheet1!$A$1:$F$234,3,FALSE)</f>
        <v>Clinical</v>
      </c>
      <c r="E67" s="8">
        <f>VLOOKUP(B67,[1]Sheet1!$A$1:$F$234,5,FALSE)</f>
        <v>140</v>
      </c>
      <c r="F67" s="8" t="s">
        <v>783</v>
      </c>
      <c r="G67" s="8" t="s">
        <v>775</v>
      </c>
      <c r="H67" s="8" t="s">
        <v>783</v>
      </c>
      <c r="I67" s="9">
        <v>26</v>
      </c>
      <c r="J67" s="15" t="s">
        <v>1056</v>
      </c>
    </row>
    <row r="68" spans="1:10" x14ac:dyDescent="0.35">
      <c r="A68" s="16">
        <v>10236875</v>
      </c>
      <c r="B68" s="8" t="s">
        <v>868</v>
      </c>
      <c r="C68" s="8" t="str">
        <f>VLOOKUP(B68,[1]Sheet1!$A$1:$F$234,4,FALSE)</f>
        <v>HQ</v>
      </c>
      <c r="D68" s="8" t="str">
        <f>VLOOKUP(B68,[1]Sheet1!$A$1:$F$234,3,FALSE)</f>
        <v>HQ</v>
      </c>
      <c r="E68" s="8">
        <f>VLOOKUP(B68,[1]Sheet1!$A$1:$F$234,5,FALSE)</f>
        <v>220</v>
      </c>
      <c r="F68" s="8" t="s">
        <v>786</v>
      </c>
      <c r="G68" s="8" t="s">
        <v>869</v>
      </c>
      <c r="H68" s="8" t="s">
        <v>1194</v>
      </c>
      <c r="I68" s="9">
        <v>18.149999999999999</v>
      </c>
      <c r="J68" s="15" t="s">
        <v>1056</v>
      </c>
    </row>
    <row r="69" spans="1:10" x14ac:dyDescent="0.35">
      <c r="A69" s="16">
        <v>2456904</v>
      </c>
      <c r="B69" s="8" t="s">
        <v>870</v>
      </c>
      <c r="C69" s="8" t="str">
        <f>VLOOKUP(B69,[1]Sheet1!$A$1:$F$234,4,FALSE)</f>
        <v>SOMA</v>
      </c>
      <c r="D69" s="8" t="str">
        <f>VLOOKUP(B69,[1]Sheet1!$A$1:$F$234,3,FALSE)</f>
        <v>Clinical</v>
      </c>
      <c r="E69" s="8">
        <f>VLOOKUP(B69,[1]Sheet1!$A$1:$F$234,5,FALSE)</f>
        <v>170</v>
      </c>
      <c r="F69" s="8" t="s">
        <v>770</v>
      </c>
      <c r="G69" s="8" t="s">
        <v>845</v>
      </c>
      <c r="H69" s="8" t="s">
        <v>1158</v>
      </c>
      <c r="I69" s="9">
        <v>26</v>
      </c>
      <c r="J69" s="15" t="s">
        <v>1056</v>
      </c>
    </row>
    <row r="70" spans="1:10" x14ac:dyDescent="0.35">
      <c r="A70" s="16">
        <v>10074335</v>
      </c>
      <c r="B70" s="8" t="s">
        <v>871</v>
      </c>
      <c r="C70" s="8" t="str">
        <f>VLOOKUP(B70,[1]Sheet1!$A$1:$F$234,4,FALSE)</f>
        <v>SV</v>
      </c>
      <c r="D70" s="8" t="str">
        <f>VLOOKUP(B70,[1]Sheet1!$A$1:$F$234,3,FALSE)</f>
        <v>Clinical</v>
      </c>
      <c r="E70" s="8">
        <f>VLOOKUP(B70,[1]Sheet1!$A$1:$F$234,5,FALSE)</f>
        <v>140</v>
      </c>
      <c r="F70" s="8" t="s">
        <v>783</v>
      </c>
      <c r="G70" s="8" t="s">
        <v>784</v>
      </c>
      <c r="H70" s="8" t="s">
        <v>783</v>
      </c>
      <c r="I70" s="9">
        <v>34.69</v>
      </c>
      <c r="J70" s="15" t="s">
        <v>1056</v>
      </c>
    </row>
    <row r="71" spans="1:10" x14ac:dyDescent="0.35">
      <c r="A71" s="16">
        <v>2154368</v>
      </c>
      <c r="B71" s="8" t="s">
        <v>872</v>
      </c>
      <c r="C71" s="8" t="str">
        <f>VLOOKUP(B71,[1]Sheet1!$A$1:$F$234,4,FALSE)</f>
        <v>HQ</v>
      </c>
      <c r="D71" s="8" t="str">
        <f>VLOOKUP(B71,[1]Sheet1!$A$1:$F$234,3,FALSE)</f>
        <v>HQ</v>
      </c>
      <c r="E71" s="8">
        <f>VLOOKUP(B71,[1]Sheet1!$A$1:$F$234,5,FALSE)</f>
        <v>370</v>
      </c>
      <c r="F71" s="8" t="s">
        <v>807</v>
      </c>
      <c r="G71" s="8" t="s">
        <v>775</v>
      </c>
      <c r="H71" s="8" t="s">
        <v>1195</v>
      </c>
      <c r="I71" s="9">
        <v>63.21</v>
      </c>
      <c r="J71" s="15" t="s">
        <v>1056</v>
      </c>
    </row>
    <row r="72" spans="1:10" x14ac:dyDescent="0.35">
      <c r="A72" s="16">
        <v>10191882</v>
      </c>
      <c r="B72" s="8" t="s">
        <v>873</v>
      </c>
      <c r="C72" s="8" t="str">
        <f>VLOOKUP(B72,[1]Sheet1!$A$1:$F$234,4,FALSE)</f>
        <v>SF</v>
      </c>
      <c r="D72" s="8" t="str">
        <f>VLOOKUP(B72,[1]Sheet1!$A$1:$F$234,3,FALSE)</f>
        <v>Lab</v>
      </c>
      <c r="E72" s="8">
        <f>VLOOKUP(B72,[1]Sheet1!$A$1:$F$234,5,FALSE)</f>
        <v>130</v>
      </c>
      <c r="F72" s="8" t="s">
        <v>767</v>
      </c>
      <c r="G72" s="8" t="s">
        <v>775</v>
      </c>
      <c r="H72" s="8" t="s">
        <v>1196</v>
      </c>
      <c r="I72" s="9">
        <v>72.12</v>
      </c>
      <c r="J72" s="15" t="s">
        <v>1056</v>
      </c>
    </row>
    <row r="73" spans="1:10" x14ac:dyDescent="0.35">
      <c r="A73" s="16">
        <v>10216340</v>
      </c>
      <c r="B73" s="8" t="s">
        <v>874</v>
      </c>
      <c r="C73" s="8" t="str">
        <f>VLOOKUP(B73,[1]Sheet1!$A$1:$F$234,4,FALSE)</f>
        <v>NYC</v>
      </c>
      <c r="D73" s="8" t="str">
        <f>VLOOKUP(B73,[1]Sheet1!$A$1:$F$234,3,FALSE)</f>
        <v>Clinical</v>
      </c>
      <c r="E73" s="8">
        <f>VLOOKUP(B73,[1]Sheet1!$A$1:$F$234,5,FALSE)</f>
        <v>170</v>
      </c>
      <c r="F73" s="8" t="s">
        <v>770</v>
      </c>
      <c r="G73" s="8" t="s">
        <v>777</v>
      </c>
      <c r="H73" s="8" t="s">
        <v>1158</v>
      </c>
      <c r="I73" s="9">
        <v>22.23</v>
      </c>
      <c r="J73" s="15" t="s">
        <v>1056</v>
      </c>
    </row>
    <row r="74" spans="1:10" x14ac:dyDescent="0.35">
      <c r="A74" s="16">
        <v>10320299</v>
      </c>
      <c r="B74" s="8" t="s">
        <v>875</v>
      </c>
      <c r="C74" s="8" t="str">
        <f>VLOOKUP(B74,[1]Sheet1!$A$1:$F$234,4,FALSE)</f>
        <v>SV</v>
      </c>
      <c r="D74" s="8" t="str">
        <f>VLOOKUP(B74,[1]Sheet1!$A$1:$F$234,3,FALSE)</f>
        <v>Clinical</v>
      </c>
      <c r="E74" s="8">
        <f>VLOOKUP(B74,[1]Sheet1!$A$1:$F$234,5,FALSE)</f>
        <v>170</v>
      </c>
      <c r="F74" s="8" t="s">
        <v>770</v>
      </c>
      <c r="G74" s="8" t="s">
        <v>784</v>
      </c>
      <c r="H74" s="8" t="s">
        <v>1158</v>
      </c>
      <c r="I74" s="9">
        <v>25.5</v>
      </c>
      <c r="J74" s="15" t="s">
        <v>1056</v>
      </c>
    </row>
    <row r="75" spans="1:10" x14ac:dyDescent="0.35">
      <c r="A75" s="16">
        <v>10366264</v>
      </c>
      <c r="B75" s="8" t="s">
        <v>876</v>
      </c>
      <c r="C75" s="8" t="str">
        <f>VLOOKUP(B75,[1]Sheet1!$A$1:$F$234,4,FALSE)</f>
        <v>HQ</v>
      </c>
      <c r="D75" s="8" t="str">
        <f>VLOOKUP(B75,[1]Sheet1!$A$1:$F$234,3,FALSE)</f>
        <v>HQ</v>
      </c>
      <c r="E75" s="8">
        <f>VLOOKUP(B75,[1]Sheet1!$A$1:$F$234,5,FALSE)</f>
        <v>150</v>
      </c>
      <c r="F75" s="8" t="s">
        <v>791</v>
      </c>
      <c r="G75" s="8" t="s">
        <v>877</v>
      </c>
      <c r="H75" s="8" t="s">
        <v>1179</v>
      </c>
      <c r="I75" s="9">
        <v>18</v>
      </c>
      <c r="J75" s="15" t="s">
        <v>1056</v>
      </c>
    </row>
    <row r="76" spans="1:10" x14ac:dyDescent="0.35">
      <c r="A76" s="16">
        <v>10395243</v>
      </c>
      <c r="B76" s="8" t="s">
        <v>1065</v>
      </c>
      <c r="C76" s="8" t="s">
        <v>780</v>
      </c>
      <c r="D76" s="8" t="s">
        <v>780</v>
      </c>
      <c r="E76" s="8" t="e">
        <f>VLOOKUP(B76,[1]Sheet1!$A$1:$F$234,5,FALSE)</f>
        <v>#N/A</v>
      </c>
      <c r="F76" s="8" t="s">
        <v>801</v>
      </c>
      <c r="G76" s="8" t="s">
        <v>1197</v>
      </c>
      <c r="H76" s="8" t="s">
        <v>1198</v>
      </c>
      <c r="I76" s="9">
        <v>47.12</v>
      </c>
      <c r="J76" s="15" t="s">
        <v>1056</v>
      </c>
    </row>
    <row r="77" spans="1:10" x14ac:dyDescent="0.35">
      <c r="A77" s="16">
        <v>10226795</v>
      </c>
      <c r="B77" s="8" t="s">
        <v>878</v>
      </c>
      <c r="C77" s="8" t="str">
        <f>VLOOKUP(B77,[1]Sheet1!$A$1:$F$234,4,FALSE)</f>
        <v>NYC</v>
      </c>
      <c r="D77" s="8" t="str">
        <f>VLOOKUP(B77,[1]Sheet1!$A$1:$F$234,3,FALSE)</f>
        <v>Clinical</v>
      </c>
      <c r="E77" s="8">
        <f>VLOOKUP(B77,[1]Sheet1!$A$1:$F$234,5,FALSE)</f>
        <v>170</v>
      </c>
      <c r="F77" s="8" t="s">
        <v>770</v>
      </c>
      <c r="G77" s="8" t="s">
        <v>777</v>
      </c>
      <c r="H77" s="8" t="s">
        <v>1199</v>
      </c>
      <c r="I77" s="9">
        <v>27</v>
      </c>
      <c r="J77" s="15" t="s">
        <v>1056</v>
      </c>
    </row>
    <row r="78" spans="1:10" x14ac:dyDescent="0.35">
      <c r="A78" s="16">
        <v>10312451</v>
      </c>
      <c r="B78" s="8" t="s">
        <v>879</v>
      </c>
      <c r="C78" s="8" t="str">
        <f>VLOOKUP(B78,[1]Sheet1!$A$1:$F$234,4,FALSE)</f>
        <v>HQ</v>
      </c>
      <c r="D78" s="8" t="str">
        <f>VLOOKUP(B78,[1]Sheet1!$A$1:$F$234,3,FALSE)</f>
        <v>Operating</v>
      </c>
      <c r="E78" s="8">
        <f>VLOOKUP(B78,[1]Sheet1!$A$1:$F$234,5,FALSE)</f>
        <v>340</v>
      </c>
      <c r="F78" s="8" t="s">
        <v>847</v>
      </c>
      <c r="G78" s="8" t="s">
        <v>777</v>
      </c>
      <c r="H78" s="8" t="s">
        <v>1200</v>
      </c>
      <c r="I78" s="9">
        <v>31.25</v>
      </c>
      <c r="J78" s="15" t="s">
        <v>1056</v>
      </c>
    </row>
    <row r="79" spans="1:10" x14ac:dyDescent="0.35">
      <c r="A79" s="16">
        <v>10133549</v>
      </c>
      <c r="B79" s="8" t="s">
        <v>880</v>
      </c>
      <c r="C79" s="8" t="str">
        <f>VLOOKUP(B79,[1]Sheet1!$A$1:$F$234,4,FALSE)</f>
        <v>SV</v>
      </c>
      <c r="D79" s="8" t="str">
        <f>VLOOKUP(B79,[1]Sheet1!$A$1:$F$234,3,FALSE)</f>
        <v>Clinical</v>
      </c>
      <c r="E79" s="8">
        <f>VLOOKUP(B79,[1]Sheet1!$A$1:$F$234,5,FALSE)</f>
        <v>170</v>
      </c>
      <c r="F79" s="8" t="s">
        <v>770</v>
      </c>
      <c r="G79" s="8" t="s">
        <v>784</v>
      </c>
      <c r="H79" s="8" t="s">
        <v>1158</v>
      </c>
      <c r="I79" s="9">
        <v>26</v>
      </c>
      <c r="J79" s="15" t="s">
        <v>1056</v>
      </c>
    </row>
    <row r="80" spans="1:10" x14ac:dyDescent="0.35">
      <c r="A80" s="16">
        <v>2584704</v>
      </c>
      <c r="B80" s="8" t="s">
        <v>1201</v>
      </c>
      <c r="C80" s="8" t="str">
        <f>VLOOKUP(B80,[1]Sheet1!$A$1:$F$234,4,FALSE)</f>
        <v>SV</v>
      </c>
      <c r="D80" s="8" t="str">
        <f>VLOOKUP(B80,[1]Sheet1!$A$1:$F$234,3,FALSE)</f>
        <v>Clinical</v>
      </c>
      <c r="E80" s="8">
        <f>VLOOKUP(B80,[1]Sheet1!$A$1:$F$234,5,FALSE)</f>
        <v>140</v>
      </c>
      <c r="F80" s="8" t="s">
        <v>783</v>
      </c>
      <c r="G80" s="8" t="s">
        <v>784</v>
      </c>
      <c r="H80" s="8" t="s">
        <v>783</v>
      </c>
      <c r="I80" s="9">
        <v>34.69</v>
      </c>
      <c r="J80" s="15" t="s">
        <v>1056</v>
      </c>
    </row>
    <row r="81" spans="1:10" x14ac:dyDescent="0.35">
      <c r="A81" s="16">
        <v>10129157</v>
      </c>
      <c r="B81" s="8" t="s">
        <v>881</v>
      </c>
      <c r="C81" s="8" t="str">
        <f>VLOOKUP(B81,[1]Sheet1!$A$1:$F$234,4,FALSE)</f>
        <v>SV</v>
      </c>
      <c r="D81" s="8" t="str">
        <f>VLOOKUP(B81,[1]Sheet1!$A$1:$F$234,3,FALSE)</f>
        <v>Lab</v>
      </c>
      <c r="E81" s="8">
        <f>VLOOKUP(B81,[1]Sheet1!$A$1:$F$234,5,FALSE)</f>
        <v>130</v>
      </c>
      <c r="F81" s="8" t="s">
        <v>767</v>
      </c>
      <c r="G81" s="8" t="s">
        <v>784</v>
      </c>
      <c r="H81" s="8" t="s">
        <v>1165</v>
      </c>
      <c r="I81" s="9">
        <v>31.25</v>
      </c>
      <c r="J81" s="15" t="s">
        <v>1056</v>
      </c>
    </row>
    <row r="82" spans="1:10" x14ac:dyDescent="0.35">
      <c r="A82" s="16">
        <v>10131523</v>
      </c>
      <c r="B82" s="8" t="s">
        <v>882</v>
      </c>
      <c r="C82" s="8" t="str">
        <f>VLOOKUP(B82,[1]Sheet1!$A$1:$F$234,4,FALSE)</f>
        <v>HQ</v>
      </c>
      <c r="D82" s="8" t="str">
        <f>VLOOKUP(B82,[1]Sheet1!$A$1:$F$234,3,FALSE)</f>
        <v>HQ</v>
      </c>
      <c r="E82" s="8">
        <f>VLOOKUP(B82,[1]Sheet1!$A$1:$F$234,5,FALSE)</f>
        <v>332</v>
      </c>
      <c r="F82" s="8" t="s">
        <v>816</v>
      </c>
      <c r="G82" s="8" t="s">
        <v>777</v>
      </c>
      <c r="H82" s="8" t="s">
        <v>1202</v>
      </c>
      <c r="I82" s="9">
        <v>39.18</v>
      </c>
      <c r="J82" s="15" t="s">
        <v>1056</v>
      </c>
    </row>
    <row r="83" spans="1:10" x14ac:dyDescent="0.35">
      <c r="A83" s="16">
        <v>10063653</v>
      </c>
      <c r="B83" s="8" t="s">
        <v>883</v>
      </c>
      <c r="C83" s="8" t="str">
        <f>VLOOKUP(B83,[1]Sheet1!$A$1:$F$234,4,FALSE)</f>
        <v>RWC</v>
      </c>
      <c r="D83" s="8" t="str">
        <f>VLOOKUP(B83,[1]Sheet1!$A$1:$F$234,3,FALSE)</f>
        <v>Operating</v>
      </c>
      <c r="E83" s="8">
        <f>VLOOKUP(B83,[1]Sheet1!$A$1:$F$234,5,FALSE)</f>
        <v>180</v>
      </c>
      <c r="F83" s="8" t="s">
        <v>789</v>
      </c>
      <c r="G83" s="8" t="s">
        <v>812</v>
      </c>
      <c r="H83" s="8" t="s">
        <v>1166</v>
      </c>
      <c r="I83" s="9">
        <v>26</v>
      </c>
      <c r="J83" s="15" t="s">
        <v>1056</v>
      </c>
    </row>
    <row r="84" spans="1:10" x14ac:dyDescent="0.35">
      <c r="A84" s="16">
        <v>10236822</v>
      </c>
      <c r="B84" s="8" t="s">
        <v>884</v>
      </c>
      <c r="C84" s="8" t="str">
        <f>VLOOKUP(B84,[1]Sheet1!$A$1:$F$234,4,FALSE)</f>
        <v>NYC</v>
      </c>
      <c r="D84" s="8" t="str">
        <f>VLOOKUP(B84,[1]Sheet1!$A$1:$F$234,3,FALSE)</f>
        <v>HQ</v>
      </c>
      <c r="E84" s="8">
        <f>VLOOKUP(B84,[1]Sheet1!$A$1:$F$234,5,FALSE)</f>
        <v>220</v>
      </c>
      <c r="F84" s="8" t="s">
        <v>786</v>
      </c>
      <c r="G84" s="8" t="s">
        <v>777</v>
      </c>
      <c r="H84" s="8" t="s">
        <v>1203</v>
      </c>
      <c r="I84" s="9">
        <v>29.09</v>
      </c>
      <c r="J84" s="15" t="s">
        <v>1056</v>
      </c>
    </row>
    <row r="85" spans="1:10" x14ac:dyDescent="0.35">
      <c r="A85" s="16">
        <v>10335955</v>
      </c>
      <c r="B85" s="8" t="s">
        <v>885</v>
      </c>
      <c r="C85" s="8" t="str">
        <f>VLOOKUP(B85,[1]Sheet1!$A$1:$F$234,4,FALSE)</f>
        <v>SV</v>
      </c>
      <c r="D85" s="8" t="str">
        <f>VLOOKUP(B85,[1]Sheet1!$A$1:$F$234,3,FALSE)</f>
        <v>Operating</v>
      </c>
      <c r="E85" s="8">
        <f>VLOOKUP(B85,[1]Sheet1!$A$1:$F$234,5,FALSE)</f>
        <v>180</v>
      </c>
      <c r="F85" s="8" t="s">
        <v>789</v>
      </c>
      <c r="G85" s="8" t="s">
        <v>784</v>
      </c>
      <c r="H85" s="8" t="s">
        <v>1166</v>
      </c>
      <c r="I85" s="9">
        <v>23</v>
      </c>
      <c r="J85" s="15" t="s">
        <v>1056</v>
      </c>
    </row>
    <row r="86" spans="1:10" x14ac:dyDescent="0.35">
      <c r="A86" s="16">
        <v>10222796</v>
      </c>
      <c r="B86" s="8" t="s">
        <v>886</v>
      </c>
      <c r="C86" s="8" t="str">
        <f>VLOOKUP(B86,[1]Sheet1!$A$1:$F$234,4,FALSE)</f>
        <v>SV</v>
      </c>
      <c r="D86" s="8" t="str">
        <f>VLOOKUP(B86,[1]Sheet1!$A$1:$F$234,3,FALSE)</f>
        <v>Clinical</v>
      </c>
      <c r="E86" s="8">
        <f>VLOOKUP(B86,[1]Sheet1!$A$1:$F$234,5,FALSE)</f>
        <v>170</v>
      </c>
      <c r="F86" s="8" t="s">
        <v>770</v>
      </c>
      <c r="G86" s="8" t="s">
        <v>784</v>
      </c>
      <c r="H86" s="8" t="s">
        <v>1158</v>
      </c>
      <c r="I86" s="9">
        <v>26</v>
      </c>
      <c r="J86" s="15" t="s">
        <v>1056</v>
      </c>
    </row>
    <row r="87" spans="1:10" x14ac:dyDescent="0.35">
      <c r="A87" s="16">
        <v>10079715</v>
      </c>
      <c r="B87" s="8" t="s">
        <v>887</v>
      </c>
      <c r="C87" s="8" t="str">
        <f>VLOOKUP(B87,[1]Sheet1!$A$1:$F$234,4,FALSE)</f>
        <v>SF</v>
      </c>
      <c r="D87" s="8" t="str">
        <f>VLOOKUP(B87,[1]Sheet1!$A$1:$F$234,3,FALSE)</f>
        <v>Clinical</v>
      </c>
      <c r="E87" s="8">
        <f>VLOOKUP(B87,[1]Sheet1!$A$1:$F$234,5,FALSE)</f>
        <v>170</v>
      </c>
      <c r="F87" s="8" t="s">
        <v>770</v>
      </c>
      <c r="G87" s="8" t="s">
        <v>775</v>
      </c>
      <c r="H87" s="8" t="s">
        <v>1158</v>
      </c>
      <c r="I87" s="9">
        <v>26</v>
      </c>
      <c r="J87" s="15" t="s">
        <v>1056</v>
      </c>
    </row>
    <row r="88" spans="1:10" x14ac:dyDescent="0.35">
      <c r="A88" s="16">
        <v>10375356</v>
      </c>
      <c r="B88" s="8" t="s">
        <v>888</v>
      </c>
      <c r="C88" s="8" t="str">
        <f>VLOOKUP(B88,[1]Sheet1!$A$1:$F$234,4,FALSE)</f>
        <v>NYC</v>
      </c>
      <c r="D88" s="8" t="str">
        <f>VLOOKUP(B88,[1]Sheet1!$A$1:$F$234,3,FALSE)</f>
        <v>Lab</v>
      </c>
      <c r="E88" s="8">
        <f>VLOOKUP(B88,[1]Sheet1!$A$1:$F$234,5,FALSE)</f>
        <v>130</v>
      </c>
      <c r="F88" s="8" t="s">
        <v>767</v>
      </c>
      <c r="G88" s="8" t="s">
        <v>777</v>
      </c>
      <c r="H88" s="8" t="s">
        <v>1159</v>
      </c>
      <c r="I88" s="9">
        <v>40.869999999999997</v>
      </c>
      <c r="J88" s="15" t="s">
        <v>1056</v>
      </c>
    </row>
    <row r="89" spans="1:10" x14ac:dyDescent="0.35">
      <c r="A89" s="16">
        <v>10203938</v>
      </c>
      <c r="B89" s="8" t="s">
        <v>890</v>
      </c>
      <c r="C89" s="8" t="str">
        <f>VLOOKUP(B89,[1]Sheet1!$A$1:$F$234,4,FALSE)</f>
        <v>HQ</v>
      </c>
      <c r="D89" s="8" t="str">
        <f>VLOOKUP(B89,[1]Sheet1!$A$1:$F$234,3,FALSE)</f>
        <v>HQ</v>
      </c>
      <c r="E89" s="8">
        <f>VLOOKUP(B89,[1]Sheet1!$A$1:$F$234,5,FALSE)</f>
        <v>332</v>
      </c>
      <c r="F89" s="8" t="s">
        <v>816</v>
      </c>
      <c r="G89" s="8" t="s">
        <v>891</v>
      </c>
      <c r="H89" s="8" t="s">
        <v>1204</v>
      </c>
      <c r="I89" s="9">
        <v>30</v>
      </c>
      <c r="J89" s="15" t="s">
        <v>1056</v>
      </c>
    </row>
    <row r="90" spans="1:10" x14ac:dyDescent="0.35">
      <c r="A90" s="16">
        <v>10380271</v>
      </c>
      <c r="B90" s="8" t="s">
        <v>892</v>
      </c>
      <c r="C90" s="8" t="str">
        <f>VLOOKUP(B90,[1]Sheet1!$A$1:$F$234,4,FALSE)</f>
        <v>SV</v>
      </c>
      <c r="D90" s="8" t="str">
        <f>VLOOKUP(B90,[1]Sheet1!$A$1:$F$234,3,FALSE)</f>
        <v>Clinical</v>
      </c>
      <c r="E90" s="8">
        <f>VLOOKUP(B90,[1]Sheet1!$A$1:$F$234,5,FALSE)</f>
        <v>140</v>
      </c>
      <c r="F90" s="8" t="s">
        <v>783</v>
      </c>
      <c r="G90" s="8" t="s">
        <v>784</v>
      </c>
      <c r="H90" s="8" t="s">
        <v>783</v>
      </c>
      <c r="I90" s="9">
        <v>26</v>
      </c>
      <c r="J90" s="15" t="s">
        <v>1056</v>
      </c>
    </row>
    <row r="91" spans="1:10" x14ac:dyDescent="0.35">
      <c r="A91" s="16">
        <v>10102054</v>
      </c>
      <c r="B91" s="8" t="s">
        <v>893</v>
      </c>
      <c r="C91" s="8" t="str">
        <f>VLOOKUP(B91,[1]Sheet1!$A$1:$F$234,4,FALSE)</f>
        <v>SF</v>
      </c>
      <c r="D91" s="8" t="str">
        <f>VLOOKUP(B91,[1]Sheet1!$A$1:$F$234,3,FALSE)</f>
        <v>Clinical</v>
      </c>
      <c r="E91" s="8">
        <f>VLOOKUP(B91,[1]Sheet1!$A$1:$F$234,5,FALSE)</f>
        <v>140</v>
      </c>
      <c r="F91" s="8" t="s">
        <v>783</v>
      </c>
      <c r="G91" s="8" t="s">
        <v>775</v>
      </c>
      <c r="H91" s="8" t="s">
        <v>783</v>
      </c>
      <c r="I91" s="9">
        <v>34.69</v>
      </c>
      <c r="J91" s="15" t="s">
        <v>1056</v>
      </c>
    </row>
    <row r="92" spans="1:10" x14ac:dyDescent="0.35">
      <c r="A92" s="16">
        <v>10100371</v>
      </c>
      <c r="B92" s="8" t="s">
        <v>894</v>
      </c>
      <c r="C92" s="8" t="str">
        <f>VLOOKUP(B92,[1]Sheet1!$A$1:$F$234,4,FALSE)</f>
        <v xml:space="preserve">OAK </v>
      </c>
      <c r="D92" s="8" t="str">
        <f>VLOOKUP(B92,[1]Sheet1!$A$1:$F$234,3,FALSE)</f>
        <v>Lab</v>
      </c>
      <c r="E92" s="8">
        <f>VLOOKUP(B92,[1]Sheet1!$A$1:$F$234,5,FALSE)</f>
        <v>130</v>
      </c>
      <c r="F92" s="8" t="s">
        <v>767</v>
      </c>
      <c r="G92" s="8" t="s">
        <v>768</v>
      </c>
      <c r="H92" s="8" t="s">
        <v>1161</v>
      </c>
      <c r="I92" s="9">
        <v>79.040000000000006</v>
      </c>
      <c r="J92" s="15" t="s">
        <v>1056</v>
      </c>
    </row>
    <row r="93" spans="1:10" x14ac:dyDescent="0.35">
      <c r="A93" s="16">
        <v>10217002</v>
      </c>
      <c r="B93" s="8" t="s">
        <v>1205</v>
      </c>
      <c r="C93" s="8" t="str">
        <f>VLOOKUP(B93,[1]Sheet1!$A$1:$F$234,4,FALSE)</f>
        <v>NYC</v>
      </c>
      <c r="D93" s="8" t="str">
        <f>VLOOKUP(B93,[1]Sheet1!$A$1:$F$234,3,FALSE)</f>
        <v>Lab</v>
      </c>
      <c r="E93" s="8">
        <f>VLOOKUP(B93,[1]Sheet1!$A$1:$F$234,5,FALSE)</f>
        <v>130</v>
      </c>
      <c r="F93" s="8" t="s">
        <v>767</v>
      </c>
      <c r="G93" s="8" t="s">
        <v>777</v>
      </c>
      <c r="H93" s="8" t="s">
        <v>1159</v>
      </c>
      <c r="I93" s="9">
        <v>36.51</v>
      </c>
      <c r="J93" s="15" t="s">
        <v>1056</v>
      </c>
    </row>
    <row r="94" spans="1:10" x14ac:dyDescent="0.35">
      <c r="A94" s="16">
        <v>1064669</v>
      </c>
      <c r="B94" s="8" t="s">
        <v>895</v>
      </c>
      <c r="C94" s="8" t="str">
        <f>VLOOKUP(B94,[1]Sheet1!$A$1:$F$234,4,FALSE)</f>
        <v>SF</v>
      </c>
      <c r="D94" s="8" t="str">
        <f>VLOOKUP(B94,[1]Sheet1!$A$1:$F$234,3,FALSE)</f>
        <v>Lab</v>
      </c>
      <c r="E94" s="8">
        <f>VLOOKUP(B94,[1]Sheet1!$A$1:$F$234,5,FALSE)</f>
        <v>130</v>
      </c>
      <c r="F94" s="8" t="s">
        <v>767</v>
      </c>
      <c r="G94" s="8" t="s">
        <v>775</v>
      </c>
      <c r="H94" s="8" t="s">
        <v>1206</v>
      </c>
      <c r="I94" s="9">
        <v>55.29</v>
      </c>
      <c r="J94" s="15" t="s">
        <v>1056</v>
      </c>
    </row>
    <row r="95" spans="1:10" x14ac:dyDescent="0.35">
      <c r="A95" s="16">
        <v>1064669</v>
      </c>
      <c r="B95" s="8" t="s">
        <v>895</v>
      </c>
      <c r="C95" s="8" t="str">
        <f>VLOOKUP(B95,[1]Sheet1!$A$1:$F$234,4,FALSE)</f>
        <v>SF</v>
      </c>
      <c r="D95" s="8" t="str">
        <f>VLOOKUP(B95,[1]Sheet1!$A$1:$F$234,3,FALSE)</f>
        <v>Lab</v>
      </c>
      <c r="E95" s="8">
        <f>VLOOKUP(B95,[1]Sheet1!$A$1:$F$234,5,FALSE)</f>
        <v>130</v>
      </c>
      <c r="F95" s="8" t="s">
        <v>767</v>
      </c>
      <c r="G95" s="8" t="s">
        <v>775</v>
      </c>
      <c r="H95" s="8" t="s">
        <v>1159</v>
      </c>
      <c r="I95" s="9">
        <v>55.29</v>
      </c>
      <c r="J95" s="15" t="s">
        <v>1056</v>
      </c>
    </row>
    <row r="96" spans="1:10" x14ac:dyDescent="0.35">
      <c r="A96" s="16">
        <v>2323279</v>
      </c>
      <c r="B96" s="8" t="s">
        <v>896</v>
      </c>
      <c r="C96" s="8" t="str">
        <f>VLOOKUP(B96,[1]Sheet1!$A$1:$F$234,4,FALSE)</f>
        <v>SF</v>
      </c>
      <c r="D96" s="8" t="str">
        <f>VLOOKUP(B96,[1]Sheet1!$A$1:$F$234,3,FALSE)</f>
        <v>Clinical</v>
      </c>
      <c r="E96" s="8">
        <f>VLOOKUP(B96,[1]Sheet1!$A$1:$F$234,5,FALSE)</f>
        <v>170</v>
      </c>
      <c r="F96" s="8" t="s">
        <v>770</v>
      </c>
      <c r="G96" s="8" t="s">
        <v>775</v>
      </c>
      <c r="H96" s="8" t="s">
        <v>1171</v>
      </c>
      <c r="I96" s="9">
        <v>27.5</v>
      </c>
      <c r="J96" s="15" t="s">
        <v>1056</v>
      </c>
    </row>
    <row r="97" spans="1:10" x14ac:dyDescent="0.35">
      <c r="A97" s="16">
        <v>2240020</v>
      </c>
      <c r="B97" s="8" t="s">
        <v>897</v>
      </c>
      <c r="C97" s="8" t="str">
        <f>VLOOKUP(B97,[1]Sheet1!$A$1:$F$234,4,FALSE)</f>
        <v>Nest</v>
      </c>
      <c r="D97" s="8" t="str">
        <f>VLOOKUP(B97,[1]Sheet1!$A$1:$F$234,3,FALSE)</f>
        <v>NEST</v>
      </c>
      <c r="E97" s="8">
        <f>VLOOKUP(B97,[1]Sheet1!$A$1:$F$234,5,FALSE)</f>
        <v>350</v>
      </c>
      <c r="F97" s="8" t="s">
        <v>774</v>
      </c>
      <c r="G97" s="8" t="s">
        <v>775</v>
      </c>
      <c r="H97" s="8" t="s">
        <v>1207</v>
      </c>
      <c r="I97" s="9">
        <v>44.57</v>
      </c>
      <c r="J97" s="15" t="s">
        <v>1056</v>
      </c>
    </row>
    <row r="98" spans="1:10" x14ac:dyDescent="0.35">
      <c r="A98" s="16">
        <v>10328183</v>
      </c>
      <c r="B98" s="8" t="s">
        <v>898</v>
      </c>
      <c r="C98" s="8" t="str">
        <f>VLOOKUP(B98,[1]Sheet1!$A$1:$F$234,4,FALSE)</f>
        <v>HQ</v>
      </c>
      <c r="D98" s="8" t="str">
        <f>VLOOKUP(B98,[1]Sheet1!$A$1:$F$234,3,FALSE)</f>
        <v>NEST</v>
      </c>
      <c r="E98" s="8">
        <f>VLOOKUP(B98,[1]Sheet1!$A$1:$F$234,5,FALSE)</f>
        <v>180</v>
      </c>
      <c r="F98" s="8" t="s">
        <v>789</v>
      </c>
      <c r="G98" s="8" t="s">
        <v>899</v>
      </c>
      <c r="H98" s="8" t="s">
        <v>1208</v>
      </c>
      <c r="I98" s="9">
        <v>25</v>
      </c>
      <c r="J98" s="15" t="s">
        <v>1056</v>
      </c>
    </row>
    <row r="99" spans="1:10" x14ac:dyDescent="0.35">
      <c r="A99" s="16">
        <v>10229271</v>
      </c>
      <c r="B99" s="8" t="s">
        <v>900</v>
      </c>
      <c r="C99" s="8" t="str">
        <f>VLOOKUP(B99,[1]Sheet1!$A$1:$F$234,4,FALSE)</f>
        <v>SF</v>
      </c>
      <c r="D99" s="8" t="str">
        <f>VLOOKUP(B99,[1]Sheet1!$A$1:$F$234,3,FALSE)</f>
        <v>Operating</v>
      </c>
      <c r="E99" s="8">
        <f>VLOOKUP(B99,[1]Sheet1!$A$1:$F$234,5,FALSE)</f>
        <v>180</v>
      </c>
      <c r="F99" s="8" t="s">
        <v>789</v>
      </c>
      <c r="G99" s="8" t="s">
        <v>775</v>
      </c>
      <c r="H99" s="8" t="s">
        <v>1166</v>
      </c>
      <c r="I99" s="9">
        <v>26</v>
      </c>
      <c r="J99" s="15" t="s">
        <v>1056</v>
      </c>
    </row>
    <row r="100" spans="1:10" x14ac:dyDescent="0.35">
      <c r="A100" s="16">
        <v>10038067</v>
      </c>
      <c r="B100" s="8" t="s">
        <v>901</v>
      </c>
      <c r="C100" s="8" t="str">
        <f>VLOOKUP(B100,[1]Sheet1!$A$1:$F$234,4,FALSE)</f>
        <v>SF</v>
      </c>
      <c r="D100" s="8" t="str">
        <f>VLOOKUP(B100,[1]Sheet1!$A$1:$F$234,3,FALSE)</f>
        <v>HQ</v>
      </c>
      <c r="E100" s="8">
        <f>VLOOKUP(B100,[1]Sheet1!$A$1:$F$234,5,FALSE)</f>
        <v>370</v>
      </c>
      <c r="F100" s="8" t="s">
        <v>807</v>
      </c>
      <c r="G100" s="8" t="s">
        <v>775</v>
      </c>
      <c r="H100" s="8" t="s">
        <v>1209</v>
      </c>
      <c r="I100" s="9">
        <v>39</v>
      </c>
      <c r="J100" s="15" t="s">
        <v>1056</v>
      </c>
    </row>
    <row r="101" spans="1:10" x14ac:dyDescent="0.35">
      <c r="A101" s="16">
        <v>2401349</v>
      </c>
      <c r="B101" s="8" t="s">
        <v>902</v>
      </c>
      <c r="C101" s="8" t="str">
        <f>VLOOKUP(B101,[1]Sheet1!$A$1:$F$234,4,FALSE)</f>
        <v>SF</v>
      </c>
      <c r="D101" s="8" t="str">
        <f>VLOOKUP(B101,[1]Sheet1!$A$1:$F$234,3,FALSE)</f>
        <v>Clinical</v>
      </c>
      <c r="E101" s="8">
        <f>VLOOKUP(B101,[1]Sheet1!$A$1:$F$234,5,FALSE)</f>
        <v>140</v>
      </c>
      <c r="F101" s="8" t="s">
        <v>783</v>
      </c>
      <c r="G101" s="8" t="s">
        <v>775</v>
      </c>
      <c r="H101" s="8" t="s">
        <v>1210</v>
      </c>
      <c r="I101" s="9">
        <v>36.9</v>
      </c>
      <c r="J101" s="15" t="s">
        <v>1056</v>
      </c>
    </row>
    <row r="102" spans="1:10" x14ac:dyDescent="0.35">
      <c r="A102" s="16">
        <v>10264012</v>
      </c>
      <c r="B102" s="8" t="s">
        <v>903</v>
      </c>
      <c r="C102" s="8" t="str">
        <f>VLOOKUP(B102,[1]Sheet1!$A$1:$F$234,4,FALSE)</f>
        <v>SOMA</v>
      </c>
      <c r="D102" s="8" t="str">
        <f>VLOOKUP(B102,[1]Sheet1!$A$1:$F$234,3,FALSE)</f>
        <v>Operating</v>
      </c>
      <c r="E102" s="8">
        <f>VLOOKUP(B102,[1]Sheet1!$A$1:$F$234,5,FALSE)</f>
        <v>180</v>
      </c>
      <c r="F102" s="8" t="s">
        <v>789</v>
      </c>
      <c r="G102" s="8" t="s">
        <v>845</v>
      </c>
      <c r="H102" s="8" t="s">
        <v>1166</v>
      </c>
      <c r="I102" s="9">
        <v>23</v>
      </c>
      <c r="J102" s="15" t="s">
        <v>1056</v>
      </c>
    </row>
    <row r="103" spans="1:10" x14ac:dyDescent="0.35">
      <c r="A103" s="16">
        <v>2335475</v>
      </c>
      <c r="B103" s="8" t="s">
        <v>904</v>
      </c>
      <c r="C103" s="8" t="str">
        <f>VLOOKUP(B103,[1]Sheet1!$A$1:$F$234,4,FALSE)</f>
        <v>SF</v>
      </c>
      <c r="D103" s="8" t="str">
        <f>VLOOKUP(B103,[1]Sheet1!$A$1:$F$234,3,FALSE)</f>
        <v>Lab</v>
      </c>
      <c r="E103" s="8">
        <f>VLOOKUP(B103,[1]Sheet1!$A$1:$F$234,5,FALSE)</f>
        <v>130</v>
      </c>
      <c r="F103" s="8" t="s">
        <v>767</v>
      </c>
      <c r="G103" s="8" t="s">
        <v>775</v>
      </c>
      <c r="H103" s="8" t="s">
        <v>1165</v>
      </c>
      <c r="I103" s="9">
        <v>27.27</v>
      </c>
      <c r="J103" s="15" t="s">
        <v>1056</v>
      </c>
    </row>
    <row r="104" spans="1:10" x14ac:dyDescent="0.35">
      <c r="A104" s="16">
        <v>10349116</v>
      </c>
      <c r="B104" s="8" t="s">
        <v>905</v>
      </c>
      <c r="C104" s="8" t="str">
        <f>VLOOKUP(B104,[1]Sheet1!$A$1:$F$234,4,FALSE)</f>
        <v>SF</v>
      </c>
      <c r="D104" s="8" t="str">
        <f>VLOOKUP(B104,[1]Sheet1!$A$1:$F$234,3,FALSE)</f>
        <v>Lab</v>
      </c>
      <c r="E104" s="8">
        <f>VLOOKUP(B104,[1]Sheet1!$A$1:$F$234,5,FALSE)</f>
        <v>130</v>
      </c>
      <c r="F104" s="8" t="s">
        <v>767</v>
      </c>
      <c r="G104" s="8" t="s">
        <v>775</v>
      </c>
      <c r="H104" s="8" t="s">
        <v>1157</v>
      </c>
      <c r="I104" s="9">
        <v>25</v>
      </c>
      <c r="J104" s="15" t="s">
        <v>1056</v>
      </c>
    </row>
    <row r="105" spans="1:10" x14ac:dyDescent="0.35">
      <c r="A105" s="16">
        <v>1788698</v>
      </c>
      <c r="B105" s="8" t="s">
        <v>906</v>
      </c>
      <c r="C105" s="8" t="str">
        <f>VLOOKUP(B105,[1]Sheet1!$A$1:$F$234,4,FALSE)</f>
        <v>SV</v>
      </c>
      <c r="D105" s="8" t="str">
        <f>VLOOKUP(B105,[1]Sheet1!$A$1:$F$234,3,FALSE)</f>
        <v>NEST</v>
      </c>
      <c r="E105" s="8">
        <f>VLOOKUP(B105,[1]Sheet1!$A$1:$F$234,5,FALSE)</f>
        <v>350</v>
      </c>
      <c r="F105" s="8" t="s">
        <v>834</v>
      </c>
      <c r="G105" s="8" t="s">
        <v>775</v>
      </c>
      <c r="H105" s="8" t="s">
        <v>1211</v>
      </c>
      <c r="I105" s="9">
        <v>100.96</v>
      </c>
      <c r="J105" s="15" t="s">
        <v>1056</v>
      </c>
    </row>
    <row r="106" spans="1:10" x14ac:dyDescent="0.35">
      <c r="A106" s="16">
        <v>2504994</v>
      </c>
      <c r="B106" s="8" t="s">
        <v>907</v>
      </c>
      <c r="C106" s="8" t="str">
        <f>VLOOKUP(B106,[1]Sheet1!$A$1:$F$234,4,FALSE)</f>
        <v>HQ</v>
      </c>
      <c r="D106" s="8" t="str">
        <f>VLOOKUP(B106,[1]Sheet1!$A$1:$F$234,3,FALSE)</f>
        <v>HQ</v>
      </c>
      <c r="E106" s="8">
        <f>VLOOKUP(B106,[1]Sheet1!$A$1:$F$234,5,FALSE)</f>
        <v>210</v>
      </c>
      <c r="F106" s="8" t="s">
        <v>801</v>
      </c>
      <c r="G106" s="8" t="s">
        <v>908</v>
      </c>
      <c r="H106" s="8" t="s">
        <v>1212</v>
      </c>
      <c r="I106" s="9">
        <v>38.46</v>
      </c>
      <c r="J106" s="15" t="s">
        <v>1056</v>
      </c>
    </row>
    <row r="107" spans="1:10" x14ac:dyDescent="0.35">
      <c r="A107" s="16">
        <v>10204901</v>
      </c>
      <c r="B107" s="8" t="s">
        <v>909</v>
      </c>
      <c r="C107" s="8" t="str">
        <f>VLOOKUP(B107,[1]Sheet1!$A$1:$F$234,4,FALSE)</f>
        <v>SV</v>
      </c>
      <c r="D107" s="8" t="str">
        <f>VLOOKUP(B107,[1]Sheet1!$A$1:$F$234,3,FALSE)</f>
        <v>Operating</v>
      </c>
      <c r="E107" s="8">
        <f>VLOOKUP(B107,[1]Sheet1!$A$1:$F$234,5,FALSE)</f>
        <v>150</v>
      </c>
      <c r="F107" s="8" t="s">
        <v>791</v>
      </c>
      <c r="G107" s="8" t="s">
        <v>910</v>
      </c>
      <c r="H107" s="8" t="s">
        <v>1179</v>
      </c>
      <c r="I107" s="9">
        <v>15</v>
      </c>
      <c r="J107" s="15" t="s">
        <v>1056</v>
      </c>
    </row>
    <row r="108" spans="1:10" x14ac:dyDescent="0.35">
      <c r="A108" s="16">
        <v>10380297</v>
      </c>
      <c r="B108" s="8" t="s">
        <v>911</v>
      </c>
      <c r="C108" s="8" t="str">
        <f>VLOOKUP(B108,[1]Sheet1!$A$1:$F$234,4,FALSE)</f>
        <v>SF</v>
      </c>
      <c r="D108" s="8" t="str">
        <f>VLOOKUP(B108,[1]Sheet1!$A$1:$F$234,3,FALSE)</f>
        <v>Clinical</v>
      </c>
      <c r="E108" s="8">
        <f>VLOOKUP(B108,[1]Sheet1!$A$1:$F$234,5,FALSE)</f>
        <v>140</v>
      </c>
      <c r="F108" s="8" t="s">
        <v>783</v>
      </c>
      <c r="G108" s="8" t="s">
        <v>775</v>
      </c>
      <c r="H108" s="8" t="s">
        <v>783</v>
      </c>
      <c r="I108" s="9">
        <v>26</v>
      </c>
      <c r="J108" s="15" t="s">
        <v>1056</v>
      </c>
    </row>
    <row r="109" spans="1:10" x14ac:dyDescent="0.35">
      <c r="A109" s="16">
        <v>10380297</v>
      </c>
      <c r="B109" s="8" t="s">
        <v>911</v>
      </c>
      <c r="C109" s="8" t="str">
        <f>VLOOKUP(B109,[1]Sheet1!$A$1:$F$234,4,FALSE)</f>
        <v>SF</v>
      </c>
      <c r="D109" s="8" t="str">
        <f>VLOOKUP(B109,[1]Sheet1!$A$1:$F$234,3,FALSE)</f>
        <v>Clinical</v>
      </c>
      <c r="E109" s="8">
        <f>VLOOKUP(B109,[1]Sheet1!$A$1:$F$234,5,FALSE)</f>
        <v>140</v>
      </c>
      <c r="F109" s="8" t="s">
        <v>783</v>
      </c>
      <c r="G109" s="8" t="s">
        <v>775</v>
      </c>
      <c r="H109" s="8" t="s">
        <v>1163</v>
      </c>
      <c r="I109" s="9">
        <v>26</v>
      </c>
      <c r="J109" s="15" t="s">
        <v>1056</v>
      </c>
    </row>
    <row r="110" spans="1:10" x14ac:dyDescent="0.35">
      <c r="A110" s="16">
        <v>10397053</v>
      </c>
      <c r="B110" s="8" t="s">
        <v>1073</v>
      </c>
      <c r="C110" s="8" t="s">
        <v>780</v>
      </c>
      <c r="D110" s="8" t="s">
        <v>780</v>
      </c>
      <c r="E110" s="8" t="e">
        <f>VLOOKUP(B110,[1]Sheet1!$A$1:$F$234,5,FALSE)</f>
        <v>#N/A</v>
      </c>
      <c r="F110" s="8" t="s">
        <v>816</v>
      </c>
      <c r="G110" s="8" t="s">
        <v>1213</v>
      </c>
      <c r="H110" s="8" t="s">
        <v>1214</v>
      </c>
      <c r="I110" s="9">
        <v>30</v>
      </c>
      <c r="J110" s="15" t="s">
        <v>1056</v>
      </c>
    </row>
    <row r="111" spans="1:10" x14ac:dyDescent="0.35">
      <c r="A111" s="16">
        <v>10085764</v>
      </c>
      <c r="B111" s="8" t="s">
        <v>913</v>
      </c>
      <c r="C111" s="8" t="str">
        <f>VLOOKUP(B111,[1]Sheet1!$A$1:$F$234,4,FALSE)</f>
        <v xml:space="preserve">OAK </v>
      </c>
      <c r="D111" s="8" t="str">
        <f>VLOOKUP(B111,[1]Sheet1!$A$1:$F$234,3,FALSE)</f>
        <v>Lab</v>
      </c>
      <c r="E111" s="8">
        <f>VLOOKUP(B111,[1]Sheet1!$A$1:$F$234,5,FALSE)</f>
        <v>130</v>
      </c>
      <c r="F111" s="8" t="s">
        <v>767</v>
      </c>
      <c r="G111" s="8" t="s">
        <v>768</v>
      </c>
      <c r="H111" s="8" t="s">
        <v>1157</v>
      </c>
      <c r="I111" s="9">
        <v>25.75</v>
      </c>
      <c r="J111" s="15" t="s">
        <v>1056</v>
      </c>
    </row>
    <row r="112" spans="1:10" x14ac:dyDescent="0.35">
      <c r="A112" s="16">
        <v>10004908</v>
      </c>
      <c r="B112" s="8" t="s">
        <v>914</v>
      </c>
      <c r="C112" s="8" t="str">
        <f>VLOOKUP(B112,[1]Sheet1!$A$1:$F$234,4,FALSE)</f>
        <v>SV</v>
      </c>
      <c r="D112" s="8" t="str">
        <f>VLOOKUP(B112,[1]Sheet1!$A$1:$F$234,3,FALSE)</f>
        <v>Clinical</v>
      </c>
      <c r="E112" s="8">
        <f>VLOOKUP(B112,[1]Sheet1!$A$1:$F$234,5,FALSE)</f>
        <v>140</v>
      </c>
      <c r="F112" s="8" t="s">
        <v>783</v>
      </c>
      <c r="G112" s="8" t="s">
        <v>784</v>
      </c>
      <c r="H112" s="8" t="s">
        <v>1210</v>
      </c>
      <c r="I112" s="9">
        <v>36</v>
      </c>
      <c r="J112" s="15" t="s">
        <v>1056</v>
      </c>
    </row>
    <row r="113" spans="1:10" x14ac:dyDescent="0.35">
      <c r="A113" s="16">
        <v>10383922</v>
      </c>
      <c r="B113" s="8" t="s">
        <v>1074</v>
      </c>
      <c r="C113" s="8" t="str">
        <f>VLOOKUP(B113,[1]Sheet1!$A$1:$F$234,4,FALSE)</f>
        <v>HQ</v>
      </c>
      <c r="D113" s="8" t="str">
        <f>VLOOKUP(B113,[1]Sheet1!$A$1:$F$234,3,FALSE)</f>
        <v>HQ</v>
      </c>
      <c r="E113" s="8">
        <f>VLOOKUP(B113,[1]Sheet1!$A$1:$F$234,5,FALSE)</f>
        <v>332</v>
      </c>
      <c r="F113" s="8" t="s">
        <v>816</v>
      </c>
      <c r="G113" s="8" t="s">
        <v>1215</v>
      </c>
      <c r="H113" s="8" t="s">
        <v>1216</v>
      </c>
      <c r="I113" s="9">
        <v>28</v>
      </c>
      <c r="J113" s="15" t="s">
        <v>1056</v>
      </c>
    </row>
    <row r="114" spans="1:10" x14ac:dyDescent="0.35">
      <c r="A114" s="16">
        <v>10383922</v>
      </c>
      <c r="B114" s="8" t="s">
        <v>1217</v>
      </c>
      <c r="C114" s="8" t="str">
        <f>VLOOKUP(B114,[1]Sheet1!$A$1:$F$234,4,FALSE)</f>
        <v>HQ</v>
      </c>
      <c r="D114" s="8" t="str">
        <f>VLOOKUP(B114,[1]Sheet1!$A$1:$F$234,3,FALSE)</f>
        <v>HQ</v>
      </c>
      <c r="E114" s="8">
        <f>VLOOKUP(B114,[1]Sheet1!$A$1:$F$234,5,FALSE)</f>
        <v>332</v>
      </c>
      <c r="F114" s="8" t="s">
        <v>816</v>
      </c>
      <c r="G114" s="8" t="s">
        <v>1215</v>
      </c>
      <c r="H114" s="8" t="s">
        <v>1218</v>
      </c>
      <c r="I114" s="9">
        <v>28</v>
      </c>
      <c r="J114" s="15" t="s">
        <v>1056</v>
      </c>
    </row>
    <row r="115" spans="1:10" x14ac:dyDescent="0.35">
      <c r="A115" s="16">
        <v>10132370</v>
      </c>
      <c r="B115" s="8" t="s">
        <v>915</v>
      </c>
      <c r="C115" s="8" t="str">
        <f>VLOOKUP(B115,[1]Sheet1!$A$1:$F$234,4,FALSE)</f>
        <v>SV</v>
      </c>
      <c r="D115" s="8" t="str">
        <f>VLOOKUP(B115,[1]Sheet1!$A$1:$F$234,3,FALSE)</f>
        <v>Clinical</v>
      </c>
      <c r="E115" s="8">
        <f>VLOOKUP(B115,[1]Sheet1!$A$1:$F$234,5,FALSE)</f>
        <v>170</v>
      </c>
      <c r="F115" s="8" t="s">
        <v>770</v>
      </c>
      <c r="G115" s="8" t="s">
        <v>775</v>
      </c>
      <c r="H115" s="8" t="s">
        <v>1158</v>
      </c>
      <c r="I115" s="9">
        <v>26</v>
      </c>
      <c r="J115" s="15" t="s">
        <v>1056</v>
      </c>
    </row>
    <row r="116" spans="1:10" x14ac:dyDescent="0.35">
      <c r="A116" s="16">
        <v>10221888</v>
      </c>
      <c r="B116" s="8" t="s">
        <v>916</v>
      </c>
      <c r="C116" s="8" t="str">
        <f>VLOOKUP(B116,[1]Sheet1!$A$1:$F$234,4,FALSE)</f>
        <v>NYC</v>
      </c>
      <c r="D116" s="8" t="str">
        <f>VLOOKUP(B116,[1]Sheet1!$A$1:$F$234,3,FALSE)</f>
        <v>Lab</v>
      </c>
      <c r="E116" s="8">
        <f>VLOOKUP(B116,[1]Sheet1!$A$1:$F$234,5,FALSE)</f>
        <v>130</v>
      </c>
      <c r="F116" s="8" t="s">
        <v>767</v>
      </c>
      <c r="G116" s="8" t="s">
        <v>777</v>
      </c>
      <c r="H116" s="8" t="s">
        <v>1219</v>
      </c>
      <c r="I116" s="9">
        <v>36.51</v>
      </c>
      <c r="J116" s="15" t="s">
        <v>1056</v>
      </c>
    </row>
    <row r="117" spans="1:10" x14ac:dyDescent="0.35">
      <c r="A117" s="16">
        <v>2362800</v>
      </c>
      <c r="B117" s="8" t="s">
        <v>917</v>
      </c>
      <c r="C117" s="8" t="str">
        <f>VLOOKUP(B117,[1]Sheet1!$A$1:$F$234,4,FALSE)</f>
        <v>SF</v>
      </c>
      <c r="D117" s="8" t="str">
        <f>VLOOKUP(B117,[1]Sheet1!$A$1:$F$234,3,FALSE)</f>
        <v>Lab</v>
      </c>
      <c r="E117" s="8">
        <f>VLOOKUP(B117,[1]Sheet1!$A$1:$F$234,5,FALSE)</f>
        <v>130</v>
      </c>
      <c r="F117" s="8" t="s">
        <v>767</v>
      </c>
      <c r="G117" s="8" t="s">
        <v>775</v>
      </c>
      <c r="H117" s="8" t="s">
        <v>1157</v>
      </c>
      <c r="I117" s="9">
        <v>31.25</v>
      </c>
      <c r="J117" s="15" t="s">
        <v>1056</v>
      </c>
    </row>
    <row r="118" spans="1:10" x14ac:dyDescent="0.35">
      <c r="A118" s="16">
        <v>10216451</v>
      </c>
      <c r="B118" s="8" t="s">
        <v>918</v>
      </c>
      <c r="C118" s="8" t="str">
        <f>VLOOKUP(B118,[1]Sheet1!$A$1:$F$234,4,FALSE)</f>
        <v>SV</v>
      </c>
      <c r="D118" s="8" t="str">
        <f>VLOOKUP(B118,[1]Sheet1!$A$1:$F$234,3,FALSE)</f>
        <v>Clinical</v>
      </c>
      <c r="E118" s="8">
        <f>VLOOKUP(B118,[1]Sheet1!$A$1:$F$234,5,FALSE)</f>
        <v>170</v>
      </c>
      <c r="F118" s="8" t="s">
        <v>770</v>
      </c>
      <c r="G118" s="8" t="s">
        <v>777</v>
      </c>
      <c r="H118" s="8" t="s">
        <v>1158</v>
      </c>
      <c r="I118" s="9">
        <v>22.23</v>
      </c>
      <c r="J118" s="15" t="s">
        <v>1056</v>
      </c>
    </row>
    <row r="119" spans="1:10" x14ac:dyDescent="0.35">
      <c r="A119" s="16">
        <v>1873566</v>
      </c>
      <c r="B119" s="8" t="s">
        <v>919</v>
      </c>
      <c r="C119" s="8" t="str">
        <f>VLOOKUP(B119,[1]Sheet1!$A$1:$F$234,4,FALSE)</f>
        <v>HQ</v>
      </c>
      <c r="D119" s="8" t="str">
        <f>VLOOKUP(B119,[1]Sheet1!$A$1:$F$234,3,FALSE)</f>
        <v>HQ</v>
      </c>
      <c r="E119" s="8">
        <f>VLOOKUP(B119,[1]Sheet1!$A$1:$F$234,5,FALSE)</f>
        <v>320</v>
      </c>
      <c r="F119" s="8" t="s">
        <v>779</v>
      </c>
      <c r="G119" s="8" t="s">
        <v>920</v>
      </c>
      <c r="H119" s="8" t="s">
        <v>1220</v>
      </c>
      <c r="I119" s="9">
        <v>66.67</v>
      </c>
      <c r="J119" s="15" t="s">
        <v>1056</v>
      </c>
    </row>
    <row r="120" spans="1:10" x14ac:dyDescent="0.35">
      <c r="A120" s="16">
        <v>10204367</v>
      </c>
      <c r="B120" s="8" t="s">
        <v>921</v>
      </c>
      <c r="C120" s="8" t="str">
        <f>VLOOKUP(B120,[1]Sheet1!$A$1:$F$234,4,FALSE)</f>
        <v>NYC</v>
      </c>
      <c r="D120" s="8" t="str">
        <f>VLOOKUP(B120,[1]Sheet1!$A$1:$F$234,3,FALSE)</f>
        <v>HQ</v>
      </c>
      <c r="E120" s="8">
        <f>VLOOKUP(B120,[1]Sheet1!$A$1:$F$234,5,FALSE)</f>
        <v>220</v>
      </c>
      <c r="F120" s="8" t="s">
        <v>786</v>
      </c>
      <c r="G120" s="8" t="s">
        <v>777</v>
      </c>
      <c r="H120" s="8" t="s">
        <v>1176</v>
      </c>
      <c r="I120" s="9">
        <v>25</v>
      </c>
      <c r="J120" s="15" t="s">
        <v>1056</v>
      </c>
    </row>
    <row r="121" spans="1:10" x14ac:dyDescent="0.35">
      <c r="A121" s="16">
        <v>10292317</v>
      </c>
      <c r="B121" s="8" t="s">
        <v>922</v>
      </c>
      <c r="C121" s="8" t="str">
        <f>VLOOKUP(B121,[1]Sheet1!$A$1:$F$234,4,FALSE)</f>
        <v>HQ</v>
      </c>
      <c r="D121" s="8" t="str">
        <f>VLOOKUP(B121,[1]Sheet1!$A$1:$F$234,3,FALSE)</f>
        <v>HQ</v>
      </c>
      <c r="E121" s="8">
        <f>VLOOKUP(B121,[1]Sheet1!$A$1:$F$234,5,FALSE)</f>
        <v>320</v>
      </c>
      <c r="F121" s="8" t="s">
        <v>779</v>
      </c>
      <c r="G121" s="8" t="s">
        <v>923</v>
      </c>
      <c r="H121" s="8" t="s">
        <v>1203</v>
      </c>
      <c r="I121" s="9">
        <v>28.85</v>
      </c>
      <c r="J121" s="15" t="s">
        <v>1056</v>
      </c>
    </row>
    <row r="122" spans="1:10" x14ac:dyDescent="0.35">
      <c r="A122" s="16">
        <v>10149122</v>
      </c>
      <c r="B122" s="8" t="s">
        <v>924</v>
      </c>
      <c r="C122" s="8" t="str">
        <f>VLOOKUP(B122,[1]Sheet1!$A$1:$F$234,4,FALSE)</f>
        <v xml:space="preserve">OAK </v>
      </c>
      <c r="D122" s="8" t="str">
        <f>VLOOKUP(B122,[1]Sheet1!$A$1:$F$234,3,FALSE)</f>
        <v>Clinical</v>
      </c>
      <c r="E122" s="8">
        <f>VLOOKUP(B122,[1]Sheet1!$A$1:$F$234,5,FALSE)</f>
        <v>140</v>
      </c>
      <c r="F122" s="8" t="s">
        <v>783</v>
      </c>
      <c r="G122" s="8" t="s">
        <v>768</v>
      </c>
      <c r="H122" s="8" t="s">
        <v>783</v>
      </c>
      <c r="I122" s="9">
        <v>34.69</v>
      </c>
      <c r="J122" s="15" t="s">
        <v>1056</v>
      </c>
    </row>
    <row r="123" spans="1:10" x14ac:dyDescent="0.35">
      <c r="A123" s="16">
        <v>10149122</v>
      </c>
      <c r="B123" s="8" t="s">
        <v>924</v>
      </c>
      <c r="C123" s="8" t="str">
        <f>VLOOKUP(B123,[1]Sheet1!$A$1:$F$234,4,FALSE)</f>
        <v xml:space="preserve">OAK </v>
      </c>
      <c r="D123" s="8" t="str">
        <f>VLOOKUP(B123,[1]Sheet1!$A$1:$F$234,3,FALSE)</f>
        <v>Clinical</v>
      </c>
      <c r="E123" s="8">
        <f>VLOOKUP(B123,[1]Sheet1!$A$1:$F$234,5,FALSE)</f>
        <v>140</v>
      </c>
      <c r="F123" s="8" t="s">
        <v>783</v>
      </c>
      <c r="G123" s="8" t="s">
        <v>768</v>
      </c>
      <c r="H123" s="8" t="s">
        <v>1221</v>
      </c>
      <c r="I123" s="9">
        <v>34.69</v>
      </c>
      <c r="J123" s="15" t="s">
        <v>1056</v>
      </c>
    </row>
    <row r="124" spans="1:10" x14ac:dyDescent="0.35">
      <c r="A124" s="16">
        <v>2154386</v>
      </c>
      <c r="B124" s="8" t="s">
        <v>925</v>
      </c>
      <c r="C124" s="8" t="str">
        <f>VLOOKUP(B124,[1]Sheet1!$A$1:$F$234,4,FALSE)</f>
        <v>SV</v>
      </c>
      <c r="D124" s="8" t="str">
        <f>VLOOKUP(B124,[1]Sheet1!$A$1:$F$234,3,FALSE)</f>
        <v>Lab</v>
      </c>
      <c r="E124" s="8">
        <f>VLOOKUP(B124,[1]Sheet1!$A$1:$F$234,5,FALSE)</f>
        <v>130</v>
      </c>
      <c r="F124" s="8" t="s">
        <v>767</v>
      </c>
      <c r="G124" s="8" t="s">
        <v>784</v>
      </c>
      <c r="H124" s="8" t="s">
        <v>1178</v>
      </c>
      <c r="I124" s="9">
        <v>79.23</v>
      </c>
      <c r="J124" s="15" t="s">
        <v>1056</v>
      </c>
    </row>
    <row r="125" spans="1:10" x14ac:dyDescent="0.35">
      <c r="A125" s="16">
        <v>10037958</v>
      </c>
      <c r="B125" s="8" t="s">
        <v>926</v>
      </c>
      <c r="C125" s="8" t="str">
        <f>VLOOKUP(B125,[1]Sheet1!$A$1:$F$234,4,FALSE)</f>
        <v>SF</v>
      </c>
      <c r="D125" s="8" t="str">
        <f>VLOOKUP(B125,[1]Sheet1!$A$1:$F$234,3,FALSE)</f>
        <v>Lab</v>
      </c>
      <c r="E125" s="8">
        <f>VLOOKUP(B125,[1]Sheet1!$A$1:$F$234,5,FALSE)</f>
        <v>130</v>
      </c>
      <c r="F125" s="8" t="s">
        <v>767</v>
      </c>
      <c r="G125" s="8" t="s">
        <v>775</v>
      </c>
      <c r="H125" s="8" t="s">
        <v>1168</v>
      </c>
      <c r="I125" s="9">
        <v>79.23</v>
      </c>
      <c r="J125" s="15" t="s">
        <v>1056</v>
      </c>
    </row>
    <row r="126" spans="1:10" x14ac:dyDescent="0.35">
      <c r="A126" s="16">
        <v>2624286</v>
      </c>
      <c r="B126" s="8" t="s">
        <v>927</v>
      </c>
      <c r="C126" s="8" t="str">
        <f>VLOOKUP(B126,[1]Sheet1!$A$1:$F$234,4,FALSE)</f>
        <v>SV</v>
      </c>
      <c r="D126" s="8" t="str">
        <f>VLOOKUP(B126,[1]Sheet1!$A$1:$F$234,3,FALSE)</f>
        <v>ASC</v>
      </c>
      <c r="E126" s="8">
        <f>VLOOKUP(B126,[1]Sheet1!$A$1:$F$234,5,FALSE)</f>
        <v>170</v>
      </c>
      <c r="F126" s="8" t="s">
        <v>770</v>
      </c>
      <c r="G126" s="8" t="s">
        <v>775</v>
      </c>
      <c r="H126" s="8" t="s">
        <v>1158</v>
      </c>
      <c r="I126" s="9">
        <v>26</v>
      </c>
      <c r="J126" s="15" t="s">
        <v>1056</v>
      </c>
    </row>
    <row r="127" spans="1:10" x14ac:dyDescent="0.35">
      <c r="A127" s="16">
        <v>2591751</v>
      </c>
      <c r="B127" s="8" t="s">
        <v>928</v>
      </c>
      <c r="C127" s="8" t="str">
        <f>VLOOKUP(B127,[1]Sheet1!$A$1:$F$234,4,FALSE)</f>
        <v>SV</v>
      </c>
      <c r="D127" s="8" t="str">
        <f>VLOOKUP(B127,[1]Sheet1!$A$1:$F$234,3,FALSE)</f>
        <v>ASC</v>
      </c>
      <c r="E127" s="8">
        <f>VLOOKUP(B127,[1]Sheet1!$A$1:$F$234,5,FALSE)</f>
        <v>170</v>
      </c>
      <c r="F127" s="8" t="s">
        <v>770</v>
      </c>
      <c r="G127" s="8" t="s">
        <v>775</v>
      </c>
      <c r="H127" s="8" t="s">
        <v>1158</v>
      </c>
      <c r="I127" s="9">
        <v>26</v>
      </c>
      <c r="J127" s="15" t="s">
        <v>1056</v>
      </c>
    </row>
    <row r="128" spans="1:10" x14ac:dyDescent="0.35">
      <c r="A128" s="16">
        <v>10057232</v>
      </c>
      <c r="B128" s="8" t="s">
        <v>929</v>
      </c>
      <c r="C128" s="8" t="str">
        <f>VLOOKUP(B128,[1]Sheet1!$A$1:$F$234,4,FALSE)</f>
        <v>SF</v>
      </c>
      <c r="D128" s="8" t="str">
        <f>VLOOKUP(B128,[1]Sheet1!$A$1:$F$234,3,FALSE)</f>
        <v>HQ</v>
      </c>
      <c r="E128" s="8">
        <f>VLOOKUP(B128,[1]Sheet1!$A$1:$F$234,5,FALSE)</f>
        <v>200</v>
      </c>
      <c r="F128" s="8" t="s">
        <v>786</v>
      </c>
      <c r="G128" s="8" t="s">
        <v>820</v>
      </c>
      <c r="H128" s="8" t="s">
        <v>1203</v>
      </c>
      <c r="I128" s="9">
        <v>33.020000000000003</v>
      </c>
      <c r="J128" s="15" t="s">
        <v>1056</v>
      </c>
    </row>
    <row r="129" spans="1:10" x14ac:dyDescent="0.35">
      <c r="A129" s="16">
        <v>2013701</v>
      </c>
      <c r="B129" s="8" t="s">
        <v>930</v>
      </c>
      <c r="C129" s="8" t="str">
        <f>VLOOKUP(B129,[1]Sheet1!$A$1:$F$234,4,FALSE)</f>
        <v>NYC</v>
      </c>
      <c r="D129" s="8" t="str">
        <f>VLOOKUP(B129,[1]Sheet1!$A$1:$F$234,3,FALSE)</f>
        <v>Clinical</v>
      </c>
      <c r="E129" s="8">
        <f>VLOOKUP(B129,[1]Sheet1!$A$1:$F$234,5,FALSE)</f>
        <v>140</v>
      </c>
      <c r="F129" s="8" t="s">
        <v>783</v>
      </c>
      <c r="G129" s="8" t="s">
        <v>777</v>
      </c>
      <c r="H129" s="8" t="s">
        <v>1222</v>
      </c>
      <c r="I129" s="9">
        <v>40.409999999999997</v>
      </c>
      <c r="J129" s="15" t="s">
        <v>1056</v>
      </c>
    </row>
    <row r="130" spans="1:10" x14ac:dyDescent="0.35">
      <c r="A130" s="16">
        <v>2566020</v>
      </c>
      <c r="B130" s="8" t="s">
        <v>931</v>
      </c>
      <c r="C130" s="8" t="str">
        <f>VLOOKUP(B130,[1]Sheet1!$A$1:$F$234,4,FALSE)</f>
        <v>HQ</v>
      </c>
      <c r="D130" s="8" t="str">
        <f>VLOOKUP(B130,[1]Sheet1!$A$1:$F$234,3,FALSE)</f>
        <v>Operating</v>
      </c>
      <c r="E130" s="8">
        <f>VLOOKUP(B130,[1]Sheet1!$A$1:$F$234,5,FALSE)</f>
        <v>340</v>
      </c>
      <c r="F130" s="8" t="s">
        <v>847</v>
      </c>
      <c r="G130" s="8" t="s">
        <v>820</v>
      </c>
      <c r="H130" s="8" t="s">
        <v>1223</v>
      </c>
      <c r="I130" s="9">
        <v>38.46</v>
      </c>
      <c r="J130" s="15" t="s">
        <v>1056</v>
      </c>
    </row>
    <row r="131" spans="1:10" x14ac:dyDescent="0.35">
      <c r="A131" s="16">
        <v>10285875</v>
      </c>
      <c r="B131" s="8" t="s">
        <v>932</v>
      </c>
      <c r="C131" s="8" t="str">
        <f>VLOOKUP(B131,[1]Sheet1!$A$1:$F$234,4,FALSE)</f>
        <v>HQ</v>
      </c>
      <c r="D131" s="8" t="str">
        <f>VLOOKUP(B131,[1]Sheet1!$A$1:$F$234,3,FALSE)</f>
        <v>HQ</v>
      </c>
      <c r="E131" s="8">
        <f>VLOOKUP(B131,[1]Sheet1!$A$1:$F$234,5,FALSE)</f>
        <v>320</v>
      </c>
      <c r="F131" s="8" t="s">
        <v>779</v>
      </c>
      <c r="G131" s="8" t="s">
        <v>933</v>
      </c>
      <c r="H131" s="8" t="s">
        <v>1203</v>
      </c>
      <c r="I131" s="9">
        <v>32.69</v>
      </c>
      <c r="J131" s="15" t="s">
        <v>1056</v>
      </c>
    </row>
    <row r="132" spans="1:10" x14ac:dyDescent="0.35">
      <c r="A132" s="16">
        <v>10067076</v>
      </c>
      <c r="B132" s="8" t="s">
        <v>934</v>
      </c>
      <c r="C132" s="8" t="str">
        <f>VLOOKUP(B132,[1]Sheet1!$A$1:$F$234,4,FALSE)</f>
        <v>NYC</v>
      </c>
      <c r="D132" s="8" t="str">
        <f>VLOOKUP(B132,[1]Sheet1!$A$1:$F$234,3,FALSE)</f>
        <v>Operating</v>
      </c>
      <c r="E132" s="8">
        <f>VLOOKUP(B132,[1]Sheet1!$A$1:$F$234,5,FALSE)</f>
        <v>210</v>
      </c>
      <c r="F132" s="8" t="s">
        <v>801</v>
      </c>
      <c r="G132" s="8" t="s">
        <v>935</v>
      </c>
      <c r="H132" s="8" t="s">
        <v>1170</v>
      </c>
      <c r="I132" s="9">
        <v>23.85</v>
      </c>
      <c r="J132" s="15" t="s">
        <v>1056</v>
      </c>
    </row>
    <row r="133" spans="1:10" x14ac:dyDescent="0.35">
      <c r="A133" s="16">
        <v>10009399</v>
      </c>
      <c r="B133" s="8" t="s">
        <v>936</v>
      </c>
      <c r="C133" s="8" t="str">
        <f>VLOOKUP(B133,[1]Sheet1!$A$1:$F$234,4,FALSE)</f>
        <v xml:space="preserve">OAK </v>
      </c>
      <c r="D133" s="8" t="str">
        <f>VLOOKUP(B133,[1]Sheet1!$A$1:$F$234,3,FALSE)</f>
        <v>Clinical</v>
      </c>
      <c r="E133" s="8">
        <f>VLOOKUP(B133,[1]Sheet1!$A$1:$F$234,5,FALSE)</f>
        <v>140</v>
      </c>
      <c r="F133" s="8" t="s">
        <v>783</v>
      </c>
      <c r="G133" s="8" t="s">
        <v>768</v>
      </c>
      <c r="H133" s="8" t="s">
        <v>783</v>
      </c>
      <c r="I133" s="9">
        <v>34.69</v>
      </c>
      <c r="J133" s="15" t="s">
        <v>1056</v>
      </c>
    </row>
    <row r="134" spans="1:10" x14ac:dyDescent="0.35">
      <c r="A134" s="16">
        <v>10009399</v>
      </c>
      <c r="B134" s="8" t="s">
        <v>936</v>
      </c>
      <c r="C134" s="8" t="str">
        <f>VLOOKUP(B134,[1]Sheet1!$A$1:$F$234,4,FALSE)</f>
        <v xml:space="preserve">OAK </v>
      </c>
      <c r="D134" s="8" t="str">
        <f>VLOOKUP(B134,[1]Sheet1!$A$1:$F$234,3,FALSE)</f>
        <v>Clinical</v>
      </c>
      <c r="E134" s="8">
        <f>VLOOKUP(B134,[1]Sheet1!$A$1:$F$234,5,FALSE)</f>
        <v>140</v>
      </c>
      <c r="F134" s="8" t="s">
        <v>783</v>
      </c>
      <c r="G134" s="8" t="s">
        <v>768</v>
      </c>
      <c r="H134" s="8" t="s">
        <v>1221</v>
      </c>
      <c r="I134" s="9">
        <v>34.69</v>
      </c>
      <c r="J134" s="15" t="s">
        <v>1056</v>
      </c>
    </row>
    <row r="135" spans="1:10" x14ac:dyDescent="0.35">
      <c r="A135" s="16">
        <v>10204270</v>
      </c>
      <c r="B135" s="8" t="s">
        <v>937</v>
      </c>
      <c r="C135" s="8" t="str">
        <f>VLOOKUP(B135,[1]Sheet1!$A$1:$F$234,4,FALSE)</f>
        <v>SV</v>
      </c>
      <c r="D135" s="8" t="str">
        <f>VLOOKUP(B135,[1]Sheet1!$A$1:$F$234,3,FALSE)</f>
        <v>Clinical</v>
      </c>
      <c r="E135" s="8">
        <f>VLOOKUP(B135,[1]Sheet1!$A$1:$F$234,5,FALSE)</f>
        <v>170</v>
      </c>
      <c r="F135" s="8" t="s">
        <v>770</v>
      </c>
      <c r="G135" s="8" t="s">
        <v>784</v>
      </c>
      <c r="H135" s="8" t="s">
        <v>1158</v>
      </c>
      <c r="I135" s="9">
        <v>26</v>
      </c>
      <c r="J135" s="15" t="s">
        <v>1056</v>
      </c>
    </row>
    <row r="136" spans="1:10" x14ac:dyDescent="0.35">
      <c r="A136" s="16">
        <v>10320272</v>
      </c>
      <c r="B136" s="8" t="s">
        <v>938</v>
      </c>
      <c r="C136" s="8" t="str">
        <f>VLOOKUP(B136,[1]Sheet1!$A$1:$F$234,4,FALSE)</f>
        <v>HQ</v>
      </c>
      <c r="D136" s="8" t="str">
        <f>VLOOKUP(B136,[1]Sheet1!$A$1:$F$234,3,FALSE)</f>
        <v>HQ</v>
      </c>
      <c r="E136" s="8">
        <f>VLOOKUP(B136,[1]Sheet1!$A$1:$F$234,5,FALSE)</f>
        <v>332</v>
      </c>
      <c r="F136" s="8" t="s">
        <v>816</v>
      </c>
      <c r="G136" s="8" t="s">
        <v>939</v>
      </c>
      <c r="H136" s="8" t="s">
        <v>1224</v>
      </c>
      <c r="I136" s="9">
        <v>33.65</v>
      </c>
      <c r="J136" s="15" t="s">
        <v>1056</v>
      </c>
    </row>
    <row r="137" spans="1:10" x14ac:dyDescent="0.35">
      <c r="A137" s="16">
        <v>10122778</v>
      </c>
      <c r="B137" s="8" t="s">
        <v>940</v>
      </c>
      <c r="C137" s="8" t="str">
        <f>VLOOKUP(B137,[1]Sheet1!$A$1:$F$234,4,FALSE)</f>
        <v>SF</v>
      </c>
      <c r="D137" s="8" t="str">
        <f>VLOOKUP(B137,[1]Sheet1!$A$1:$F$234,3,FALSE)</f>
        <v>Lab</v>
      </c>
      <c r="E137" s="8">
        <f>VLOOKUP(B137,[1]Sheet1!$A$1:$F$234,5,FALSE)</f>
        <v>130</v>
      </c>
      <c r="F137" s="8" t="s">
        <v>767</v>
      </c>
      <c r="G137" s="8" t="s">
        <v>775</v>
      </c>
      <c r="H137" s="8" t="s">
        <v>1168</v>
      </c>
      <c r="I137" s="9">
        <v>72.72</v>
      </c>
      <c r="J137" s="15" t="s">
        <v>1056</v>
      </c>
    </row>
    <row r="138" spans="1:10" x14ac:dyDescent="0.35">
      <c r="A138" s="16">
        <v>2598443</v>
      </c>
      <c r="B138" s="8" t="s">
        <v>941</v>
      </c>
      <c r="C138" s="8" t="str">
        <f>VLOOKUP(B138,[1]Sheet1!$A$1:$F$234,4,FALSE)</f>
        <v xml:space="preserve">OAK </v>
      </c>
      <c r="D138" s="8" t="str">
        <f>VLOOKUP(B138,[1]Sheet1!$A$1:$F$234,3,FALSE)</f>
        <v>Operating</v>
      </c>
      <c r="E138" s="8">
        <f>VLOOKUP(B138,[1]Sheet1!$A$1:$F$234,5,FALSE)</f>
        <v>350</v>
      </c>
      <c r="F138" s="8" t="s">
        <v>834</v>
      </c>
      <c r="G138" s="8" t="s">
        <v>768</v>
      </c>
      <c r="H138" s="8" t="s">
        <v>1207</v>
      </c>
      <c r="I138" s="9">
        <v>33.65</v>
      </c>
      <c r="J138" s="15" t="s">
        <v>1056</v>
      </c>
    </row>
    <row r="139" spans="1:10" x14ac:dyDescent="0.35">
      <c r="A139" s="16">
        <v>10208891</v>
      </c>
      <c r="B139" s="8" t="s">
        <v>942</v>
      </c>
      <c r="C139" s="8" t="str">
        <f>VLOOKUP(B139,[1]Sheet1!$A$1:$F$234,4,FALSE)</f>
        <v>NYC</v>
      </c>
      <c r="D139" s="8" t="str">
        <f>VLOOKUP(B139,[1]Sheet1!$A$1:$F$234,3,FALSE)</f>
        <v>Clinical</v>
      </c>
      <c r="E139" s="8">
        <f>VLOOKUP(B139,[1]Sheet1!$A$1:$F$234,5,FALSE)</f>
        <v>140</v>
      </c>
      <c r="F139" s="8" t="s">
        <v>783</v>
      </c>
      <c r="G139" s="8" t="s">
        <v>777</v>
      </c>
      <c r="H139" s="8" t="s">
        <v>783</v>
      </c>
      <c r="I139" s="9">
        <v>28</v>
      </c>
      <c r="J139" s="15" t="s">
        <v>1056</v>
      </c>
    </row>
    <row r="140" spans="1:10" x14ac:dyDescent="0.35">
      <c r="A140" s="16">
        <v>10148839</v>
      </c>
      <c r="B140" s="8" t="s">
        <v>943</v>
      </c>
      <c r="C140" s="8" t="str">
        <f>VLOOKUP(B140,[1]Sheet1!$A$1:$F$234,4,FALSE)</f>
        <v>SV</v>
      </c>
      <c r="D140" s="8" t="str">
        <f>VLOOKUP(B140,[1]Sheet1!$A$1:$F$234,3,FALSE)</f>
        <v>Clinical</v>
      </c>
      <c r="E140" s="8">
        <f>VLOOKUP(B140,[1]Sheet1!$A$1:$F$234,5,FALSE)</f>
        <v>140</v>
      </c>
      <c r="F140" s="8" t="s">
        <v>783</v>
      </c>
      <c r="G140" s="8" t="s">
        <v>784</v>
      </c>
      <c r="H140" s="8" t="s">
        <v>783</v>
      </c>
      <c r="I140" s="9">
        <v>34.69</v>
      </c>
      <c r="J140" s="15" t="s">
        <v>1056</v>
      </c>
    </row>
    <row r="141" spans="1:10" x14ac:dyDescent="0.35">
      <c r="A141" s="16">
        <v>10112557</v>
      </c>
      <c r="B141" s="8" t="s">
        <v>944</v>
      </c>
      <c r="C141" s="8" t="str">
        <f>VLOOKUP(B141,[1]Sheet1!$A$1:$F$234,4,FALSE)</f>
        <v>SV</v>
      </c>
      <c r="D141" s="8" t="str">
        <f>VLOOKUP(B141,[1]Sheet1!$A$1:$F$234,3,FALSE)</f>
        <v>Lab</v>
      </c>
      <c r="E141" s="8">
        <f>VLOOKUP(B141,[1]Sheet1!$A$1:$F$234,5,FALSE)</f>
        <v>160</v>
      </c>
      <c r="F141" s="8" t="s">
        <v>805</v>
      </c>
      <c r="G141" s="8" t="s">
        <v>784</v>
      </c>
      <c r="H141" s="8" t="s">
        <v>1172</v>
      </c>
      <c r="I141" s="9">
        <v>24.84</v>
      </c>
      <c r="J141" s="15" t="s">
        <v>1056</v>
      </c>
    </row>
    <row r="142" spans="1:10" x14ac:dyDescent="0.35">
      <c r="A142" s="16">
        <v>1930753</v>
      </c>
      <c r="B142" s="8" t="s">
        <v>945</v>
      </c>
      <c r="C142" s="8" t="str">
        <f>VLOOKUP(B142,[1]Sheet1!$A$1:$F$234,4,FALSE)</f>
        <v>SF</v>
      </c>
      <c r="D142" s="8" t="str">
        <f>VLOOKUP(B142,[1]Sheet1!$A$1:$F$234,3,FALSE)</f>
        <v>Lab</v>
      </c>
      <c r="E142" s="8">
        <f>VLOOKUP(B142,[1]Sheet1!$A$1:$F$234,5,FALSE)</f>
        <v>130</v>
      </c>
      <c r="F142" s="8" t="s">
        <v>767</v>
      </c>
      <c r="G142" s="8" t="s">
        <v>775</v>
      </c>
      <c r="H142" s="8" t="s">
        <v>1165</v>
      </c>
      <c r="I142" s="9">
        <v>27.27</v>
      </c>
      <c r="J142" s="15" t="s">
        <v>1056</v>
      </c>
    </row>
    <row r="143" spans="1:10" x14ac:dyDescent="0.35">
      <c r="A143" s="16">
        <v>10397061</v>
      </c>
      <c r="B143" s="8" t="s">
        <v>1225</v>
      </c>
      <c r="C143" s="8" t="s">
        <v>1226</v>
      </c>
      <c r="D143" s="8" t="s">
        <v>889</v>
      </c>
      <c r="E143" s="8" t="e">
        <f>VLOOKUP(B143,[1]Sheet1!$A$1:$F$234,5,FALSE)</f>
        <v>#N/A</v>
      </c>
      <c r="F143" s="8" t="s">
        <v>767</v>
      </c>
      <c r="G143" s="8" t="s">
        <v>784</v>
      </c>
      <c r="H143" s="8" t="s">
        <v>1157</v>
      </c>
      <c r="I143" s="9">
        <v>25</v>
      </c>
      <c r="J143" s="15" t="s">
        <v>1056</v>
      </c>
    </row>
    <row r="144" spans="1:10" x14ac:dyDescent="0.35">
      <c r="A144" s="16">
        <v>10056444</v>
      </c>
      <c r="B144" s="8" t="s">
        <v>946</v>
      </c>
      <c r="C144" s="8" t="str">
        <f>VLOOKUP(B144,[1]Sheet1!$A$1:$F$234,4,FALSE)</f>
        <v>HQ</v>
      </c>
      <c r="D144" s="8" t="str">
        <f>VLOOKUP(B144,[1]Sheet1!$A$1:$F$234,3,FALSE)</f>
        <v>HQ</v>
      </c>
      <c r="E144" s="8">
        <f>VLOOKUP(B144,[1]Sheet1!$A$1:$F$234,5,FALSE)</f>
        <v>370</v>
      </c>
      <c r="F144" s="8" t="s">
        <v>807</v>
      </c>
      <c r="G144" s="8" t="s">
        <v>768</v>
      </c>
      <c r="H144" s="8" t="s">
        <v>1173</v>
      </c>
      <c r="I144" s="9">
        <v>34</v>
      </c>
      <c r="J144" s="15" t="s">
        <v>1056</v>
      </c>
    </row>
    <row r="145" spans="1:10" x14ac:dyDescent="0.35">
      <c r="A145" s="16">
        <v>10196105</v>
      </c>
      <c r="B145" s="8" t="s">
        <v>947</v>
      </c>
      <c r="C145" s="8" t="str">
        <f>VLOOKUP(B145,[1]Sheet1!$A$1:$F$234,4,FALSE)</f>
        <v>NYC</v>
      </c>
      <c r="D145" s="8" t="str">
        <f>VLOOKUP(B145,[1]Sheet1!$A$1:$F$234,3,FALSE)</f>
        <v>HQ</v>
      </c>
      <c r="E145" s="8">
        <f>VLOOKUP(B145,[1]Sheet1!$A$1:$F$234,5,FALSE)</f>
        <v>220</v>
      </c>
      <c r="F145" s="8" t="s">
        <v>786</v>
      </c>
      <c r="G145" s="8" t="s">
        <v>777</v>
      </c>
      <c r="H145" s="8" t="s">
        <v>1203</v>
      </c>
      <c r="I145" s="9">
        <v>29.28</v>
      </c>
      <c r="J145" s="15" t="s">
        <v>1056</v>
      </c>
    </row>
    <row r="146" spans="1:10" x14ac:dyDescent="0.35">
      <c r="A146" s="16">
        <v>2456900</v>
      </c>
      <c r="B146" s="8" t="s">
        <v>948</v>
      </c>
      <c r="C146" s="8" t="str">
        <f>VLOOKUP(B146,[1]Sheet1!$A$1:$F$234,4,FALSE)</f>
        <v>SF</v>
      </c>
      <c r="D146" s="8" t="str">
        <f>VLOOKUP(B146,[1]Sheet1!$A$1:$F$234,3,FALSE)</f>
        <v>Lab</v>
      </c>
      <c r="E146" s="8">
        <f>VLOOKUP(B146,[1]Sheet1!$A$1:$F$234,5,FALSE)</f>
        <v>130</v>
      </c>
      <c r="F146" s="8" t="s">
        <v>767</v>
      </c>
      <c r="G146" s="8" t="s">
        <v>775</v>
      </c>
      <c r="H146" s="8" t="s">
        <v>1206</v>
      </c>
      <c r="I146" s="9">
        <v>34.869999999999997</v>
      </c>
      <c r="J146" s="15" t="s">
        <v>1056</v>
      </c>
    </row>
    <row r="147" spans="1:10" x14ac:dyDescent="0.35">
      <c r="A147" s="16">
        <v>2456900</v>
      </c>
      <c r="B147" s="8" t="s">
        <v>948</v>
      </c>
      <c r="C147" s="8" t="str">
        <f>VLOOKUP(B147,[1]Sheet1!$A$1:$F$234,4,FALSE)</f>
        <v>SF</v>
      </c>
      <c r="D147" s="8" t="str">
        <f>VLOOKUP(B147,[1]Sheet1!$A$1:$F$234,3,FALSE)</f>
        <v>Lab</v>
      </c>
      <c r="E147" s="8">
        <f>VLOOKUP(B147,[1]Sheet1!$A$1:$F$234,5,FALSE)</f>
        <v>130</v>
      </c>
      <c r="F147" s="8" t="s">
        <v>767</v>
      </c>
      <c r="G147" s="8" t="s">
        <v>775</v>
      </c>
      <c r="H147" s="8" t="s">
        <v>1159</v>
      </c>
      <c r="I147" s="9">
        <v>32.19</v>
      </c>
      <c r="J147" s="15" t="s">
        <v>1056</v>
      </c>
    </row>
    <row r="148" spans="1:10" x14ac:dyDescent="0.35">
      <c r="A148" s="16">
        <v>10349106</v>
      </c>
      <c r="B148" s="8" t="s">
        <v>949</v>
      </c>
      <c r="C148" s="8" t="str">
        <f>VLOOKUP(B148,[1]Sheet1!$A$1:$F$234,4,FALSE)</f>
        <v>SV</v>
      </c>
      <c r="D148" s="8" t="str">
        <f>VLOOKUP(B148,[1]Sheet1!$A$1:$F$234,3,FALSE)</f>
        <v>Operating</v>
      </c>
      <c r="E148" s="8">
        <f>VLOOKUP(B148,[1]Sheet1!$A$1:$F$234,5,FALSE)</f>
        <v>180</v>
      </c>
      <c r="F148" s="8" t="s">
        <v>789</v>
      </c>
      <c r="G148" s="8" t="s">
        <v>784</v>
      </c>
      <c r="H148" s="8" t="s">
        <v>1227</v>
      </c>
      <c r="I148" s="9">
        <v>57.69</v>
      </c>
      <c r="J148" s="15" t="s">
        <v>1056</v>
      </c>
    </row>
    <row r="149" spans="1:10" x14ac:dyDescent="0.35">
      <c r="A149" s="16">
        <v>10328199</v>
      </c>
      <c r="B149" s="8" t="s">
        <v>950</v>
      </c>
      <c r="C149" s="8" t="str">
        <f>VLOOKUP(B149,[1]Sheet1!$A$1:$F$234,4,FALSE)</f>
        <v>HQ</v>
      </c>
      <c r="D149" s="8" t="str">
        <f>VLOOKUP(B149,[1]Sheet1!$A$1:$F$234,3,FALSE)</f>
        <v>Operating</v>
      </c>
      <c r="E149" s="8">
        <f>VLOOKUP(B149,[1]Sheet1!$A$1:$F$234,5,FALSE)</f>
        <v>210</v>
      </c>
      <c r="F149" s="8" t="s">
        <v>801</v>
      </c>
      <c r="G149" s="8" t="s">
        <v>951</v>
      </c>
      <c r="H149" s="8" t="s">
        <v>1170</v>
      </c>
      <c r="I149" s="9">
        <v>23.85</v>
      </c>
      <c r="J149" s="15" t="s">
        <v>1056</v>
      </c>
    </row>
    <row r="150" spans="1:10" x14ac:dyDescent="0.35">
      <c r="A150" s="16">
        <v>10199860</v>
      </c>
      <c r="B150" s="8" t="s">
        <v>952</v>
      </c>
      <c r="C150" s="8" t="str">
        <f>VLOOKUP(B150,[1]Sheet1!$A$1:$F$234,4,FALSE)</f>
        <v>NYC</v>
      </c>
      <c r="D150" s="8" t="str">
        <f>VLOOKUP(B150,[1]Sheet1!$A$1:$F$234,3,FALSE)</f>
        <v>Lab</v>
      </c>
      <c r="E150" s="8">
        <f>VLOOKUP(B150,[1]Sheet1!$A$1:$F$234,5,FALSE)</f>
        <v>130</v>
      </c>
      <c r="F150" s="8" t="s">
        <v>767</v>
      </c>
      <c r="G150" s="8" t="s">
        <v>777</v>
      </c>
      <c r="H150" s="8" t="s">
        <v>1228</v>
      </c>
      <c r="I150" s="9">
        <v>110.58</v>
      </c>
      <c r="J150" s="15" t="s">
        <v>1056</v>
      </c>
    </row>
    <row r="151" spans="1:10" x14ac:dyDescent="0.35">
      <c r="A151" s="16">
        <v>10312416</v>
      </c>
      <c r="B151" s="8" t="s">
        <v>953</v>
      </c>
      <c r="C151" s="8" t="str">
        <f>VLOOKUP(B151,[1]Sheet1!$A$1:$F$234,4,FALSE)</f>
        <v>SV</v>
      </c>
      <c r="D151" s="8" t="str">
        <f>VLOOKUP(B151,[1]Sheet1!$A$1:$F$234,3,FALSE)</f>
        <v>Clinical</v>
      </c>
      <c r="E151" s="8">
        <f>VLOOKUP(B151,[1]Sheet1!$A$1:$F$234,5,FALSE)</f>
        <v>170</v>
      </c>
      <c r="F151" s="8" t="s">
        <v>770</v>
      </c>
      <c r="G151" s="8" t="s">
        <v>768</v>
      </c>
      <c r="H151" s="8" t="s">
        <v>1158</v>
      </c>
      <c r="I151" s="9">
        <v>25.5</v>
      </c>
      <c r="J151" s="15" t="s">
        <v>1056</v>
      </c>
    </row>
    <row r="152" spans="1:10" x14ac:dyDescent="0.35">
      <c r="A152" s="16">
        <v>10375381</v>
      </c>
      <c r="B152" s="8" t="s">
        <v>954</v>
      </c>
      <c r="C152" s="8" t="str">
        <f>VLOOKUP(B152,[1]Sheet1!$A$1:$F$234,4,FALSE)</f>
        <v>HQ</v>
      </c>
      <c r="D152" s="8" t="str">
        <f>VLOOKUP(B152,[1]Sheet1!$A$1:$F$234,3,FALSE)</f>
        <v>HQ</v>
      </c>
      <c r="E152" s="8">
        <f>VLOOKUP(B152,[1]Sheet1!$A$1:$F$234,5,FALSE)</f>
        <v>220</v>
      </c>
      <c r="F152" s="8" t="s">
        <v>786</v>
      </c>
      <c r="G152" s="8" t="s">
        <v>955</v>
      </c>
      <c r="H152" s="8" t="s">
        <v>1176</v>
      </c>
      <c r="I152" s="9">
        <v>23</v>
      </c>
      <c r="J152" s="15" t="s">
        <v>1056</v>
      </c>
    </row>
    <row r="153" spans="1:10" x14ac:dyDescent="0.35">
      <c r="A153" s="16">
        <v>2329052</v>
      </c>
      <c r="B153" s="8" t="s">
        <v>956</v>
      </c>
      <c r="C153" s="8" t="str">
        <f>VLOOKUP(B153,[1]Sheet1!$A$1:$F$234,4,FALSE)</f>
        <v>HQ</v>
      </c>
      <c r="D153" s="8" t="str">
        <f>VLOOKUP(B153,[1]Sheet1!$A$1:$F$234,3,FALSE)</f>
        <v>Operating</v>
      </c>
      <c r="E153" s="8">
        <f>VLOOKUP(B153,[1]Sheet1!$A$1:$F$234,5,FALSE)</f>
        <v>210</v>
      </c>
      <c r="F153" s="8" t="s">
        <v>801</v>
      </c>
      <c r="G153" s="8" t="s">
        <v>957</v>
      </c>
      <c r="H153" s="8" t="s">
        <v>1170</v>
      </c>
      <c r="I153" s="9">
        <v>29.85</v>
      </c>
      <c r="J153" s="15" t="s">
        <v>1056</v>
      </c>
    </row>
    <row r="154" spans="1:10" x14ac:dyDescent="0.35">
      <c r="A154" s="16">
        <v>2591517</v>
      </c>
      <c r="B154" s="8" t="s">
        <v>958</v>
      </c>
      <c r="C154" s="8" t="str">
        <f>VLOOKUP(B154,[1]Sheet1!$A$1:$F$234,4,FALSE)</f>
        <v xml:space="preserve">OAK </v>
      </c>
      <c r="D154" s="8" t="str">
        <f>VLOOKUP(B154,[1]Sheet1!$A$1:$F$234,3,FALSE)</f>
        <v>Lab</v>
      </c>
      <c r="E154" s="8">
        <f>VLOOKUP(B154,[1]Sheet1!$A$1:$F$234,5,FALSE)</f>
        <v>130</v>
      </c>
      <c r="F154" s="8" t="s">
        <v>767</v>
      </c>
      <c r="G154" s="8" t="s">
        <v>768</v>
      </c>
      <c r="H154" s="8" t="s">
        <v>1165</v>
      </c>
      <c r="I154" s="9">
        <v>25</v>
      </c>
      <c r="J154" s="15" t="s">
        <v>1056</v>
      </c>
    </row>
    <row r="155" spans="1:10" x14ac:dyDescent="0.35">
      <c r="A155" s="16">
        <v>10216345</v>
      </c>
      <c r="B155" s="8" t="s">
        <v>959</v>
      </c>
      <c r="C155" s="8" t="str">
        <f>VLOOKUP(B155,[1]Sheet1!$A$1:$F$234,4,FALSE)</f>
        <v>SV</v>
      </c>
      <c r="D155" s="8" t="str">
        <f>VLOOKUP(B155,[1]Sheet1!$A$1:$F$234,3,FALSE)</f>
        <v>ASC</v>
      </c>
      <c r="E155" s="8">
        <f>VLOOKUP(B155,[1]Sheet1!$A$1:$F$234,5,FALSE)</f>
        <v>170</v>
      </c>
      <c r="F155" s="8" t="s">
        <v>770</v>
      </c>
      <c r="G155" s="8" t="s">
        <v>777</v>
      </c>
      <c r="H155" s="8" t="s">
        <v>1158</v>
      </c>
      <c r="I155" s="9">
        <v>20.21</v>
      </c>
      <c r="J155" s="15" t="s">
        <v>1056</v>
      </c>
    </row>
    <row r="156" spans="1:10" x14ac:dyDescent="0.35">
      <c r="A156" s="16">
        <v>10176480</v>
      </c>
      <c r="B156" s="8" t="s">
        <v>960</v>
      </c>
      <c r="C156" s="8" t="str">
        <f>VLOOKUP(B156,[1]Sheet1!$A$1:$F$234,4,FALSE)</f>
        <v>NYC</v>
      </c>
      <c r="D156" s="8" t="str">
        <f>VLOOKUP(B156,[1]Sheet1!$A$1:$F$234,3,FALSE)</f>
        <v>Lab</v>
      </c>
      <c r="E156" s="8">
        <f>VLOOKUP(B156,[1]Sheet1!$A$1:$F$234,5,FALSE)</f>
        <v>160</v>
      </c>
      <c r="F156" s="8" t="s">
        <v>805</v>
      </c>
      <c r="G156" s="8" t="s">
        <v>777</v>
      </c>
      <c r="H156" s="8" t="s">
        <v>1229</v>
      </c>
      <c r="I156" s="9">
        <v>21.42</v>
      </c>
      <c r="J156" s="15" t="s">
        <v>1056</v>
      </c>
    </row>
    <row r="157" spans="1:10" x14ac:dyDescent="0.35">
      <c r="A157" s="16">
        <v>10176480</v>
      </c>
      <c r="B157" s="8" t="s">
        <v>960</v>
      </c>
      <c r="C157" s="8" t="str">
        <f>VLOOKUP(B157,[1]Sheet1!$A$1:$F$234,4,FALSE)</f>
        <v>NYC</v>
      </c>
      <c r="D157" s="8" t="str">
        <f>VLOOKUP(B157,[1]Sheet1!$A$1:$F$234,3,FALSE)</f>
        <v>Lab</v>
      </c>
      <c r="E157" s="8">
        <f>VLOOKUP(B157,[1]Sheet1!$A$1:$F$234,5,FALSE)</f>
        <v>160</v>
      </c>
      <c r="F157" s="8" t="s">
        <v>805</v>
      </c>
      <c r="G157" s="8" t="s">
        <v>777</v>
      </c>
      <c r="H157" s="8" t="s">
        <v>1172</v>
      </c>
      <c r="I157" s="9">
        <v>21.42</v>
      </c>
      <c r="J157" s="15" t="s">
        <v>1056</v>
      </c>
    </row>
    <row r="158" spans="1:10" x14ac:dyDescent="0.35">
      <c r="A158" s="16">
        <v>10063957</v>
      </c>
      <c r="B158" s="8" t="s">
        <v>961</v>
      </c>
      <c r="C158" s="8" t="str">
        <f>VLOOKUP(B158,[1]Sheet1!$A$1:$F$234,4,FALSE)</f>
        <v>SV</v>
      </c>
      <c r="D158" s="8" t="str">
        <f>VLOOKUP(B158,[1]Sheet1!$A$1:$F$234,3,FALSE)</f>
        <v>ASC</v>
      </c>
      <c r="E158" s="8">
        <f>VLOOKUP(B158,[1]Sheet1!$A$1:$F$234,5,FALSE)</f>
        <v>170</v>
      </c>
      <c r="F158" s="8" t="s">
        <v>770</v>
      </c>
      <c r="G158" s="8" t="s">
        <v>768</v>
      </c>
      <c r="H158" s="8" t="s">
        <v>1158</v>
      </c>
      <c r="I158" s="9">
        <v>26</v>
      </c>
      <c r="J158" s="15" t="s">
        <v>1056</v>
      </c>
    </row>
    <row r="159" spans="1:10" x14ac:dyDescent="0.35">
      <c r="A159" s="16">
        <v>10380275</v>
      </c>
      <c r="B159" s="8" t="s">
        <v>962</v>
      </c>
      <c r="C159" s="8" t="str">
        <f>VLOOKUP(B159,[1]Sheet1!$A$1:$F$234,4,FALSE)</f>
        <v>SF</v>
      </c>
      <c r="D159" s="8" t="str">
        <f>VLOOKUP(B159,[1]Sheet1!$A$1:$F$234,3,FALSE)</f>
        <v>Lab</v>
      </c>
      <c r="E159" s="8">
        <f>VLOOKUP(B159,[1]Sheet1!$A$1:$F$234,5,FALSE)</f>
        <v>160</v>
      </c>
      <c r="F159" s="8" t="s">
        <v>805</v>
      </c>
      <c r="G159" s="8" t="s">
        <v>775</v>
      </c>
      <c r="H159" s="8" t="s">
        <v>1172</v>
      </c>
      <c r="I159" s="9">
        <v>24</v>
      </c>
      <c r="J159" s="15" t="s">
        <v>1056</v>
      </c>
    </row>
    <row r="160" spans="1:10" x14ac:dyDescent="0.35">
      <c r="A160" s="16">
        <v>10009368</v>
      </c>
      <c r="B160" s="8" t="s">
        <v>963</v>
      </c>
      <c r="C160" s="8" t="str">
        <f>VLOOKUP(B160,[1]Sheet1!$A$1:$F$234,4,FALSE)</f>
        <v xml:space="preserve">DAN </v>
      </c>
      <c r="D160" s="8" t="str">
        <f>VLOOKUP(B160,[1]Sheet1!$A$1:$F$234,3,FALSE)</f>
        <v>Clinical</v>
      </c>
      <c r="E160" s="8">
        <f>VLOOKUP(B160,[1]Sheet1!$A$1:$F$234,5,FALSE)</f>
        <v>140</v>
      </c>
      <c r="F160" s="8" t="s">
        <v>783</v>
      </c>
      <c r="G160" s="8" t="s">
        <v>815</v>
      </c>
      <c r="H160" s="8" t="s">
        <v>783</v>
      </c>
      <c r="I160" s="9">
        <v>34.69</v>
      </c>
      <c r="J160" s="15" t="s">
        <v>1056</v>
      </c>
    </row>
    <row r="161" spans="1:10" x14ac:dyDescent="0.35">
      <c r="A161" s="16">
        <v>10349114</v>
      </c>
      <c r="B161" s="8" t="s">
        <v>964</v>
      </c>
      <c r="C161" s="8" t="str">
        <f>VLOOKUP(B161,[1]Sheet1!$A$1:$F$234,4,FALSE)</f>
        <v>SF</v>
      </c>
      <c r="D161" s="8" t="str">
        <f>VLOOKUP(B161,[1]Sheet1!$A$1:$F$234,3,FALSE)</f>
        <v>Lab</v>
      </c>
      <c r="E161" s="8">
        <f>VLOOKUP(B161,[1]Sheet1!$A$1:$F$234,5,FALSE)</f>
        <v>160</v>
      </c>
      <c r="F161" s="8" t="s">
        <v>805</v>
      </c>
      <c r="G161" s="8" t="s">
        <v>775</v>
      </c>
      <c r="H161" s="8" t="s">
        <v>1230</v>
      </c>
      <c r="I161" s="9">
        <v>21</v>
      </c>
      <c r="J161" s="15" t="s">
        <v>1056</v>
      </c>
    </row>
    <row r="162" spans="1:10" x14ac:dyDescent="0.35">
      <c r="A162" s="16">
        <v>10026614</v>
      </c>
      <c r="B162" s="8" t="s">
        <v>965</v>
      </c>
      <c r="C162" s="8" t="str">
        <f>VLOOKUP(B162,[1]Sheet1!$A$1:$F$234,4,FALSE)</f>
        <v>HQ</v>
      </c>
      <c r="D162" s="8" t="str">
        <f>VLOOKUP(B162,[1]Sheet1!$A$1:$F$234,3,FALSE)</f>
        <v>Operating</v>
      </c>
      <c r="E162" s="8">
        <f>VLOOKUP(B162,[1]Sheet1!$A$1:$F$234,5,FALSE)</f>
        <v>210</v>
      </c>
      <c r="F162" s="8" t="s">
        <v>801</v>
      </c>
      <c r="G162" s="8" t="s">
        <v>966</v>
      </c>
      <c r="H162" s="8" t="s">
        <v>1170</v>
      </c>
      <c r="I162" s="9">
        <v>28.85</v>
      </c>
      <c r="J162" s="15" t="s">
        <v>1056</v>
      </c>
    </row>
    <row r="163" spans="1:10" x14ac:dyDescent="0.35">
      <c r="A163" s="16">
        <v>10395147</v>
      </c>
      <c r="B163" s="8" t="s">
        <v>1082</v>
      </c>
      <c r="C163" s="8" t="s">
        <v>780</v>
      </c>
      <c r="D163" s="8" t="s">
        <v>780</v>
      </c>
      <c r="E163" s="8" t="e">
        <f>VLOOKUP(B163,[1]Sheet1!$A$1:$F$234,5,FALSE)</f>
        <v>#N/A</v>
      </c>
      <c r="F163" s="8" t="s">
        <v>801</v>
      </c>
      <c r="G163" s="8" t="s">
        <v>1231</v>
      </c>
      <c r="H163" s="8" t="s">
        <v>1170</v>
      </c>
      <c r="I163" s="9">
        <v>25</v>
      </c>
      <c r="J163" s="15" t="s">
        <v>1056</v>
      </c>
    </row>
    <row r="164" spans="1:10" x14ac:dyDescent="0.35">
      <c r="A164" s="16">
        <v>10380291</v>
      </c>
      <c r="B164" s="8" t="s">
        <v>967</v>
      </c>
      <c r="C164" s="8" t="str">
        <f>VLOOKUP(B164,[1]Sheet1!$A$1:$F$234,4,FALSE)</f>
        <v>SF</v>
      </c>
      <c r="D164" s="8" t="str">
        <f>VLOOKUP(B164,[1]Sheet1!$A$1:$F$234,3,FALSE)</f>
        <v>Lab</v>
      </c>
      <c r="E164" s="8">
        <f>VLOOKUP(B164,[1]Sheet1!$A$1:$F$234,5,FALSE)</f>
        <v>130</v>
      </c>
      <c r="F164" s="8" t="s">
        <v>767</v>
      </c>
      <c r="G164" s="8" t="s">
        <v>775</v>
      </c>
      <c r="H164" s="8" t="s">
        <v>1159</v>
      </c>
      <c r="I164" s="9">
        <v>38.46</v>
      </c>
      <c r="J164" s="15" t="s">
        <v>1056</v>
      </c>
    </row>
    <row r="165" spans="1:10" x14ac:dyDescent="0.35">
      <c r="A165" s="16">
        <v>10019442</v>
      </c>
      <c r="B165" s="8" t="s">
        <v>968</v>
      </c>
      <c r="C165" s="8" t="str">
        <f>VLOOKUP(B165,[1]Sheet1!$A$1:$F$234,4,FALSE)</f>
        <v>HQ</v>
      </c>
      <c r="D165" s="8" t="str">
        <f>VLOOKUP(B165,[1]Sheet1!$A$1:$F$234,3,FALSE)</f>
        <v>HQ</v>
      </c>
      <c r="E165" s="8">
        <f>VLOOKUP(B165,[1]Sheet1!$A$1:$F$234,5,FALSE)</f>
        <v>370</v>
      </c>
      <c r="F165" s="8" t="s">
        <v>807</v>
      </c>
      <c r="G165" s="8" t="s">
        <v>820</v>
      </c>
      <c r="H165" s="8" t="s">
        <v>1232</v>
      </c>
      <c r="I165" s="9">
        <v>79.33</v>
      </c>
      <c r="J165" s="15" t="s">
        <v>1056</v>
      </c>
    </row>
    <row r="166" spans="1:10" x14ac:dyDescent="0.35">
      <c r="A166" s="16">
        <v>1837146</v>
      </c>
      <c r="B166" s="8" t="s">
        <v>969</v>
      </c>
      <c r="C166" s="8" t="str">
        <f>VLOOKUP(B166,[1]Sheet1!$A$1:$F$234,4,FALSE)</f>
        <v>SF</v>
      </c>
      <c r="D166" s="8" t="str">
        <f>VLOOKUP(B166,[1]Sheet1!$A$1:$F$234,3,FALSE)</f>
        <v>Lab</v>
      </c>
      <c r="E166" s="8">
        <f>VLOOKUP(B166,[1]Sheet1!$A$1:$F$234,5,FALSE)</f>
        <v>160</v>
      </c>
      <c r="F166" s="8" t="s">
        <v>805</v>
      </c>
      <c r="G166" s="8" t="s">
        <v>775</v>
      </c>
      <c r="H166" s="8" t="s">
        <v>1229</v>
      </c>
      <c r="I166" s="9">
        <v>24.48</v>
      </c>
      <c r="J166" s="15" t="s">
        <v>1056</v>
      </c>
    </row>
    <row r="167" spans="1:10" x14ac:dyDescent="0.35">
      <c r="A167" s="16">
        <v>1837146</v>
      </c>
      <c r="B167" s="8" t="s">
        <v>969</v>
      </c>
      <c r="C167" s="8" t="str">
        <f>VLOOKUP(B167,[1]Sheet1!$A$1:$F$234,4,FALSE)</f>
        <v>SF</v>
      </c>
      <c r="D167" s="8" t="str">
        <f>VLOOKUP(B167,[1]Sheet1!$A$1:$F$234,3,FALSE)</f>
        <v>Lab</v>
      </c>
      <c r="E167" s="8">
        <f>VLOOKUP(B167,[1]Sheet1!$A$1:$F$234,5,FALSE)</f>
        <v>160</v>
      </c>
      <c r="F167" s="8" t="s">
        <v>805</v>
      </c>
      <c r="G167" s="8" t="s">
        <v>775</v>
      </c>
      <c r="H167" s="8" t="s">
        <v>1172</v>
      </c>
      <c r="I167" s="9">
        <v>24.48</v>
      </c>
      <c r="J167" s="15" t="s">
        <v>1056</v>
      </c>
    </row>
    <row r="168" spans="1:10" x14ac:dyDescent="0.35">
      <c r="A168" s="16">
        <v>10075423</v>
      </c>
      <c r="B168" s="8" t="s">
        <v>970</v>
      </c>
      <c r="C168" s="8" t="str">
        <f>VLOOKUP(B168,[1]Sheet1!$A$1:$F$234,4,FALSE)</f>
        <v>SV</v>
      </c>
      <c r="D168" s="8" t="str">
        <f>VLOOKUP(B168,[1]Sheet1!$A$1:$F$234,3,FALSE)</f>
        <v>Clinical</v>
      </c>
      <c r="E168" s="8">
        <f>VLOOKUP(B168,[1]Sheet1!$A$1:$F$234,5,FALSE)</f>
        <v>170</v>
      </c>
      <c r="F168" s="8" t="s">
        <v>770</v>
      </c>
      <c r="G168" s="8" t="s">
        <v>845</v>
      </c>
      <c r="H168" s="8" t="s">
        <v>1158</v>
      </c>
      <c r="I168" s="9">
        <v>26</v>
      </c>
      <c r="J168" s="15" t="s">
        <v>1056</v>
      </c>
    </row>
    <row r="169" spans="1:10" x14ac:dyDescent="0.35">
      <c r="A169" s="16">
        <v>10026053</v>
      </c>
      <c r="B169" s="8" t="s">
        <v>971</v>
      </c>
      <c r="C169" s="8" t="str">
        <f>VLOOKUP(B169,[1]Sheet1!$A$1:$F$234,4,FALSE)</f>
        <v>SV</v>
      </c>
      <c r="D169" s="8" t="str">
        <f>VLOOKUP(B169,[1]Sheet1!$A$1:$F$234,3,FALSE)</f>
        <v>Clinical</v>
      </c>
      <c r="E169" s="8">
        <f>VLOOKUP(B169,[1]Sheet1!$A$1:$F$234,5,FALSE)</f>
        <v>140</v>
      </c>
      <c r="F169" s="8" t="s">
        <v>783</v>
      </c>
      <c r="G169" s="8" t="s">
        <v>784</v>
      </c>
      <c r="H169" s="8" t="s">
        <v>1210</v>
      </c>
      <c r="I169" s="9">
        <v>36</v>
      </c>
      <c r="J169" s="15" t="s">
        <v>1056</v>
      </c>
    </row>
    <row r="170" spans="1:10" x14ac:dyDescent="0.35">
      <c r="A170" s="16">
        <v>10079603</v>
      </c>
      <c r="B170" s="8" t="s">
        <v>972</v>
      </c>
      <c r="C170" s="8" t="str">
        <f>VLOOKUP(B170,[1]Sheet1!$A$1:$F$234,4,FALSE)</f>
        <v>SV</v>
      </c>
      <c r="D170" s="8" t="str">
        <f>VLOOKUP(B170,[1]Sheet1!$A$1:$F$234,3,FALSE)</f>
        <v>Clinical</v>
      </c>
      <c r="E170" s="8">
        <f>VLOOKUP(B170,[1]Sheet1!$A$1:$F$234,5,FALSE)</f>
        <v>170</v>
      </c>
      <c r="F170" s="8" t="s">
        <v>770</v>
      </c>
      <c r="G170" s="8" t="s">
        <v>768</v>
      </c>
      <c r="H170" s="8" t="s">
        <v>1158</v>
      </c>
      <c r="I170" s="9">
        <v>26</v>
      </c>
      <c r="J170" s="15" t="s">
        <v>1056</v>
      </c>
    </row>
    <row r="171" spans="1:10" x14ac:dyDescent="0.35">
      <c r="A171" s="16">
        <v>2456899</v>
      </c>
      <c r="B171" s="8" t="s">
        <v>973</v>
      </c>
      <c r="C171" s="8" t="str">
        <f>VLOOKUP(B171,[1]Sheet1!$A$1:$F$234,4,FALSE)</f>
        <v xml:space="preserve">OAK </v>
      </c>
      <c r="D171" s="8" t="str">
        <f>VLOOKUP(B171,[1]Sheet1!$A$1:$F$234,3,FALSE)</f>
        <v>Lab</v>
      </c>
      <c r="E171" s="8">
        <f>VLOOKUP(B171,[1]Sheet1!$A$1:$F$234,5,FALSE)</f>
        <v>130</v>
      </c>
      <c r="F171" s="8" t="s">
        <v>767</v>
      </c>
      <c r="G171" s="8" t="s">
        <v>768</v>
      </c>
      <c r="H171" s="8" t="s">
        <v>1206</v>
      </c>
      <c r="I171" s="9">
        <v>45.67</v>
      </c>
      <c r="J171" s="15" t="s">
        <v>1056</v>
      </c>
    </row>
    <row r="172" spans="1:10" x14ac:dyDescent="0.35">
      <c r="A172" s="16">
        <v>2456899</v>
      </c>
      <c r="B172" s="8" t="s">
        <v>973</v>
      </c>
      <c r="C172" s="8" t="str">
        <f>VLOOKUP(B172,[1]Sheet1!$A$1:$F$234,4,FALSE)</f>
        <v xml:space="preserve">OAK </v>
      </c>
      <c r="D172" s="8" t="str">
        <f>VLOOKUP(B172,[1]Sheet1!$A$1:$F$234,3,FALSE)</f>
        <v>Lab</v>
      </c>
      <c r="E172" s="8">
        <f>VLOOKUP(B172,[1]Sheet1!$A$1:$F$234,5,FALSE)</f>
        <v>130</v>
      </c>
      <c r="F172" s="8" t="s">
        <v>767</v>
      </c>
      <c r="G172" s="8" t="s">
        <v>768</v>
      </c>
      <c r="H172" s="8" t="s">
        <v>1159</v>
      </c>
      <c r="I172" s="9">
        <v>45.67</v>
      </c>
      <c r="J172" s="15" t="s">
        <v>1056</v>
      </c>
    </row>
    <row r="173" spans="1:10" x14ac:dyDescent="0.35">
      <c r="A173" s="16">
        <v>10158422</v>
      </c>
      <c r="B173" s="8" t="s">
        <v>974</v>
      </c>
      <c r="C173" s="8" t="str">
        <f>VLOOKUP(B173,[1]Sheet1!$A$1:$F$234,4,FALSE)</f>
        <v>SV</v>
      </c>
      <c r="D173" s="8" t="str">
        <f>VLOOKUP(B173,[1]Sheet1!$A$1:$F$234,3,FALSE)</f>
        <v>Clinical</v>
      </c>
      <c r="E173" s="8">
        <f>VLOOKUP(B173,[1]Sheet1!$A$1:$F$234,5,FALSE)</f>
        <v>170</v>
      </c>
      <c r="F173" s="8" t="s">
        <v>770</v>
      </c>
      <c r="G173" s="8" t="s">
        <v>768</v>
      </c>
      <c r="H173" s="8" t="s">
        <v>1158</v>
      </c>
      <c r="I173" s="9">
        <v>26</v>
      </c>
      <c r="J173" s="15" t="s">
        <v>1056</v>
      </c>
    </row>
    <row r="174" spans="1:10" x14ac:dyDescent="0.35">
      <c r="A174" s="16">
        <v>10366253</v>
      </c>
      <c r="B174" s="8" t="s">
        <v>975</v>
      </c>
      <c r="C174" s="8" t="str">
        <f>VLOOKUP(B174,[1]Sheet1!$A$1:$F$234,4,FALSE)</f>
        <v>SV</v>
      </c>
      <c r="D174" s="8" t="str">
        <f>VLOOKUP(B174,[1]Sheet1!$A$1:$F$234,3,FALSE)</f>
        <v>Clinical</v>
      </c>
      <c r="E174" s="8">
        <f>VLOOKUP(B174,[1]Sheet1!$A$1:$F$234,5,FALSE)</f>
        <v>170</v>
      </c>
      <c r="F174" s="8" t="s">
        <v>770</v>
      </c>
      <c r="G174" s="8" t="s">
        <v>784</v>
      </c>
      <c r="H174" s="8" t="s">
        <v>1158</v>
      </c>
      <c r="I174" s="9">
        <v>25</v>
      </c>
      <c r="J174" s="15" t="s">
        <v>1056</v>
      </c>
    </row>
    <row r="175" spans="1:10" x14ac:dyDescent="0.35">
      <c r="A175" s="16">
        <v>10149134</v>
      </c>
      <c r="B175" s="8" t="s">
        <v>976</v>
      </c>
      <c r="C175" s="8" t="str">
        <f>VLOOKUP(B175,[1]Sheet1!$A$1:$F$234,4,FALSE)</f>
        <v>SF</v>
      </c>
      <c r="D175" s="8" t="str">
        <f>VLOOKUP(B175,[1]Sheet1!$A$1:$F$234,3,FALSE)</f>
        <v>Clinical</v>
      </c>
      <c r="E175" s="8">
        <f>VLOOKUP(B175,[1]Sheet1!$A$1:$F$234,5,FALSE)</f>
        <v>140</v>
      </c>
      <c r="F175" s="8" t="s">
        <v>783</v>
      </c>
      <c r="G175" s="8" t="s">
        <v>775</v>
      </c>
      <c r="H175" s="8" t="s">
        <v>783</v>
      </c>
      <c r="I175" s="9">
        <v>34.69</v>
      </c>
      <c r="J175" s="15" t="s">
        <v>1056</v>
      </c>
    </row>
    <row r="176" spans="1:10" x14ac:dyDescent="0.35">
      <c r="A176" s="16">
        <v>10149134</v>
      </c>
      <c r="B176" s="8" t="s">
        <v>976</v>
      </c>
      <c r="C176" s="8" t="str">
        <f>VLOOKUP(B176,[1]Sheet1!$A$1:$F$234,4,FALSE)</f>
        <v>SF</v>
      </c>
      <c r="D176" s="8" t="str">
        <f>VLOOKUP(B176,[1]Sheet1!$A$1:$F$234,3,FALSE)</f>
        <v>Clinical</v>
      </c>
      <c r="E176" s="8">
        <f>VLOOKUP(B176,[1]Sheet1!$A$1:$F$234,5,FALSE)</f>
        <v>140</v>
      </c>
      <c r="F176" s="8" t="s">
        <v>783</v>
      </c>
      <c r="G176" s="8" t="s">
        <v>775</v>
      </c>
      <c r="H176" s="8" t="s">
        <v>1221</v>
      </c>
      <c r="I176" s="9">
        <v>34.69</v>
      </c>
      <c r="J176" s="15" t="s">
        <v>1056</v>
      </c>
    </row>
    <row r="177" spans="1:10" x14ac:dyDescent="0.35">
      <c r="A177" s="16">
        <v>10158409</v>
      </c>
      <c r="B177" s="8" t="s">
        <v>977</v>
      </c>
      <c r="C177" s="8" t="str">
        <f>VLOOKUP(B177,[1]Sheet1!$A$1:$F$234,4,FALSE)</f>
        <v xml:space="preserve">OAK </v>
      </c>
      <c r="D177" s="8" t="str">
        <f>VLOOKUP(B177,[1]Sheet1!$A$1:$F$234,3,FALSE)</f>
        <v>Clinical</v>
      </c>
      <c r="E177" s="8">
        <f>VLOOKUP(B177,[1]Sheet1!$A$1:$F$234,5,FALSE)</f>
        <v>140</v>
      </c>
      <c r="F177" s="8" t="s">
        <v>783</v>
      </c>
      <c r="G177" s="8" t="s">
        <v>768</v>
      </c>
      <c r="H177" s="8" t="s">
        <v>783</v>
      </c>
      <c r="I177" s="9">
        <v>34.69</v>
      </c>
      <c r="J177" s="15" t="s">
        <v>1056</v>
      </c>
    </row>
    <row r="178" spans="1:10" x14ac:dyDescent="0.35">
      <c r="A178" s="16">
        <v>10088585</v>
      </c>
      <c r="B178" s="8" t="s">
        <v>978</v>
      </c>
      <c r="C178" s="8" t="str">
        <f>VLOOKUP(B178,[1]Sheet1!$A$1:$F$234,4,FALSE)</f>
        <v>SV</v>
      </c>
      <c r="D178" s="8" t="str">
        <f>VLOOKUP(B178,[1]Sheet1!$A$1:$F$234,3,FALSE)</f>
        <v>Lab</v>
      </c>
      <c r="E178" s="8">
        <f>VLOOKUP(B178,[1]Sheet1!$A$1:$F$234,5,FALSE)</f>
        <v>130</v>
      </c>
      <c r="F178" s="8" t="s">
        <v>767</v>
      </c>
      <c r="G178" s="8" t="s">
        <v>784</v>
      </c>
      <c r="H178" s="8" t="s">
        <v>1233</v>
      </c>
      <c r="I178" s="9">
        <v>28.85</v>
      </c>
      <c r="J178" s="15" t="s">
        <v>1056</v>
      </c>
    </row>
    <row r="179" spans="1:10" x14ac:dyDescent="0.35">
      <c r="A179" s="16">
        <v>10014186</v>
      </c>
      <c r="B179" s="8" t="s">
        <v>979</v>
      </c>
      <c r="C179" s="8" t="str">
        <f>VLOOKUP(B179,[1]Sheet1!$A$1:$F$234,4,FALSE)</f>
        <v>SF</v>
      </c>
      <c r="D179" s="8" t="str">
        <f>VLOOKUP(B179,[1]Sheet1!$A$1:$F$234,3,FALSE)</f>
        <v>Lab</v>
      </c>
      <c r="E179" s="8">
        <f>VLOOKUP(B179,[1]Sheet1!$A$1:$F$234,5,FALSE)</f>
        <v>130</v>
      </c>
      <c r="F179" s="8" t="s">
        <v>767</v>
      </c>
      <c r="G179" s="8" t="s">
        <v>775</v>
      </c>
      <c r="H179" s="8" t="s">
        <v>1157</v>
      </c>
      <c r="I179" s="9">
        <v>27.6</v>
      </c>
      <c r="J179" s="15" t="s">
        <v>1056</v>
      </c>
    </row>
    <row r="180" spans="1:10" x14ac:dyDescent="0.35">
      <c r="A180" s="16">
        <v>10132958</v>
      </c>
      <c r="B180" s="8" t="s">
        <v>980</v>
      </c>
      <c r="C180" s="8" t="str">
        <f>VLOOKUP(B180,[1]Sheet1!$A$1:$F$234,4,FALSE)</f>
        <v>HQ</v>
      </c>
      <c r="D180" s="8" t="str">
        <f>VLOOKUP(B180,[1]Sheet1!$A$1:$F$234,3,FALSE)</f>
        <v>HQ</v>
      </c>
      <c r="E180" s="8">
        <f>VLOOKUP(B180,[1]Sheet1!$A$1:$F$234,5,FALSE)</f>
        <v>332</v>
      </c>
      <c r="F180" s="8" t="s">
        <v>816</v>
      </c>
      <c r="G180" s="8" t="s">
        <v>981</v>
      </c>
      <c r="H180" s="8" t="s">
        <v>1202</v>
      </c>
      <c r="I180" s="9">
        <v>36.06</v>
      </c>
      <c r="J180" s="15" t="s">
        <v>1056</v>
      </c>
    </row>
    <row r="181" spans="1:10" x14ac:dyDescent="0.35">
      <c r="A181" s="16">
        <v>10203904</v>
      </c>
      <c r="B181" s="8" t="s">
        <v>982</v>
      </c>
      <c r="C181" s="8" t="str">
        <f>VLOOKUP(B181,[1]Sheet1!$A$1:$F$234,4,FALSE)</f>
        <v>SF</v>
      </c>
      <c r="D181" s="8" t="str">
        <f>VLOOKUP(B181,[1]Sheet1!$A$1:$F$234,3,FALSE)</f>
        <v>Lab</v>
      </c>
      <c r="E181" s="8">
        <f>VLOOKUP(B181,[1]Sheet1!$A$1:$F$234,5,FALSE)</f>
        <v>130</v>
      </c>
      <c r="F181" s="8" t="s">
        <v>767</v>
      </c>
      <c r="G181" s="8" t="s">
        <v>775</v>
      </c>
      <c r="H181" s="8" t="s">
        <v>1157</v>
      </c>
      <c r="I181" s="9">
        <v>25.38</v>
      </c>
      <c r="J181" s="15" t="s">
        <v>1056</v>
      </c>
    </row>
    <row r="182" spans="1:10" x14ac:dyDescent="0.35">
      <c r="A182" s="16">
        <v>10263998</v>
      </c>
      <c r="B182" s="8" t="s">
        <v>983</v>
      </c>
      <c r="C182" s="8" t="str">
        <f>VLOOKUP(B182,[1]Sheet1!$A$1:$F$234,4,FALSE)</f>
        <v>NYC</v>
      </c>
      <c r="D182" s="8" t="str">
        <f>VLOOKUP(B182,[1]Sheet1!$A$1:$F$234,3,FALSE)</f>
        <v>Clinical</v>
      </c>
      <c r="E182" s="8">
        <f>VLOOKUP(B182,[1]Sheet1!$A$1:$F$234,5,FALSE)</f>
        <v>140</v>
      </c>
      <c r="F182" s="8" t="s">
        <v>783</v>
      </c>
      <c r="G182" s="8" t="s">
        <v>777</v>
      </c>
      <c r="H182" s="8" t="s">
        <v>783</v>
      </c>
      <c r="I182" s="9">
        <v>26</v>
      </c>
      <c r="J182" s="15" t="s">
        <v>1056</v>
      </c>
    </row>
    <row r="183" spans="1:10" x14ac:dyDescent="0.35">
      <c r="A183" s="16">
        <v>10221900</v>
      </c>
      <c r="B183" s="8" t="s">
        <v>984</v>
      </c>
      <c r="C183" s="8" t="str">
        <f>VLOOKUP(B183,[1]Sheet1!$A$1:$F$234,4,FALSE)</f>
        <v>HQ</v>
      </c>
      <c r="D183" s="8" t="str">
        <f>VLOOKUP(B183,[1]Sheet1!$A$1:$F$234,3,FALSE)</f>
        <v>Operating</v>
      </c>
      <c r="E183" s="8">
        <f>VLOOKUP(B183,[1]Sheet1!$A$1:$F$234,5,FALSE)</f>
        <v>210</v>
      </c>
      <c r="F183" s="8" t="s">
        <v>801</v>
      </c>
      <c r="G183" s="8" t="s">
        <v>985</v>
      </c>
      <c r="H183" s="8" t="s">
        <v>1170</v>
      </c>
      <c r="I183" s="9">
        <v>23</v>
      </c>
      <c r="J183" s="15" t="s">
        <v>1056</v>
      </c>
    </row>
    <row r="184" spans="1:10" x14ac:dyDescent="0.35">
      <c r="A184" s="16">
        <v>10216357</v>
      </c>
      <c r="B184" s="8" t="s">
        <v>986</v>
      </c>
      <c r="C184" s="8" t="str">
        <f>VLOOKUP(B184,[1]Sheet1!$A$1:$F$234,4,FALSE)</f>
        <v>NYC</v>
      </c>
      <c r="D184" s="8" t="str">
        <f>VLOOKUP(B184,[1]Sheet1!$A$1:$F$234,3,FALSE)</f>
        <v>ASC</v>
      </c>
      <c r="E184" s="8">
        <f>VLOOKUP(B184,[1]Sheet1!$A$1:$F$234,5,FALSE)</f>
        <v>170</v>
      </c>
      <c r="F184" s="8" t="s">
        <v>770</v>
      </c>
      <c r="G184" s="8" t="s">
        <v>777</v>
      </c>
      <c r="H184" s="8" t="s">
        <v>1158</v>
      </c>
      <c r="I184" s="9">
        <v>22.23</v>
      </c>
      <c r="J184" s="15" t="s">
        <v>1056</v>
      </c>
    </row>
    <row r="185" spans="1:10" x14ac:dyDescent="0.35">
      <c r="A185" s="16">
        <v>10208896</v>
      </c>
      <c r="B185" s="8" t="s">
        <v>987</v>
      </c>
      <c r="C185" s="8" t="str">
        <f>VLOOKUP(B185,[1]Sheet1!$A$1:$F$234,4,FALSE)</f>
        <v>NYC</v>
      </c>
      <c r="D185" s="8" t="str">
        <f>VLOOKUP(B185,[1]Sheet1!$A$1:$F$234,3,FALSE)</f>
        <v>Clinical</v>
      </c>
      <c r="E185" s="8">
        <f>VLOOKUP(B185,[1]Sheet1!$A$1:$F$234,5,FALSE)</f>
        <v>140</v>
      </c>
      <c r="F185" s="8" t="s">
        <v>783</v>
      </c>
      <c r="G185" s="8" t="s">
        <v>777</v>
      </c>
      <c r="H185" s="8" t="s">
        <v>783</v>
      </c>
      <c r="I185" s="9">
        <v>34.43</v>
      </c>
      <c r="J185" s="15" t="s">
        <v>1056</v>
      </c>
    </row>
    <row r="186" spans="1:10" x14ac:dyDescent="0.35">
      <c r="A186" s="16">
        <v>10397067</v>
      </c>
      <c r="B186" s="8" t="s">
        <v>1234</v>
      </c>
      <c r="C186" s="8" t="s">
        <v>780</v>
      </c>
      <c r="D186" s="8" t="s">
        <v>780</v>
      </c>
      <c r="E186" s="8" t="e">
        <f>VLOOKUP(B186,[1]Sheet1!$A$1:$F$234,5,FALSE)</f>
        <v>#N/A</v>
      </c>
      <c r="F186" s="8" t="s">
        <v>816</v>
      </c>
      <c r="G186" s="8" t="s">
        <v>1235</v>
      </c>
      <c r="H186" s="8" t="s">
        <v>1216</v>
      </c>
      <c r="I186" s="9">
        <v>28</v>
      </c>
      <c r="J186" s="15" t="s">
        <v>1056</v>
      </c>
    </row>
    <row r="187" spans="1:10" x14ac:dyDescent="0.35">
      <c r="A187" s="16">
        <v>2355502</v>
      </c>
      <c r="B187" s="8" t="s">
        <v>988</v>
      </c>
      <c r="C187" s="8" t="str">
        <f>VLOOKUP(B187,[1]Sheet1!$A$1:$F$234,4,FALSE)</f>
        <v>HQ</v>
      </c>
      <c r="D187" s="8" t="str">
        <f>VLOOKUP(B187,[1]Sheet1!$A$1:$F$234,3,FALSE)</f>
        <v>HQ</v>
      </c>
      <c r="E187" s="8">
        <f>VLOOKUP(B187,[1]Sheet1!$A$1:$F$234,5,FALSE)</f>
        <v>332</v>
      </c>
      <c r="F187" s="8" t="s">
        <v>816</v>
      </c>
      <c r="G187" s="8" t="s">
        <v>768</v>
      </c>
      <c r="H187" s="8" t="s">
        <v>1224</v>
      </c>
      <c r="I187" s="9">
        <v>36.06</v>
      </c>
      <c r="J187" s="15" t="s">
        <v>1056</v>
      </c>
    </row>
    <row r="188" spans="1:10" x14ac:dyDescent="0.35">
      <c r="A188" s="16">
        <v>2444041</v>
      </c>
      <c r="B188" s="8" t="s">
        <v>989</v>
      </c>
      <c r="C188" s="8" t="str">
        <f>VLOOKUP(B188,[1]Sheet1!$A$1:$F$234,4,FALSE)</f>
        <v>HQ</v>
      </c>
      <c r="D188" s="8" t="str">
        <f>VLOOKUP(B188,[1]Sheet1!$A$1:$F$234,3,FALSE)</f>
        <v>HQ</v>
      </c>
      <c r="E188" s="8">
        <f>VLOOKUP(B188,[1]Sheet1!$A$1:$F$234,5,FALSE)</f>
        <v>220</v>
      </c>
      <c r="F188" s="8" t="s">
        <v>786</v>
      </c>
      <c r="G188" s="8" t="s">
        <v>990</v>
      </c>
      <c r="H188" s="8" t="s">
        <v>1188</v>
      </c>
      <c r="I188" s="9">
        <v>27.1</v>
      </c>
      <c r="J188" s="15" t="s">
        <v>1056</v>
      </c>
    </row>
    <row r="189" spans="1:10" x14ac:dyDescent="0.35">
      <c r="A189" s="16">
        <v>10320257</v>
      </c>
      <c r="B189" s="8" t="s">
        <v>991</v>
      </c>
      <c r="C189" s="8" t="str">
        <f>VLOOKUP(B189,[1]Sheet1!$A$1:$F$234,4,FALSE)</f>
        <v>SF</v>
      </c>
      <c r="D189" s="8" t="str">
        <f>VLOOKUP(B189,[1]Sheet1!$A$1:$F$234,3,FALSE)</f>
        <v>Operating</v>
      </c>
      <c r="E189" s="8">
        <f>VLOOKUP(B189,[1]Sheet1!$A$1:$F$234,5,FALSE)</f>
        <v>180</v>
      </c>
      <c r="F189" s="8" t="s">
        <v>789</v>
      </c>
      <c r="G189" s="8" t="s">
        <v>775</v>
      </c>
      <c r="H189" s="8" t="s">
        <v>1166</v>
      </c>
      <c r="I189" s="9">
        <v>24</v>
      </c>
      <c r="J189" s="15" t="s">
        <v>1056</v>
      </c>
    </row>
    <row r="190" spans="1:10" x14ac:dyDescent="0.35">
      <c r="A190" s="16">
        <v>10349120</v>
      </c>
      <c r="B190" s="8" t="s">
        <v>992</v>
      </c>
      <c r="C190" s="8" t="str">
        <f>VLOOKUP(B190,[1]Sheet1!$A$1:$F$234,4,FALSE)</f>
        <v>HQ</v>
      </c>
      <c r="D190" s="8" t="str">
        <f>VLOOKUP(B190,[1]Sheet1!$A$1:$F$234,3,FALSE)</f>
        <v>HQ</v>
      </c>
      <c r="E190" s="8">
        <f>VLOOKUP(B190,[1]Sheet1!$A$1:$F$234,5,FALSE)</f>
        <v>350</v>
      </c>
      <c r="F190" s="8" t="s">
        <v>834</v>
      </c>
      <c r="G190" s="8" t="s">
        <v>775</v>
      </c>
      <c r="H190" s="8" t="s">
        <v>1236</v>
      </c>
      <c r="I190" s="9">
        <v>38.46</v>
      </c>
      <c r="J190" s="15" t="s">
        <v>1056</v>
      </c>
    </row>
    <row r="191" spans="1:10" x14ac:dyDescent="0.35">
      <c r="A191" s="16">
        <v>10176653</v>
      </c>
      <c r="B191" s="8" t="s">
        <v>993</v>
      </c>
      <c r="C191" s="8" t="str">
        <f>VLOOKUP(B191,[1]Sheet1!$A$1:$F$234,4,FALSE)</f>
        <v>NYC</v>
      </c>
      <c r="D191" s="8" t="str">
        <f>VLOOKUP(B191,[1]Sheet1!$A$1:$F$234,3,FALSE)</f>
        <v>Lab</v>
      </c>
      <c r="E191" s="8">
        <f>VLOOKUP(B191,[1]Sheet1!$A$1:$F$234,5,FALSE)</f>
        <v>130</v>
      </c>
      <c r="F191" s="8" t="s">
        <v>767</v>
      </c>
      <c r="G191" s="8" t="s">
        <v>777</v>
      </c>
      <c r="H191" s="8" t="s">
        <v>1161</v>
      </c>
      <c r="I191" s="9">
        <v>81.73</v>
      </c>
      <c r="J191" s="15" t="s">
        <v>1056</v>
      </c>
    </row>
    <row r="192" spans="1:10" x14ac:dyDescent="0.35">
      <c r="A192" s="16">
        <v>10349581</v>
      </c>
      <c r="B192" s="8" t="s">
        <v>994</v>
      </c>
      <c r="C192" s="8" t="str">
        <f>VLOOKUP(B192,[1]Sheet1!$A$1:$F$234,4,FALSE)</f>
        <v>HQ</v>
      </c>
      <c r="D192" s="8" t="str">
        <f>VLOOKUP(B192,[1]Sheet1!$A$1:$F$234,3,FALSE)</f>
        <v>HQ</v>
      </c>
      <c r="E192" s="8">
        <f>VLOOKUP(B192,[1]Sheet1!$A$1:$F$234,5,FALSE)</f>
        <v>332</v>
      </c>
      <c r="F192" s="8" t="s">
        <v>816</v>
      </c>
      <c r="G192" s="8" t="s">
        <v>995</v>
      </c>
      <c r="H192" s="8" t="s">
        <v>1237</v>
      </c>
      <c r="I192" s="9">
        <v>52.88</v>
      </c>
      <c r="J192" s="15" t="s">
        <v>1056</v>
      </c>
    </row>
    <row r="193" spans="1:10" x14ac:dyDescent="0.35">
      <c r="A193" s="16">
        <v>10312390</v>
      </c>
      <c r="B193" s="8" t="s">
        <v>996</v>
      </c>
      <c r="C193" s="8" t="str">
        <f>VLOOKUP(B193,[1]Sheet1!$A$1:$F$234,4,FALSE)</f>
        <v xml:space="preserve">OAK </v>
      </c>
      <c r="D193" s="8" t="str">
        <f>VLOOKUP(B193,[1]Sheet1!$A$1:$F$234,3,FALSE)</f>
        <v>Operating</v>
      </c>
      <c r="E193" s="8">
        <f>VLOOKUP(B193,[1]Sheet1!$A$1:$F$234,5,FALSE)</f>
        <v>180</v>
      </c>
      <c r="F193" s="8" t="s">
        <v>789</v>
      </c>
      <c r="G193" s="8" t="s">
        <v>768</v>
      </c>
      <c r="H193" s="8" t="s">
        <v>1166</v>
      </c>
      <c r="I193" s="9">
        <v>23</v>
      </c>
      <c r="J193" s="15" t="s">
        <v>1056</v>
      </c>
    </row>
    <row r="194" spans="1:10" x14ac:dyDescent="0.35">
      <c r="A194" s="16">
        <v>10118543</v>
      </c>
      <c r="B194" s="8" t="s">
        <v>997</v>
      </c>
      <c r="C194" s="8" t="str">
        <f>VLOOKUP(B194,[1]Sheet1!$A$1:$F$234,4,FALSE)</f>
        <v>SV</v>
      </c>
      <c r="D194" s="8" t="str">
        <f>VLOOKUP(B194,[1]Sheet1!$A$1:$F$234,3,FALSE)</f>
        <v>Operating</v>
      </c>
      <c r="E194" s="8">
        <f>VLOOKUP(B194,[1]Sheet1!$A$1:$F$234,5,FALSE)</f>
        <v>350</v>
      </c>
      <c r="F194" s="8" t="s">
        <v>834</v>
      </c>
      <c r="G194" s="8" t="s">
        <v>784</v>
      </c>
      <c r="H194" s="8" t="s">
        <v>1238</v>
      </c>
      <c r="I194" s="9">
        <v>28.64</v>
      </c>
      <c r="J194" s="15" t="s">
        <v>1056</v>
      </c>
    </row>
    <row r="195" spans="1:10" x14ac:dyDescent="0.35">
      <c r="A195" s="16">
        <v>10375348</v>
      </c>
      <c r="B195" s="8" t="s">
        <v>998</v>
      </c>
      <c r="C195" s="8" t="str">
        <f>VLOOKUP(B195,[1]Sheet1!$A$1:$F$234,4,FALSE)</f>
        <v>HQ</v>
      </c>
      <c r="D195" s="8" t="str">
        <f>VLOOKUP(B195,[1]Sheet1!$A$1:$F$234,3,FALSE)</f>
        <v>HQ</v>
      </c>
      <c r="E195" s="8">
        <f>VLOOKUP(B195,[1]Sheet1!$A$1:$F$234,5,FALSE)</f>
        <v>320</v>
      </c>
      <c r="F195" s="8" t="s">
        <v>779</v>
      </c>
      <c r="G195" s="8" t="s">
        <v>999</v>
      </c>
      <c r="H195" s="8" t="s">
        <v>1203</v>
      </c>
      <c r="I195" s="9">
        <v>29.81</v>
      </c>
      <c r="J195" s="15" t="s">
        <v>1056</v>
      </c>
    </row>
    <row r="196" spans="1:10" x14ac:dyDescent="0.35">
      <c r="A196" s="16">
        <v>10051855</v>
      </c>
      <c r="B196" s="8" t="s">
        <v>1000</v>
      </c>
      <c r="C196" s="8" t="str">
        <f>VLOOKUP(B196,[1]Sheet1!$A$1:$F$234,4,FALSE)</f>
        <v>SV</v>
      </c>
      <c r="D196" s="8" t="str">
        <f>VLOOKUP(B196,[1]Sheet1!$A$1:$F$234,3,FALSE)</f>
        <v>Operating</v>
      </c>
      <c r="E196" s="8">
        <f>VLOOKUP(B196,[1]Sheet1!$A$1:$F$234,5,FALSE)</f>
        <v>180</v>
      </c>
      <c r="F196" s="8" t="s">
        <v>789</v>
      </c>
      <c r="G196" s="8" t="s">
        <v>784</v>
      </c>
      <c r="H196" s="8" t="s">
        <v>1189</v>
      </c>
      <c r="I196" s="9">
        <v>31.25</v>
      </c>
      <c r="J196" s="15" t="s">
        <v>1056</v>
      </c>
    </row>
    <row r="197" spans="1:10" x14ac:dyDescent="0.35">
      <c r="A197" s="16">
        <v>10149137</v>
      </c>
      <c r="B197" s="8" t="s">
        <v>1001</v>
      </c>
      <c r="C197" s="8" t="str">
        <f>VLOOKUP(B197,[1]Sheet1!$A$1:$F$234,4,FALSE)</f>
        <v xml:space="preserve">OAK </v>
      </c>
      <c r="D197" s="8" t="str">
        <f>VLOOKUP(B197,[1]Sheet1!$A$1:$F$234,3,FALSE)</f>
        <v>Clinical</v>
      </c>
      <c r="E197" s="8">
        <f>VLOOKUP(B197,[1]Sheet1!$A$1:$F$234,5,FALSE)</f>
        <v>170</v>
      </c>
      <c r="F197" s="8" t="s">
        <v>770</v>
      </c>
      <c r="G197" s="8" t="s">
        <v>768</v>
      </c>
      <c r="H197" s="8" t="s">
        <v>1158</v>
      </c>
      <c r="I197" s="9">
        <v>26</v>
      </c>
      <c r="J197" s="15" t="s">
        <v>1056</v>
      </c>
    </row>
    <row r="198" spans="1:10" x14ac:dyDescent="0.35">
      <c r="A198" s="16">
        <v>2566009</v>
      </c>
      <c r="B198" s="8" t="s">
        <v>1002</v>
      </c>
      <c r="C198" s="8" t="str">
        <f>VLOOKUP(B198,[1]Sheet1!$A$1:$F$234,4,FALSE)</f>
        <v>HQ</v>
      </c>
      <c r="D198" s="8" t="str">
        <f>VLOOKUP(B198,[1]Sheet1!$A$1:$F$234,3,FALSE)</f>
        <v>Operating</v>
      </c>
      <c r="E198" s="8">
        <f>VLOOKUP(B198,[1]Sheet1!$A$1:$F$234,5,FALSE)</f>
        <v>340</v>
      </c>
      <c r="F198" s="8" t="s">
        <v>847</v>
      </c>
      <c r="G198" s="8" t="s">
        <v>820</v>
      </c>
      <c r="H198" s="8" t="s">
        <v>1239</v>
      </c>
      <c r="I198" s="9">
        <v>47.6</v>
      </c>
      <c r="J198" s="15" t="s">
        <v>1056</v>
      </c>
    </row>
    <row r="199" spans="1:10" x14ac:dyDescent="0.35">
      <c r="A199" s="16">
        <v>10298681</v>
      </c>
      <c r="B199" s="8" t="s">
        <v>1003</v>
      </c>
      <c r="C199" s="8" t="str">
        <f>VLOOKUP(B199,[1]Sheet1!$A$1:$F$234,4,FALSE)</f>
        <v>NYC</v>
      </c>
      <c r="D199" s="8" t="str">
        <f>VLOOKUP(B199,[1]Sheet1!$A$1:$F$234,3,FALSE)</f>
        <v>Clinical</v>
      </c>
      <c r="E199" s="8">
        <f>VLOOKUP(B199,[1]Sheet1!$A$1:$F$234,5,FALSE)</f>
        <v>140</v>
      </c>
      <c r="F199" s="8" t="s">
        <v>783</v>
      </c>
      <c r="G199" s="8" t="s">
        <v>777</v>
      </c>
      <c r="H199" s="8" t="s">
        <v>1240</v>
      </c>
      <c r="I199" s="9">
        <v>32</v>
      </c>
      <c r="J199" s="15" t="s">
        <v>1056</v>
      </c>
    </row>
    <row r="200" spans="1:10" x14ac:dyDescent="0.35">
      <c r="A200" s="16">
        <v>10004165</v>
      </c>
      <c r="B200" s="8" t="s">
        <v>1004</v>
      </c>
      <c r="C200" s="8" t="str">
        <f>VLOOKUP(B200,[1]Sheet1!$A$1:$F$234,4,FALSE)</f>
        <v>NYC</v>
      </c>
      <c r="D200" s="8" t="str">
        <f>VLOOKUP(B200,[1]Sheet1!$A$1:$F$234,3,FALSE)</f>
        <v>Clinical</v>
      </c>
      <c r="E200" s="8">
        <f>VLOOKUP(B200,[1]Sheet1!$A$1:$F$234,5,FALSE)</f>
        <v>140</v>
      </c>
      <c r="F200" s="8" t="s">
        <v>783</v>
      </c>
      <c r="G200" s="8" t="s">
        <v>777</v>
      </c>
      <c r="H200" s="8" t="s">
        <v>783</v>
      </c>
      <c r="I200" s="9">
        <v>29.8</v>
      </c>
      <c r="J200" s="15" t="s">
        <v>1056</v>
      </c>
    </row>
    <row r="201" spans="1:10" x14ac:dyDescent="0.35">
      <c r="A201" s="16">
        <v>1766585</v>
      </c>
      <c r="B201" s="8" t="s">
        <v>1005</v>
      </c>
      <c r="C201" s="8" t="str">
        <f>VLOOKUP(B201,[1]Sheet1!$A$1:$F$234,4,FALSE)</f>
        <v>HQ</v>
      </c>
      <c r="D201" s="8" t="str">
        <f>VLOOKUP(B201,[1]Sheet1!$A$1:$F$234,3,FALSE)</f>
        <v>HQ</v>
      </c>
      <c r="E201" s="8">
        <f>VLOOKUP(B201,[1]Sheet1!$A$1:$F$234,5,FALSE)</f>
        <v>310</v>
      </c>
      <c r="F201" s="8" t="s">
        <v>855</v>
      </c>
      <c r="G201" s="8" t="s">
        <v>775</v>
      </c>
      <c r="H201" s="8" t="s">
        <v>1241</v>
      </c>
      <c r="I201" s="9">
        <v>159.97999999999999</v>
      </c>
      <c r="J201" s="15" t="s">
        <v>1056</v>
      </c>
    </row>
    <row r="202" spans="1:10" x14ac:dyDescent="0.35">
      <c r="A202" s="16">
        <v>10328177</v>
      </c>
      <c r="B202" s="8" t="s">
        <v>1006</v>
      </c>
      <c r="C202" s="8" t="str">
        <f>VLOOKUP(B202,[1]Sheet1!$A$1:$F$234,4,FALSE)</f>
        <v>RWC</v>
      </c>
      <c r="D202" s="8" t="str">
        <f>VLOOKUP(B202,[1]Sheet1!$A$1:$F$234,3,FALSE)</f>
        <v>Clinical</v>
      </c>
      <c r="E202" s="8">
        <f>VLOOKUP(B202,[1]Sheet1!$A$1:$F$234,5,FALSE)</f>
        <v>170</v>
      </c>
      <c r="F202" s="8" t="s">
        <v>770</v>
      </c>
      <c r="G202" s="8" t="s">
        <v>812</v>
      </c>
      <c r="H202" s="8" t="s">
        <v>1158</v>
      </c>
      <c r="I202" s="9">
        <v>25.5</v>
      </c>
      <c r="J202" s="15" t="s">
        <v>1056</v>
      </c>
    </row>
    <row r="203" spans="1:10" x14ac:dyDescent="0.35">
      <c r="A203" s="16">
        <v>2503899</v>
      </c>
      <c r="B203" s="8" t="s">
        <v>1007</v>
      </c>
      <c r="C203" s="8" t="str">
        <f>VLOOKUP(B203,[1]Sheet1!$A$1:$F$234,4,FALSE)</f>
        <v>SF</v>
      </c>
      <c r="D203" s="8" t="str">
        <f>VLOOKUP(B203,[1]Sheet1!$A$1:$F$234,3,FALSE)</f>
        <v>Clinical</v>
      </c>
      <c r="E203" s="8">
        <f>VLOOKUP(B203,[1]Sheet1!$A$1:$F$234,5,FALSE)</f>
        <v>140</v>
      </c>
      <c r="F203" s="8" t="s">
        <v>783</v>
      </c>
      <c r="G203" s="8" t="s">
        <v>775</v>
      </c>
      <c r="H203" s="8" t="s">
        <v>783</v>
      </c>
      <c r="I203" s="9">
        <v>35.5</v>
      </c>
      <c r="J203" s="15" t="s">
        <v>1056</v>
      </c>
    </row>
    <row r="204" spans="1:10" x14ac:dyDescent="0.35">
      <c r="A204" s="16">
        <v>10141990</v>
      </c>
      <c r="B204" s="8" t="s">
        <v>1008</v>
      </c>
      <c r="C204" s="8" t="str">
        <f>VLOOKUP(B204,[1]Sheet1!$A$1:$F$234,4,FALSE)</f>
        <v>SF</v>
      </c>
      <c r="D204" s="8" t="str">
        <f>VLOOKUP(B204,[1]Sheet1!$A$1:$F$234,3,FALSE)</f>
        <v>NEST</v>
      </c>
      <c r="E204" s="8">
        <f>VLOOKUP(B204,[1]Sheet1!$A$1:$F$234,5,FALSE)</f>
        <v>350</v>
      </c>
      <c r="F204" s="8" t="s">
        <v>774</v>
      </c>
      <c r="G204" s="8" t="s">
        <v>775</v>
      </c>
      <c r="H204" s="8" t="s">
        <v>1160</v>
      </c>
      <c r="I204" s="9">
        <v>34.69</v>
      </c>
      <c r="J204" s="15" t="s">
        <v>1056</v>
      </c>
    </row>
    <row r="205" spans="1:10" x14ac:dyDescent="0.35">
      <c r="A205" s="16">
        <v>10320306</v>
      </c>
      <c r="B205" s="8" t="s">
        <v>1009</v>
      </c>
      <c r="C205" s="8" t="str">
        <f>VLOOKUP(B205,[1]Sheet1!$A$1:$F$234,4,FALSE)</f>
        <v>HQ</v>
      </c>
      <c r="D205" s="8" t="str">
        <f>VLOOKUP(B205,[1]Sheet1!$A$1:$F$234,3,FALSE)</f>
        <v>HQ</v>
      </c>
      <c r="E205" s="8">
        <f>VLOOKUP(B205,[1]Sheet1!$A$1:$F$234,5,FALSE)</f>
        <v>340</v>
      </c>
      <c r="F205" s="8" t="s">
        <v>847</v>
      </c>
      <c r="G205" s="8" t="s">
        <v>777</v>
      </c>
      <c r="H205" s="8" t="s">
        <v>1242</v>
      </c>
      <c r="I205" s="9">
        <v>43.27</v>
      </c>
      <c r="J205" s="15" t="s">
        <v>1056</v>
      </c>
    </row>
    <row r="206" spans="1:10" x14ac:dyDescent="0.35">
      <c r="A206" s="16">
        <v>1802967</v>
      </c>
      <c r="B206" s="8" t="s">
        <v>1010</v>
      </c>
      <c r="C206" s="8" t="str">
        <f>VLOOKUP(B206,[1]Sheet1!$A$1:$F$234,4,FALSE)</f>
        <v>SF</v>
      </c>
      <c r="D206" s="8" t="str">
        <f>VLOOKUP(B206,[1]Sheet1!$A$1:$F$234,3,FALSE)</f>
        <v>Lab</v>
      </c>
      <c r="E206" s="8">
        <f>VLOOKUP(B206,[1]Sheet1!$A$1:$F$234,5,FALSE)</f>
        <v>130</v>
      </c>
      <c r="F206" s="8" t="s">
        <v>767</v>
      </c>
      <c r="G206" s="8" t="s">
        <v>775</v>
      </c>
      <c r="H206" s="8" t="s">
        <v>1243</v>
      </c>
      <c r="I206" s="9">
        <v>115.38</v>
      </c>
      <c r="J206" s="15" t="s">
        <v>1056</v>
      </c>
    </row>
    <row r="207" spans="1:10" x14ac:dyDescent="0.35">
      <c r="A207" s="16">
        <v>10397049</v>
      </c>
      <c r="B207" s="8" t="s">
        <v>1086</v>
      </c>
      <c r="C207" s="8" t="s">
        <v>1226</v>
      </c>
      <c r="D207" s="8" t="s">
        <v>826</v>
      </c>
      <c r="E207" s="8" t="e">
        <f>VLOOKUP(B207,[1]Sheet1!$A$1:$F$234,5,FALSE)</f>
        <v>#N/A</v>
      </c>
      <c r="F207" s="8" t="s">
        <v>789</v>
      </c>
      <c r="G207" s="8" t="s">
        <v>784</v>
      </c>
      <c r="H207" s="8" t="s">
        <v>1166</v>
      </c>
      <c r="I207" s="9">
        <v>23</v>
      </c>
      <c r="J207" s="15" t="s">
        <v>1056</v>
      </c>
    </row>
    <row r="208" spans="1:10" x14ac:dyDescent="0.35">
      <c r="A208" s="16">
        <v>2362432</v>
      </c>
      <c r="B208" s="8" t="s">
        <v>1011</v>
      </c>
      <c r="C208" s="8" t="str">
        <f>VLOOKUP(B208,[1]Sheet1!$A$1:$F$234,4,FALSE)</f>
        <v>HQ</v>
      </c>
      <c r="D208" s="8" t="str">
        <f>VLOOKUP(B208,[1]Sheet1!$A$1:$F$234,3,FALSE)</f>
        <v>HQ</v>
      </c>
      <c r="E208" s="8">
        <f>VLOOKUP(B208,[1]Sheet1!$A$1:$F$234,5,FALSE)</f>
        <v>220</v>
      </c>
      <c r="F208" s="8" t="s">
        <v>786</v>
      </c>
      <c r="G208" s="8" t="s">
        <v>784</v>
      </c>
      <c r="H208" s="8" t="s">
        <v>1164</v>
      </c>
      <c r="I208" s="9">
        <v>38.46</v>
      </c>
      <c r="J208" s="15" t="s">
        <v>1056</v>
      </c>
    </row>
    <row r="209" spans="1:10" x14ac:dyDescent="0.35">
      <c r="A209" s="16">
        <v>1796892</v>
      </c>
      <c r="B209" s="8" t="s">
        <v>1012</v>
      </c>
      <c r="C209" s="8" t="str">
        <f>VLOOKUP(B209,[1]Sheet1!$A$1:$F$234,4,FALSE)</f>
        <v>SF</v>
      </c>
      <c r="D209" s="8" t="str">
        <f>VLOOKUP(B209,[1]Sheet1!$A$1:$F$234,3,FALSE)</f>
        <v>Operating</v>
      </c>
      <c r="E209" s="8">
        <f>VLOOKUP(B209,[1]Sheet1!$A$1:$F$234,5,FALSE)</f>
        <v>160</v>
      </c>
      <c r="F209" s="8" t="s">
        <v>805</v>
      </c>
      <c r="G209" s="8" t="s">
        <v>775</v>
      </c>
      <c r="H209" s="8" t="s">
        <v>1244</v>
      </c>
      <c r="I209" s="9">
        <v>45.67</v>
      </c>
      <c r="J209" s="15" t="s">
        <v>1056</v>
      </c>
    </row>
    <row r="210" spans="1:10" x14ac:dyDescent="0.35">
      <c r="A210" s="16">
        <v>10077801</v>
      </c>
      <c r="B210" s="8" t="s">
        <v>1013</v>
      </c>
      <c r="C210" s="8" t="str">
        <f>VLOOKUP(B210,[1]Sheet1!$A$1:$F$234,4,FALSE)</f>
        <v>SV</v>
      </c>
      <c r="D210" s="8" t="str">
        <f>VLOOKUP(B210,[1]Sheet1!$A$1:$F$234,3,FALSE)</f>
        <v>Clinical</v>
      </c>
      <c r="E210" s="8">
        <f>VLOOKUP(B210,[1]Sheet1!$A$1:$F$234,5,FALSE)</f>
        <v>170</v>
      </c>
      <c r="F210" s="8" t="s">
        <v>770</v>
      </c>
      <c r="G210" s="8" t="s">
        <v>784</v>
      </c>
      <c r="H210" s="8" t="s">
        <v>1171</v>
      </c>
      <c r="I210" s="9">
        <v>27.5</v>
      </c>
      <c r="J210" s="15" t="s">
        <v>1056</v>
      </c>
    </row>
    <row r="211" spans="1:10" x14ac:dyDescent="0.35">
      <c r="A211" s="16">
        <v>2210580</v>
      </c>
      <c r="B211" s="8" t="s">
        <v>1014</v>
      </c>
      <c r="C211" s="8" t="str">
        <f>VLOOKUP(B211,[1]Sheet1!$A$1:$F$234,4,FALSE)</f>
        <v xml:space="preserve">OAK </v>
      </c>
      <c r="D211" s="8" t="str">
        <f>VLOOKUP(B211,[1]Sheet1!$A$1:$F$234,3,FALSE)</f>
        <v>Lab</v>
      </c>
      <c r="E211" s="8">
        <f>VLOOKUP(B211,[1]Sheet1!$A$1:$F$234,5,FALSE)</f>
        <v>130</v>
      </c>
      <c r="F211" s="8" t="s">
        <v>767</v>
      </c>
      <c r="G211" s="8" t="s">
        <v>768</v>
      </c>
      <c r="H211" s="8" t="s">
        <v>1196</v>
      </c>
      <c r="I211" s="9">
        <v>57.69</v>
      </c>
      <c r="J211" s="15" t="s">
        <v>1056</v>
      </c>
    </row>
    <row r="212" spans="1:10" x14ac:dyDescent="0.35">
      <c r="A212" s="16">
        <v>1883512</v>
      </c>
      <c r="B212" s="8" t="s">
        <v>1015</v>
      </c>
      <c r="C212" s="8" t="str">
        <f>VLOOKUP(B212,[1]Sheet1!$A$1:$F$234,4,FALSE)</f>
        <v>SF</v>
      </c>
      <c r="D212" s="8" t="str">
        <f>VLOOKUP(B212,[1]Sheet1!$A$1:$F$234,3,FALSE)</f>
        <v>HQ</v>
      </c>
      <c r="E212" s="8">
        <f>VLOOKUP(B212,[1]Sheet1!$A$1:$F$234,5,FALSE)</f>
        <v>220</v>
      </c>
      <c r="F212" s="8" t="s">
        <v>786</v>
      </c>
      <c r="G212" s="8" t="s">
        <v>820</v>
      </c>
      <c r="H212" s="8" t="s">
        <v>1164</v>
      </c>
      <c r="I212" s="9">
        <v>43.27</v>
      </c>
      <c r="J212" s="15" t="s">
        <v>1056</v>
      </c>
    </row>
    <row r="213" spans="1:10" x14ac:dyDescent="0.35">
      <c r="A213" s="16">
        <v>1925060</v>
      </c>
      <c r="B213" s="8" t="s">
        <v>1016</v>
      </c>
      <c r="C213" s="8" t="str">
        <f>VLOOKUP(B213,[1]Sheet1!$A$1:$F$234,4,FALSE)</f>
        <v>NYC</v>
      </c>
      <c r="D213" s="8" t="str">
        <f>VLOOKUP(B213,[1]Sheet1!$A$1:$F$234,3,FALSE)</f>
        <v>Operating</v>
      </c>
      <c r="E213" s="8">
        <f>VLOOKUP(B213,[1]Sheet1!$A$1:$F$234,5,FALSE)</f>
        <v>350</v>
      </c>
      <c r="F213" s="8" t="s">
        <v>834</v>
      </c>
      <c r="G213" s="8" t="s">
        <v>777</v>
      </c>
      <c r="H213" s="8" t="s">
        <v>1238</v>
      </c>
      <c r="I213" s="9">
        <v>32</v>
      </c>
      <c r="J213" s="15" t="s">
        <v>1056</v>
      </c>
    </row>
    <row r="214" spans="1:10" x14ac:dyDescent="0.35">
      <c r="A214" s="16">
        <v>1785954</v>
      </c>
      <c r="B214" s="8" t="s">
        <v>1088</v>
      </c>
      <c r="C214" s="8" t="str">
        <f>VLOOKUP(B214,[1]Sheet1!$A$1:$F$234,4,FALSE)</f>
        <v>SF</v>
      </c>
      <c r="D214" s="8" t="str">
        <f>VLOOKUP(B214,[1]Sheet1!$A$1:$F$234,3,FALSE)</f>
        <v>Lab</v>
      </c>
      <c r="E214" s="8">
        <f>VLOOKUP(B214,[1]Sheet1!$A$1:$F$234,5,FALSE)</f>
        <v>130</v>
      </c>
      <c r="F214" s="8" t="s">
        <v>767</v>
      </c>
      <c r="G214" s="8" t="s">
        <v>775</v>
      </c>
      <c r="H214" s="8" t="s">
        <v>1245</v>
      </c>
      <c r="I214" s="9">
        <v>298.08</v>
      </c>
      <c r="J214" s="15" t="s">
        <v>1056</v>
      </c>
    </row>
    <row r="215" spans="1:10" x14ac:dyDescent="0.35">
      <c r="A215" s="16">
        <v>10353250</v>
      </c>
      <c r="B215" s="8" t="s">
        <v>1017</v>
      </c>
      <c r="C215" s="8" t="str">
        <f>VLOOKUP(B215,[1]Sheet1!$A$1:$F$234,4,FALSE)</f>
        <v>HQ</v>
      </c>
      <c r="D215" s="8" t="str">
        <f>VLOOKUP(B215,[1]Sheet1!$A$1:$F$234,3,FALSE)</f>
        <v>HQ</v>
      </c>
      <c r="E215" s="8">
        <f>VLOOKUP(B215,[1]Sheet1!$A$1:$F$234,5,FALSE)</f>
        <v>210</v>
      </c>
      <c r="F215" s="8" t="s">
        <v>801</v>
      </c>
      <c r="G215" s="8" t="s">
        <v>1018</v>
      </c>
      <c r="H215" s="8" t="s">
        <v>1246</v>
      </c>
      <c r="I215" s="9">
        <v>17</v>
      </c>
      <c r="J215" s="15" t="s">
        <v>1056</v>
      </c>
    </row>
    <row r="216" spans="1:10" x14ac:dyDescent="0.35">
      <c r="A216" s="16">
        <v>2519194</v>
      </c>
      <c r="B216" s="8" t="s">
        <v>1019</v>
      </c>
      <c r="C216" s="8" t="str">
        <f>VLOOKUP(B216,[1]Sheet1!$A$1:$F$234,4,FALSE)</f>
        <v xml:space="preserve">DAN </v>
      </c>
      <c r="D216" s="8" t="str">
        <f>VLOOKUP(B216,[1]Sheet1!$A$1:$F$234,3,FALSE)</f>
        <v>Clinical</v>
      </c>
      <c r="E216" s="8">
        <f>VLOOKUP(B216,[1]Sheet1!$A$1:$F$234,5,FALSE)</f>
        <v>170</v>
      </c>
      <c r="F216" s="8" t="s">
        <v>770</v>
      </c>
      <c r="G216" s="8" t="s">
        <v>815</v>
      </c>
      <c r="H216" s="8" t="s">
        <v>1158</v>
      </c>
      <c r="I216" s="9">
        <v>26</v>
      </c>
      <c r="J216" s="15" t="s">
        <v>1056</v>
      </c>
    </row>
    <row r="217" spans="1:10" x14ac:dyDescent="0.35">
      <c r="A217" s="16">
        <v>2356901</v>
      </c>
      <c r="B217" s="8" t="s">
        <v>1020</v>
      </c>
      <c r="C217" s="8" t="str">
        <f>VLOOKUP(B217,[1]Sheet1!$A$1:$F$234,4,FALSE)</f>
        <v>HQ</v>
      </c>
      <c r="D217" s="8" t="str">
        <f>VLOOKUP(B217,[1]Sheet1!$A$1:$F$234,3,FALSE)</f>
        <v>HQ</v>
      </c>
      <c r="E217" s="8">
        <f>VLOOKUP(B217,[1]Sheet1!$A$1:$F$234,5,FALSE)</f>
        <v>320</v>
      </c>
      <c r="F217" s="8" t="s">
        <v>779</v>
      </c>
      <c r="G217" s="8" t="s">
        <v>1021</v>
      </c>
      <c r="H217" s="8" t="s">
        <v>1247</v>
      </c>
      <c r="I217" s="9">
        <v>84.13</v>
      </c>
      <c r="J217" s="15" t="s">
        <v>1056</v>
      </c>
    </row>
    <row r="218" spans="1:10" x14ac:dyDescent="0.35">
      <c r="A218" s="16">
        <v>10028926</v>
      </c>
      <c r="B218" s="8" t="s">
        <v>1022</v>
      </c>
      <c r="C218" s="8" t="str">
        <f>VLOOKUP(B218,[1]Sheet1!$A$1:$F$234,4,FALSE)</f>
        <v>HQ</v>
      </c>
      <c r="D218" s="8" t="str">
        <f>VLOOKUP(B218,[1]Sheet1!$A$1:$F$234,3,FALSE)</f>
        <v>Operating</v>
      </c>
      <c r="E218" s="8">
        <f>VLOOKUP(B218,[1]Sheet1!$A$1:$F$234,5,FALSE)</f>
        <v>210</v>
      </c>
      <c r="F218" s="8" t="s">
        <v>801</v>
      </c>
      <c r="G218" s="8" t="s">
        <v>1023</v>
      </c>
      <c r="H218" s="8" t="s">
        <v>1170</v>
      </c>
      <c r="I218" s="9">
        <v>28.85</v>
      </c>
      <c r="J218" s="15" t="s">
        <v>1056</v>
      </c>
    </row>
    <row r="219" spans="1:10" x14ac:dyDescent="0.35">
      <c r="A219" s="16">
        <v>10366244</v>
      </c>
      <c r="B219" s="8" t="s">
        <v>1024</v>
      </c>
      <c r="C219" s="8" t="str">
        <f>VLOOKUP(B219,[1]Sheet1!$A$1:$F$234,4,FALSE)</f>
        <v>HQ</v>
      </c>
      <c r="D219" s="8" t="str">
        <f>VLOOKUP(B219,[1]Sheet1!$A$1:$F$234,3,FALSE)</f>
        <v>HQ</v>
      </c>
      <c r="E219" s="8">
        <f>VLOOKUP(B219,[1]Sheet1!$A$1:$F$234,5,FALSE)</f>
        <v>210</v>
      </c>
      <c r="F219" s="8" t="s">
        <v>801</v>
      </c>
      <c r="G219" s="8" t="s">
        <v>1025</v>
      </c>
      <c r="H219" s="8" t="s">
        <v>1246</v>
      </c>
      <c r="I219" s="9">
        <v>20</v>
      </c>
      <c r="J219" s="15" t="s">
        <v>1056</v>
      </c>
    </row>
    <row r="220" spans="1:10" x14ac:dyDescent="0.35">
      <c r="A220" s="16">
        <v>10216936</v>
      </c>
      <c r="B220" s="8" t="s">
        <v>1026</v>
      </c>
      <c r="C220" s="8" t="str">
        <f>VLOOKUP(B220,[1]Sheet1!$A$1:$F$234,4,FALSE)</f>
        <v>NYC</v>
      </c>
      <c r="D220" s="8" t="str">
        <f>VLOOKUP(B220,[1]Sheet1!$A$1:$F$234,3,FALSE)</f>
        <v>Clinical</v>
      </c>
      <c r="E220" s="8">
        <f>VLOOKUP(B220,[1]Sheet1!$A$1:$F$234,5,FALSE)</f>
        <v>170</v>
      </c>
      <c r="F220" s="8" t="s">
        <v>770</v>
      </c>
      <c r="G220" s="8" t="s">
        <v>777</v>
      </c>
      <c r="H220" s="8" t="s">
        <v>1158</v>
      </c>
      <c r="I220" s="9">
        <v>20.21</v>
      </c>
      <c r="J220" s="15" t="s">
        <v>1056</v>
      </c>
    </row>
    <row r="221" spans="1:10" x14ac:dyDescent="0.35">
      <c r="A221" s="16">
        <v>10222757</v>
      </c>
      <c r="B221" s="8" t="s">
        <v>1027</v>
      </c>
      <c r="C221" s="8" t="str">
        <f>VLOOKUP(B221,[1]Sheet1!$A$1:$F$234,4,FALSE)</f>
        <v>SF</v>
      </c>
      <c r="D221" s="8" t="str">
        <f>VLOOKUP(B221,[1]Sheet1!$A$1:$F$234,3,FALSE)</f>
        <v>Operating</v>
      </c>
      <c r="E221" s="8">
        <f>VLOOKUP(B221,[1]Sheet1!$A$1:$F$234,5,FALSE)</f>
        <v>180</v>
      </c>
      <c r="F221" s="8" t="s">
        <v>789</v>
      </c>
      <c r="G221" s="8" t="s">
        <v>775</v>
      </c>
      <c r="H221" s="8" t="s">
        <v>1248</v>
      </c>
      <c r="I221" s="9">
        <v>20.21</v>
      </c>
      <c r="J221" s="15" t="s">
        <v>1056</v>
      </c>
    </row>
    <row r="222" spans="1:10" x14ac:dyDescent="0.35">
      <c r="A222" s="16">
        <v>10236578</v>
      </c>
      <c r="B222" s="8" t="s">
        <v>1028</v>
      </c>
      <c r="C222" s="8" t="str">
        <f>VLOOKUP(B222,[1]Sheet1!$A$1:$F$234,4,FALSE)</f>
        <v>SF</v>
      </c>
      <c r="D222" s="8" t="str">
        <f>VLOOKUP(B222,[1]Sheet1!$A$1:$F$234,3,FALSE)</f>
        <v>Clinical</v>
      </c>
      <c r="E222" s="8">
        <f>VLOOKUP(B222,[1]Sheet1!$A$1:$F$234,5,FALSE)</f>
        <v>170</v>
      </c>
      <c r="F222" s="8" t="s">
        <v>770</v>
      </c>
      <c r="G222" s="8" t="s">
        <v>775</v>
      </c>
      <c r="H222" s="8" t="s">
        <v>1158</v>
      </c>
      <c r="I222" s="9">
        <v>26</v>
      </c>
      <c r="J222" s="15" t="s">
        <v>1056</v>
      </c>
    </row>
    <row r="223" spans="1:10" x14ac:dyDescent="0.35">
      <c r="A223" s="16">
        <v>10186214</v>
      </c>
      <c r="B223" s="8" t="s">
        <v>1029</v>
      </c>
      <c r="C223" s="8" t="str">
        <f>VLOOKUP(B223,[1]Sheet1!$A$1:$F$234,4,FALSE)</f>
        <v>HQ</v>
      </c>
      <c r="D223" s="8" t="str">
        <f>VLOOKUP(B223,[1]Sheet1!$A$1:$F$234,3,FALSE)</f>
        <v>Operating</v>
      </c>
      <c r="E223" s="8">
        <f>VLOOKUP(B223,[1]Sheet1!$A$1:$F$234,5,FALSE)</f>
        <v>210</v>
      </c>
      <c r="F223" s="8" t="s">
        <v>801</v>
      </c>
      <c r="G223" s="8" t="s">
        <v>1030</v>
      </c>
      <c r="H223" s="8" t="s">
        <v>1170</v>
      </c>
      <c r="I223" s="9">
        <v>23.85</v>
      </c>
      <c r="J223" s="15" t="s">
        <v>1056</v>
      </c>
    </row>
    <row r="224" spans="1:10" x14ac:dyDescent="0.35">
      <c r="A224" s="16">
        <v>10262809</v>
      </c>
      <c r="B224" s="8" t="s">
        <v>1031</v>
      </c>
      <c r="C224" s="8" t="str">
        <f>VLOOKUP(B224,[1]Sheet1!$A$1:$F$234,4,FALSE)</f>
        <v>HQ</v>
      </c>
      <c r="D224" s="8" t="str">
        <f>VLOOKUP(B224,[1]Sheet1!$A$1:$F$234,3,FALSE)</f>
        <v>HQ</v>
      </c>
      <c r="E224" s="8">
        <f>VLOOKUP(B224,[1]Sheet1!$A$1:$F$234,5,FALSE)</f>
        <v>360</v>
      </c>
      <c r="F224" s="8" t="s">
        <v>1032</v>
      </c>
      <c r="G224" s="8" t="s">
        <v>775</v>
      </c>
      <c r="H224" s="8" t="s">
        <v>1249</v>
      </c>
      <c r="I224" s="9">
        <v>132.21</v>
      </c>
      <c r="J224" s="15" t="s">
        <v>1056</v>
      </c>
    </row>
    <row r="225" spans="1:10" x14ac:dyDescent="0.35">
      <c r="A225" s="16">
        <v>10131583</v>
      </c>
      <c r="B225" s="8" t="s">
        <v>1033</v>
      </c>
      <c r="C225" s="8" t="str">
        <f>VLOOKUP(B225,[1]Sheet1!$A$1:$F$234,4,FALSE)</f>
        <v>NYC</v>
      </c>
      <c r="D225" s="8" t="str">
        <f>VLOOKUP(B225,[1]Sheet1!$A$1:$F$234,3,FALSE)</f>
        <v>Operating</v>
      </c>
      <c r="E225" s="8">
        <f>VLOOKUP(B225,[1]Sheet1!$A$1:$F$234,5,FALSE)</f>
        <v>350</v>
      </c>
      <c r="F225" s="8" t="s">
        <v>834</v>
      </c>
      <c r="G225" s="8" t="s">
        <v>777</v>
      </c>
      <c r="H225" s="8" t="s">
        <v>1250</v>
      </c>
      <c r="I225" s="9">
        <v>84.13</v>
      </c>
      <c r="J225" s="15" t="s">
        <v>1056</v>
      </c>
    </row>
    <row r="226" spans="1:10" x14ac:dyDescent="0.35">
      <c r="A226" s="16">
        <v>2521828</v>
      </c>
      <c r="B226" s="8" t="s">
        <v>1034</v>
      </c>
      <c r="C226" s="8" t="str">
        <f>VLOOKUP(B226,[1]Sheet1!$A$1:$F$234,4,FALSE)</f>
        <v>SF</v>
      </c>
      <c r="D226" s="8" t="str">
        <f>VLOOKUP(B226,[1]Sheet1!$A$1:$F$234,3,FALSE)</f>
        <v>HQ</v>
      </c>
      <c r="E226" s="8">
        <f>VLOOKUP(B226,[1]Sheet1!$A$1:$F$234,5,FALSE)</f>
        <v>350</v>
      </c>
      <c r="F226" s="8" t="s">
        <v>834</v>
      </c>
      <c r="G226" s="8" t="s">
        <v>775</v>
      </c>
      <c r="H226" s="8" t="s">
        <v>1191</v>
      </c>
      <c r="I226" s="9">
        <v>44.47</v>
      </c>
      <c r="J226" s="15" t="s">
        <v>1056</v>
      </c>
    </row>
    <row r="227" spans="1:10" x14ac:dyDescent="0.35">
      <c r="A227" s="16">
        <v>10185962</v>
      </c>
      <c r="B227" s="8" t="s">
        <v>1035</v>
      </c>
      <c r="C227" s="8" t="str">
        <f>VLOOKUP(B227,[1]Sheet1!$A$1:$F$234,4,FALSE)</f>
        <v>SF</v>
      </c>
      <c r="D227" s="8" t="str">
        <f>VLOOKUP(B227,[1]Sheet1!$A$1:$F$234,3,FALSE)</f>
        <v>Clinical</v>
      </c>
      <c r="E227" s="8">
        <f>VLOOKUP(B227,[1]Sheet1!$A$1:$F$234,5,FALSE)</f>
        <v>170</v>
      </c>
      <c r="F227" s="8" t="s">
        <v>770</v>
      </c>
      <c r="G227" s="8" t="s">
        <v>775</v>
      </c>
      <c r="H227" s="8" t="s">
        <v>1158</v>
      </c>
      <c r="I227" s="9">
        <v>26</v>
      </c>
      <c r="J227" s="15" t="s">
        <v>1056</v>
      </c>
    </row>
    <row r="228" spans="1:10" x14ac:dyDescent="0.35">
      <c r="A228" s="16">
        <v>1992953</v>
      </c>
      <c r="B228" s="8" t="s">
        <v>1036</v>
      </c>
      <c r="C228" s="8" t="str">
        <f>VLOOKUP(B228,[1]Sheet1!$A$1:$F$234,4,FALSE)</f>
        <v>SF</v>
      </c>
      <c r="D228" s="8" t="str">
        <f>VLOOKUP(B228,[1]Sheet1!$A$1:$F$234,3,FALSE)</f>
        <v>Operating</v>
      </c>
      <c r="E228" s="8">
        <f>VLOOKUP(B228,[1]Sheet1!$A$1:$F$234,5,FALSE)</f>
        <v>350</v>
      </c>
      <c r="F228" s="8" t="s">
        <v>834</v>
      </c>
      <c r="G228" s="8" t="s">
        <v>775</v>
      </c>
      <c r="H228" s="8" t="s">
        <v>1207</v>
      </c>
      <c r="I228" s="9">
        <v>44.57</v>
      </c>
      <c r="J228" s="15" t="s">
        <v>1056</v>
      </c>
    </row>
    <row r="229" spans="1:10" x14ac:dyDescent="0.35">
      <c r="A229" s="16">
        <v>10026007</v>
      </c>
      <c r="B229" s="8" t="s">
        <v>1037</v>
      </c>
      <c r="C229" s="8" t="str">
        <f>VLOOKUP(B229,[1]Sheet1!$A$1:$F$234,4,FALSE)</f>
        <v>SV</v>
      </c>
      <c r="D229" s="8" t="str">
        <f>VLOOKUP(B229,[1]Sheet1!$A$1:$F$234,3,FALSE)</f>
        <v>Lab</v>
      </c>
      <c r="E229" s="8">
        <f>VLOOKUP(B229,[1]Sheet1!$A$1:$F$234,5,FALSE)</f>
        <v>130</v>
      </c>
      <c r="F229" s="8" t="s">
        <v>767</v>
      </c>
      <c r="G229" s="8" t="s">
        <v>784</v>
      </c>
      <c r="H229" s="8" t="s">
        <v>1168</v>
      </c>
      <c r="I229" s="9">
        <v>79.23</v>
      </c>
      <c r="J229" s="15" t="s">
        <v>1056</v>
      </c>
    </row>
    <row r="230" spans="1:10" x14ac:dyDescent="0.35">
      <c r="A230" s="16">
        <v>10003481</v>
      </c>
      <c r="B230" s="8" t="s">
        <v>1038</v>
      </c>
      <c r="C230" s="8" t="str">
        <f>VLOOKUP(B230,[1]Sheet1!$A$1:$F$234,4,FALSE)</f>
        <v>HQ</v>
      </c>
      <c r="D230" s="8" t="str">
        <f>VLOOKUP(B230,[1]Sheet1!$A$1:$F$234,3,FALSE)</f>
        <v>HQ</v>
      </c>
      <c r="E230" s="8">
        <f>VLOOKUP(B230,[1]Sheet1!$A$1:$F$234,5,FALSE)</f>
        <v>340</v>
      </c>
      <c r="F230" s="8" t="s">
        <v>847</v>
      </c>
      <c r="G230" s="8" t="s">
        <v>775</v>
      </c>
      <c r="H230" s="8" t="s">
        <v>1200</v>
      </c>
      <c r="I230" s="9">
        <v>30.05</v>
      </c>
      <c r="J230" s="15" t="s">
        <v>1056</v>
      </c>
    </row>
    <row r="231" spans="1:10" x14ac:dyDescent="0.35">
      <c r="A231" s="16">
        <v>2523931</v>
      </c>
      <c r="B231" s="8" t="s">
        <v>1039</v>
      </c>
      <c r="C231" s="8" t="str">
        <f>VLOOKUP(B231,[1]Sheet1!$A$1:$F$234,4,FALSE)</f>
        <v xml:space="preserve">OAK </v>
      </c>
      <c r="D231" s="8" t="str">
        <f>VLOOKUP(B231,[1]Sheet1!$A$1:$F$234,3,FALSE)</f>
        <v>Operating</v>
      </c>
      <c r="E231" s="8">
        <f>VLOOKUP(B231,[1]Sheet1!$A$1:$F$234,5,FALSE)</f>
        <v>150</v>
      </c>
      <c r="F231" s="8" t="s">
        <v>791</v>
      </c>
      <c r="G231" s="8" t="s">
        <v>1040</v>
      </c>
      <c r="H231" s="8" t="s">
        <v>1179</v>
      </c>
      <c r="I231" s="9">
        <v>20.81</v>
      </c>
      <c r="J231" s="15" t="s">
        <v>1056</v>
      </c>
    </row>
    <row r="232" spans="1:10" x14ac:dyDescent="0.35">
      <c r="A232" s="16">
        <v>10111243</v>
      </c>
      <c r="B232" s="8" t="s">
        <v>1041</v>
      </c>
      <c r="C232" s="8" t="str">
        <f>VLOOKUP(B232,[1]Sheet1!$A$1:$F$234,4,FALSE)</f>
        <v>SF</v>
      </c>
      <c r="D232" s="8" t="str">
        <f>VLOOKUP(B232,[1]Sheet1!$A$1:$F$234,3,FALSE)</f>
        <v>Clinical</v>
      </c>
      <c r="E232" s="8">
        <f>VLOOKUP(B232,[1]Sheet1!$A$1:$F$234,5,FALSE)</f>
        <v>140</v>
      </c>
      <c r="F232" s="8" t="s">
        <v>783</v>
      </c>
      <c r="G232" s="8" t="s">
        <v>775</v>
      </c>
      <c r="H232" s="8" t="s">
        <v>783</v>
      </c>
      <c r="I232" s="9">
        <v>34.69</v>
      </c>
      <c r="J232" s="15" t="s">
        <v>1056</v>
      </c>
    </row>
    <row r="233" spans="1:10" x14ac:dyDescent="0.35">
      <c r="A233" s="16">
        <v>10340357</v>
      </c>
      <c r="B233" s="8" t="s">
        <v>1042</v>
      </c>
      <c r="C233" s="8" t="str">
        <f>VLOOKUP(B233,[1]Sheet1!$A$1:$F$234,4,FALSE)</f>
        <v>HQ</v>
      </c>
      <c r="D233" s="8" t="str">
        <f>VLOOKUP(B233,[1]Sheet1!$A$1:$F$234,3,FALSE)</f>
        <v>Operating</v>
      </c>
      <c r="E233" s="8">
        <f>VLOOKUP(B233,[1]Sheet1!$A$1:$F$234,5,FALSE)</f>
        <v>210</v>
      </c>
      <c r="F233" s="8" t="s">
        <v>801</v>
      </c>
      <c r="G233" s="8" t="s">
        <v>1043</v>
      </c>
      <c r="H233" s="8" t="s">
        <v>1246</v>
      </c>
      <c r="I233" s="9">
        <v>17</v>
      </c>
      <c r="J233" s="15" t="s">
        <v>1056</v>
      </c>
    </row>
    <row r="234" spans="1:10" x14ac:dyDescent="0.35">
      <c r="A234" s="16">
        <v>10349588</v>
      </c>
      <c r="B234" s="8" t="s">
        <v>1044</v>
      </c>
      <c r="C234" s="8" t="str">
        <f>VLOOKUP(B234,[1]Sheet1!$A$1:$F$234,4,FALSE)</f>
        <v>HQ</v>
      </c>
      <c r="D234" s="8" t="str">
        <f>VLOOKUP(B234,[1]Sheet1!$A$1:$F$234,3,FALSE)</f>
        <v>HQ</v>
      </c>
      <c r="E234" s="8">
        <f>VLOOKUP(B234,[1]Sheet1!$A$1:$F$234,5,FALSE)</f>
        <v>320</v>
      </c>
      <c r="F234" s="8" t="s">
        <v>779</v>
      </c>
      <c r="G234" s="8" t="s">
        <v>1045</v>
      </c>
      <c r="H234" s="8" t="s">
        <v>1251</v>
      </c>
      <c r="I234" s="9">
        <v>43.27</v>
      </c>
      <c r="J234" s="15" t="s">
        <v>1056</v>
      </c>
    </row>
    <row r="235" spans="1:10" x14ac:dyDescent="0.35">
      <c r="A235" s="16">
        <v>2041523</v>
      </c>
      <c r="B235" s="8" t="s">
        <v>1046</v>
      </c>
      <c r="C235" s="8" t="str">
        <f>VLOOKUP(B235,[1]Sheet1!$A$1:$F$234,4,FALSE)</f>
        <v>SF</v>
      </c>
      <c r="D235" s="8" t="str">
        <f>VLOOKUP(B235,[1]Sheet1!$A$1:$F$234,3,FALSE)</f>
        <v>Lab</v>
      </c>
      <c r="E235" s="8">
        <f>VLOOKUP(B235,[1]Sheet1!$A$1:$F$234,5,FALSE)</f>
        <v>130</v>
      </c>
      <c r="F235" s="8" t="s">
        <v>767</v>
      </c>
      <c r="G235" s="8" t="s">
        <v>775</v>
      </c>
      <c r="H235" s="8" t="s">
        <v>1206</v>
      </c>
      <c r="I235" s="9">
        <v>59.42</v>
      </c>
      <c r="J235" s="15" t="s">
        <v>1056</v>
      </c>
    </row>
    <row r="236" spans="1:10" x14ac:dyDescent="0.35">
      <c r="A236" s="16">
        <v>10333754</v>
      </c>
      <c r="B236" s="8" t="s">
        <v>1047</v>
      </c>
      <c r="C236" s="8" t="str">
        <f>VLOOKUP(B236,[1]Sheet1!$A$1:$F$234,4,FALSE)</f>
        <v>NYC</v>
      </c>
      <c r="D236" s="8" t="str">
        <f>VLOOKUP(B236,[1]Sheet1!$A$1:$F$234,3,FALSE)</f>
        <v>Lab</v>
      </c>
      <c r="E236" s="8">
        <f>VLOOKUP(B236,[1]Sheet1!$A$1:$F$234,5,FALSE)</f>
        <v>130</v>
      </c>
      <c r="F236" s="8" t="s">
        <v>767</v>
      </c>
      <c r="G236" s="8" t="s">
        <v>777</v>
      </c>
      <c r="H236" s="8" t="s">
        <v>1196</v>
      </c>
      <c r="I236" s="9">
        <v>57.69</v>
      </c>
      <c r="J236" s="15" t="s">
        <v>1056</v>
      </c>
    </row>
    <row r="237" spans="1:10" x14ac:dyDescent="0.35">
      <c r="A237" s="16">
        <v>10062317</v>
      </c>
      <c r="B237" s="8" t="s">
        <v>1048</v>
      </c>
      <c r="C237" s="8" t="str">
        <f>VLOOKUP(B237,[1]Sheet1!$A$1:$F$234,4,FALSE)</f>
        <v>SV</v>
      </c>
      <c r="D237" s="8" t="str">
        <f>VLOOKUP(B237,[1]Sheet1!$A$1:$F$234,3,FALSE)</f>
        <v>Clinical</v>
      </c>
      <c r="E237" s="8">
        <f>VLOOKUP(B237,[1]Sheet1!$A$1:$F$234,5,FALSE)</f>
        <v>170</v>
      </c>
      <c r="F237" s="8" t="s">
        <v>770</v>
      </c>
      <c r="G237" s="8" t="s">
        <v>784</v>
      </c>
      <c r="H237" s="8" t="s">
        <v>1171</v>
      </c>
      <c r="I237" s="9">
        <v>27.5</v>
      </c>
      <c r="J237" s="15" t="s">
        <v>1056</v>
      </c>
    </row>
    <row r="238" spans="1:10" x14ac:dyDescent="0.35">
      <c r="A238" s="16">
        <v>10328250</v>
      </c>
      <c r="B238" s="8" t="s">
        <v>1049</v>
      </c>
      <c r="C238" s="8" t="str">
        <f>VLOOKUP(B238,[1]Sheet1!$A$1:$F$234,4,FALSE)</f>
        <v>SF</v>
      </c>
      <c r="D238" s="8" t="str">
        <f>VLOOKUP(B238,[1]Sheet1!$A$1:$F$234,3,FALSE)</f>
        <v>Clinical</v>
      </c>
      <c r="E238" s="8">
        <f>VLOOKUP(B238,[1]Sheet1!$A$1:$F$234,5,FALSE)</f>
        <v>170</v>
      </c>
      <c r="F238" s="8" t="s">
        <v>770</v>
      </c>
      <c r="G238" s="8" t="s">
        <v>775</v>
      </c>
      <c r="H238" s="8" t="s">
        <v>1158</v>
      </c>
      <c r="I238" s="9">
        <v>25.5</v>
      </c>
      <c r="J238" s="15" t="s">
        <v>1056</v>
      </c>
    </row>
    <row r="239" spans="1:10" x14ac:dyDescent="0.35">
      <c r="A239" s="16">
        <v>10137584</v>
      </c>
      <c r="B239" s="8" t="s">
        <v>1098</v>
      </c>
      <c r="C239" s="8" t="str">
        <f>VLOOKUP(B239,[2]Key!$A$1:$D$55,2,FALSE)</f>
        <v>SF</v>
      </c>
      <c r="D239" s="8" t="str">
        <f>VLOOKUP(B239,[2]Key!$A$1:$D$54,3,FALSE)</f>
        <v>Clinical</v>
      </c>
      <c r="E239" s="8">
        <f>VLOOKUP(B239,[2]Key!$A$1:$D$54,4,FALSE)</f>
        <v>120</v>
      </c>
      <c r="F239" s="8" t="s">
        <v>1128</v>
      </c>
      <c r="G239" s="8" t="s">
        <v>1129</v>
      </c>
      <c r="H239" s="8" t="s">
        <v>1127</v>
      </c>
      <c r="I239" s="9">
        <v>61.66</v>
      </c>
      <c r="J239" s="15" t="s">
        <v>1057</v>
      </c>
    </row>
    <row r="240" spans="1:10" x14ac:dyDescent="0.35">
      <c r="A240" s="16">
        <v>10121556</v>
      </c>
      <c r="B240" s="8" t="s">
        <v>1099</v>
      </c>
      <c r="C240" s="8" t="str">
        <f>VLOOKUP(B240,[2]Key!$A$1:$D$55,2,FALSE)</f>
        <v>HQ</v>
      </c>
      <c r="D240" s="8" t="str">
        <f>VLOOKUP(B240,[2]Key!$A$1:$D$54,3,FALSE)</f>
        <v>HQ</v>
      </c>
      <c r="E240" s="8">
        <f>VLOOKUP(B240,[2]Key!$A$1:$D$54,4,FALSE)</f>
        <v>120</v>
      </c>
      <c r="F240" s="8" t="s">
        <v>1128</v>
      </c>
      <c r="G240" s="8" t="s">
        <v>1131</v>
      </c>
      <c r="H240" s="8" t="s">
        <v>1130</v>
      </c>
      <c r="I240" s="9">
        <v>61.22</v>
      </c>
      <c r="J240" s="15" t="s">
        <v>1057</v>
      </c>
    </row>
    <row r="241" spans="1:10" x14ac:dyDescent="0.35">
      <c r="A241" s="16">
        <v>10397095</v>
      </c>
      <c r="B241" s="8" t="s">
        <v>1058</v>
      </c>
      <c r="C241" s="8" t="s">
        <v>912</v>
      </c>
      <c r="D241" s="8" t="s">
        <v>811</v>
      </c>
      <c r="E241" s="8">
        <v>120</v>
      </c>
      <c r="F241" s="8" t="s">
        <v>1128</v>
      </c>
      <c r="G241" s="8" t="s">
        <v>1129</v>
      </c>
      <c r="H241" s="8" t="s">
        <v>1132</v>
      </c>
      <c r="I241" s="9">
        <v>38.5</v>
      </c>
      <c r="J241" s="15" t="s">
        <v>1057</v>
      </c>
    </row>
    <row r="242" spans="1:10" x14ac:dyDescent="0.35">
      <c r="A242" s="16">
        <v>2453093</v>
      </c>
      <c r="B242" s="8" t="s">
        <v>1100</v>
      </c>
      <c r="C242" s="8" t="str">
        <f>VLOOKUP(B242,[2]Key!$A$1:$D$55,2,FALSE)</f>
        <v>DAN</v>
      </c>
      <c r="D242" s="8" t="str">
        <f>VLOOKUP(B242,[2]Key!$A$1:$D$54,3,FALSE)</f>
        <v>Clinical</v>
      </c>
      <c r="E242" s="8">
        <f>VLOOKUP(B242,[2]Key!$A$1:$D$54,4,FALSE)</f>
        <v>120</v>
      </c>
      <c r="F242" s="8" t="s">
        <v>1128</v>
      </c>
      <c r="G242" s="8" t="s">
        <v>1133</v>
      </c>
      <c r="H242" s="8" t="s">
        <v>1127</v>
      </c>
      <c r="I242" s="9">
        <v>62.72</v>
      </c>
      <c r="J242" s="15" t="s">
        <v>1057</v>
      </c>
    </row>
    <row r="243" spans="1:10" x14ac:dyDescent="0.35">
      <c r="A243" s="16">
        <v>10059143</v>
      </c>
      <c r="B243" s="8" t="s">
        <v>1101</v>
      </c>
      <c r="C243" s="8" t="str">
        <f>VLOOKUP(B243,[2]Key!$A$1:$D$55,2,FALSE)</f>
        <v>SF</v>
      </c>
      <c r="D243" s="8" t="str">
        <f>VLOOKUP(B243,[2]Key!$A$1:$D$54,3,FALSE)</f>
        <v>ASC</v>
      </c>
      <c r="E243" s="8">
        <f>VLOOKUP(B243,[2]Key!$A$1:$D$54,4,FALSE)</f>
        <v>120</v>
      </c>
      <c r="F243" s="8" t="s">
        <v>1128</v>
      </c>
      <c r="G243" s="8" t="s">
        <v>784</v>
      </c>
      <c r="H243" s="8" t="s">
        <v>1134</v>
      </c>
      <c r="I243" s="9">
        <v>63.51</v>
      </c>
      <c r="J243" s="15" t="s">
        <v>1057</v>
      </c>
    </row>
    <row r="244" spans="1:10" x14ac:dyDescent="0.35">
      <c r="A244" s="16">
        <v>10397087</v>
      </c>
      <c r="B244" s="8" t="s">
        <v>1059</v>
      </c>
      <c r="C244" s="8" t="s">
        <v>912</v>
      </c>
      <c r="D244" s="8" t="s">
        <v>1124</v>
      </c>
      <c r="E244" s="8">
        <v>110</v>
      </c>
      <c r="F244" s="8" t="s">
        <v>1136</v>
      </c>
      <c r="G244" s="8" t="s">
        <v>1129</v>
      </c>
      <c r="H244" s="8" t="s">
        <v>1135</v>
      </c>
      <c r="I244" s="9">
        <v>72.12</v>
      </c>
      <c r="J244" s="15" t="s">
        <v>1057</v>
      </c>
    </row>
    <row r="245" spans="1:10" x14ac:dyDescent="0.35">
      <c r="A245" s="16">
        <v>10230088</v>
      </c>
      <c r="B245" s="8" t="s">
        <v>1060</v>
      </c>
      <c r="C245" s="8" t="str">
        <f>VLOOKUP(B245,[2]Key!$A$1:$D$55,2,FALSE)</f>
        <v>HQ</v>
      </c>
      <c r="D245" s="8" t="str">
        <f>VLOOKUP(B245,[2]Key!$A$1:$D$54,3,FALSE)</f>
        <v>Clinical</v>
      </c>
      <c r="E245" s="8">
        <f>VLOOKUP(B245,[2]Key!$A$1:$D$54,4,FALSE)</f>
        <v>120</v>
      </c>
      <c r="F245" s="8" t="s">
        <v>1128</v>
      </c>
      <c r="G245" s="8" t="s">
        <v>1137</v>
      </c>
      <c r="H245" s="8" t="s">
        <v>1127</v>
      </c>
      <c r="I245" s="9">
        <v>50</v>
      </c>
      <c r="J245" s="15" t="s">
        <v>1057</v>
      </c>
    </row>
    <row r="246" spans="1:10" x14ac:dyDescent="0.35">
      <c r="A246" s="16">
        <v>10230088</v>
      </c>
      <c r="B246" s="8" t="s">
        <v>1060</v>
      </c>
      <c r="C246" s="8" t="str">
        <f>VLOOKUP(B246,[2]Key!$A$1:$D$55,2,FALSE)</f>
        <v>HQ</v>
      </c>
      <c r="D246" s="8" t="str">
        <f>VLOOKUP(B246,[2]Key!$A$1:$D$54,3,FALSE)</f>
        <v>Clinical</v>
      </c>
      <c r="E246" s="8">
        <f>VLOOKUP(B246,[2]Key!$A$1:$D$54,4,FALSE)</f>
        <v>120</v>
      </c>
      <c r="F246" s="8" t="s">
        <v>1128</v>
      </c>
      <c r="G246" s="8" t="s">
        <v>1137</v>
      </c>
      <c r="H246" s="8" t="s">
        <v>1138</v>
      </c>
      <c r="I246" s="9">
        <v>55</v>
      </c>
      <c r="J246" s="15" t="s">
        <v>1057</v>
      </c>
    </row>
    <row r="247" spans="1:10" x14ac:dyDescent="0.35">
      <c r="A247" s="16">
        <v>10176381</v>
      </c>
      <c r="B247" s="8" t="s">
        <v>1061</v>
      </c>
      <c r="C247" s="8" t="str">
        <f>VLOOKUP(B247,[2]Key!$A$1:$D$55,2,FALSE)</f>
        <v>SV</v>
      </c>
      <c r="D247" s="8" t="str">
        <f>VLOOKUP(B247,[2]Key!$A$1:$D$54,3,FALSE)</f>
        <v>Clinical</v>
      </c>
      <c r="E247" s="8">
        <f>VLOOKUP(B247,[2]Key!$A$1:$D$54,4,FALSE)</f>
        <v>120</v>
      </c>
      <c r="F247" s="8" t="s">
        <v>1128</v>
      </c>
      <c r="G247" s="8" t="s">
        <v>784</v>
      </c>
      <c r="H247" s="8" t="s">
        <v>1127</v>
      </c>
      <c r="I247" s="9">
        <v>50</v>
      </c>
      <c r="J247" s="15" t="s">
        <v>1057</v>
      </c>
    </row>
    <row r="248" spans="1:10" x14ac:dyDescent="0.35">
      <c r="A248" s="16">
        <v>10176381</v>
      </c>
      <c r="B248" s="8" t="s">
        <v>1061</v>
      </c>
      <c r="C248" s="8" t="str">
        <f>VLOOKUP(B248,[2]Key!$A$1:$D$55,2,FALSE)</f>
        <v>SV</v>
      </c>
      <c r="D248" s="8" t="str">
        <f>VLOOKUP(B248,[2]Key!$A$1:$D$54,3,FALSE)</f>
        <v>Clinical</v>
      </c>
      <c r="E248" s="8">
        <f>VLOOKUP(B248,[2]Key!$A$1:$D$54,4,FALSE)</f>
        <v>120</v>
      </c>
      <c r="F248" s="8" t="s">
        <v>1128</v>
      </c>
      <c r="G248" s="8" t="s">
        <v>784</v>
      </c>
      <c r="H248" s="8" t="s">
        <v>1127</v>
      </c>
      <c r="I248" s="9">
        <v>55</v>
      </c>
      <c r="J248" s="15" t="s">
        <v>1057</v>
      </c>
    </row>
    <row r="249" spans="1:10" x14ac:dyDescent="0.35">
      <c r="A249" s="16">
        <v>2529151</v>
      </c>
      <c r="B249" s="8" t="s">
        <v>1102</v>
      </c>
      <c r="C249" s="8" t="str">
        <f>VLOOKUP(B249,[2]Key!$A$1:$D$55,2,FALSE)</f>
        <v>OAK</v>
      </c>
      <c r="D249" s="8" t="str">
        <f>VLOOKUP(B249,[2]Key!$A$1:$D$54,3,FALSE)</f>
        <v>ASC</v>
      </c>
      <c r="E249" s="8">
        <f>VLOOKUP(B249,[2]Key!$A$1:$D$54,4,FALSE)</f>
        <v>120</v>
      </c>
      <c r="F249" s="8" t="s">
        <v>1128</v>
      </c>
      <c r="G249" s="8" t="s">
        <v>768</v>
      </c>
      <c r="H249" s="8" t="s">
        <v>1139</v>
      </c>
      <c r="I249" s="9">
        <v>74</v>
      </c>
      <c r="J249" s="15" t="s">
        <v>1057</v>
      </c>
    </row>
    <row r="250" spans="1:10" x14ac:dyDescent="0.35">
      <c r="A250" s="16">
        <v>1906920</v>
      </c>
      <c r="B250" s="8" t="s">
        <v>1103</v>
      </c>
      <c r="C250" s="8" t="str">
        <f>VLOOKUP(B250,[2]Key!$A$1:$D$55,2,FALSE)</f>
        <v>SF</v>
      </c>
      <c r="D250" s="8" t="str">
        <f>VLOOKUP(B250,[2]Key!$A$1:$D$54,3,FALSE)</f>
        <v>Clinical</v>
      </c>
      <c r="E250" s="8">
        <f>VLOOKUP(B250,[2]Key!$A$1:$D$54,4,FALSE)</f>
        <v>120</v>
      </c>
      <c r="F250" s="8" t="s">
        <v>1128</v>
      </c>
      <c r="G250" s="8" t="s">
        <v>1129</v>
      </c>
      <c r="H250" s="8" t="s">
        <v>1140</v>
      </c>
      <c r="I250" s="9">
        <v>74.28</v>
      </c>
      <c r="J250" s="15" t="s">
        <v>1057</v>
      </c>
    </row>
    <row r="251" spans="1:10" x14ac:dyDescent="0.35">
      <c r="A251" s="16">
        <v>2186159</v>
      </c>
      <c r="B251" s="8" t="s">
        <v>1062</v>
      </c>
      <c r="C251" s="8" t="str">
        <f>VLOOKUP(B251,[2]Key!$A$1:$D$55,2,FALSE)</f>
        <v>SF</v>
      </c>
      <c r="D251" s="8" t="str">
        <f>VLOOKUP(B251,[2]Key!$A$1:$D$54,3,FALSE)</f>
        <v>Clinical</v>
      </c>
      <c r="E251" s="8">
        <f>VLOOKUP(B251,[2]Key!$A$1:$D$54,4,FALSE)</f>
        <v>120</v>
      </c>
      <c r="F251" s="8" t="s">
        <v>1128</v>
      </c>
      <c r="G251" s="8" t="s">
        <v>1129</v>
      </c>
      <c r="H251" s="8" t="s">
        <v>1127</v>
      </c>
      <c r="I251" s="9">
        <v>64.66</v>
      </c>
      <c r="J251" s="15" t="s">
        <v>1057</v>
      </c>
    </row>
    <row r="252" spans="1:10" x14ac:dyDescent="0.35">
      <c r="A252" s="16">
        <v>10034147</v>
      </c>
      <c r="B252" s="8" t="s">
        <v>1104</v>
      </c>
      <c r="C252" s="8" t="str">
        <f>VLOOKUP(B252,[2]Key!$A$1:$D$55,2,FALSE)</f>
        <v>OAK</v>
      </c>
      <c r="D252" s="8" t="str">
        <f>VLOOKUP(B252,[2]Key!$A$1:$D$54,3,FALSE)</f>
        <v>MD</v>
      </c>
      <c r="E252" s="8">
        <f>VLOOKUP(B252,[2]Key!$A$1:$D$54,4,FALSE)</f>
        <v>110</v>
      </c>
      <c r="F252" s="8" t="s">
        <v>1124</v>
      </c>
      <c r="G252" s="8" t="s">
        <v>768</v>
      </c>
      <c r="H252" s="8" t="s">
        <v>1141</v>
      </c>
      <c r="I252" s="9">
        <v>192.31</v>
      </c>
      <c r="J252" s="15" t="s">
        <v>1057</v>
      </c>
    </row>
    <row r="253" spans="1:10" x14ac:dyDescent="0.35">
      <c r="A253" s="16">
        <v>10132951</v>
      </c>
      <c r="B253" s="8" t="s">
        <v>1105</v>
      </c>
      <c r="C253" s="8" t="str">
        <f>VLOOKUP(B253,[2]Key!$A$1:$D$55,2,FALSE)</f>
        <v>SF</v>
      </c>
      <c r="D253" s="8" t="str">
        <f>VLOOKUP(B253,[2]Key!$A$1:$D$54,3,FALSE)</f>
        <v>Clinical</v>
      </c>
      <c r="E253" s="8">
        <f>VLOOKUP(B253,[2]Key!$A$1:$D$54,4,FALSE)</f>
        <v>120</v>
      </c>
      <c r="F253" s="8" t="s">
        <v>1128</v>
      </c>
      <c r="G253" s="8" t="s">
        <v>1129</v>
      </c>
      <c r="H253" s="8" t="s">
        <v>1127</v>
      </c>
      <c r="I253" s="9">
        <v>61.66</v>
      </c>
      <c r="J253" s="15" t="s">
        <v>1057</v>
      </c>
    </row>
    <row r="254" spans="1:10" x14ac:dyDescent="0.35">
      <c r="A254" s="16">
        <v>10132951</v>
      </c>
      <c r="B254" s="8" t="s">
        <v>1105</v>
      </c>
      <c r="C254" s="8" t="str">
        <f>VLOOKUP(B254,[2]Key!$A$1:$D$55,2,FALSE)</f>
        <v>SF</v>
      </c>
      <c r="D254" s="8" t="str">
        <f>VLOOKUP(B254,[2]Key!$A$1:$D$54,3,FALSE)</f>
        <v>Clinical</v>
      </c>
      <c r="E254" s="8">
        <f>VLOOKUP(B254,[2]Key!$A$1:$D$54,4,FALSE)</f>
        <v>120</v>
      </c>
      <c r="F254" s="8" t="s">
        <v>1128</v>
      </c>
      <c r="G254" s="8" t="s">
        <v>1129</v>
      </c>
      <c r="H254" s="8" t="s">
        <v>1138</v>
      </c>
      <c r="I254" s="9">
        <v>61.66</v>
      </c>
      <c r="J254" s="15" t="s">
        <v>1057</v>
      </c>
    </row>
    <row r="255" spans="1:10" x14ac:dyDescent="0.35">
      <c r="A255" s="16">
        <v>2490017</v>
      </c>
      <c r="B255" s="8" t="s">
        <v>1106</v>
      </c>
      <c r="C255" s="8" t="str">
        <f>VLOOKUP(B255,[2]Key!$A$1:$D$55,2,FALSE)</f>
        <v>OAK</v>
      </c>
      <c r="D255" s="8" t="str">
        <f>VLOOKUP(B255,[2]Key!$A$1:$D$54,3,FALSE)</f>
        <v>MD</v>
      </c>
      <c r="E255" s="8">
        <f>VLOOKUP(B255,[2]Key!$A$1:$D$54,4,FALSE)</f>
        <v>110</v>
      </c>
      <c r="F255" s="8" t="s">
        <v>1124</v>
      </c>
      <c r="G255" s="8" t="s">
        <v>768</v>
      </c>
      <c r="H255" s="8" t="s">
        <v>1141</v>
      </c>
      <c r="I255" s="9">
        <v>192.31</v>
      </c>
      <c r="J255" s="15" t="s">
        <v>1057</v>
      </c>
    </row>
    <row r="256" spans="1:10" x14ac:dyDescent="0.35">
      <c r="A256" s="16">
        <v>10058242</v>
      </c>
      <c r="B256" s="8" t="s">
        <v>1107</v>
      </c>
      <c r="C256" s="8" t="str">
        <f>VLOOKUP(B256,[2]Key!$A$1:$D$55,2,FALSE)</f>
        <v>SV</v>
      </c>
      <c r="D256" s="8" t="str">
        <f>VLOOKUP(B256,[2]Key!$A$1:$D$54,3,FALSE)</f>
        <v>ASC</v>
      </c>
      <c r="E256" s="8">
        <f>VLOOKUP(B256,[2]Key!$A$1:$D$54,4,FALSE)</f>
        <v>120</v>
      </c>
      <c r="F256" s="8" t="s">
        <v>1128</v>
      </c>
      <c r="G256" s="8" t="s">
        <v>784</v>
      </c>
      <c r="H256" s="8" t="s">
        <v>1142</v>
      </c>
      <c r="I256" s="9">
        <v>61.66</v>
      </c>
      <c r="J256" s="15" t="s">
        <v>1057</v>
      </c>
    </row>
    <row r="257" spans="1:10" x14ac:dyDescent="0.35">
      <c r="A257" s="16">
        <v>10277015</v>
      </c>
      <c r="B257" s="8" t="s">
        <v>1108</v>
      </c>
      <c r="C257" s="8" t="str">
        <f>VLOOKUP(B257,[2]Key!$A$1:$D$55,2,FALSE)</f>
        <v>SF</v>
      </c>
      <c r="D257" s="8" t="str">
        <f>VLOOKUP(B257,[2]Key!$A$1:$D$54,3,FALSE)</f>
        <v>NEST</v>
      </c>
      <c r="E257" s="8">
        <f>VLOOKUP(B257,[2]Key!$A$1:$D$54,4,FALSE)</f>
        <v>120</v>
      </c>
      <c r="F257" s="8" t="s">
        <v>774</v>
      </c>
      <c r="G257" s="8" t="s">
        <v>1129</v>
      </c>
      <c r="H257" s="8" t="s">
        <v>1143</v>
      </c>
      <c r="I257" s="9">
        <v>60.1</v>
      </c>
      <c r="J257" s="15" t="s">
        <v>1057</v>
      </c>
    </row>
    <row r="258" spans="1:10" x14ac:dyDescent="0.35">
      <c r="A258" s="16">
        <v>10083726</v>
      </c>
      <c r="B258" s="8" t="s">
        <v>1109</v>
      </c>
      <c r="C258" s="8" t="str">
        <f>VLOOKUP(B258,[2]Key!$A$1:$D$55,2,FALSE)</f>
        <v>HQ</v>
      </c>
      <c r="D258" s="8" t="str">
        <f>VLOOKUP(B258,[2]Key!$A$1:$D$54,3,FALSE)</f>
        <v>Clinical</v>
      </c>
      <c r="E258" s="8">
        <f>VLOOKUP(B258,[2]Key!$A$1:$D$54,4,FALSE)</f>
        <v>120</v>
      </c>
      <c r="F258" s="8" t="s">
        <v>1128</v>
      </c>
      <c r="G258" s="8" t="s">
        <v>1144</v>
      </c>
      <c r="H258" s="8" t="s">
        <v>1127</v>
      </c>
      <c r="I258" s="9">
        <v>57.81</v>
      </c>
      <c r="J258" s="15" t="s">
        <v>1057</v>
      </c>
    </row>
    <row r="259" spans="1:10" x14ac:dyDescent="0.35">
      <c r="A259" s="16">
        <v>10063052</v>
      </c>
      <c r="B259" s="8" t="s">
        <v>1110</v>
      </c>
      <c r="C259" s="8" t="str">
        <f>VLOOKUP(B259,[2]Key!$A$1:$D$55,2,FALSE)</f>
        <v>SV</v>
      </c>
      <c r="D259" s="8" t="str">
        <f>VLOOKUP(B259,[2]Key!$A$1:$D$54,3,FALSE)</f>
        <v>ASC</v>
      </c>
      <c r="E259" s="8">
        <f>VLOOKUP(B259,[2]Key!$A$1:$D$54,4,FALSE)</f>
        <v>120</v>
      </c>
      <c r="F259" s="8" t="s">
        <v>1128</v>
      </c>
      <c r="G259" s="8" t="s">
        <v>784</v>
      </c>
      <c r="H259" s="8" t="s">
        <v>1142</v>
      </c>
      <c r="I259" s="9">
        <v>61.66</v>
      </c>
      <c r="J259" s="15" t="s">
        <v>1057</v>
      </c>
    </row>
    <row r="260" spans="1:10" x14ac:dyDescent="0.35">
      <c r="A260" s="16">
        <v>10063052</v>
      </c>
      <c r="B260" s="8" t="s">
        <v>1110</v>
      </c>
      <c r="C260" s="8" t="str">
        <f>VLOOKUP(B260,[2]Key!$A$1:$D$55,2,FALSE)</f>
        <v>SV</v>
      </c>
      <c r="D260" s="8" t="str">
        <f>VLOOKUP(B260,[2]Key!$A$1:$D$54,3,FALSE)</f>
        <v>ASC</v>
      </c>
      <c r="E260" s="8">
        <f>VLOOKUP(B260,[2]Key!$A$1:$D$54,4,FALSE)</f>
        <v>120</v>
      </c>
      <c r="F260" s="8" t="s">
        <v>1128</v>
      </c>
      <c r="G260" s="8" t="s">
        <v>784</v>
      </c>
      <c r="H260" s="8" t="s">
        <v>1145</v>
      </c>
      <c r="I260" s="9">
        <v>61.66</v>
      </c>
      <c r="J260" s="15" t="s">
        <v>1057</v>
      </c>
    </row>
    <row r="261" spans="1:10" x14ac:dyDescent="0.35">
      <c r="A261" s="16">
        <v>2305756</v>
      </c>
      <c r="B261" s="8" t="s">
        <v>1111</v>
      </c>
      <c r="C261" s="8" t="str">
        <f>VLOOKUP(B261,[2]Key!$A$1:$D$55,2,FALSE)</f>
        <v>SV</v>
      </c>
      <c r="D261" s="8" t="str">
        <f>VLOOKUP(B261,[2]Key!$A$1:$D$54,3,FALSE)</f>
        <v>MD</v>
      </c>
      <c r="E261" s="8">
        <f>VLOOKUP(B261,[2]Key!$A$1:$D$54,4,FALSE)</f>
        <v>110</v>
      </c>
      <c r="F261" s="8" t="s">
        <v>1124</v>
      </c>
      <c r="G261" s="8" t="s">
        <v>784</v>
      </c>
      <c r="H261" s="8" t="s">
        <v>1141</v>
      </c>
      <c r="I261" s="9">
        <v>222.84</v>
      </c>
      <c r="J261" s="15" t="s">
        <v>1057</v>
      </c>
    </row>
    <row r="262" spans="1:10" x14ac:dyDescent="0.35">
      <c r="A262" s="16">
        <v>10349097</v>
      </c>
      <c r="B262" s="8" t="s">
        <v>1112</v>
      </c>
      <c r="C262" s="8" t="str">
        <f>VLOOKUP(B262,[2]Key!$A$1:$D$55,2,FALSE)</f>
        <v>SV</v>
      </c>
      <c r="D262" s="8" t="str">
        <f>VLOOKUP(B262,[2]Key!$A$1:$D$54,3,FALSE)</f>
        <v>Clinical</v>
      </c>
      <c r="E262" s="8">
        <f>VLOOKUP(B262,[2]Key!$A$1:$D$54,4,FALSE)</f>
        <v>120</v>
      </c>
      <c r="F262" s="8" t="s">
        <v>1128</v>
      </c>
      <c r="G262" s="8" t="s">
        <v>784</v>
      </c>
      <c r="H262" s="8" t="s">
        <v>1127</v>
      </c>
      <c r="I262" s="9">
        <v>50</v>
      </c>
      <c r="J262" s="15" t="s">
        <v>1057</v>
      </c>
    </row>
    <row r="263" spans="1:10" x14ac:dyDescent="0.35">
      <c r="A263" s="16">
        <v>10010440</v>
      </c>
      <c r="B263" s="8" t="s">
        <v>1113</v>
      </c>
      <c r="C263" s="8" t="str">
        <f>VLOOKUP(B263,[2]Key!$A$1:$D$55,2,FALSE)</f>
        <v>OAK</v>
      </c>
      <c r="D263" s="8" t="str">
        <f>VLOOKUP(B263,[2]Key!$A$1:$D$54,3,FALSE)</f>
        <v>Clinical</v>
      </c>
      <c r="E263" s="8">
        <f>VLOOKUP(B263,[2]Key!$A$1:$D$54,4,FALSE)</f>
        <v>120</v>
      </c>
      <c r="F263" s="8" t="s">
        <v>1128</v>
      </c>
      <c r="G263" s="8" t="s">
        <v>768</v>
      </c>
      <c r="H263" s="8" t="s">
        <v>1127</v>
      </c>
      <c r="I263" s="9">
        <v>61.66</v>
      </c>
      <c r="J263" s="15" t="s">
        <v>1057</v>
      </c>
    </row>
    <row r="264" spans="1:10" x14ac:dyDescent="0.35">
      <c r="A264" s="16">
        <v>2591551</v>
      </c>
      <c r="B264" s="8" t="s">
        <v>1066</v>
      </c>
      <c r="C264" s="8" t="str">
        <f>VLOOKUP(B264,[2]Key!$A$1:$D$55,2,FALSE)</f>
        <v>SF</v>
      </c>
      <c r="D264" s="8" t="str">
        <f>VLOOKUP(B264,[2]Key!$A$1:$D$54,3,FALSE)</f>
        <v>MD</v>
      </c>
      <c r="E264" s="8">
        <f>VLOOKUP(B264,[2]Key!$A$1:$D$54,4,FALSE)</f>
        <v>110</v>
      </c>
      <c r="F264" s="8" t="s">
        <v>1124</v>
      </c>
      <c r="G264" s="8" t="s">
        <v>1129</v>
      </c>
      <c r="H264" s="8" t="s">
        <v>1141</v>
      </c>
      <c r="I264" s="9">
        <v>168.27</v>
      </c>
      <c r="J264" s="15" t="s">
        <v>1057</v>
      </c>
    </row>
    <row r="265" spans="1:10" x14ac:dyDescent="0.35">
      <c r="A265" s="16">
        <v>2495811</v>
      </c>
      <c r="B265" s="8" t="s">
        <v>1067</v>
      </c>
      <c r="C265" s="8" t="str">
        <f>VLOOKUP(B265,[2]Key!$A$1:$D$55,2,FALSE)</f>
        <v>SF</v>
      </c>
      <c r="D265" s="8" t="str">
        <f>VLOOKUP(B265,[2]Key!$A$1:$D$54,3,FALSE)</f>
        <v>Clinical</v>
      </c>
      <c r="E265" s="8">
        <f>VLOOKUP(B265,[2]Key!$A$1:$D$54,4,FALSE)</f>
        <v>120</v>
      </c>
      <c r="F265" s="8" t="s">
        <v>1128</v>
      </c>
      <c r="G265" s="8" t="s">
        <v>1129</v>
      </c>
      <c r="H265" s="8" t="s">
        <v>1140</v>
      </c>
      <c r="I265" s="9">
        <v>64.900000000000006</v>
      </c>
      <c r="J265" s="15" t="s">
        <v>1057</v>
      </c>
    </row>
    <row r="266" spans="1:10" x14ac:dyDescent="0.35">
      <c r="A266" s="16">
        <v>10277019</v>
      </c>
      <c r="B266" s="8" t="s">
        <v>1068</v>
      </c>
      <c r="C266" s="8" t="str">
        <f>VLOOKUP(B266,[2]Key!$A$1:$D$55,2,FALSE)</f>
        <v>SF</v>
      </c>
      <c r="D266" s="8" t="str">
        <f>VLOOKUP(B266,[2]Key!$A$1:$D$54,3,FALSE)</f>
        <v>Clinical</v>
      </c>
      <c r="E266" s="8">
        <f>VLOOKUP(B266,[2]Key!$A$1:$D$54,4,FALSE)</f>
        <v>120</v>
      </c>
      <c r="F266" s="8" t="s">
        <v>1128</v>
      </c>
      <c r="G266" s="8" t="s">
        <v>1129</v>
      </c>
      <c r="H266" s="8" t="s">
        <v>1127</v>
      </c>
      <c r="I266" s="9">
        <v>50</v>
      </c>
      <c r="J266" s="15" t="s">
        <v>1057</v>
      </c>
    </row>
    <row r="267" spans="1:10" x14ac:dyDescent="0.35">
      <c r="A267" s="16">
        <v>10277019</v>
      </c>
      <c r="B267" s="8" t="s">
        <v>1068</v>
      </c>
      <c r="C267" s="8" t="str">
        <f>VLOOKUP(B267,[2]Key!$A$1:$D$55,2,FALSE)</f>
        <v>SF</v>
      </c>
      <c r="D267" s="8" t="str">
        <f>VLOOKUP(B267,[2]Key!$A$1:$D$54,3,FALSE)</f>
        <v>Clinical</v>
      </c>
      <c r="E267" s="8">
        <f>VLOOKUP(B267,[2]Key!$A$1:$D$54,4,FALSE)</f>
        <v>120</v>
      </c>
      <c r="F267" s="8" t="s">
        <v>1128</v>
      </c>
      <c r="G267" s="8" t="s">
        <v>1129</v>
      </c>
      <c r="H267" s="8" t="s">
        <v>1127</v>
      </c>
      <c r="I267" s="9">
        <v>55</v>
      </c>
      <c r="J267" s="15" t="s">
        <v>1057</v>
      </c>
    </row>
    <row r="268" spans="1:10" x14ac:dyDescent="0.35">
      <c r="A268" s="16">
        <v>2416719</v>
      </c>
      <c r="B268" s="8" t="s">
        <v>1069</v>
      </c>
      <c r="C268" s="8" t="str">
        <f>VLOOKUP(B268,[2]Key!$A$1:$D$55,2,FALSE)</f>
        <v>SV</v>
      </c>
      <c r="D268" s="8" t="str">
        <f>VLOOKUP(B268,[2]Key!$A$1:$D$54,3,FALSE)</f>
        <v>MD</v>
      </c>
      <c r="E268" s="8">
        <f>VLOOKUP(B268,[2]Key!$A$1:$D$54,4,FALSE)</f>
        <v>110</v>
      </c>
      <c r="F268" s="8" t="s">
        <v>1124</v>
      </c>
      <c r="G268" s="8" t="s">
        <v>784</v>
      </c>
      <c r="H268" s="8" t="s">
        <v>1141</v>
      </c>
      <c r="I268" s="9">
        <v>192.31</v>
      </c>
      <c r="J268" s="15" t="s">
        <v>1057</v>
      </c>
    </row>
    <row r="269" spans="1:10" x14ac:dyDescent="0.35">
      <c r="A269" s="16">
        <v>2598363</v>
      </c>
      <c r="B269" s="8" t="s">
        <v>1071</v>
      </c>
      <c r="C269" s="8" t="str">
        <f>VLOOKUP(B269,[2]Key!$A$1:$D$55,2,FALSE)</f>
        <v>OAK</v>
      </c>
      <c r="D269" s="8" t="str">
        <f>VLOOKUP(B269,[2]Key!$A$1:$D$54,3,FALSE)</f>
        <v>ASC</v>
      </c>
      <c r="E269" s="8">
        <f>VLOOKUP(B269,[2]Key!$A$1:$D$54,4,FALSE)</f>
        <v>120</v>
      </c>
      <c r="F269" s="8" t="s">
        <v>1128</v>
      </c>
      <c r="G269" s="8" t="s">
        <v>768</v>
      </c>
      <c r="H269" s="8" t="s">
        <v>1142</v>
      </c>
      <c r="I269" s="9">
        <v>61.66</v>
      </c>
      <c r="J269" s="15" t="s">
        <v>1057</v>
      </c>
    </row>
    <row r="270" spans="1:10" x14ac:dyDescent="0.35">
      <c r="A270" s="16">
        <v>2598363</v>
      </c>
      <c r="B270" s="8" t="s">
        <v>1071</v>
      </c>
      <c r="C270" s="8" t="str">
        <f>VLOOKUP(B270,[2]Key!$A$1:$D$55,2,FALSE)</f>
        <v>OAK</v>
      </c>
      <c r="D270" s="8" t="str">
        <f>VLOOKUP(B270,[2]Key!$A$1:$D$54,3,FALSE)</f>
        <v>ASC</v>
      </c>
      <c r="E270" s="8">
        <f>VLOOKUP(B270,[2]Key!$A$1:$D$54,4,FALSE)</f>
        <v>120</v>
      </c>
      <c r="F270" s="8" t="s">
        <v>1128</v>
      </c>
      <c r="G270" s="8" t="s">
        <v>768</v>
      </c>
      <c r="H270" s="8" t="s">
        <v>1146</v>
      </c>
      <c r="I270" s="9">
        <v>61.66</v>
      </c>
      <c r="J270" s="15" t="s">
        <v>1057</v>
      </c>
    </row>
    <row r="271" spans="1:10" x14ac:dyDescent="0.35">
      <c r="A271" s="16">
        <v>10229997</v>
      </c>
      <c r="B271" s="8" t="s">
        <v>1072</v>
      </c>
      <c r="C271" s="8" t="str">
        <f>VLOOKUP(B271,[2]Key!$A$1:$D$55,2,FALSE)</f>
        <v>SV</v>
      </c>
      <c r="D271" s="8" t="str">
        <f>VLOOKUP(B271,[2]Key!$A$1:$D$54,3,FALSE)</f>
        <v>Clinical</v>
      </c>
      <c r="E271" s="8">
        <f>VLOOKUP(B271,[2]Key!$A$1:$D$54,4,FALSE)</f>
        <v>120</v>
      </c>
      <c r="F271" s="8" t="s">
        <v>1128</v>
      </c>
      <c r="G271" s="8" t="s">
        <v>784</v>
      </c>
      <c r="H271" s="8" t="s">
        <v>1127</v>
      </c>
      <c r="I271" s="9">
        <v>50</v>
      </c>
      <c r="J271" s="15" t="s">
        <v>1057</v>
      </c>
    </row>
    <row r="272" spans="1:10" x14ac:dyDescent="0.35">
      <c r="A272" s="16">
        <v>10229997</v>
      </c>
      <c r="B272" s="8" t="s">
        <v>1072</v>
      </c>
      <c r="C272" s="8" t="str">
        <f>VLOOKUP(B272,[2]Key!$A$1:$D$55,2,FALSE)</f>
        <v>SV</v>
      </c>
      <c r="D272" s="8" t="str">
        <f>VLOOKUP(B272,[2]Key!$A$1:$D$54,3,FALSE)</f>
        <v>Clinical</v>
      </c>
      <c r="E272" s="8">
        <f>VLOOKUP(B272,[2]Key!$A$1:$D$54,4,FALSE)</f>
        <v>120</v>
      </c>
      <c r="F272" s="8" t="s">
        <v>1128</v>
      </c>
      <c r="G272" s="8" t="s">
        <v>784</v>
      </c>
      <c r="H272" s="8" t="s">
        <v>1127</v>
      </c>
      <c r="I272" s="9">
        <v>55</v>
      </c>
      <c r="J272" s="15" t="s">
        <v>1057</v>
      </c>
    </row>
    <row r="273" spans="1:10" x14ac:dyDescent="0.35">
      <c r="A273" s="16">
        <v>10263992</v>
      </c>
      <c r="B273" s="8" t="s">
        <v>1075</v>
      </c>
      <c r="C273" s="8" t="str">
        <f>VLOOKUP(B273,[2]Key!$A$1:$D$55,2,FALSE)</f>
        <v>SV</v>
      </c>
      <c r="D273" s="8" t="str">
        <f>VLOOKUP(B273,[2]Key!$A$1:$D$54,3,FALSE)</f>
        <v>Clinical</v>
      </c>
      <c r="E273" s="8">
        <f>VLOOKUP(B273,[2]Key!$A$1:$D$54,4,FALSE)</f>
        <v>120</v>
      </c>
      <c r="F273" s="8" t="s">
        <v>1128</v>
      </c>
      <c r="G273" s="8" t="s">
        <v>784</v>
      </c>
      <c r="H273" s="8" t="s">
        <v>1140</v>
      </c>
      <c r="I273" s="9">
        <v>62.5</v>
      </c>
      <c r="J273" s="15" t="s">
        <v>1057</v>
      </c>
    </row>
    <row r="274" spans="1:10" x14ac:dyDescent="0.35">
      <c r="A274" s="16">
        <v>10166396</v>
      </c>
      <c r="B274" s="8" t="s">
        <v>1076</v>
      </c>
      <c r="C274" s="8" t="str">
        <f>VLOOKUP(B274,[2]Key!$A$1:$D$55,2,FALSE)</f>
        <v>SV</v>
      </c>
      <c r="D274" s="8" t="str">
        <f>VLOOKUP(B274,[2]Key!$A$1:$D$54,3,FALSE)</f>
        <v>Clinical</v>
      </c>
      <c r="E274" s="8">
        <f>VLOOKUP(B274,[2]Key!$A$1:$D$54,4,FALSE)</f>
        <v>120</v>
      </c>
      <c r="F274" s="8" t="s">
        <v>1128</v>
      </c>
      <c r="G274" s="8" t="s">
        <v>784</v>
      </c>
      <c r="H274" s="8" t="s">
        <v>1127</v>
      </c>
      <c r="I274" s="9">
        <v>50</v>
      </c>
      <c r="J274" s="15" t="s">
        <v>1057</v>
      </c>
    </row>
    <row r="275" spans="1:10" x14ac:dyDescent="0.35">
      <c r="A275" s="16">
        <v>10166396</v>
      </c>
      <c r="B275" s="8" t="s">
        <v>1076</v>
      </c>
      <c r="C275" s="8" t="str">
        <f>VLOOKUP(B275,[2]Key!$A$1:$D$55,2,FALSE)</f>
        <v>SV</v>
      </c>
      <c r="D275" s="8" t="str">
        <f>VLOOKUP(B275,[2]Key!$A$1:$D$54,3,FALSE)</f>
        <v>Clinical</v>
      </c>
      <c r="E275" s="8">
        <f>VLOOKUP(B275,[2]Key!$A$1:$D$54,4,FALSE)</f>
        <v>120</v>
      </c>
      <c r="F275" s="8" t="s">
        <v>1128</v>
      </c>
      <c r="G275" s="8" t="s">
        <v>784</v>
      </c>
      <c r="H275" s="8" t="s">
        <v>1127</v>
      </c>
      <c r="I275" s="9">
        <v>55</v>
      </c>
      <c r="J275" s="15" t="s">
        <v>1057</v>
      </c>
    </row>
    <row r="276" spans="1:10" x14ac:dyDescent="0.35">
      <c r="A276" s="16">
        <v>2044933</v>
      </c>
      <c r="B276" s="8" t="s">
        <v>1147</v>
      </c>
      <c r="C276" s="8" t="s">
        <v>780</v>
      </c>
      <c r="D276" s="8" t="s">
        <v>1124</v>
      </c>
      <c r="E276" s="8">
        <v>110</v>
      </c>
      <c r="F276" s="8" t="s">
        <v>1124</v>
      </c>
      <c r="G276" s="8" t="s">
        <v>1149</v>
      </c>
      <c r="H276" s="8" t="s">
        <v>1148</v>
      </c>
      <c r="I276" s="9">
        <v>158.65</v>
      </c>
      <c r="J276" s="15" t="s">
        <v>1057</v>
      </c>
    </row>
    <row r="277" spans="1:10" x14ac:dyDescent="0.35">
      <c r="A277" s="16">
        <v>10131556</v>
      </c>
      <c r="B277" s="8" t="s">
        <v>1114</v>
      </c>
      <c r="C277" s="8" t="str">
        <f>VLOOKUP(B277,[2]Key!$A$1:$D$55,2,FALSE)</f>
        <v>SV</v>
      </c>
      <c r="D277" s="8" t="str">
        <f>VLOOKUP(B277,[2]Key!$A$1:$D$54,3,FALSE)</f>
        <v>Clinical</v>
      </c>
      <c r="E277" s="8">
        <f>VLOOKUP(B277,[2]Key!$A$1:$D$54,4,FALSE)</f>
        <v>120</v>
      </c>
      <c r="F277" s="8" t="s">
        <v>1128</v>
      </c>
      <c r="G277" s="8" t="s">
        <v>784</v>
      </c>
      <c r="H277" s="8" t="s">
        <v>1127</v>
      </c>
      <c r="I277" s="9">
        <v>61.66</v>
      </c>
      <c r="J277" s="15" t="s">
        <v>1057</v>
      </c>
    </row>
    <row r="278" spans="1:10" x14ac:dyDescent="0.35">
      <c r="A278" s="16">
        <v>10353254</v>
      </c>
      <c r="B278" s="8" t="s">
        <v>1078</v>
      </c>
      <c r="C278" s="8" t="str">
        <f>VLOOKUP(B278,[2]Key!$A$1:$D$55,2,FALSE)</f>
        <v>SV</v>
      </c>
      <c r="D278" s="8" t="str">
        <f>VLOOKUP(B278,[2]Key!$A$1:$D$54,3,FALSE)</f>
        <v>Clinical</v>
      </c>
      <c r="E278" s="8">
        <f>VLOOKUP(B278,[2]Key!$A$1:$D$54,4,FALSE)</f>
        <v>120</v>
      </c>
      <c r="F278" s="8" t="s">
        <v>1128</v>
      </c>
      <c r="G278" s="8" t="s">
        <v>784</v>
      </c>
      <c r="H278" s="8" t="s">
        <v>1127</v>
      </c>
      <c r="I278" s="9">
        <v>50</v>
      </c>
      <c r="J278" s="15" t="s">
        <v>1057</v>
      </c>
    </row>
    <row r="279" spans="1:10" x14ac:dyDescent="0.35">
      <c r="A279" s="16">
        <v>10353254</v>
      </c>
      <c r="B279" s="8" t="s">
        <v>1078</v>
      </c>
      <c r="C279" s="8" t="str">
        <f>VLOOKUP(B279,[2]Key!$A$1:$D$55,2,FALSE)</f>
        <v>SV</v>
      </c>
      <c r="D279" s="8" t="str">
        <f>VLOOKUP(B279,[2]Key!$A$1:$D$54,3,FALSE)</f>
        <v>Clinical</v>
      </c>
      <c r="E279" s="8">
        <f>VLOOKUP(B279,[2]Key!$A$1:$D$54,4,FALSE)</f>
        <v>120</v>
      </c>
      <c r="F279" s="8" t="s">
        <v>1128</v>
      </c>
      <c r="G279" s="8" t="s">
        <v>784</v>
      </c>
      <c r="H279" s="8" t="s">
        <v>1127</v>
      </c>
      <c r="I279" s="9">
        <v>55</v>
      </c>
      <c r="J279" s="15" t="s">
        <v>1057</v>
      </c>
    </row>
    <row r="280" spans="1:10" x14ac:dyDescent="0.35">
      <c r="A280" s="16">
        <v>10337382</v>
      </c>
      <c r="B280" s="8" t="s">
        <v>1079</v>
      </c>
      <c r="C280" s="8" t="str">
        <f>VLOOKUP(B280,[2]Key!$A$1:$D$55,2,FALSE)</f>
        <v>SV</v>
      </c>
      <c r="D280" s="8" t="str">
        <f>VLOOKUP(B280,[2]Key!$A$1:$D$54,3,FALSE)</f>
        <v>MD</v>
      </c>
      <c r="E280" s="8">
        <f>VLOOKUP(B280,[2]Key!$A$1:$D$54,4,FALSE)</f>
        <v>110</v>
      </c>
      <c r="F280" s="8" t="s">
        <v>1124</v>
      </c>
      <c r="G280" s="8" t="s">
        <v>784</v>
      </c>
      <c r="H280" s="8" t="s">
        <v>1141</v>
      </c>
      <c r="I280" s="9">
        <v>168.27</v>
      </c>
      <c r="J280" s="15" t="s">
        <v>1057</v>
      </c>
    </row>
    <row r="281" spans="1:10" x14ac:dyDescent="0.35">
      <c r="A281" s="16">
        <v>10105153</v>
      </c>
      <c r="B281" s="8" t="s">
        <v>1081</v>
      </c>
      <c r="C281" s="8" t="str">
        <f>VLOOKUP(B281,[2]Key!$A$1:$D$55,2,FALSE)</f>
        <v>OAK</v>
      </c>
      <c r="D281" s="8" t="str">
        <f>VLOOKUP(B281,[2]Key!$A$1:$D$54,3,FALSE)</f>
        <v>MD</v>
      </c>
      <c r="E281" s="8">
        <f>VLOOKUP(B281,[2]Key!$A$1:$D$54,4,FALSE)</f>
        <v>110</v>
      </c>
      <c r="F281" s="8" t="s">
        <v>1124</v>
      </c>
      <c r="G281" s="8" t="s">
        <v>768</v>
      </c>
      <c r="H281" s="8" t="s">
        <v>1141</v>
      </c>
      <c r="I281" s="9">
        <v>192.31</v>
      </c>
      <c r="J281" s="15" t="s">
        <v>1057</v>
      </c>
    </row>
    <row r="282" spans="1:10" x14ac:dyDescent="0.35">
      <c r="A282" s="16">
        <v>2483760</v>
      </c>
      <c r="B282" s="8" t="s">
        <v>1116</v>
      </c>
      <c r="C282" s="8" t="str">
        <f>VLOOKUP(B282,[2]Key!$A$1:$D$55,2,FALSE)</f>
        <v>SF</v>
      </c>
      <c r="D282" s="8" t="str">
        <f>VLOOKUP(B282,[2]Key!$A$1:$D$54,3,FALSE)</f>
        <v>MD</v>
      </c>
      <c r="E282" s="8">
        <f>VLOOKUP(B282,[2]Key!$A$1:$D$54,4,FALSE)</f>
        <v>110</v>
      </c>
      <c r="F282" s="8" t="s">
        <v>1124</v>
      </c>
      <c r="G282" s="8" t="s">
        <v>1129</v>
      </c>
      <c r="H282" s="8" t="s">
        <v>1141</v>
      </c>
      <c r="I282" s="9">
        <v>192.31</v>
      </c>
      <c r="J282" s="15" t="s">
        <v>1057</v>
      </c>
    </row>
    <row r="283" spans="1:10" x14ac:dyDescent="0.35">
      <c r="A283" s="16">
        <v>1892101</v>
      </c>
      <c r="B283" s="8" t="s">
        <v>1117</v>
      </c>
      <c r="C283" s="8" t="str">
        <f>VLOOKUP(B283,[2]Key!$A$1:$D$55,2,FALSE)</f>
        <v>SF</v>
      </c>
      <c r="D283" s="8" t="str">
        <f>VLOOKUP(B283,[2]Key!$A$1:$D$54,3,FALSE)</f>
        <v>Clinical</v>
      </c>
      <c r="E283" s="8">
        <f>VLOOKUP(B283,[2]Key!$A$1:$D$54,4,FALSE)</f>
        <v>120</v>
      </c>
      <c r="F283" s="8" t="s">
        <v>1128</v>
      </c>
      <c r="G283" s="8" t="s">
        <v>1151</v>
      </c>
      <c r="H283" s="8" t="s">
        <v>1150</v>
      </c>
      <c r="I283" s="9">
        <v>87.13</v>
      </c>
      <c r="J283" s="15" t="s">
        <v>1057</v>
      </c>
    </row>
    <row r="284" spans="1:10" x14ac:dyDescent="0.35">
      <c r="A284" s="16">
        <v>2472185</v>
      </c>
      <c r="B284" s="8" t="s">
        <v>1083</v>
      </c>
      <c r="C284" s="8" t="str">
        <f>VLOOKUP(B284,[2]Key!$A$1:$D$55,2,FALSE)</f>
        <v>OAK</v>
      </c>
      <c r="D284" s="8" t="str">
        <f>VLOOKUP(B284,[2]Key!$A$1:$D$54,3,FALSE)</f>
        <v>Clinical</v>
      </c>
      <c r="E284" s="8">
        <f>VLOOKUP(B284,[2]Key!$A$1:$D$54,4,FALSE)</f>
        <v>120</v>
      </c>
      <c r="F284" s="8" t="s">
        <v>1128</v>
      </c>
      <c r="G284" s="8" t="s">
        <v>768</v>
      </c>
      <c r="H284" s="8" t="s">
        <v>1152</v>
      </c>
      <c r="I284" s="9">
        <v>68.680000000000007</v>
      </c>
      <c r="J284" s="15" t="s">
        <v>1057</v>
      </c>
    </row>
    <row r="285" spans="1:10" x14ac:dyDescent="0.35">
      <c r="A285" s="16">
        <v>10115499</v>
      </c>
      <c r="B285" s="8" t="s">
        <v>1118</v>
      </c>
      <c r="C285" s="8" t="str">
        <f>VLOOKUP(B285,[2]Key!$A$1:$D$55,2,FALSE)</f>
        <v>SV</v>
      </c>
      <c r="D285" s="8" t="str">
        <f>VLOOKUP(B285,[2]Key!$A$1:$D$54,3,FALSE)</f>
        <v>ASC</v>
      </c>
      <c r="E285" s="8">
        <f>VLOOKUP(B285,[2]Key!$A$1:$D$54,4,FALSE)</f>
        <v>120</v>
      </c>
      <c r="F285" s="8" t="s">
        <v>1128</v>
      </c>
      <c r="G285" s="8" t="s">
        <v>784</v>
      </c>
      <c r="H285" s="8" t="s">
        <v>1139</v>
      </c>
      <c r="I285" s="9">
        <v>66</v>
      </c>
      <c r="J285" s="15" t="s">
        <v>1057</v>
      </c>
    </row>
    <row r="286" spans="1:10" x14ac:dyDescent="0.35">
      <c r="A286" s="16">
        <v>10132462</v>
      </c>
      <c r="B286" s="8" t="s">
        <v>1119</v>
      </c>
      <c r="C286" s="8" t="str">
        <f>VLOOKUP(B286,[2]Key!$A$1:$D$55,2,FALSE)</f>
        <v>SV</v>
      </c>
      <c r="D286" s="8" t="str">
        <f>VLOOKUP(B286,[2]Key!$A$1:$D$54,3,FALSE)</f>
        <v>Clinical</v>
      </c>
      <c r="E286" s="8">
        <f>VLOOKUP(B286,[2]Key!$A$1:$D$54,4,FALSE)</f>
        <v>120</v>
      </c>
      <c r="F286" s="8" t="s">
        <v>1128</v>
      </c>
      <c r="G286" s="8" t="s">
        <v>784</v>
      </c>
      <c r="H286" s="8" t="s">
        <v>1127</v>
      </c>
      <c r="I286" s="9">
        <v>61.66</v>
      </c>
      <c r="J286" s="15" t="s">
        <v>1057</v>
      </c>
    </row>
    <row r="287" spans="1:10" x14ac:dyDescent="0.35">
      <c r="A287" s="16">
        <v>10132462</v>
      </c>
      <c r="B287" s="8" t="s">
        <v>1119</v>
      </c>
      <c r="C287" s="8" t="str">
        <f>VLOOKUP(B287,[2]Key!$A$1:$D$55,2,FALSE)</f>
        <v>SV</v>
      </c>
      <c r="D287" s="8" t="str">
        <f>VLOOKUP(B287,[2]Key!$A$1:$D$54,3,FALSE)</f>
        <v>Clinical</v>
      </c>
      <c r="E287" s="8">
        <f>VLOOKUP(B287,[2]Key!$A$1:$D$54,4,FALSE)</f>
        <v>120</v>
      </c>
      <c r="F287" s="8" t="s">
        <v>1128</v>
      </c>
      <c r="G287" s="8" t="s">
        <v>784</v>
      </c>
      <c r="H287" s="8" t="s">
        <v>1138</v>
      </c>
      <c r="I287" s="9">
        <v>61.66</v>
      </c>
      <c r="J287" s="15" t="s">
        <v>1057</v>
      </c>
    </row>
    <row r="288" spans="1:10" x14ac:dyDescent="0.35">
      <c r="A288" s="16">
        <v>10397078</v>
      </c>
      <c r="B288" s="8" t="s">
        <v>1085</v>
      </c>
      <c r="C288" s="8" t="s">
        <v>912</v>
      </c>
      <c r="D288" s="8" t="s">
        <v>1050</v>
      </c>
      <c r="E288" s="8">
        <v>120</v>
      </c>
      <c r="F288" s="8" t="s">
        <v>1128</v>
      </c>
      <c r="G288" s="8" t="s">
        <v>1129</v>
      </c>
      <c r="H288" s="8" t="s">
        <v>1145</v>
      </c>
      <c r="I288" s="9">
        <v>55</v>
      </c>
      <c r="J288" s="15" t="s">
        <v>1057</v>
      </c>
    </row>
    <row r="289" spans="1:10" x14ac:dyDescent="0.35">
      <c r="A289" s="16">
        <v>1790004</v>
      </c>
      <c r="B289" s="8" t="s">
        <v>1120</v>
      </c>
      <c r="C289" s="8" t="str">
        <f>VLOOKUP(B289,[2]Key!$A$1:$D$55,2,FALSE)</f>
        <v>SF</v>
      </c>
      <c r="D289" s="8" t="str">
        <f>VLOOKUP(B289,[2]Key!$A$1:$D$54,3,FALSE)</f>
        <v>Clinical</v>
      </c>
      <c r="E289" s="8">
        <f>VLOOKUP(B289,[2]Key!$A$1:$D$54,4,FALSE)</f>
        <v>120</v>
      </c>
      <c r="F289" s="8" t="s">
        <v>1128</v>
      </c>
      <c r="G289" s="8" t="s">
        <v>1129</v>
      </c>
      <c r="H289" s="8" t="s">
        <v>1127</v>
      </c>
      <c r="I289" s="9">
        <v>71.06</v>
      </c>
      <c r="J289" s="15" t="s">
        <v>1057</v>
      </c>
    </row>
    <row r="290" spans="1:10" x14ac:dyDescent="0.35">
      <c r="A290" s="16">
        <v>1804091</v>
      </c>
      <c r="B290" s="8" t="s">
        <v>1121</v>
      </c>
      <c r="C290" s="8" t="str">
        <f>VLOOKUP(B290,[2]Key!$A$1:$D$55,2,FALSE)</f>
        <v>SF</v>
      </c>
      <c r="D290" s="8" t="str">
        <f>VLOOKUP(B290,[2]Key!$A$1:$D$54,3,FALSE)</f>
        <v>MD</v>
      </c>
      <c r="E290" s="8">
        <f>VLOOKUP(B290,[2]Key!$A$1:$D$54,4,FALSE)</f>
        <v>110</v>
      </c>
      <c r="F290" s="8" t="s">
        <v>1154</v>
      </c>
      <c r="G290" s="8" t="s">
        <v>1129</v>
      </c>
      <c r="H290" s="8" t="s">
        <v>1153</v>
      </c>
      <c r="I290" s="9">
        <v>793.27</v>
      </c>
      <c r="J290" s="15" t="s">
        <v>1057</v>
      </c>
    </row>
    <row r="291" spans="1:10" x14ac:dyDescent="0.35">
      <c r="A291" s="16">
        <v>10320239</v>
      </c>
      <c r="B291" s="8" t="s">
        <v>1087</v>
      </c>
      <c r="C291" s="8" t="str">
        <f>VLOOKUP(B291,[2]Key!$A$1:$D$55,2,FALSE)</f>
        <v>SF</v>
      </c>
      <c r="D291" s="8" t="str">
        <f>VLOOKUP(B291,[2]Key!$A$1:$D$54,3,FALSE)</f>
        <v>ASC</v>
      </c>
      <c r="E291" s="8">
        <f>VLOOKUP(B291,[2]Key!$A$1:$D$54,4,FALSE)</f>
        <v>120</v>
      </c>
      <c r="F291" s="8" t="s">
        <v>1128</v>
      </c>
      <c r="G291" s="8" t="s">
        <v>1129</v>
      </c>
      <c r="H291" s="8" t="s">
        <v>1142</v>
      </c>
      <c r="I291" s="9">
        <v>50</v>
      </c>
      <c r="J291" s="15" t="s">
        <v>1057</v>
      </c>
    </row>
    <row r="292" spans="1:10" x14ac:dyDescent="0.35">
      <c r="A292" s="16">
        <v>10320239</v>
      </c>
      <c r="B292" s="8" t="s">
        <v>1087</v>
      </c>
      <c r="C292" s="8" t="str">
        <f>VLOOKUP(B292,[2]Key!$A$1:$D$55,2,FALSE)</f>
        <v>SF</v>
      </c>
      <c r="D292" s="8" t="str">
        <f>VLOOKUP(B292,[2]Key!$A$1:$D$54,3,FALSE)</f>
        <v>ASC</v>
      </c>
      <c r="E292" s="8">
        <f>VLOOKUP(B292,[2]Key!$A$1:$D$54,4,FALSE)</f>
        <v>120</v>
      </c>
      <c r="F292" s="8" t="s">
        <v>1128</v>
      </c>
      <c r="G292" s="8" t="s">
        <v>1129</v>
      </c>
      <c r="H292" s="8" t="s">
        <v>1145</v>
      </c>
      <c r="I292" s="9">
        <v>55</v>
      </c>
      <c r="J292" s="15" t="s">
        <v>1057</v>
      </c>
    </row>
    <row r="293" spans="1:10" x14ac:dyDescent="0.35">
      <c r="A293" s="16">
        <v>10226216</v>
      </c>
      <c r="B293" s="8" t="s">
        <v>1122</v>
      </c>
      <c r="C293" s="8" t="str">
        <f>VLOOKUP(B293,[2]Key!$A$1:$D$55,2,FALSE)</f>
        <v>SF</v>
      </c>
      <c r="D293" s="8" t="str">
        <f>VLOOKUP(B293,[2]Key!$A$1:$D$54,3,FALSE)</f>
        <v>Clinical</v>
      </c>
      <c r="E293" s="8">
        <f>VLOOKUP(B293,[2]Key!$A$1:$D$54,4,FALSE)</f>
        <v>120</v>
      </c>
      <c r="F293" s="8" t="s">
        <v>1128</v>
      </c>
      <c r="G293" s="8" t="s">
        <v>1129</v>
      </c>
      <c r="H293" s="8" t="s">
        <v>1127</v>
      </c>
      <c r="I293" s="9">
        <v>50</v>
      </c>
      <c r="J293" s="15" t="s">
        <v>1057</v>
      </c>
    </row>
    <row r="294" spans="1:10" x14ac:dyDescent="0.35">
      <c r="A294" s="16">
        <v>10226216</v>
      </c>
      <c r="B294" s="8" t="s">
        <v>1122</v>
      </c>
      <c r="C294" s="8" t="str">
        <f>VLOOKUP(B294,[2]Key!$A$1:$D$55,2,FALSE)</f>
        <v>SF</v>
      </c>
      <c r="D294" s="8" t="str">
        <f>VLOOKUP(B294,[2]Key!$A$1:$D$54,3,FALSE)</f>
        <v>Clinical</v>
      </c>
      <c r="E294" s="8">
        <f>VLOOKUP(B294,[2]Key!$A$1:$D$54,4,FALSE)</f>
        <v>120</v>
      </c>
      <c r="F294" s="8" t="s">
        <v>1128</v>
      </c>
      <c r="G294" s="8" t="s">
        <v>1129</v>
      </c>
      <c r="H294" s="8" t="s">
        <v>1127</v>
      </c>
      <c r="I294" s="9">
        <v>55</v>
      </c>
      <c r="J294" s="15" t="s">
        <v>1057</v>
      </c>
    </row>
    <row r="295" spans="1:10" x14ac:dyDescent="0.35">
      <c r="A295" s="16">
        <v>2384929</v>
      </c>
      <c r="B295" s="8" t="s">
        <v>1089</v>
      </c>
      <c r="C295" s="8" t="str">
        <f>VLOOKUP(B295,[2]Key!$A$1:$D$55,2,FALSE)</f>
        <v>SV</v>
      </c>
      <c r="D295" s="8" t="str">
        <f>VLOOKUP(B295,[2]Key!$A$1:$D$54,3,FALSE)</f>
        <v>Clinical</v>
      </c>
      <c r="E295" s="8">
        <f>VLOOKUP(B295,[2]Key!$A$1:$D$54,4,FALSE)</f>
        <v>120</v>
      </c>
      <c r="F295" s="8" t="s">
        <v>1128</v>
      </c>
      <c r="G295" s="8" t="s">
        <v>784</v>
      </c>
      <c r="H295" s="8" t="s">
        <v>1152</v>
      </c>
      <c r="I295" s="9">
        <v>68.680000000000007</v>
      </c>
      <c r="J295" s="15" t="s">
        <v>1057</v>
      </c>
    </row>
    <row r="296" spans="1:10" x14ac:dyDescent="0.35">
      <c r="A296" s="16">
        <v>2339420</v>
      </c>
      <c r="B296" s="8" t="s">
        <v>1123</v>
      </c>
      <c r="C296" s="8" t="str">
        <f>VLOOKUP(B296,[2]Key!$A$1:$D$55,2,FALSE)</f>
        <v>SV</v>
      </c>
      <c r="D296" s="8" t="str">
        <f>VLOOKUP(B296,[2]Key!$A$1:$D$54,3,FALSE)</f>
        <v>MD</v>
      </c>
      <c r="E296" s="8">
        <f>VLOOKUP(B296,[2]Key!$A$1:$D$54,4,FALSE)</f>
        <v>110</v>
      </c>
      <c r="F296" s="8" t="s">
        <v>1124</v>
      </c>
      <c r="G296" s="8" t="s">
        <v>784</v>
      </c>
      <c r="H296" s="8" t="s">
        <v>1141</v>
      </c>
      <c r="I296" s="9">
        <v>192.31</v>
      </c>
      <c r="J296" s="15" t="s">
        <v>1057</v>
      </c>
    </row>
    <row r="297" spans="1:10" x14ac:dyDescent="0.35">
      <c r="A297" s="16">
        <v>2472180</v>
      </c>
      <c r="B297" s="8" t="s">
        <v>1091</v>
      </c>
      <c r="C297" s="8" t="str">
        <f>VLOOKUP(B297,[2]Key!$A$1:$D$55,2,FALSE)</f>
        <v>SOMA</v>
      </c>
      <c r="D297" s="8" t="str">
        <f>VLOOKUP(B297,[2]Key!$A$1:$D$54,3,FALSE)</f>
        <v>Clinical</v>
      </c>
      <c r="E297" s="8">
        <f>VLOOKUP(B297,[2]Key!$A$1:$D$54,4,FALSE)</f>
        <v>120</v>
      </c>
      <c r="F297" s="8" t="s">
        <v>1128</v>
      </c>
      <c r="G297" s="8" t="s">
        <v>1155</v>
      </c>
      <c r="H297" s="8" t="s">
        <v>1127</v>
      </c>
      <c r="I297" s="9">
        <v>62.72</v>
      </c>
      <c r="J297" s="15" t="s">
        <v>1057</v>
      </c>
    </row>
    <row r="298" spans="1:10" x14ac:dyDescent="0.35">
      <c r="A298" s="16">
        <v>10245367</v>
      </c>
      <c r="B298" s="8" t="s">
        <v>1092</v>
      </c>
      <c r="C298" s="8" t="str">
        <f>VLOOKUP(B298,[2]Key!$A$1:$D$55,2,FALSE)</f>
        <v>OAK</v>
      </c>
      <c r="D298" s="8" t="str">
        <f>VLOOKUP(B298,[2]Key!$A$1:$D$54,3,FALSE)</f>
        <v>Clinical</v>
      </c>
      <c r="E298" s="8">
        <f>VLOOKUP(B298,[2]Key!$A$1:$D$54,4,FALSE)</f>
        <v>120</v>
      </c>
      <c r="F298" s="8" t="s">
        <v>1128</v>
      </c>
      <c r="G298" s="8" t="s">
        <v>768</v>
      </c>
      <c r="H298" s="8" t="s">
        <v>1143</v>
      </c>
      <c r="I298" s="9">
        <v>55.29</v>
      </c>
      <c r="J298" s="15" t="s">
        <v>1057</v>
      </c>
    </row>
    <row r="299" spans="1:10" x14ac:dyDescent="0.35">
      <c r="A299" s="16">
        <v>10397100</v>
      </c>
      <c r="B299" s="8" t="s">
        <v>1093</v>
      </c>
      <c r="C299" s="8" t="s">
        <v>1115</v>
      </c>
      <c r="D299" s="8" t="s">
        <v>1050</v>
      </c>
      <c r="E299" s="8">
        <v>120</v>
      </c>
      <c r="F299" s="8" t="s">
        <v>1128</v>
      </c>
      <c r="G299" s="8" t="s">
        <v>768</v>
      </c>
      <c r="H299" s="8" t="s">
        <v>1145</v>
      </c>
      <c r="I299" s="9">
        <v>55</v>
      </c>
      <c r="J299" s="15" t="s">
        <v>1057</v>
      </c>
    </row>
    <row r="300" spans="1:10" x14ac:dyDescent="0.35">
      <c r="A300" s="16">
        <v>10397092</v>
      </c>
      <c r="B300" s="8" t="s">
        <v>1094</v>
      </c>
      <c r="C300" s="8" t="s">
        <v>1115</v>
      </c>
      <c r="D300" s="8" t="s">
        <v>811</v>
      </c>
      <c r="E300" s="8">
        <v>120</v>
      </c>
      <c r="F300" s="8" t="s">
        <v>1128</v>
      </c>
      <c r="G300" s="8" t="s">
        <v>768</v>
      </c>
      <c r="H300" s="8" t="s">
        <v>1127</v>
      </c>
      <c r="I300" s="9">
        <v>55</v>
      </c>
      <c r="J300" s="15" t="s">
        <v>1057</v>
      </c>
    </row>
    <row r="301" spans="1:10" x14ac:dyDescent="0.35">
      <c r="A301" s="16">
        <v>10380263</v>
      </c>
      <c r="B301" s="8" t="s">
        <v>1095</v>
      </c>
      <c r="C301" s="8" t="str">
        <f>VLOOKUP(B301,[2]Key!$A$1:$D$55,2,FALSE)</f>
        <v>SF</v>
      </c>
      <c r="D301" s="8" t="str">
        <f>VLOOKUP(B301,[2]Key!$A$1:$D$54,3,FALSE)</f>
        <v>Clinical</v>
      </c>
      <c r="E301" s="8">
        <f>VLOOKUP(B301,[2]Key!$A$1:$D$54,4,FALSE)</f>
        <v>120</v>
      </c>
      <c r="F301" s="8" t="s">
        <v>1128</v>
      </c>
      <c r="G301" s="8" t="s">
        <v>1129</v>
      </c>
      <c r="H301" s="8" t="s">
        <v>1127</v>
      </c>
      <c r="I301" s="9">
        <v>50</v>
      </c>
      <c r="J301" s="15" t="s">
        <v>1057</v>
      </c>
    </row>
    <row r="302" spans="1:10" x14ac:dyDescent="0.35">
      <c r="A302" s="16">
        <v>10380263</v>
      </c>
      <c r="B302" s="8" t="s">
        <v>1095</v>
      </c>
      <c r="C302" s="8" t="str">
        <f>VLOOKUP(B302,[2]Key!$A$1:$D$55,2,FALSE)</f>
        <v>SF</v>
      </c>
      <c r="D302" s="8" t="str">
        <f>VLOOKUP(B302,[2]Key!$A$1:$D$54,3,FALSE)</f>
        <v>Clinical</v>
      </c>
      <c r="E302" s="8">
        <f>VLOOKUP(B302,[2]Key!$A$1:$D$54,4,FALSE)</f>
        <v>120</v>
      </c>
      <c r="F302" s="8" t="s">
        <v>1128</v>
      </c>
      <c r="G302" s="8" t="s">
        <v>1129</v>
      </c>
      <c r="H302" s="8" t="s">
        <v>1127</v>
      </c>
      <c r="I302" s="9">
        <v>55</v>
      </c>
      <c r="J302" s="15" t="s">
        <v>1057</v>
      </c>
    </row>
    <row r="303" spans="1:10" x14ac:dyDescent="0.35">
      <c r="A303" s="16">
        <v>2619342</v>
      </c>
      <c r="B303" s="8" t="s">
        <v>1125</v>
      </c>
      <c r="C303" s="8" t="str">
        <f>VLOOKUP(B303,[2]Key!$A$1:$D$55,2,FALSE)</f>
        <v>SF</v>
      </c>
      <c r="D303" s="8" t="str">
        <f>VLOOKUP(B303,[2]Key!$A$1:$D$54,3,FALSE)</f>
        <v>ASC</v>
      </c>
      <c r="E303" s="8">
        <f>VLOOKUP(B303,[2]Key!$A$1:$D$54,4,FALSE)</f>
        <v>120</v>
      </c>
      <c r="F303" s="8" t="s">
        <v>1128</v>
      </c>
      <c r="G303" s="8" t="s">
        <v>1129</v>
      </c>
      <c r="H303" s="8" t="s">
        <v>1142</v>
      </c>
      <c r="I303" s="9">
        <v>61.66</v>
      </c>
      <c r="J303" s="15" t="s">
        <v>1057</v>
      </c>
    </row>
    <row r="304" spans="1:10" x14ac:dyDescent="0.35">
      <c r="A304" s="16">
        <v>2619342</v>
      </c>
      <c r="B304" s="8" t="s">
        <v>1125</v>
      </c>
      <c r="C304" s="8" t="str">
        <f>VLOOKUP(B304,[2]Key!$A$1:$D$55,2,FALSE)</f>
        <v>SF</v>
      </c>
      <c r="D304" s="8" t="str">
        <f>VLOOKUP(B304,[2]Key!$A$1:$D$54,3,FALSE)</f>
        <v>ASC</v>
      </c>
      <c r="E304" s="8">
        <f>VLOOKUP(B304,[2]Key!$A$1:$D$54,4,FALSE)</f>
        <v>120</v>
      </c>
      <c r="F304" s="8" t="s">
        <v>1128</v>
      </c>
      <c r="G304" s="8" t="s">
        <v>1129</v>
      </c>
      <c r="H304" s="8" t="s">
        <v>1146</v>
      </c>
      <c r="I304" s="9">
        <v>61.66</v>
      </c>
      <c r="J304" s="15" t="s">
        <v>1057</v>
      </c>
    </row>
    <row r="305" spans="1:10" x14ac:dyDescent="0.35">
      <c r="A305" s="16">
        <v>10023554</v>
      </c>
      <c r="B305" s="8" t="s">
        <v>1096</v>
      </c>
      <c r="C305" s="8" t="str">
        <f>VLOOKUP(B305,[2]Key!$A$1:$D$55,2,FALSE)</f>
        <v>SF</v>
      </c>
      <c r="D305" s="8" t="str">
        <f>VLOOKUP(B305,[2]Key!$A$1:$D$54,3,FALSE)</f>
        <v>MD</v>
      </c>
      <c r="E305" s="8">
        <f>VLOOKUP(B305,[2]Key!$A$1:$D$54,4,FALSE)</f>
        <v>110</v>
      </c>
      <c r="F305" s="8" t="s">
        <v>1124</v>
      </c>
      <c r="G305" s="8" t="s">
        <v>1129</v>
      </c>
      <c r="H305" s="8" t="s">
        <v>1141</v>
      </c>
      <c r="I305" s="9">
        <v>192.31</v>
      </c>
      <c r="J305" s="15" t="s">
        <v>1057</v>
      </c>
    </row>
    <row r="306" spans="1:10" x14ac:dyDescent="0.35">
      <c r="A306" s="16">
        <v>1792388</v>
      </c>
      <c r="B306" s="8" t="s">
        <v>1252</v>
      </c>
      <c r="C306" s="8" t="s">
        <v>1253</v>
      </c>
      <c r="D306" s="8" t="str">
        <f>VLOOKUP(B306,[3]Key!$1:$1048576,3,FALSE)</f>
        <v>Operating</v>
      </c>
      <c r="E306" s="8">
        <f>VLOOKUP(B306,[3]Key!$A$1:$E$16,5,FALSE)</f>
        <v>120</v>
      </c>
      <c r="F306" s="8" t="s">
        <v>1136</v>
      </c>
      <c r="G306" s="8" t="s">
        <v>1254</v>
      </c>
      <c r="H306" s="8" t="s">
        <v>1255</v>
      </c>
      <c r="I306" s="9">
        <v>96.15</v>
      </c>
      <c r="J306" s="15" t="s">
        <v>1097</v>
      </c>
    </row>
    <row r="307" spans="1:10" x14ac:dyDescent="0.35">
      <c r="A307" s="16">
        <v>10200130</v>
      </c>
      <c r="B307" s="8" t="s">
        <v>1256</v>
      </c>
      <c r="C307" s="8" t="s">
        <v>1253</v>
      </c>
      <c r="D307" s="8" t="str">
        <f>VLOOKUP(B307,[3]Key!$1:$1048576,3,FALSE)</f>
        <v>Clinical</v>
      </c>
      <c r="E307" s="8">
        <f>VLOOKUP(B307,[3]Key!$A$1:$E$16,5,FALSE)</f>
        <v>120</v>
      </c>
      <c r="F307" s="8" t="s">
        <v>1128</v>
      </c>
      <c r="G307" s="8" t="s">
        <v>1254</v>
      </c>
      <c r="H307" s="8" t="s">
        <v>1127</v>
      </c>
      <c r="I307" s="9">
        <v>43.81</v>
      </c>
      <c r="J307" s="15" t="s">
        <v>1097</v>
      </c>
    </row>
    <row r="308" spans="1:10" x14ac:dyDescent="0.35">
      <c r="A308" s="16">
        <v>10164248</v>
      </c>
      <c r="B308" s="8" t="s">
        <v>1063</v>
      </c>
      <c r="C308" s="8" t="s">
        <v>1253</v>
      </c>
      <c r="D308" s="8" t="str">
        <f>VLOOKUP(B308,[3]Key!$1:$1048576,3,FALSE)</f>
        <v>MD</v>
      </c>
      <c r="E308" s="8">
        <f>VLOOKUP(B308,[3]Key!$A$1:$E$16,5,FALSE)</f>
        <v>110</v>
      </c>
      <c r="F308" s="8" t="s">
        <v>1257</v>
      </c>
      <c r="G308" s="8" t="s">
        <v>1254</v>
      </c>
      <c r="H308" s="8" t="s">
        <v>1153</v>
      </c>
      <c r="I308" s="9">
        <v>192.31</v>
      </c>
      <c r="J308" s="15" t="s">
        <v>1097</v>
      </c>
    </row>
    <row r="309" spans="1:10" x14ac:dyDescent="0.35">
      <c r="A309" s="16">
        <v>10140164</v>
      </c>
      <c r="B309" s="8" t="s">
        <v>1064</v>
      </c>
      <c r="C309" s="8" t="s">
        <v>1253</v>
      </c>
      <c r="D309" s="8" t="str">
        <f>VLOOKUP(B309,[3]Key!$1:$1048576,3,FALSE)</f>
        <v>MD</v>
      </c>
      <c r="E309" s="8">
        <f>VLOOKUP(B309,[3]Key!$A$1:$E$16,5,FALSE)</f>
        <v>110</v>
      </c>
      <c r="F309" s="8" t="s">
        <v>1257</v>
      </c>
      <c r="G309" s="8" t="s">
        <v>1254</v>
      </c>
      <c r="H309" s="8" t="s">
        <v>1141</v>
      </c>
      <c r="I309" s="9">
        <v>144.22999999999999</v>
      </c>
      <c r="J309" s="15" t="s">
        <v>1097</v>
      </c>
    </row>
    <row r="310" spans="1:10" x14ac:dyDescent="0.35">
      <c r="A310" s="16">
        <v>2324534</v>
      </c>
      <c r="B310" s="8" t="s">
        <v>1258</v>
      </c>
      <c r="C310" s="8" t="s">
        <v>1253</v>
      </c>
      <c r="D310" s="8" t="str">
        <f>VLOOKUP(B310,[3]Key!$1:$1048576,3,FALSE)</f>
        <v>ASC</v>
      </c>
      <c r="E310" s="8">
        <f>VLOOKUP(B310,[3]Key!$A$1:$E$16,5,FALSE)</f>
        <v>120</v>
      </c>
      <c r="F310" s="8" t="s">
        <v>1128</v>
      </c>
      <c r="G310" s="8" t="s">
        <v>1254</v>
      </c>
      <c r="H310" s="8" t="s">
        <v>1139</v>
      </c>
      <c r="I310" s="9">
        <v>65.84</v>
      </c>
      <c r="J310" s="15" t="s">
        <v>1097</v>
      </c>
    </row>
    <row r="311" spans="1:10" x14ac:dyDescent="0.35">
      <c r="A311" s="16">
        <v>1770296</v>
      </c>
      <c r="B311" s="8" t="s">
        <v>1259</v>
      </c>
      <c r="C311" s="8" t="s">
        <v>1253</v>
      </c>
      <c r="D311" s="8" t="str">
        <f>VLOOKUP(B311,[3]Key!$1:$1048576,3,FALSE)</f>
        <v>MD</v>
      </c>
      <c r="E311" s="8">
        <f>VLOOKUP(B311,[3]Key!$A$1:$E$16,5,FALSE)</f>
        <v>110</v>
      </c>
      <c r="F311" s="8" t="s">
        <v>1257</v>
      </c>
      <c r="G311" s="8" t="s">
        <v>1254</v>
      </c>
      <c r="H311" s="8" t="s">
        <v>1260</v>
      </c>
      <c r="I311" s="9">
        <v>599.17999999999995</v>
      </c>
      <c r="J311" s="15" t="s">
        <v>1097</v>
      </c>
    </row>
    <row r="312" spans="1:10" x14ac:dyDescent="0.35">
      <c r="A312" s="16">
        <v>10200158</v>
      </c>
      <c r="B312" s="8" t="s">
        <v>1070</v>
      </c>
      <c r="C312" s="8" t="s">
        <v>1253</v>
      </c>
      <c r="D312" s="8" t="str">
        <f>VLOOKUP(B312,[3]Key!$1:$1048576,3,FALSE)</f>
        <v>Operating</v>
      </c>
      <c r="E312" s="8">
        <f>VLOOKUP(B312,[3]Key!$A$1:$E$16,5,FALSE)</f>
        <v>120</v>
      </c>
      <c r="F312" s="8" t="s">
        <v>834</v>
      </c>
      <c r="G312" s="8" t="s">
        <v>1254</v>
      </c>
      <c r="H312" s="8" t="s">
        <v>1261</v>
      </c>
      <c r="I312" s="9">
        <v>80.52</v>
      </c>
      <c r="J312" s="15" t="s">
        <v>1097</v>
      </c>
    </row>
    <row r="313" spans="1:10" x14ac:dyDescent="0.35">
      <c r="A313" s="16">
        <v>10276975</v>
      </c>
      <c r="B313" s="8" t="s">
        <v>1077</v>
      </c>
      <c r="C313" s="8" t="s">
        <v>1253</v>
      </c>
      <c r="D313" s="8" t="str">
        <f>VLOOKUP(B313,[3]Key!$1:$1048576,3,FALSE)</f>
        <v>Clinical</v>
      </c>
      <c r="E313" s="8">
        <f>VLOOKUP(B313,[3]Key!$A$1:$E$16,5,FALSE)</f>
        <v>120</v>
      </c>
      <c r="F313" s="8" t="s">
        <v>1128</v>
      </c>
      <c r="G313" s="8" t="s">
        <v>1254</v>
      </c>
      <c r="H313" s="8" t="s">
        <v>1127</v>
      </c>
      <c r="I313" s="9">
        <v>44.71</v>
      </c>
      <c r="J313" s="15" t="s">
        <v>1097</v>
      </c>
    </row>
    <row r="314" spans="1:10" x14ac:dyDescent="0.35">
      <c r="A314" s="16">
        <v>10276969</v>
      </c>
      <c r="B314" s="8" t="s">
        <v>1080</v>
      </c>
      <c r="C314" s="8" t="s">
        <v>1253</v>
      </c>
      <c r="D314" s="8" t="str">
        <f>VLOOKUP(B314,[3]Key!$1:$1048576,3,FALSE)</f>
        <v>Clinical</v>
      </c>
      <c r="E314" s="8">
        <f>VLOOKUP(B314,[3]Key!$A$1:$E$16,5,FALSE)</f>
        <v>120</v>
      </c>
      <c r="F314" s="8" t="s">
        <v>1128</v>
      </c>
      <c r="G314" s="8" t="s">
        <v>1254</v>
      </c>
      <c r="H314" s="8" t="s">
        <v>1127</v>
      </c>
      <c r="I314" s="9">
        <v>52.88</v>
      </c>
      <c r="J314" s="15" t="s">
        <v>1097</v>
      </c>
    </row>
    <row r="315" spans="1:10" x14ac:dyDescent="0.35">
      <c r="A315" s="16">
        <v>10276965</v>
      </c>
      <c r="B315" s="8" t="s">
        <v>1084</v>
      </c>
      <c r="C315" s="8" t="s">
        <v>1253</v>
      </c>
      <c r="D315" s="8" t="str">
        <f>VLOOKUP(B315,[3]Key!$1:$1048576,3,FALSE)</f>
        <v>ASC</v>
      </c>
      <c r="E315" s="8">
        <f>VLOOKUP(B315,[3]Key!$A$1:$E$16,5,FALSE)</f>
        <v>120</v>
      </c>
      <c r="F315" s="8" t="s">
        <v>1128</v>
      </c>
      <c r="G315" s="8" t="s">
        <v>1254</v>
      </c>
      <c r="H315" s="8" t="s">
        <v>1142</v>
      </c>
      <c r="I315" s="9">
        <v>43.27</v>
      </c>
      <c r="J315" s="15" t="s">
        <v>1097</v>
      </c>
    </row>
    <row r="316" spans="1:10" x14ac:dyDescent="0.35">
      <c r="A316" s="16">
        <v>10200142</v>
      </c>
      <c r="B316" s="8" t="s">
        <v>1262</v>
      </c>
      <c r="C316" s="8" t="s">
        <v>1253</v>
      </c>
      <c r="D316" s="8" t="str">
        <f>VLOOKUP(B316,[3]Key!$1:$1048576,3,FALSE)</f>
        <v>Clinical</v>
      </c>
      <c r="E316" s="8">
        <f>VLOOKUP(B316,[3]Key!$A$1:$E$16,5,FALSE)</f>
        <v>120</v>
      </c>
      <c r="F316" s="8" t="s">
        <v>1128</v>
      </c>
      <c r="G316" s="8" t="s">
        <v>1254</v>
      </c>
      <c r="H316" s="8" t="s">
        <v>1127</v>
      </c>
      <c r="I316" s="9">
        <v>51.11</v>
      </c>
      <c r="J316" s="15" t="s">
        <v>1097</v>
      </c>
    </row>
    <row r="317" spans="1:10" x14ac:dyDescent="0.35">
      <c r="A317" s="16">
        <v>10237486</v>
      </c>
      <c r="B317" s="8" t="s">
        <v>1090</v>
      </c>
      <c r="C317" s="8" t="s">
        <v>1253</v>
      </c>
      <c r="D317" s="8" t="str">
        <f>VLOOKUP(B317,[3]Key!$1:$1048576,3,FALSE)</f>
        <v>Clinical</v>
      </c>
      <c r="E317" s="8">
        <f>VLOOKUP(B317,[3]Key!$A$1:$E$16,5,FALSE)</f>
        <v>120</v>
      </c>
      <c r="F317" s="8" t="s">
        <v>1128</v>
      </c>
      <c r="G317" s="8" t="s">
        <v>1254</v>
      </c>
      <c r="H317" s="8" t="s">
        <v>1127</v>
      </c>
      <c r="I317" s="9">
        <v>46.05</v>
      </c>
      <c r="J317" s="15" t="s">
        <v>1097</v>
      </c>
    </row>
    <row r="318" spans="1:10" x14ac:dyDescent="0.35">
      <c r="A318" s="16">
        <v>10229259</v>
      </c>
      <c r="B318" s="8" t="s">
        <v>1263</v>
      </c>
      <c r="C318" s="8" t="s">
        <v>1253</v>
      </c>
      <c r="D318" s="8" t="str">
        <f>VLOOKUP(B318,[3]Key!$1:$1048576,3,FALSE)</f>
        <v>MD</v>
      </c>
      <c r="E318" s="8">
        <f>VLOOKUP(B318,[3]Key!$A$1:$E$16,5,FALSE)</f>
        <v>110</v>
      </c>
      <c r="F318" s="8" t="s">
        <v>1257</v>
      </c>
      <c r="G318" s="8" t="s">
        <v>1254</v>
      </c>
      <c r="H318" s="8" t="s">
        <v>1141</v>
      </c>
      <c r="I318" s="9">
        <v>144.22999999999999</v>
      </c>
      <c r="J318" s="15" t="s">
        <v>1097</v>
      </c>
    </row>
  </sheetData>
  <autoFilter ref="B1:I443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FE4F-2110-411A-A05B-BDAC51CEF679}">
  <dimension ref="A1:C4"/>
  <sheetViews>
    <sheetView workbookViewId="0">
      <selection activeCell="B9" sqref="B9"/>
    </sheetView>
  </sheetViews>
  <sheetFormatPr defaultRowHeight="12.5" x14ac:dyDescent="0.25"/>
  <cols>
    <col min="2" max="2" width="25.08984375" customWidth="1"/>
  </cols>
  <sheetData>
    <row r="1" spans="1:3" x14ac:dyDescent="0.25">
      <c r="A1" s="5" t="s">
        <v>811</v>
      </c>
      <c r="B1" t="s">
        <v>1265</v>
      </c>
      <c r="C1" t="s">
        <v>1264</v>
      </c>
    </row>
    <row r="2" spans="1:3" x14ac:dyDescent="0.25">
      <c r="A2" s="5" t="s">
        <v>1050</v>
      </c>
      <c r="B2" t="s">
        <v>1267</v>
      </c>
      <c r="C2" t="s">
        <v>1266</v>
      </c>
    </row>
    <row r="3" spans="1:3" x14ac:dyDescent="0.25">
      <c r="A3" s="5" t="s">
        <v>889</v>
      </c>
      <c r="B3" t="s">
        <v>1269</v>
      </c>
      <c r="C3" t="s">
        <v>1268</v>
      </c>
    </row>
    <row r="4" spans="1:3" x14ac:dyDescent="0.25">
      <c r="A4" s="5" t="s">
        <v>1124</v>
      </c>
      <c r="B4" t="s">
        <v>1271</v>
      </c>
      <c r="C4" t="s">
        <v>1270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Data</vt:lpstr>
      <vt:lpstr>April</vt:lpstr>
      <vt:lpstr>Paid Time Off</vt:lpstr>
      <vt:lpstr>Key</vt:lpstr>
      <vt:lpstr>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Zorinan Kasilag</cp:lastModifiedBy>
  <dcterms:created xsi:type="dcterms:W3CDTF">2022-06-20T19:23:44Z</dcterms:created>
  <dcterms:modified xsi:type="dcterms:W3CDTF">2022-07-02T17:19:50Z</dcterms:modified>
</cp:coreProperties>
</file>