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<sst xmlns="http://schemas.openxmlformats.org/spreadsheetml/2006/main" count="112" uniqueCount="76">
  <si>
    <t>order_id</t>
  </si>
  <si>
    <t>tanggal</t>
  </si>
  <si>
    <t>product</t>
  </si>
  <si>
    <t>name</t>
  </si>
  <si>
    <t xml:space="preserve">resi </t>
  </si>
  <si>
    <t>pengirim</t>
  </si>
  <si>
    <t>remarks</t>
  </si>
  <si>
    <t>barang</t>
  </si>
  <si>
    <t>qty</t>
  </si>
  <si>
    <t>hpp_barang</t>
  </si>
  <si>
    <t>laba</t>
  </si>
  <si>
    <t>phone</t>
  </si>
  <si>
    <t>nominal_cod</t>
  </si>
  <si>
    <t>fee_cod</t>
  </si>
  <si>
    <t>biaya_standar_pengiriman</t>
  </si>
  <si>
    <t>pengiriman_setelah_diskon</t>
  </si>
  <si>
    <t>setelah_diskon</t>
  </si>
  <si>
    <t>address</t>
  </si>
  <si>
    <t>province</t>
  </si>
  <si>
    <t>city</t>
  </si>
  <si>
    <t>subdistrict</t>
  </si>
  <si>
    <t>zip</t>
  </si>
  <si>
    <t>status</t>
  </si>
  <si>
    <t>payment_status</t>
  </si>
  <si>
    <t>payment_method</t>
  </si>
  <si>
    <t>payment_info</t>
  </si>
  <si>
    <t>product_price</t>
  </si>
  <si>
    <t>Kalung Milano Kaca DW</t>
  </si>
  <si>
    <t>Muhammad jefri kurnia</t>
  </si>
  <si>
    <t>Kab. Kuningan</t>
  </si>
  <si>
    <t>return</t>
  </si>
  <si>
    <t>1  Kalung Milano Kaca DK (Gratis Cincin Box Perhiasan Exslusif), Warna: SILVER, Ukuran: 60cm-Ayu Cs</t>
  </si>
  <si>
    <t>Jln kinibalu gang 2 kecamatan limapuluh no 05</t>
  </si>
  <si>
    <t>Riau</t>
  </si>
  <si>
    <t>Kota Pekanbaru</t>
  </si>
  <si>
    <t>Lima Puluh</t>
  </si>
  <si>
    <t>completed</t>
  </si>
  <si>
    <t>paid</t>
  </si>
  <si>
    <t>cod</t>
  </si>
  <si>
    <t>Mzamzami</t>
  </si>
  <si>
    <t>1  Kalung Milano Kaca DK (Gratis Cincin Box Perhiasan Exslusif), Warna: EMAS, Ukuran: 60cm-Ayu Cs</t>
  </si>
  <si>
    <t>Tokoh buah Ginting jaya/talang babat,Kec.muara sabak/kan.tanjung Jabung timur jambi</t>
  </si>
  <si>
    <t>Jambi</t>
  </si>
  <si>
    <t>Kab. Tanjung Jabung Timur</t>
  </si>
  <si>
    <t>Muara Sabak Timur</t>
  </si>
  <si>
    <t>Pomade Penghitam Uban DW</t>
  </si>
  <si>
    <t>Muh.Rasyiti</t>
  </si>
  <si>
    <t>1  Pomade Penghitam Uban DK GRATIS 1 SISIR-Ayu Cs</t>
  </si>
  <si>
    <t>Jl.Made Sabara Hotel Mulia Inn Kendari Sultra</t>
  </si>
  <si>
    <t>Sulawesi Tenggara</t>
  </si>
  <si>
    <t>Kota Kendari</t>
  </si>
  <si>
    <t>Mandonga</t>
  </si>
  <si>
    <t>I Gede kanta</t>
  </si>
  <si>
    <t>terkirim</t>
  </si>
  <si>
    <t>1  Kalung Milano Kaca DK (Gratis Cincin Box Perhiasan Exslusif), Warna: EMAS, Ukuran: 70cm-Ayu Cs</t>
  </si>
  <si>
    <t>Alamat: pertigaan Padang bay. Pas depan SMK 1 Manggis. Kab: Karangasem Bali Kec: Manggis.</t>
  </si>
  <si>
    <t>Bali</t>
  </si>
  <si>
    <t>Kab. Karangasem</t>
  </si>
  <si>
    <t>Manggis</t>
  </si>
  <si>
    <t>Faltroni</t>
  </si>
  <si>
    <t>QYRMG1141551973524721664</t>
  </si>
  <si>
    <t>SALSABILA STORE KNG</t>
  </si>
  <si>
    <t>Desa watubula jln sungai wuno RT 01 RW 01 kabupaten sigi</t>
  </si>
  <si>
    <t>Sulawesi Tengah</t>
  </si>
  <si>
    <t>Kab. Sigi</t>
  </si>
  <si>
    <t>Sigi Biromaru</t>
  </si>
  <si>
    <t>Nacita</t>
  </si>
  <si>
    <t>1  Kalung Milano Kaca DK (Gratis Cincin Box Perhiasan Exslusif), Warna: EMAS, Ukuran: 45cm-Ayu Cs</t>
  </si>
  <si>
    <t>DS Kalawara. Jln poros palu Kulawi.RT 3.RW 1. Gumbasa kab.sigi.Sulteng.</t>
  </si>
  <si>
    <t>Gumbasa</t>
  </si>
  <si>
    <t>Ahmad hadi wiratama</t>
  </si>
  <si>
    <t>proses delevry</t>
  </si>
  <si>
    <t>Cigoong Sarmada Karyabakti 01/02</t>
  </si>
  <si>
    <t>Jawa Barat</t>
  </si>
  <si>
    <t>Kab. Cianjur</t>
  </si>
  <si>
    <t>Cidaun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</si>
</sst>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m/d/yy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 applyAlignment="1"/>
    <xf numFmtId="178" fontId="0" fillId="0" borderId="0" xfId="0" applyNumberFormat="1"/>
    <xf numFmtId="179" fontId="0" fillId="0" borderId="0" xfId="0" applyNumberFormat="1"/>
    <xf numFmtId="0" fontId="2" fillId="0" borderId="0" xfId="0" applyFont="1" applyFill="1" applyAlignment="1"/>
    <xf numFmtId="1" fontId="1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tabSelected="1" workbookViewId="0">
      <selection activeCell="C8" sqref="C8"/>
    </sheetView>
  </sheetViews>
  <sheetFormatPr defaultColWidth="9" defaultRowHeight="15"/>
  <cols>
    <col min="1" max="1" width="18.7142857142857" customWidth="1"/>
    <col min="2" max="2" width="17.2857142857143" customWidth="1"/>
    <col min="3" max="3" width="40.1428571428571" customWidth="1"/>
    <col min="4" max="4" width="17.7142857142857" customWidth="1"/>
    <col min="5" max="5" width="21.7142857142857" customWidth="1"/>
    <col min="6" max="6" width="14.7142857142857" customWidth="1"/>
    <col min="7" max="7" width="19.7142857142857" customWidth="1"/>
    <col min="8" max="8" width="7.57142857142857" customWidth="1"/>
    <col min="9" max="9" width="11.8571428571429" customWidth="1"/>
    <col min="11" max="11" width="16.2857142857143" customWidth="1"/>
    <col min="12" max="12" width="15.7142857142857" customWidth="1"/>
    <col min="13" max="13" width="13" customWidth="1"/>
    <col min="14" max="14" width="25.1428571428571" customWidth="1"/>
    <col min="15" max="15" width="25.2857142857143" customWidth="1"/>
    <col min="16" max="16" width="14.8571428571429" customWidth="1"/>
    <col min="17" max="17" width="13.1428571428571" customWidth="1"/>
    <col min="18" max="18" width="17.4285714285714" customWidth="1"/>
    <col min="19" max="19" width="15.2857142857143" customWidth="1"/>
    <col min="20" max="20" width="12" customWidth="1"/>
    <col min="21" max="21" width="12.4285714285714" customWidth="1"/>
    <col min="22" max="22" width="10.7142857142857" customWidth="1"/>
    <col min="23" max="23" width="20.4285714285714" customWidth="1"/>
    <col min="24" max="24" width="17.7142857142857" customWidth="1"/>
    <col min="25" max="25" width="13.8571428571429" customWidth="1"/>
    <col min="26" max="26" width="13.2857142857143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2">
        <v>158054285</v>
      </c>
      <c r="B2" s="3">
        <v>45087</v>
      </c>
      <c r="C2" s="2" t="s">
        <v>27</v>
      </c>
      <c r="D2" s="2" t="s">
        <v>28</v>
      </c>
      <c r="E2" s="2">
        <v>1598501987</v>
      </c>
      <c r="F2" s="2" t="s">
        <v>29</v>
      </c>
      <c r="G2" s="2" t="s">
        <v>30</v>
      </c>
      <c r="H2" s="2" t="s">
        <v>31</v>
      </c>
      <c r="I2" s="5" t="str">
        <f t="shared" ref="I2:I8" si="0">LEFT(H2,1)</f>
        <v>1</v>
      </c>
      <c r="J2" s="2">
        <f t="shared" ref="J2:J8" si="1">I2*29000</f>
        <v>29000</v>
      </c>
      <c r="K2" s="5">
        <f t="shared" ref="K2:K8" si="2">M2-J2-Q2-N2</f>
        <v>69480</v>
      </c>
      <c r="L2" s="6">
        <v>6283852637548</v>
      </c>
      <c r="M2" s="6">
        <v>134000</v>
      </c>
      <c r="N2" s="6">
        <f t="shared" ref="N2:N8" si="3">M2*3%</f>
        <v>4020</v>
      </c>
      <c r="O2" s="6">
        <v>42000</v>
      </c>
      <c r="P2" s="6">
        <f t="shared" ref="P2:P8" si="4">O2*25%</f>
        <v>10500</v>
      </c>
      <c r="Q2" s="6">
        <f t="shared" ref="Q2:Q8" si="5">O2-P2</f>
        <v>31500</v>
      </c>
      <c r="R2" s="2" t="s">
        <v>32</v>
      </c>
      <c r="S2" s="2" t="s">
        <v>33</v>
      </c>
      <c r="T2" s="2" t="s">
        <v>34</v>
      </c>
      <c r="U2" s="2" t="s">
        <v>35</v>
      </c>
      <c r="V2" s="2">
        <v>28144</v>
      </c>
      <c r="W2" s="2" t="s">
        <v>36</v>
      </c>
      <c r="X2" s="2" t="s">
        <v>37</v>
      </c>
      <c r="Y2" s="2" t="s">
        <v>38</v>
      </c>
      <c r="Z2" s="2"/>
      <c r="AA2" s="2">
        <v>129000</v>
      </c>
    </row>
    <row r="3" spans="1:27">
      <c r="A3" s="2">
        <v>158053457</v>
      </c>
      <c r="B3" s="3">
        <v>45088</v>
      </c>
      <c r="C3" s="2" t="s">
        <v>27</v>
      </c>
      <c r="D3" s="2" t="s">
        <v>39</v>
      </c>
      <c r="E3" s="2">
        <v>1598501988</v>
      </c>
      <c r="F3" s="2" t="s">
        <v>29</v>
      </c>
      <c r="G3" s="2" t="s">
        <v>30</v>
      </c>
      <c r="H3" s="2" t="s">
        <v>40</v>
      </c>
      <c r="I3" s="5" t="str">
        <f t="shared" si="0"/>
        <v>1</v>
      </c>
      <c r="J3" s="2">
        <f t="shared" si="1"/>
        <v>29000</v>
      </c>
      <c r="K3" s="5">
        <f t="shared" si="2"/>
        <v>67980</v>
      </c>
      <c r="L3" s="6">
        <v>6283154855487</v>
      </c>
      <c r="M3" s="6">
        <v>134000</v>
      </c>
      <c r="N3" s="6">
        <f t="shared" si="3"/>
        <v>4020</v>
      </c>
      <c r="O3" s="6">
        <v>44000</v>
      </c>
      <c r="P3" s="6">
        <f t="shared" si="4"/>
        <v>11000</v>
      </c>
      <c r="Q3" s="6">
        <f t="shared" si="5"/>
        <v>33000</v>
      </c>
      <c r="R3" s="2" t="s">
        <v>41</v>
      </c>
      <c r="S3" s="2" t="s">
        <v>42</v>
      </c>
      <c r="T3" s="2" t="s">
        <v>43</v>
      </c>
      <c r="U3" s="2" t="s">
        <v>44</v>
      </c>
      <c r="V3" s="2">
        <v>36761</v>
      </c>
      <c r="W3" s="2" t="s">
        <v>36</v>
      </c>
      <c r="X3" s="2" t="s">
        <v>37</v>
      </c>
      <c r="Y3" s="2" t="s">
        <v>38</v>
      </c>
      <c r="Z3" s="2"/>
      <c r="AA3" s="2">
        <v>129000</v>
      </c>
    </row>
    <row r="4" spans="1:27">
      <c r="A4" s="2">
        <v>158044133</v>
      </c>
      <c r="B4" s="3">
        <v>45089</v>
      </c>
      <c r="C4" s="2" t="s">
        <v>45</v>
      </c>
      <c r="D4" s="2" t="s">
        <v>46</v>
      </c>
      <c r="E4" s="2">
        <v>1598501140</v>
      </c>
      <c r="F4" s="2" t="s">
        <v>29</v>
      </c>
      <c r="G4" s="2" t="s">
        <v>30</v>
      </c>
      <c r="H4" s="2" t="s">
        <v>47</v>
      </c>
      <c r="I4" s="5" t="str">
        <f t="shared" si="0"/>
        <v>1</v>
      </c>
      <c r="J4" s="2">
        <f>I4*28500</f>
        <v>28500</v>
      </c>
      <c r="K4" s="5">
        <f t="shared" si="2"/>
        <v>76975</v>
      </c>
      <c r="L4" s="6">
        <v>6285241848780</v>
      </c>
      <c r="M4" s="6">
        <v>167500</v>
      </c>
      <c r="N4" s="6">
        <f t="shared" si="3"/>
        <v>5025</v>
      </c>
      <c r="O4" s="6">
        <v>76000</v>
      </c>
      <c r="P4" s="6">
        <f t="shared" si="4"/>
        <v>19000</v>
      </c>
      <c r="Q4" s="6">
        <f t="shared" si="5"/>
        <v>57000</v>
      </c>
      <c r="R4" s="2" t="s">
        <v>48</v>
      </c>
      <c r="S4" s="2" t="s">
        <v>49</v>
      </c>
      <c r="T4" s="2" t="s">
        <v>50</v>
      </c>
      <c r="U4" s="2" t="s">
        <v>51</v>
      </c>
      <c r="V4" s="2">
        <v>93112</v>
      </c>
      <c r="W4" s="2" t="s">
        <v>36</v>
      </c>
      <c r="X4" s="2" t="s">
        <v>37</v>
      </c>
      <c r="Y4" s="2" t="s">
        <v>38</v>
      </c>
      <c r="Z4" s="2"/>
      <c r="AA4" s="2">
        <v>99000</v>
      </c>
    </row>
    <row r="5" spans="1:27">
      <c r="A5" s="2">
        <v>158038900</v>
      </c>
      <c r="B5" s="3">
        <v>45090</v>
      </c>
      <c r="C5" s="2" t="s">
        <v>27</v>
      </c>
      <c r="D5" s="2" t="s">
        <v>52</v>
      </c>
      <c r="E5" s="2">
        <v>1598501194</v>
      </c>
      <c r="F5" s="2" t="s">
        <v>29</v>
      </c>
      <c r="G5" s="2" t="s">
        <v>53</v>
      </c>
      <c r="H5" s="2" t="s">
        <v>54</v>
      </c>
      <c r="I5" s="5" t="str">
        <f t="shared" si="0"/>
        <v>1</v>
      </c>
      <c r="J5" s="2">
        <f t="shared" si="1"/>
        <v>29000</v>
      </c>
      <c r="K5" s="5">
        <f t="shared" si="2"/>
        <v>74730</v>
      </c>
      <c r="L5" s="6">
        <v>6281236475665</v>
      </c>
      <c r="M5" s="6">
        <v>134000</v>
      </c>
      <c r="N5" s="6">
        <f t="shared" si="3"/>
        <v>4020</v>
      </c>
      <c r="O5" s="6">
        <v>35000</v>
      </c>
      <c r="P5" s="6">
        <f t="shared" si="4"/>
        <v>8750</v>
      </c>
      <c r="Q5" s="6">
        <f t="shared" si="5"/>
        <v>26250</v>
      </c>
      <c r="R5" s="2" t="s">
        <v>55</v>
      </c>
      <c r="S5" s="2" t="s">
        <v>56</v>
      </c>
      <c r="T5" s="2" t="s">
        <v>57</v>
      </c>
      <c r="U5" s="2" t="s">
        <v>58</v>
      </c>
      <c r="V5" s="2">
        <v>80871</v>
      </c>
      <c r="W5" s="2" t="s">
        <v>36</v>
      </c>
      <c r="X5" s="2" t="s">
        <v>37</v>
      </c>
      <c r="Y5" s="2" t="s">
        <v>38</v>
      </c>
      <c r="Z5" s="2"/>
      <c r="AA5" s="2">
        <v>129000</v>
      </c>
    </row>
    <row r="6" spans="1:27">
      <c r="A6" s="2">
        <v>158034319</v>
      </c>
      <c r="B6" s="3">
        <v>45091</v>
      </c>
      <c r="C6" s="2" t="s">
        <v>27</v>
      </c>
      <c r="D6" s="2" t="s">
        <v>59</v>
      </c>
      <c r="E6" s="2" t="s">
        <v>60</v>
      </c>
      <c r="F6" s="2" t="s">
        <v>61</v>
      </c>
      <c r="G6" s="2" t="s">
        <v>53</v>
      </c>
      <c r="H6" s="2" t="s">
        <v>40</v>
      </c>
      <c r="I6" s="5" t="str">
        <f t="shared" si="0"/>
        <v>1</v>
      </c>
      <c r="J6" s="2">
        <f t="shared" si="1"/>
        <v>29000</v>
      </c>
      <c r="K6" s="5">
        <f t="shared" si="2"/>
        <v>40150</v>
      </c>
      <c r="L6" s="6">
        <v>6281229605705</v>
      </c>
      <c r="M6" s="6">
        <v>134000</v>
      </c>
      <c r="N6" s="6">
        <f>M6*2.5%</f>
        <v>3350</v>
      </c>
      <c r="O6" s="6">
        <v>82000</v>
      </c>
      <c r="P6" s="6">
        <f t="shared" si="4"/>
        <v>20500</v>
      </c>
      <c r="Q6" s="6">
        <f t="shared" si="5"/>
        <v>61500</v>
      </c>
      <c r="R6" s="2" t="s">
        <v>62</v>
      </c>
      <c r="S6" s="2" t="s">
        <v>63</v>
      </c>
      <c r="T6" s="2" t="s">
        <v>64</v>
      </c>
      <c r="U6" s="2" t="s">
        <v>65</v>
      </c>
      <c r="V6" s="2">
        <v>94364</v>
      </c>
      <c r="W6" s="2" t="s">
        <v>36</v>
      </c>
      <c r="X6" s="2" t="s">
        <v>37</v>
      </c>
      <c r="Y6" s="2" t="s">
        <v>38</v>
      </c>
      <c r="Z6" s="2"/>
      <c r="AA6" s="2">
        <v>129000</v>
      </c>
    </row>
    <row r="7" spans="1:27">
      <c r="A7" s="2">
        <v>158028018</v>
      </c>
      <c r="B7" s="3">
        <v>45092</v>
      </c>
      <c r="C7" s="2" t="s">
        <v>27</v>
      </c>
      <c r="D7" s="2" t="s">
        <v>66</v>
      </c>
      <c r="E7" s="2">
        <v>1598501197</v>
      </c>
      <c r="F7" s="2" t="s">
        <v>29</v>
      </c>
      <c r="G7" s="2" t="s">
        <v>30</v>
      </c>
      <c r="H7" s="2" t="s">
        <v>67</v>
      </c>
      <c r="I7" s="5" t="str">
        <f t="shared" si="0"/>
        <v>1</v>
      </c>
      <c r="J7" s="2">
        <f t="shared" si="1"/>
        <v>29000</v>
      </c>
      <c r="K7" s="5">
        <f t="shared" si="2"/>
        <v>36480</v>
      </c>
      <c r="L7" s="6">
        <v>62885241440827</v>
      </c>
      <c r="M7" s="6">
        <v>134000</v>
      </c>
      <c r="N7" s="6">
        <f t="shared" si="3"/>
        <v>4020</v>
      </c>
      <c r="O7" s="6">
        <v>86000</v>
      </c>
      <c r="P7" s="6">
        <f t="shared" si="4"/>
        <v>21500</v>
      </c>
      <c r="Q7" s="6">
        <f t="shared" si="5"/>
        <v>64500</v>
      </c>
      <c r="R7" s="2" t="s">
        <v>68</v>
      </c>
      <c r="S7" s="2" t="s">
        <v>63</v>
      </c>
      <c r="T7" s="2" t="s">
        <v>64</v>
      </c>
      <c r="U7" s="2" t="s">
        <v>69</v>
      </c>
      <c r="V7" s="2">
        <v>94364</v>
      </c>
      <c r="W7" s="2" t="s">
        <v>36</v>
      </c>
      <c r="X7" s="2" t="s">
        <v>37</v>
      </c>
      <c r="Y7" s="2" t="s">
        <v>38</v>
      </c>
      <c r="Z7" s="2"/>
      <c r="AA7" s="2">
        <v>129000</v>
      </c>
    </row>
    <row r="8" spans="1:27">
      <c r="A8" s="2">
        <v>158024674</v>
      </c>
      <c r="B8" s="3">
        <v>45093</v>
      </c>
      <c r="C8" s="2" t="s">
        <v>27</v>
      </c>
      <c r="D8" s="2" t="s">
        <v>70</v>
      </c>
      <c r="E8" s="2">
        <v>1598501198</v>
      </c>
      <c r="F8" s="2" t="s">
        <v>29</v>
      </c>
      <c r="G8" s="2" t="s">
        <v>71</v>
      </c>
      <c r="H8" s="2" t="s">
        <v>67</v>
      </c>
      <c r="I8" s="5" t="str">
        <f t="shared" si="0"/>
        <v>1</v>
      </c>
      <c r="J8" s="2">
        <f t="shared" si="1"/>
        <v>29000</v>
      </c>
      <c r="K8" s="5">
        <f t="shared" si="2"/>
        <v>85605</v>
      </c>
      <c r="L8" s="6">
        <v>6282316342012</v>
      </c>
      <c r="M8" s="6">
        <v>134000</v>
      </c>
      <c r="N8" s="6">
        <f t="shared" si="3"/>
        <v>4020</v>
      </c>
      <c r="O8" s="6">
        <v>20500</v>
      </c>
      <c r="P8" s="6">
        <f t="shared" si="4"/>
        <v>5125</v>
      </c>
      <c r="Q8" s="6">
        <f t="shared" si="5"/>
        <v>15375</v>
      </c>
      <c r="R8" s="2" t="s">
        <v>72</v>
      </c>
      <c r="S8" s="2" t="s">
        <v>73</v>
      </c>
      <c r="T8" s="2" t="s">
        <v>74</v>
      </c>
      <c r="U8" s="2" t="s">
        <v>75</v>
      </c>
      <c r="V8" s="2">
        <v>43275</v>
      </c>
      <c r="W8" s="2" t="s">
        <v>36</v>
      </c>
      <c r="X8" s="2" t="s">
        <v>37</v>
      </c>
      <c r="Y8" s="2" t="s">
        <v>38</v>
      </c>
      <c r="Z8" s="2"/>
      <c r="AA8" s="2">
        <v>129000</v>
      </c>
    </row>
    <row r="9" spans="1:2">
      <c r="A9" s="2"/>
      <c r="B9" s="4"/>
    </row>
    <row r="10" spans="2:2">
      <c r="B10" s="4"/>
    </row>
    <row r="11" spans="2:2">
      <c r="B11" s="4"/>
    </row>
    <row r="12" spans="2:2">
      <c r="B12" s="4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Ruli Gandari</dc:creator>
  <cp:lastModifiedBy>Ruli Gandari</cp:lastModifiedBy>
  <dcterms:created xsi:type="dcterms:W3CDTF">2023-10-05T06:57:00Z</dcterms:created>
  <dcterms:modified xsi:type="dcterms:W3CDTF">2023-10-06T08:54:30Z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B6D4F508F0584552AFCE667BD9EDB9FA_12</vt:lpwstr>
  </property>
  <property fmtid="{D5CDD505-2E9C-101B-9397-08002B2CF9AE}" pid="3" name="KSOProductBuildVer">
    <vt:lpwstr>1033-12.2.0.13215</vt:lpwstr>
  </property>
</Properties>
</file>