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o Rul\Kickstarter-Anlaysis\"/>
    </mc:Choice>
  </mc:AlternateContent>
  <xr:revisionPtr revIDLastSave="0" documentId="13_ncr:1_{D49EF9DF-E9C1-45D7-923E-369482FB1EA1}" xr6:coauthVersionLast="46" xr6:coauthVersionMax="46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Subcategory PT" sheetId="2" r:id="rId1"/>
    <sheet name="Outcomes Based on Launch Date" sheetId="3" r:id="rId2"/>
    <sheet name="Sheet1" sheetId="1" r:id="rId3"/>
    <sheet name="Descriptive Statistics" sheetId="7" r:id="rId4"/>
    <sheet name="GB Musical Box and Whisker" sheetId="8" r:id="rId5"/>
    <sheet name="Failed US Kickstarters" sheetId="6" r:id="rId6"/>
    <sheet name="Succesful US Kickstarters" sheetId="5" r:id="rId7"/>
    <sheet name="Edinburgh Research" sheetId="4" r:id="rId8"/>
  </sheets>
  <definedNames>
    <definedName name="_xlnm._FilterDatabase" localSheetId="2" hidden="1">Sheet1!$A$1:$S$4115</definedName>
    <definedName name="_xlchart.v1.0" hidden="1">Sheet1!$D$1</definedName>
    <definedName name="_xlchart.v1.1" hidden="1">Sheet1!$D$2:$D$3885</definedName>
    <definedName name="_xlchart.v1.2" hidden="1">Sheet1!$E$1</definedName>
    <definedName name="_xlchart.v1.3" hidden="1">Sheet1!$E$2:$E$3885</definedName>
    <definedName name="_xlchart.v1.4" hidden="1">Sheet1!$D$1</definedName>
    <definedName name="_xlchart.v1.5" hidden="1">Sheet1!$D$2:$D$3885</definedName>
    <definedName name="_xlchart.v1.6" hidden="1">Sheet1!$E$1</definedName>
    <definedName name="_xlchart.v1.7" hidden="1">Sheet1!$E$2:$E$3885</definedName>
  </definedNames>
  <calcPr calcId="191029" concurrentCalc="0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B14" i="7"/>
  <c r="B13" i="7"/>
  <c r="B12" i="7"/>
  <c r="C11" i="7"/>
  <c r="B11" i="7"/>
  <c r="C7" i="7"/>
  <c r="C6" i="7"/>
  <c r="C5" i="7"/>
  <c r="B7" i="7"/>
  <c r="B6" i="7"/>
  <c r="B5" i="7"/>
  <c r="C4" i="7"/>
  <c r="B4" i="7"/>
  <c r="C10" i="7"/>
  <c r="C9" i="7"/>
  <c r="B10" i="7"/>
  <c r="B9" i="7"/>
  <c r="C3" i="7"/>
  <c r="B3" i="7"/>
  <c r="C2" i="7"/>
  <c r="B2" i="7"/>
  <c r="D6" i="4"/>
  <c r="D5" i="4"/>
  <c r="D4" i="4"/>
  <c r="D3" i="4"/>
  <c r="D2" i="4"/>
  <c r="C6" i="4"/>
  <c r="C5" i="4"/>
  <c r="C4" i="4"/>
  <c r="C3" i="4"/>
  <c r="C2" i="4"/>
  <c r="B6" i="4"/>
  <c r="B5" i="4"/>
  <c r="B4" i="4"/>
  <c r="B3" i="4"/>
  <c r="B2" i="4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<sst xmlns="http://schemas.openxmlformats.org/spreadsheetml/2006/main" count="33628" uniqueCount="8352">
  <si>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</si>
  <si>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</si>
  <si>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</si>
  <si>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</si>
  <si>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</si>
  <si>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</si>
  <si>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</si>
  <si>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</si>
  <si>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</si>
  <si>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</si>
  <si>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</si>
  <si>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</si>
  <si>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</si>
  <si>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</si>
  <si>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</si>
  <si>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</si>
  <si>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</si>
  <si>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</si>
  <si>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</si>
  <si>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</si>
  <si>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</si>
  <si>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</si>
  <si>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</si>
  <si>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</si>
  <si>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</si>
  <si>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</si>
  <si>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</si>
  <si>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</si>
  <si>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</si>
  <si>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</si>
  <si>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</si>
  <si>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</si>
  <si>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</si>
  <si>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</si>
  <si>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</si>
  <si>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</si>
  <si>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</si>
  <si>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</si>
  <si>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</si>
  <si>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</si>
  <si>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</si>
  <si>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</si>
  <si>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</si>
  <si>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</si>
  <si>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</si>
  <si>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</si>
  <si>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</si>
  <si>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</si>
  <si>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</si>
  <si>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</si>
  <si>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</si>
  <si>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</si>
  <si>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</si>
  <si>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</si>
  <si>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</si>
  <si>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</si>
  <si>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</si>
  <si>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</si>
  <si>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</si>
  <si>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</si>
  <si>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</si>
  <si>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</si>
  <si>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</si>
  <si>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</si>
  <si>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</si>
  <si>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</si>
  <si>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</si>
  <si>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</si>
  <si>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</si>
  <si>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</si>
  <si>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</si>
  <si>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</si>
  <si>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</si>
  <si>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</si>
  <si>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</si>
  <si>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</si>
  <si>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</si>
  <si>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</si>
  <si>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</si>
  <si>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</si>
  <si>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</si>
  <si>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</si>
  <si>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</si>
  <si>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</si>
  <si>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</si>
  <si>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</si>
  <si>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</si>
  <si>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</si>
  <si>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</si>
  <si>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</si>
  <si>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</si>
  <si>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</si>
  <si>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</si>
  <si>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</si>
  <si>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</si>
  <si>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</si>
  <si>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</si>
  <si>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</si>
  <si>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</si>
  <si>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</si>
  <si>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</si>
  <si>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</si>
  <si>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</si>
  <si>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</si>
  <si>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</si>
  <si>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</si>
  <si>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</si>
  <si>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</si>
  <si>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</si>
  <si>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</si>
  <si>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</si>
  <si>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</si>
  <si>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</si>
  <si>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</si>
  <si>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</si>
  <si>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</si>
  <si>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</si>
  <si>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</si>
  <si>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</si>
  <si>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</si>
  <si>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</si>
  <si>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</si>
  <si>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</si>
  <si>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</si>
  <si>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</si>
  <si>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</si>
  <si>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</si>
  <si>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</si>
  <si>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</si>
  <si>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</si>
  <si>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</si>
  <si>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</si>
  <si>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</si>
  <si>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</si>
  <si>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</si>
  <si>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</si>
  <si>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</si>
  <si>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</si>
  <si>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</si>
  <si>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</si>
  <si>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</si>
  <si>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</si>
  <si>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</si>
  <si>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</si>
  <si>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</si>
  <si>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</si>
  <si>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</si>
  <si>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</si>
  <si>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</si>
  <si>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</si>
  <si>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</si>
  <si>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</si>
  <si>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</si>
  <si>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</si>
  <si>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</si>
  <si>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</si>
  <si>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</si>
  <si>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</si>
  <si>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</si>
  <si>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</si>
  <si>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</si>
  <si>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</si>
  <si>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</si>
  <si>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</si>
  <si>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</si>
  <si>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</si>
  <si>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</si>
  <si>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</si>
  <si>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</si>
  <si>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</si>
  <si>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</si>
  <si>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</si>
  <si>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</si>
  <si>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</si>
  <si>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</si>
  <si>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</si>
  <si>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</si>
  <si>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</si>
  <si>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</si>
  <si>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</si>
  <si>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</si>
  <si>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</si>
  <si>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</si>
  <si>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</si>
  <si>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</si>
  <si>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</si>
  <si>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</si>
  <si>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</si>
  <si>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</si>
  <si>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</si>
  <si>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</si>
  <si>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</si>
  <si>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</si>
  <si>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</si>
  <si>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</si>
  <si>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</si>
  <si>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</si>
  <si>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</si>
  <si>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</si>
  <si>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</si>
  <si>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</si>
  <si>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</si>
  <si>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</si>
  <si>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</si>
  <si>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</si>
  <si>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</si>
  <si>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</si>
  <si>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</si>
  <si>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</si>
  <si>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</si>
  <si>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</si>
  <si>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</si>
  <si>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</si>
  <si>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</si>
  <si>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</si>
  <si>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</si>
  <si>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</si>
  <si>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</si>
  <si>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</si>
  <si>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</si>
  <si>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</si>
  <si>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</si>
  <si>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</si>
  <si>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</si>
  <si>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</si>
  <si>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</si>
  <si>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</si>
  <si>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</si>
  <si>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</si>
  <si>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</si>
  <si>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</si>
  <si>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</si>
  <si>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</si>
  <si>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</si>
  <si>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</si>
  <si>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</si>
  <si>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</si>
  <si>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</si>
  <si>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</si>
  <si>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</si>
  <si>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</si>
  <si>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</si>
  <si>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</si>
  <si>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</si>
  <si>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</si>
  <si>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</si>
  <si>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</si>
  <si>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</si>
  <si>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</si>
  <si>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</si>
  <si>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</si>
  <si>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</si>
  <si>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</si>
  <si>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</si>
  <si>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</si>
  <si>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</si>
  <si>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</si>
  <si>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</si>
  <si>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</si>
  <si>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</si>
  <si>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</si>
  <si>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</si>
  <si>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</si>
  <si>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</si>
  <si>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</si>
  <si>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</si>
  <si>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</si>
  <si>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</si>
  <si>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</si>
  <si>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</si>
  <si>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</si>
  <si>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</si>
  <si>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</si>
  <si>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</si>
  <si>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</si>
  <si>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</si>
  <si>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</si>
  <si>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</si>
  <si>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</si>
  <si>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</si>
  <si>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</si>
  <si>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</si>
  <si>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</si>
  <si>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</si>
  <si>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</si>
  <si>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</si>
  <si>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</si>
  <si>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</si>
  <si>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</si>
  <si>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</si>
  <si>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</si>
  <si>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</si>
  <si>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</si>
  <si>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</si>
  <si>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</si>
  <si>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</si>
  <si>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</si>
  <si>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</si>
  <si>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</si>
  <si>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</si>
  <si>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</si>
  <si>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</si>
  <si>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</si>
  <si>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</si>
  <si>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</si>
  <si>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</si>
  <si>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</si>
  <si>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</si>
  <si>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</si>
  <si>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</si>
  <si>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</si>
  <si>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</si>
  <si>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</si>
  <si>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</si>
  <si>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</si>
  <si>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</si>
  <si>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</si>
  <si>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</si>
  <si>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</si>
  <si>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</si>
  <si>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</si>
  <si>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</si>
  <si>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</si>
  <si>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</si>
  <si>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</si>
  <si>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</si>
  <si>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</si>
  <si>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</si>
  <si>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</si>
  <si>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</si>
  <si>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</si>
  <si>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</si>
  <si>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</si>
  <si>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</si>
  <si>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</si>
  <si>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</si>
  <si>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</si>
  <si>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</si>
  <si>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</si>
  <si>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</si>
  <si>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</si>
  <si>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</si>
  <si>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</si>
  <si>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</si>
  <si>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</si>
  <si>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</si>
  <si>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</si>
  <si>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</si>
  <si>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</si>
  <si>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</si>
  <si>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</si>
  <si>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</si>
  <si>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</si>
  <si>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</si>
  <si>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</si>
  <si>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</si>
  <si>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</si>
  <si>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</si>
  <si>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</si>
  <si>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</si>
  <si>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</si>
  <si>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</si>
  <si>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</si>
  <si>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</si>
  <si>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</si>
  <si>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</si>
  <si>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</si>
  <si>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</si>
  <si>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</si>
  <si>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</si>
  <si>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</si>
  <si>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</si>
  <si>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</si>
  <si>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</si>
  <si>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</si>
  <si>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</si>
  <si>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</si>
  <si>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</si>
  <si>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</si>
  <si>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</si>
  <si>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</si>
  <si>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</si>
  <si>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</si>
  <si>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</si>
  <si>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</si>
  <si>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</si>
  <si>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</si>
  <si>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</si>
  <si>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</si>
  <si>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</si>
  <si>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</si>
  <si>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</si>
  <si>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</si>
  <si>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</si>
  <si>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</si>
  <si>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</si>
  <si>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</si>
  <si>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</si>
  <si>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</si>
  <si>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</si>
  <si>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</si>
  <si>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</si>
  <si>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</si>
  <si>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</si>
  <si>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</si>
  <si>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</si>
  <si>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</si>
  <si>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</si>
  <si>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</si>
  <si>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</si>
  <si>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</si>
  <si>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</si>
  <si>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</si>
  <si>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</si>
  <si>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</si>
  <si>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</si>
  <si>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</si>
  <si>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</si>
  <si>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</si>
  <si>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</si>
  <si>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</si>
  <si>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</si>
  <si>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</si>
  <si>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</si>
  <si>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</si>
  <si>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</si>
  <si>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</si>
  <si>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</si>
  <si>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</si>
  <si>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</si>
  <si>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</si>
  <si>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</si>
  <si>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</si>
  <si>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</si>
  <si>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</si>
  <si>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</si>
  <si>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</si>
  <si>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</si>
  <si>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</si>
  <si>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</si>
  <si>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</si>
  <si>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</si>
  <si>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</si>
  <si>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</si>
  <si>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</si>
  <si>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</si>
  <si>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</si>
  <si>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</si>
  <si>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</si>
  <si>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</si>
  <si>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</si>
  <si>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</si>
  <si>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</si>
  <si>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</si>
  <si>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</si>
  <si>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</si>
  <si>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</si>
  <si>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</si>
  <si>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</si>
  <si>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</si>
  <si>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</si>
  <si>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</si>
  <si>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</si>
  <si>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</si>
  <si>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</si>
  <si>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</si>
  <si>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</si>
  <si>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</si>
  <si>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</si>
  <si>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</si>
  <si>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</si>
  <si>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</si>
  <si>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</si>
  <si>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</si>
  <si>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</si>
  <si>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</si>
  <si>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</si>
  <si>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</si>
  <si>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</si>
  <si>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</si>
  <si>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</si>
  <si>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</si>
  <si>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</si>
  <si>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</si>
  <si>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</si>
  <si>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</si>
  <si>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</si>
  <si>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</si>
  <si>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</si>
  <si>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</si>
  <si>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</si>
  <si>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</si>
  <si>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</si>
  <si>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</si>
  <si>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</si>
  <si>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</si>
  <si>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</si>
  <si>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</si>
  <si>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</si>
  <si>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</si>
  <si>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</si>
  <si>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</si>
  <si>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</si>
  <si>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</si>
  <si>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</si>
  <si>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</si>
  <si>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</si>
  <si>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</si>
  <si>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</si>
  <si>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</si>
  <si>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</si>
  <si>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</si>
  <si>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</si>
  <si>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</si>
  <si>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</si>
  <si>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</si>
  <si>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</si>
  <si>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</si>
  <si>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</si>
  <si>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</si>
  <si>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</si>
  <si>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</si>
  <si>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</si>
  <si>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</si>
  <si>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</si>
  <si>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</si>
  <si>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</si>
  <si>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</si>
  <si>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</si>
  <si>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</si>
  <si>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</si>
  <si>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</si>
  <si>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</si>
  <si>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</si>
  <si>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</si>
  <si>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</si>
  <si>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</si>
  <si>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</si>
  <si>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</si>
  <si>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</si>
  <si>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</si>
  <si>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</si>
  <si>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</si>
  <si>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</si>
  <si>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</si>
  <si>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</si>
  <si>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</si>
  <si>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</si>
  <si>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</si>
  <si>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</si>
  <si>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</si>
  <si>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</si>
  <si>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</si>
  <si>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</si>
  <si>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</si>
  <si>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</si>
  <si>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</si>
  <si>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</si>
  <si>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</si>
  <si>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</si>
  <si>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</si>
  <si>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</si>
  <si>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</si>
  <si>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</si>
  <si>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</si>
  <si>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</si>
  <si>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</si>
  <si>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</si>
  <si>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</si>
  <si>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</si>
  <si>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</si>
  <si>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</si>
  <si>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</si>
  <si>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</si>
  <si>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</si>
  <si>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</si>
  <si>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</si>
  <si>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</si>
  <si>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</si>
  <si>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</si>
  <si>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</si>
  <si>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</si>
  <si>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</si>
  <si>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</si>
  <si>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</si>
  <si>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</si>
  <si>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</si>
  <si>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</si>
  <si>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</si>
  <si>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</si>
  <si>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</si>
  <si>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</si>
  <si>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</si>
  <si>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</si>
  <si>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</si>
  <si>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</si>
  <si>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</si>
  <si>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</si>
  <si>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</si>
  <si>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</si>
  <si>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</si>
  <si>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</si>
  <si>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</si>
  <si>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</si>
  <si>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</si>
  <si>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</si>
  <si>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</si>
  <si>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</si>
  <si>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</si>
  <si>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</si>
  <si>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</si>
  <si>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</si>
  <si>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</si>
  <si>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</si>
  <si>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</si>
  <si>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</si>
  <si>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</si>
  <si>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</si>
  <si>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</si>
  <si>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</si>
  <si>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</si>
  <si>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</si>
  <si>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</si>
  <si>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</si>
  <si>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</si>
  <si>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</si>
  <si>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</si>
  <si>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</si>
  <si>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</si>
  <si>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</si>
  <si>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</si>
  <si>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</si>
  <si>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</si>
  <si>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</si>
  <si>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</si>
  <si>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</si>
  <si>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</si>
  <si>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</si>
  <si>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</si>
  <si>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</si>
  <si>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</si>
  <si>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</si>
  <si>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</si>
  <si>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</si>
  <si>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</si>
  <si>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</si>
  <si>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</si>
  <si>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</si>
  <si>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</si>
  <si>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</si>
  <si>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</si>
  <si>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</si>
  <si>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</si>
  <si>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</si>
  <si>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</si>
  <si>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</si>
  <si>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</si>
  <si>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</si>
  <si>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</si>
  <si>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</si>
  <si>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</si>
  <si>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</si>
  <si>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</si>
  <si>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</si>
  <si>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</si>
  <si>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</si>
  <si>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</si>
  <si>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</si>
  <si>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</si>
  <si>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</si>
  <si>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</si>
  <si>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</si>
  <si>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</si>
  <si>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</si>
  <si>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</si>
  <si>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</si>
  <si>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</si>
  <si>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</si>
  <si>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</si>
  <si>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</si>
  <si>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</si>
  <si>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</si>
  <si>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</si>
  <si>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</si>
  <si>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</si>
  <si>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</si>
  <si>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</si>
  <si>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</si>
  <si>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</si>
  <si>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</si>
  <si>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</si>
  <si>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</si>
  <si>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</si>
  <si>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</si>
  <si>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</si>
  <si>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</si>
  <si>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</si>
  <si>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</si>
  <si>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</si>
  <si>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</si>
  <si>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</si>
  <si>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</si>
  <si>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</si>
  <si>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</si>
  <si>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</si>
  <si>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</si>
  <si>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</si>
  <si>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</si>
  <si>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</si>
  <si>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</si>
  <si>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</si>
  <si>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</si>
  <si>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</si>
  <si>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</si>
  <si>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</si>
  <si>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</si>
  <si>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</si>
  <si>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</si>
  <si>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</si>
  <si>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</si>
  <si>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</si>
  <si>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</si>
  <si>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</si>
  <si>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</si>
  <si>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</si>
  <si>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</si>
  <si>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</si>
  <si>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</si>
  <si>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</si>
  <si>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</si>
  <si>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</si>
  <si>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</si>
  <si>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</si>
  <si>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</si>
  <si>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</si>
  <si>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</si>
  <si>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</si>
  <si>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</si>
  <si>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</si>
  <si>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</si>
  <si>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</si>
  <si>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</si>
  <si>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</si>
  <si>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</si>
  <si>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</si>
  <si>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</si>
  <si>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</si>
  <si>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</si>
  <si>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</si>
  <si>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</si>
  <si>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</si>
  <si>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</si>
  <si>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</si>
  <si>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</si>
  <si>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</si>
  <si>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</si>
  <si>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</si>
  <si>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</si>
  <si>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</si>
  <si>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</si>
  <si>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</si>
  <si>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</si>
  <si>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</si>
  <si>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</si>
  <si>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</si>
  <si>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</si>
  <si>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</si>
  <si>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</si>
  <si>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</si>
  <si>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</si>
  <si>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</si>
  <si>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</si>
  <si>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</si>
  <si>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</si>
  <si>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</si>
  <si>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</si>
  <si>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</si>
  <si>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</si>
  <si>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</si>
  <si>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</si>
  <si>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</si>
  <si>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</si>
  <si>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</si>
  <si>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</si>
  <si>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</si>
  <si>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</si>
  <si>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</si>
  <si>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</si>
  <si>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</si>
  <si>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</si>
  <si>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</si>
  <si>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</si>
  <si>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</si>
  <si>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</si>
  <si>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</si>
  <si>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</si>
  <si>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</si>
  <si>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</si>
  <si>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</si>
  <si>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</si>
  <si>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</si>
  <si>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</si>
  <si>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</si>
  <si>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</si>
  <si>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</si>
  <si>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</si>
  <si>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</si>
  <si>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</si>
  <si>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</si>
  <si>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</si>
  <si>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</si>
  <si>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</si>
  <si>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</si>
  <si>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</si>
  <si>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</si>
  <si>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</si>
  <si>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</si>
  <si>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</si>
  <si>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</si>
  <si>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</si>
  <si>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</si>
  <si>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</si>
  <si>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</si>
  <si>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</si>
  <si>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</si>
  <si>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</si>
  <si>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</si>
  <si>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</si>
  <si>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</si>
  <si>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</si>
  <si>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</si>
  <si>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</si>
  <si>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</si>
  <si>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</si>
  <si>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</si>
  <si>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</si>
  <si>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</si>
  <si>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</si>
  <si>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</si>
  <si>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</si>
  <si>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</si>
  <si>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</si>
  <si>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</si>
  <si>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</si>
  <si>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</si>
  <si>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</si>
  <si>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</si>
  <si>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</si>
  <si>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</si>
  <si>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</si>
  <si>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</si>
  <si>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</si>
  <si>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</si>
  <si>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</si>
  <si>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</si>
  <si>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</si>
  <si>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</si>
  <si>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</si>
  <si>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</si>
  <si>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</si>
  <si>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</si>
  <si>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</si>
  <si>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</si>
  <si>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</si>
  <si>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</si>
  <si>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</si>
  <si>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</si>
  <si>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</si>
  <si>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</si>
  <si>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</si>
  <si>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</si>
  <si>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</si>
  <si>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</si>
  <si>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</si>
  <si>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</si>
  <si>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</si>
  <si>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</si>
  <si>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</si>
  <si>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</si>
  <si>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</si>
  <si>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</si>
  <si>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</si>
  <si>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</si>
  <si>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</si>
  <si>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</si>
  <si>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</si>
  <si>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</si>
  <si>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</si>
  <si>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</si>
  <si>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</si>
  <si>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</si>
  <si>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</si>
  <si>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</si>
  <si>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</si>
  <si>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</si>
  <si>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</si>
  <si>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</si>
  <si>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</si>
  <si>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</si>
  <si>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</si>
  <si>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</si>
  <si>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</si>
  <si>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</si>
  <si>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</si>
  <si>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</si>
  <si>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</si>
  <si>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</si>
  <si>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</si>
  <si>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</si>
  <si>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</si>
  <si>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</si>
  <si>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</si>
  <si>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</si>
  <si>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</si>
  <si>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</si>
  <si>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</si>
  <si>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</si>
  <si>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</si>
  <si>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</si>
  <si>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</si>
  <si>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</si>
  <si>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</si>
  <si>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</si>
  <si>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</si>
  <si>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</si>
  <si>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</si>
  <si>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</si>
  <si>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</si>
  <si>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</si>
  <si>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</si>
  <si>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</si>
  <si>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</si>
  <si>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</si>
  <si>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</si>
  <si>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</si>
  <si>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</si>
  <si>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</si>
  <si>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</si>
  <si>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</si>
  <si>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</si>
  <si>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</si>
  <si>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</si>
  <si>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</si>
  <si>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</si>
  <si>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</si>
  <si>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</si>
  <si>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</si>
  <si>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</si>
  <si>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</si>
  <si>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</si>
  <si>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</si>
  <si>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</si>
  <si>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</si>
  <si>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</si>
  <si>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</si>
  <si>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</si>
  <si>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</si>
  <si>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</si>
  <si>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</si>
  <si>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</si>
  <si>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</si>
  <si>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</si>
  <si>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</si>
  <si>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</si>
  <si>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</si>
  <si>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</si>
  <si>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</si>
  <si>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</si>
  <si>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</si>
  <si>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</si>
  <si>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</si>
  <si>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</si>
  <si>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</si>
  <si>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</si>
  <si>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</si>
  <si>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</si>
  <si>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</si>
  <si>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</si>
  <si>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</si>
  <si>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</si>
  <si>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</si>
  <si>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</si>
  <si>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</si>
  <si>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</si>
  <si>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</si>
  <si>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</si>
  <si>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</si>
  <si>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</si>
  <si>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</si>
  <si>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</si>
  <si>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</si>
  <si>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</si>
  <si>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</si>
  <si>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</si>
  <si>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</si>
  <si>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</si>
  <si>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</si>
  <si>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</si>
  <si>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</si>
  <si>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</si>
  <si>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</si>
  <si>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</si>
  <si>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</si>
  <si>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</si>
  <si>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</si>
  <si>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</si>
  <si>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</si>
  <si>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</si>
  <si>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</si>
  <si>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</si>
  <si>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</si>
  <si>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</si>
  <si>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</si>
  <si>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</si>
  <si>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</si>
  <si>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</si>
  <si>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</si>
  <si>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</si>
  <si>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</si>
  <si>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</si>
  <si>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</si>
  <si>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</si>
  <si>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</si>
  <si>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</si>
  <si>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</si>
  <si>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</si>
  <si>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</si>
  <si>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</si>
  <si>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</si>
  <si>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</si>
  <si>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</si>
  <si>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</si>
  <si>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</si>
  <si>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</si>
  <si>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</si>
  <si>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</si>
  <si>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</si>
  <si>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</si>
  <si>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</si>
  <si>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</si>
  <si>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</si>
  <si>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</si>
  <si>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</si>
  <si>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</si>
  <si>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</si>
  <si>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</si>
  <si>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</si>
  <si>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</si>
  <si>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</si>
  <si>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</si>
  <si>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</si>
  <si>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</si>
  <si>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</si>
  <si>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</si>
  <si>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</si>
  <si>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</si>
  <si>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</si>
  <si>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</si>
  <si>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</si>
  <si>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</si>
  <si>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</si>
  <si>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</si>
  <si>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</si>
  <si>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</si>
  <si>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</si>
  <si>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</si>
  <si>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</si>
  <si>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</si>
  <si>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</si>
  <si>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</si>
  <si>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</si>
  <si>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</si>
  <si>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</si>
  <si>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</si>
  <si>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</si>
  <si>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</si>
  <si>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</si>
  <si>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</si>
  <si>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</si>
  <si>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</si>
  <si>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</si>
  <si>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</si>
  <si>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</si>
  <si>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</si>
  <si>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</si>
  <si>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</si>
  <si>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</si>
  <si>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</si>
  <si>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</si>
  <si>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</si>
  <si>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</si>
  <si>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</si>
  <si>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</si>
  <si>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</si>
  <si>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</si>
  <si>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</si>
  <si>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</si>
  <si>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</si>
  <si>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</si>
  <si>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</si>
  <si>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</si>
  <si>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</si>
  <si>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</si>
  <si>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</si>
  <si>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</si>
  <si>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</si>
  <si>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</si>
  <si>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</si>
  <si>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</si>
  <si>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</si>
  <si>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</si>
  <si>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</si>
  <si>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</si>
  <si>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</si>
  <si>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</si>
  <si>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</si>
  <si>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</si>
  <si>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</si>
  <si>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</si>
  <si>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</si>
  <si>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</si>
  <si>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</si>
  <si>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</si>
  <si>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</si>
  <si>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</si>
  <si>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</si>
  <si>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</si>
  <si>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</si>
  <si>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</si>
  <si>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</si>
  <si>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</si>
  <si>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</si>
  <si>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</si>
  <si>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</si>
  <si>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</si>
  <si>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</si>
  <si>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</si>
  <si>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</si>
  <si>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</si>
  <si>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</si>
  <si>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</si>
  <si>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</si>
  <si>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</si>
  <si>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</si>
  <si>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</si>
  <si>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</si>
  <si>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</si>
  <si>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</si>
  <si>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</si>
  <si>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</si>
  <si>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</si>
  <si>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</si>
  <si>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</si>
  <si>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</si>
  <si>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</si>
  <si>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</si>
  <si>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</si>
  <si>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</si>
  <si>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</si>
  <si>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</si>
  <si>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</si>
  <si>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</si>
  <si>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</si>
  <si>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</si>
  <si>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</si>
  <si>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</si>
  <si>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</si>
  <si>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</si>
  <si>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</si>
  <si>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</si>
  <si>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</si>
  <si>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</si>
  <si>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</si>
  <si>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</si>
  <si>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</si>
  <si>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</si>
  <si>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</si>
  <si>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</si>
  <si>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</si>
  <si>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</si>
  <si>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</si>
  <si>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</si>
  <si>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</si>
  <si>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</si>
  <si>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</si>
  <si>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</si>
  <si>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</si>
  <si>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</si>
  <si>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</si>
  <si>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</si>
  <si>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</si>
  <si>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</si>
  <si>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</si>
  <si>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</si>
  <si>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</si>
  <si>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</si>
  <si>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</si>
  <si>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</si>
  <si>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</si>
  <si>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</si>
  <si>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</si>
  <si>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</si>
  <si>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</si>
  <si>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</si>
  <si>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</si>
  <si>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</si>
  <si>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</si>
  <si>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</si>
  <si>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</si>
  <si>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</si>
  <si>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</si>
  <si>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</si>
  <si>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</si>
  <si>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</si>
  <si>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</si>
  <si>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</si>
  <si>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</si>
  <si>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</si>
  <si>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</si>
  <si>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</si>
  <si>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</si>
  <si>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</si>
  <si>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</si>
  <si>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</si>
  <si>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</si>
  <si>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</si>
  <si>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</si>
  <si>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</si>
  <si>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</si>
  <si>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</si>
  <si>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</si>
  <si>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</si>
  <si>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</si>
  <si>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</si>
  <si>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</si>
  <si>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</si>
  <si>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</si>
  <si>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</si>
  <si>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</si>
  <si>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</si>
  <si>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</si>
  <si>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</si>
  <si>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</si>
  <si>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</si>
  <si>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</si>
  <si>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</si>
  <si>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</si>
  <si>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</si>
  <si>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</si>
  <si>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</si>
  <si>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</si>
  <si>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</si>
  <si>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</si>
  <si>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</si>
  <si>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</si>
  <si>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</si>
  <si>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</si>
  <si>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</si>
  <si>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</si>
  <si>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</si>
  <si>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</si>
  <si>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</si>
  <si>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</si>
  <si>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</si>
  <si>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</si>
  <si>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</si>
  <si>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</si>
  <si>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</si>
  <si>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</si>
  <si>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</si>
  <si>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</si>
  <si>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</si>
  <si>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</si>
  <si>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</si>
  <si>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</si>
  <si>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</si>
  <si>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</si>
  <si>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</si>
  <si>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</si>
  <si>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</si>
  <si>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</si>
  <si>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</si>
  <si>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</si>
  <si>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</si>
  <si>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</si>
  <si>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</si>
  <si>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</si>
  <si>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</si>
  <si>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</si>
  <si>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</si>
  <si>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</si>
  <si>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</si>
  <si>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</si>
  <si>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</si>
  <si>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</si>
  <si>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</si>
  <si>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</si>
  <si>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</si>
  <si>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</si>
  <si>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</si>
  <si>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</si>
  <si>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</si>
  <si>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</si>
  <si>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</si>
  <si>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</si>
  <si>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</si>
  <si>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</si>
  <si>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</si>
  <si>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</si>
  <si>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</si>
  <si>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</si>
  <si>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</si>
  <si>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</si>
  <si>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</si>
  <si>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</si>
  <si>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</si>
  <si>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</si>
  <si>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</si>
  <si>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</si>
  <si>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</si>
  <si>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</si>
  <si>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</si>
  <si>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</si>
  <si>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</si>
  <si>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</si>
  <si>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</si>
  <si>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</si>
  <si>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</si>
  <si>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</si>
  <si>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</si>
  <si>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</si>
  <si>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</si>
  <si>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</si>
  <si>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</si>
  <si>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</si>
  <si>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</si>
  <si>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</si>
  <si>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</si>
  <si>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</si>
  <si>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</si>
  <si>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</si>
  <si>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</si>
  <si>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</si>
  <si>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</si>
  <si>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</si>
  <si>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</si>
  <si>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</si>
  <si>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</si>
  <si>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</si>
  <si>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</si>
  <si>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</si>
  <si>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</si>
  <si>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</si>
  <si>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</si>
  <si>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</si>
  <si>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</si>
  <si>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</si>
  <si>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</si>
  <si>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</si>
  <si>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</si>
  <si>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</si>
  <si>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</si>
  <si>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</si>
  <si>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</si>
  <si>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</si>
  <si>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</si>
  <si>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</si>
  <si>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</si>
  <si>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</si>
  <si>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</si>
  <si>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</si>
  <si>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</si>
  <si>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</si>
  <si>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</si>
  <si>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</si>
  <si>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</si>
  <si>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</si>
  <si>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</si>
  <si>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</si>
  <si>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</si>
  <si>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</si>
  <si>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</si>
  <si>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</si>
  <si>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</si>
  <si>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</si>
  <si>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</si>
  <si>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</si>
  <si>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</si>
  <si>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</si>
  <si>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</si>
  <si>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</si>
  <si>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</si>
  <si>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</si>
  <si>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</si>
  <si>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</si>
  <si>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</si>
  <si>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</si>
  <si>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</si>
  <si>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</si>
  <si>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</si>
  <si>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</si>
  <si>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</si>
  <si>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</si>
  <si>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</si>
  <si>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</si>
  <si>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</si>
  <si>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</si>
  <si>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</si>
  <si>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</si>
  <si>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</si>
  <si>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</si>
  <si>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</si>
  <si>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</si>
  <si>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</si>
  <si>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</si>
  <si>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</si>
  <si>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</si>
  <si>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</si>
  <si>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</si>
  <si>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</si>
  <si>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</si>
  <si>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</si>
  <si>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</si>
  <si>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</si>
  <si>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</si>
  <si>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</si>
  <si>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</si>
  <si>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</si>
  <si>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</si>
  <si>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</si>
  <si>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</si>
  <si>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</si>
  <si>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</si>
  <si>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</si>
  <si>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</si>
  <si>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</si>
  <si>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</si>
  <si>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</si>
  <si>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</si>
  <si>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</si>
  <si>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</si>
  <si>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</si>
  <si>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</si>
  <si>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</si>
  <si>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</si>
  <si>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</si>
  <si>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</si>
  <si>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</si>
  <si>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</si>
  <si>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</si>
  <si>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</si>
  <si>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</si>
  <si>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</si>
  <si>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</si>
  <si>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</si>
  <si>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</si>
  <si>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</si>
  <si>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</si>
  <si>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</si>
  <si>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</si>
  <si>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</si>
  <si>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</si>
  <si>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</si>
  <si>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</si>
  <si>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</si>
  <si>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</si>
  <si>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</si>
  <si>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</si>
  <si>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</si>
  <si>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</si>
  <si>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</si>
  <si>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</si>
  <si>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</si>
  <si>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</si>
  <si>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</si>
  <si>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</si>
  <si>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</si>
  <si>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</si>
  <si>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</si>
  <si>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</si>
  <si>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</si>
  <si>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</si>
  <si>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</si>
  <si>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</si>
  <si>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</si>
  <si>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</si>
  <si>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</si>
  <si>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</si>
  <si>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</si>
  <si>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</si>
  <si>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</si>
  <si>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</si>
  <si>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</si>
  <si>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</si>
  <si>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</si>
  <si>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</si>
  <si>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</si>
  <si>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</si>
  <si>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</si>
  <si>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</si>
  <si>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</si>
  <si>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</si>
  <si>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</si>
  <si>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</si>
  <si>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</si>
  <si>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</si>
  <si>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</si>
  <si>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</si>
  <si>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</si>
  <si>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</si>
  <si>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</si>
  <si>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</si>
  <si>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</si>
  <si>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</si>
  <si>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</si>
  <si>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</si>
  <si>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</si>
  <si>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</si>
  <si>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</si>
  <si>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</si>
  <si>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</si>
  <si>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</si>
  <si>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</si>
  <si>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</si>
  <si>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</si>
  <si>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</si>
  <si>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</si>
  <si>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</si>
  <si>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</si>
  <si>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</si>
  <si>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</si>
  <si>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</si>
  <si>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</si>
  <si>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</si>
  <si>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</si>
  <si>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</si>
  <si>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</si>
  <si>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</si>
  <si>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</si>
  <si>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</si>
  <si>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</si>
  <si>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</si>
  <si>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</si>
  <si>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</si>
  <si>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</si>
  <si>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</si>
  <si>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</si>
  <si>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</si>
  <si>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</si>
  <si>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</si>
  <si>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</si>
  <si>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</si>
  <si>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</si>
  <si>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</si>
  <si>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</si>
  <si>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</si>
  <si>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</si>
  <si>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</si>
  <si>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</si>
  <si>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</si>
  <si>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</si>
  <si>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</si>
  <si>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</si>
  <si>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</si>
  <si>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</si>
  <si>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</si>
  <si>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</si>
  <si>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</si>
  <si>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</si>
  <si>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</si>
  <si>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</si>
  <si>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</si>
  <si>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</si>
  <si>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</si>
  <si>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</si>
  <si>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</si>
  <si>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</si>
  <si>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</si>
  <si>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</si>
  <si>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</si>
  <si>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</si>
  <si>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</si>
  <si>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</si>
  <si>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</si>
  <si>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</si>
  <si>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</si>
  <si>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</si>
  <si>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</si>
  <si>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</si>
  <si>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</si>
  <si>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</si>
  <si>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</si>
  <si>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</si>
  <si>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</si>
  <si>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</si>
  <si>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</si>
  <si>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</si>
  <si>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</si>
  <si>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</si>
  <si>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</si>
  <si>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</si>
  <si>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</si>
  <si>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</si>
  <si>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</si>
  <si>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</si>
  <si>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</si>
  <si>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</si>
  <si>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</si>
  <si>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</si>
  <si>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</si>
  <si>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</si>
  <si>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</si>
  <si>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</si>
  <si>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</si>
  <si>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</si>
  <si>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</si>
  <si>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</si>
  <si>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</si>
  <si>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</si>
  <si>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</si>
  <si>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</si>
  <si>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</si>
  <si>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</si>
  <si>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</si>
  <si>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</si>
  <si>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</si>
  <si>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</si>
  <si>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</si>
  <si>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</si>
  <si>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</si>
  <si>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</si>
  <si>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</si>
  <si>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</si>
  <si>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</si>
  <si>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</si>
  <si>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</si>
  <si>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</si>
  <si>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</si>
  <si>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</si>
  <si>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</si>
  <si>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</si>
  <si>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</si>
  <si>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</si>
  <si>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</si>
  <si>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</si>
  <si>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</si>
  <si>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</si>
  <si>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</si>
  <si>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</si>
  <si>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</si>
  <si>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</si>
  <si>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</si>
  <si>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</si>
  <si>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</si>
  <si>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</si>
  <si>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</si>
  <si>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</si>
  <si>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</si>
  <si>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</si>
  <si>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</si>
  <si>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</si>
  <si>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</si>
  <si>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</si>
  <si>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</si>
  <si>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</si>
  <si>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</si>
  <si>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</si>
  <si>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</si>
  <si>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</si>
  <si>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</si>
  <si>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</si>
  <si>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</si>
  <si>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</si>
  <si>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</si>
  <si>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</si>
  <si>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</si>
  <si>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</si>
  <si>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</si>
  <si>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</si>
  <si>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</si>
  <si>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</si>
  <si>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</si>
  <si>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</si>
  <si>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</si>
  <si>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</si>
  <si>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</si>
  <si>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</si>
  <si>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</si>
  <si>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</si>
  <si>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</si>
  <si>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</si>
  <si>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</si>
  <si>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</si>
  <si>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</si>
  <si>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</si>
  <si>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</si>
  <si>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</si>
  <si>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</si>
  <si>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</si>
  <si>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</si>
  <si>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</si>
  <si>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</si>
  <si>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</si>
  <si>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</si>
  <si>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</si>
  <si>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</si>
  <si>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</si>
  <si>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</si>
  <si>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</si>
  <si>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</si>
  <si>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</si>
  <si>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</si>
  <si>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</si>
  <si>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</si>
  <si>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</si>
  <si>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</si>
  <si>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</si>
  <si>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</si>
  <si>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</si>
  <si>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</si>
  <si>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</si>
  <si>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</si>
  <si>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</si>
  <si>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</si>
  <si>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</si>
  <si>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</si>
  <si>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</si>
  <si>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</si>
  <si>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</si>
  <si>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</si>
  <si>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</si>
  <si>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</si>
  <si>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</si>
  <si>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</si>
  <si>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</si>
  <si>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</si>
  <si>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</si>
  <si>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</si>
  <si>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</si>
  <si>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</si>
  <si>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</si>
  <si>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</si>
  <si>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</si>
  <si>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</si>
  <si>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</si>
  <si>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</si>
  <si>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</si>
  <si>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</si>
  <si>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</si>
  <si>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</si>
  <si>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</si>
  <si>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</si>
  <si>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</si>
  <si>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</si>
  <si>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</si>
  <si>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</si>
  <si>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</si>
  <si>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</si>
  <si>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</si>
  <si>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</si>
  <si>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</si>
  <si>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</si>
  <si>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</si>
  <si>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</si>
  <si>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</si>
  <si>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</si>
  <si>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</si>
  <si>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</si>
  <si>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</si>
  <si>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</si>
  <si>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</si>
  <si>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</si>
  <si>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</si>
  <si>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</si>
  <si>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</si>
  <si>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</si>
  <si>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</si>
  <si>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</si>
  <si>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</si>
  <si>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</si>
  <si>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</si>
  <si>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</si>
  <si>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</si>
  <si>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</si>
  <si>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</si>
  <si>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</si>
  <si>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</si>
  <si>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</si>
  <si>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</si>
  <si>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</si>
  <si>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</si>
  <si>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</si>
  <si>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</si>
  <si>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</si>
  <si>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</si>
  <si>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</si>
  <si>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</si>
  <si>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</si>
  <si>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</si>
  <si>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</si>
  <si>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</si>
  <si>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</si>
  <si>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</si>
  <si>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</si>
  <si>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</si>
  <si>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</si>
  <si>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</si>
  <si>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</si>
  <si>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</si>
  <si>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</si>
  <si>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</si>
  <si>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</si>
  <si>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</si>
  <si>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</si>
  <si>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</si>
  <si>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</si>
  <si>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</si>
  <si>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</si>
  <si>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</si>
  <si>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</si>
  <si>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</si>
  <si>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</si>
  <si>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</si>
  <si>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</si>
  <si>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</si>
  <si>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</si>
  <si>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</si>
  <si>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</si>
  <si>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</si>
  <si>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</si>
  <si>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</si>
  <si>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</si>
  <si>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</si>
  <si>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</si>
  <si>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</si>
  <si>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</si>
  <si>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</si>
  <si>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</si>
  <si>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</si>
  <si>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</si>
  <si>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</si>
  <si>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</si>
  <si>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</si>
  <si>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</si>
  <si>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</si>
  <si>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</si>
  <si>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</si>
  <si>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</si>
  <si>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</si>
  <si>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</si>
  <si>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</si>
  <si>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</si>
  <si>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</si>
  <si>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</si>
  <si>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</si>
  <si>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</si>
  <si>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</si>
  <si>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</si>
  <si>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</si>
  <si>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</si>
  <si>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</si>
  <si>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</si>
  <si>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</si>
  <si>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</si>
  <si>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</si>
  <si>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</si>
  <si>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</si>
  <si>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</si>
  <si>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</si>
  <si>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</si>
  <si>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</si>
  <si>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</si>
  <si>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</si>
  <si>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</si>
  <si>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</si>
  <si>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</si>
  <si>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</si>
  <si>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</si>
  <si>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</si>
  <si>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</si>
  <si>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</si>
  <si>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</si>
  <si>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</si>
  <si>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</si>
  <si>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</si>
  <si>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</si>
  <si>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</si>
  <si>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</si>
  <si>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</si>
  <si>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</si>
  <si>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</si>
  <si>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</si>
  <si>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</si>
  <si>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</si>
  <si>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</si>
  <si>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</si>
  <si>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</si>
  <si>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</si>
  <si>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</si>
  <si>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</si>
  <si>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</si>
  <si>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</si>
  <si>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</si>
  <si>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</si>
  <si>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</si>
  <si>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</si>
  <si>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</si>
  <si>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</si>
  <si>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</si>
  <si>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</si>
  <si>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</si>
  <si>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</si>
  <si>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</si>
  <si>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</si>
  <si>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</si>
  <si>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</si>
  <si>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</si>
  <si>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</si>
  <si>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</si>
  <si>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</si>
  <si>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</si>
  <si>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</si>
  <si>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</si>
  <si>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</si>
  <si>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</si>
  <si>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</si>
  <si>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</si>
  <si>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</si>
  <si>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</si>
  <si>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</si>
  <si>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</si>
  <si>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</si>
  <si>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</si>
  <si>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</si>
  <si>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</si>
  <si>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</si>
  <si>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</si>
  <si>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</si>
  <si>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</si>
  <si>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</si>
  <si>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</si>
  <si>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</si>
  <si>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</si>
  <si>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</si>
  <si>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</si>
  <si>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</si>
  <si>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</si>
  <si>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</si>
  <si>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</si>
  <si>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</si>
  <si>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</si>
  <si>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</si>
  <si>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</si>
  <si>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</si>
  <si>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</si>
  <si>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</si>
  <si>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</si>
  <si>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</si>
  <si>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</si>
  <si>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</si>
  <si>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</si>
  <si>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</si>
  <si>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</si>
  <si>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</si>
  <si>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</si>
  <si>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</si>
  <si>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</si>
  <si>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</si>
  <si>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</si>
  <si>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</si>
  <si>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</si>
  <si>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</si>
  <si>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</si>
  <si>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</si>
  <si>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</si>
  <si>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</si>
  <si>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</si>
  <si>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</si>
  <si>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</si>
  <si>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</si>
  <si>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</si>
  <si>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</si>
  <si>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</si>
  <si>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</si>
  <si>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</si>
  <si>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</si>
  <si>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</si>
  <si>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</si>
  <si>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</si>
  <si>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</si>
  <si>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</si>
  <si>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</si>
  <si>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</si>
  <si>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</si>
  <si>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</si>
  <si>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</si>
  <si>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</si>
  <si>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</si>
  <si>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</si>
  <si>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</si>
  <si>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</si>
  <si>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</si>
  <si>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</si>
  <si>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</si>
  <si>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</si>
  <si>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</si>
  <si>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</si>
  <si>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</si>
  <si>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</si>
  <si>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</si>
  <si>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</si>
  <si>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</si>
  <si>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</si>
  <si>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</si>
  <si>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</si>
  <si>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</si>
  <si>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</si>
  <si>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</si>
  <si>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</si>
  <si>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</si>
  <si>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</si>
  <si>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</si>
  <si>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</si>
  <si>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</si>
  <si>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</si>
  <si>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</si>
  <si>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</si>
  <si>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</si>
  <si>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</si>
  <si>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</si>
  <si>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</si>
  <si>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</si>
  <si>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</si>
  <si>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</si>
  <si>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</si>
  <si>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</si>
  <si>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</si>
  <si>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</si>
  <si>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</si>
  <si>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</si>
  <si>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</si>
  <si>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</si>
  <si>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</si>
  <si>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</si>
  <si>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</si>
  <si>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</si>
  <si>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</si>
  <si>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</si>
  <si>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</si>
  <si>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</si>
  <si>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</si>
  <si>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</si>
  <si>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</si>
  <si>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</si>
  <si>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</si>
  <si>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</si>
  <si>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</si>
  <si>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</si>
  <si>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</si>
  <si>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</si>
  <si>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</si>
  <si>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</si>
  <si>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</si>
  <si>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</si>
  <si>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</si>
  <si>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</si>
  <si>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</si>
  <si>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</si>
  <si>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</si>
  <si>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</si>
  <si>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</si>
  <si>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</si>
  <si>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</si>
  <si>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</si>
  <si>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</si>
  <si>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</si>
  <si>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</si>
  <si>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</si>
  <si>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</si>
  <si>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</si>
  <si>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</si>
  <si>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</si>
  <si>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</si>
  <si>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</si>
  <si>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</si>
  <si>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</si>
  <si>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</si>
  <si>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</si>
  <si>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</si>
  <si>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</si>
  <si>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</si>
  <si>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</si>
  <si>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</si>
  <si>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</si>
  <si>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</si>
  <si>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</si>
  <si>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</si>
  <si>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</si>
  <si>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</si>
  <si>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</si>
  <si>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</si>
  <si>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</si>
  <si>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</si>
  <si>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</si>
  <si>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</si>
  <si>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</si>
  <si>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</si>
  <si>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</si>
  <si>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</si>
  <si>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</si>
  <si>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</si>
  <si>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</si>
  <si>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</si>
  <si>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</si>
  <si>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</si>
  <si>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</si>
  <si>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</si>
  <si>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</si>
  <si>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</si>
  <si>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</si>
  <si>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</si>
  <si>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</si>
  <si>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</si>
  <si>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</si>
  <si>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</si>
  <si>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</si>
  <si>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</si>
  <si>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</si>
  <si>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</si>
  <si>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</si>
  <si>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</si>
  <si>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</si>
  <si>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</si>
  <si>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</si>
  <si>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</si>
  <si>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</si>
  <si>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</si>
  <si>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</si>
  <si>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</si>
  <si>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</si>
  <si>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</si>
  <si>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</si>
  <si>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</si>
  <si>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</si>
  <si>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</si>
  <si>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</si>
  <si>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</si>
  <si>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</si>
  <si>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</si>
  <si>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</si>
  <si>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</si>
  <si>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</si>
  <si>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</si>
  <si>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</si>
  <si>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</si>
  <si>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</si>
  <si>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</si>
  <si>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</si>
  <si>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</si>
  <si>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</si>
  <si>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</si>
  <si>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</si>
  <si>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</si>
  <si>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</si>
  <si>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</si>
  <si>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</si>
  <si>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</si>
  <si>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</si>
  <si>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</si>
  <si>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</si>
  <si>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</si>
  <si>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</si>
  <si>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</si>
  <si>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</si>
  <si>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</si>
  <si>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</si>
  <si>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</si>
  <si>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</si>
  <si>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</si>
  <si>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</si>
  <si>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</si>
  <si>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</si>
  <si>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</si>
  <si>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</si>
  <si>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</si>
  <si>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</si>
  <si>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</si>
  <si>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</si>
  <si>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</si>
  <si>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</si>
  <si>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</si>
  <si>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</si>
  <si>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</si>
  <si>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</si>
  <si>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</si>
  <si>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</si>
  <si>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</si>
  <si>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</si>
  <si>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</si>
  <si>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</si>
  <si>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</si>
  <si>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</si>
  <si>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</si>
  <si>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</si>
  <si>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</si>
  <si>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</si>
  <si>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</si>
  <si>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</si>
  <si>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</si>
  <si>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</si>
  <si>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</si>
  <si>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</si>
  <si>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</si>
  <si>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</si>
  <si>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</si>
  <si>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</si>
  <si>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</si>
  <si>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</si>
  <si>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</si>
  <si>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</si>
  <si>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</si>
  <si>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</si>
  <si>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</si>
  <si>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</si>
  <si>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</si>
  <si>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</si>
  <si>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</si>
  <si>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</si>
  <si>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</si>
  <si>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</si>
  <si>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</si>
  <si>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</si>
  <si>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</si>
  <si>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</si>
  <si>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</si>
  <si>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</si>
  <si>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</si>
  <si>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</si>
  <si>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</si>
  <si>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</si>
  <si>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</si>
  <si>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</si>
  <si>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</si>
  <si>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</si>
  <si>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</si>
  <si>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</si>
  <si>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</si>
  <si>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</si>
  <si>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</si>
  <si>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</si>
  <si>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</si>
  <si>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</si>
  <si>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</si>
  <si>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</si>
  <si>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</si>
  <si>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</si>
  <si>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</si>
  <si>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</si>
  <si>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</si>
  <si>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</si>
  <si>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</si>
  <si>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</si>
  <si>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</si>
  <si>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</si>
  <si>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</si>
  <si>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</si>
  <si>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</si>
  <si>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</si>
  <si>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</si>
  <si>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</si>
  <si>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</si>
  <si>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</si>
  <si>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</si>
  <si>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</si>
  <si>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</si>
  <si>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</si>
  <si>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</si>
  <si>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</si>
  <si>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</si>
  <si>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</si>
  <si>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</si>
  <si>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</si>
  <si>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</si>
  <si>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</si>
  <si>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</si>
  <si>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</si>
  <si>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</si>
  <si>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</si>
  <si>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</si>
  <si>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</si>
  <si>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</si>
  <si>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</si>
  <si>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</si>
  <si>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</si>
  <si>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</si>
  <si>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</si>
  <si>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</si>
  <si>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</si>
  <si>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</si>
  <si>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</si>
  <si>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</si>
  <si>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</si>
  <si>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</si>
  <si>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</si>
  <si>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</si>
  <si>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</si>
  <si>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</si>
  <si>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</si>
  <si>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</si>
  <si>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</si>
  <si>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</si>
  <si>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</si>
  <si>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</si>
  <si>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</si>
  <si>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</si>
  <si>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</si>
  <si>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</si>
  <si>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</si>
  <si>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</si>
  <si>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</si>
  <si>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</si>
  <si>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</si>
  <si>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</si>
  <si>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</si>
  <si>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</si>
  <si>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</si>
  <si>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</si>
  <si>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</si>
  <si>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</si>
  <si>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</si>
  <si>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</si>
  <si>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</si>
  <si>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</si>
  <si>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</si>
  <si>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</si>
  <si>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</si>
  <si>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</si>
  <si>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</si>
  <si>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</si>
  <si>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</si>
  <si>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</si>
  <si>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</si>
  <si>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</si>
  <si>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</si>
  <si>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</si>
  <si>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</si>
  <si>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</si>
  <si>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</si>
  <si>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</si>
  <si>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</si>
  <si>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</si>
  <si>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</si>
  <si>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</si>
  <si>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</si>
  <si>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</si>
  <si>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</si>
  <si>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</si>
  <si>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</si>
  <si>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</si>
  <si>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</si>
  <si>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</si>
  <si>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</si>
  <si>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</si>
  <si>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</si>
  <si>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</si>
  <si>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</si>
  <si>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</si>
  <si>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</si>
  <si>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</si>
  <si>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</si>
  <si>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</si>
  <si>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</si>
  <si>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</si>
  <si>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</si>
  <si>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</si>
  <si>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</si>
  <si>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</si>
  <si>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</si>
  <si>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</si>
  <si>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</si>
  <si>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</si>
  <si>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</si>
  <si>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</si>
  <si>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</si>
  <si>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</si>
  <si>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</si>
  <si>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</si>
  <si>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</si>
  <si>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</si>
  <si>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</si>
  <si>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</si>
  <si>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</si>
  <si>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</si>
  <si>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</si>
  <si>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</si>
  <si>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</si>
  <si>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</si>
  <si>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</si>
  <si>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</si>
  <si>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</si>
  <si>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</si>
  <si>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</si>
  <si>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</si>
  <si>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</si>
  <si>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</si>
  <si>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</si>
  <si>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</si>
  <si>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</si>
  <si>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</si>
  <si>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</si>
  <si>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</si>
  <si>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</si>
  <si>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</si>
  <si>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</si>
  <si>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</si>
  <si>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</si>
  <si>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</si>
  <si>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</si>
  <si>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</si>
  <si>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</si>
  <si>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</si>
  <si>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</si>
  <si>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</si>
  <si>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</si>
  <si>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</si>
  <si>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</si>
  <si>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</si>
  <si>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</si>
  <si>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</si>
  <si>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</si>
  <si>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</si>
  <si>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</si>
  <si>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</si>
  <si>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</si>
  <si>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</si>
  <si>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</si>
  <si>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</si>
  <si>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</si>
  <si>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</si>
  <si>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</si>
  <si>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</si>
  <si>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</si>
  <si>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</si>
  <si>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</si>
  <si>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</si>
  <si>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</si>
  <si>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</si>
  <si>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</si>
  <si>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</si>
  <si>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</si>
  <si>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</si>
  <si>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</si>
  <si>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</si>
  <si>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</si>
  <si>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</si>
  <si>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</si>
  <si>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</si>
  <si>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</si>
  <si>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</si>
  <si>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</si>
  <si>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</si>
  <si>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</si>
  <si>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</si>
  <si>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</si>
  <si>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</si>
  <si>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</si>
  <si>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</si>
  <si>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</si>
  <si>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</si>
  <si>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</si>
  <si>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</si>
  <si>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</si>
  <si>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</si>
  <si>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</si>
  <si>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</si>
  <si>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</si>
  <si>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</si>
  <si>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</si>
  <si>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</si>
  <si>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</si>
  <si>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</si>
  <si>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</si>
  <si>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</si>
  <si>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</si>
  <si>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</si>
  <si>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</si>
  <si>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</si>
  <si>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</si>
  <si>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</si>
  <si>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</si>
  <si>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</si>
  <si>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</si>
  <si>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</si>
  <si>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</si>
  <si>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</si>
  <si>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</si>
  <si>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</si>
  <si>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</si>
  <si>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</si>
  <si>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</si>
  <si>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</si>
  <si>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</si>
  <si>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</si>
  <si>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</si>
  <si>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</si>
  <si>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</si>
  <si>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</si>
  <si>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</si>
  <si>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</si>
  <si>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</si>
  <si>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</si>
  <si>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</si>
  <si>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</si>
  <si>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</si>
  <si>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</si>
  <si>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</si>
  <si>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</si>
  <si>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</si>
  <si>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</si>
  <si>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</si>
  <si>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</si>
  <si>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</si>
  <si>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</si>
  <si>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</si>
  <si>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</si>
  <si>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</si>
  <si>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</si>
  <si>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</si>
  <si>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</si>
  <si>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</si>
  <si>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</si>
  <si>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</si>
  <si>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</si>
  <si>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</si>
  <si>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</si>
  <si>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</si>
  <si>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</si>
  <si>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</si>
  <si>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</si>
  <si>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</si>
  <si>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</si>
  <si>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</si>
  <si>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</si>
  <si>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</si>
  <si>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</si>
  <si>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</si>
  <si>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</si>
  <si>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</si>
  <si>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</si>
  <si>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</si>
  <si>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</si>
  <si>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</si>
  <si>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</si>
  <si>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</si>
  <si>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</si>
  <si>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</si>
  <si>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</si>
  <si>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</si>
  <si>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</si>
  <si>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</si>
  <si>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</si>
  <si>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</si>
  <si>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</si>
  <si>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</si>
  <si>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</si>
  <si>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</si>
  <si>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</si>
  <si>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</si>
  <si>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</si>
  <si>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</si>
  <si>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</si>
  <si>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</si>
  <si>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</si>
  <si>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</si>
  <si>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</si>
  <si>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</si>
  <si>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</si>
  <si>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</si>
  <si>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</si>
  <si>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</si>
  <si>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</si>
  <si>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</si>
  <si>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</si>
  <si>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</si>
  <si>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</si>
  <si>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</si>
  <si>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</si>
  <si>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</si>
  <si>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</si>
  <si>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</si>
  <si>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</si>
  <si>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</si>
  <si>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</si>
  <si>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</si>
  <si>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</si>
  <si>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</si>
  <si>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</si>
  <si>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</si>
  <si>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</si>
  <si>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</si>
  <si>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</si>
  <si>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</si>
  <si>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</si>
  <si>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</si>
  <si>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</si>
  <si>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</si>
  <si>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</si>
  <si>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</si>
  <si>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</si>
  <si>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</si>
  <si>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</si>
  <si>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</si>
  <si>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</si>
  <si>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</si>
  <si>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</si>
  <si>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</si>
  <si>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</si>
  <si>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</si>
  <si>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</si>
  <si>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</si>
  <si>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</si>
  <si>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</si>
  <si>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</si>
  <si>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</si>
  <si>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</si>
  <si>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</si>
  <si>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</si>
  <si>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</si>
  <si>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</si>
  <si>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</si>
  <si>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</si>
  <si>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</si>
  <si>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</si>
  <si>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</si>
  <si>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</si>
  <si>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</si>
  <si>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</si>
  <si>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</si>
  <si>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</si>
  <si>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</si>
  <si>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</si>
  <si>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</si>
  <si>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</si>
  <si>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</si>
  <si>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</si>
  <si>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</si>
  <si>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</si>
  <si>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</si>
  <si>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</si>
  <si>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</si>
  <si>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</si>
  <si>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</si>
  <si>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</si>
  <si>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</si>
  <si>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</si>
  <si>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</si>
  <si>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</si>
  <si>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</si>
  <si>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</si>
  <si>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</si>
  <si>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</si>
  <si>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</si>
  <si>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</si>
  <si>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</si>
  <si>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</si>
  <si>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</si>
  <si>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</si>
  <si>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</si>
  <si>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</si>
  <si>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</si>
  <si>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</si>
  <si>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</si>
  <si>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</si>
  <si>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</si>
  <si>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</si>
  <si>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</si>
  <si>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</si>
  <si>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</si>
  <si>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</si>
  <si>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</si>
  <si>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</si>
  <si>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</si>
  <si>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</si>
  <si>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</si>
  <si>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</si>
  <si>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</si>
  <si>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</si>
  <si>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</si>
  <si>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</si>
  <si>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</si>
  <si>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</si>
  <si>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</si>
  <si>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</si>
  <si>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</si>
  <si>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</si>
  <si>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</si>
  <si>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</si>
  <si>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</si>
  <si>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</si>
  <si>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</si>
  <si>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</si>
  <si>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</si>
  <si>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</si>
  <si>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</si>
  <si>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</si>
  <si>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</si>
  <si>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</si>
  <si>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</si>
  <si>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</si>
  <si>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</si>
  <si>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</si>
  <si>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</si>
  <si>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</si>
  <si>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</si>
  <si>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</si>
  <si>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</si>
  <si>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</si>
  <si>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</si>
  <si>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</si>
  <si>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</si>
  <si>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</si>
  <si>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</si>
  <si>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</si>
  <si>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</si>
  <si>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</si>
  <si>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</si>
  <si>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</si>
  <si>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</si>
  <si>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</si>
  <si>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</si>
  <si>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</si>
  <si>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</si>
  <si>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</si>
  <si>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</si>
  <si>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</si>
  <si>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</si>
  <si>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</si>
  <si>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</si>
  <si>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</si>
  <si>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</si>
  <si>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</si>
  <si>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</si>
  <si>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</si>
  <si>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</si>
  <si>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</si>
  <si>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</si>
  <si>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</si>
  <si>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</si>
  <si>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</si>
  <si>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</si>
  <si>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</si>
  <si>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</si>
  <si>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</si>
  <si>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</si>
  <si>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</si>
  <si>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</si>
  <si>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</si>
  <si>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</si>
  <si>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</si>
  <si>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</si>
  <si>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</si>
  <si>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</si>
  <si>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</si>
  <si>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</si>
  <si>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</si>
  <si>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</si>
  <si>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</si>
  <si>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</si>
  <si>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</si>
  <si>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</si>
  <si>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</si>
  <si>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</si>
  <si>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</si>
  <si>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</si>
  <si>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</si>
  <si>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</si>
  <si>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</si>
  <si>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</si>
  <si>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</si>
  <si>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</si>
  <si>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</si>
  <si>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</si>
  <si>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</si>
  <si>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</si>
  <si>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</si>
  <si>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</si>
  <si>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</si>
  <si>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</si>
  <si>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</si>
  <si>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</si>
  <si>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</si>
  <si>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</si>
  <si>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</si>
  <si>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</si>
  <si>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</si>
  <si>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</si>
  <si>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</si>
  <si>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</si>
  <si>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</si>
  <si>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</si>
  <si>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</si>
  <si>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</si>
  <si>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</si>
  <si>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</si>
  <si>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</si>
  <si>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</si>
  <si>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</si>
  <si>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</si>
  <si>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</si>
  <si>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</si>
  <si>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</si>
  <si>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</si>
  <si>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</si>
  <si>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</si>
  <si>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</si>
  <si>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</si>
  <si>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</si>
  <si>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</si>
  <si>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</si>
  <si>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</si>
  <si>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</si>
  <si>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</si>
  <si>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</si>
  <si>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</si>
  <si>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</si>
  <si>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</si>
  <si>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</si>
  <si>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</si>
  <si>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</si>
  <si>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</si>
  <si>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</si>
  <si>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</si>
  <si>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</si>
  <si>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</si>
  <si>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</si>
  <si>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</si>
  <si>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</si>
  <si>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</si>
  <si>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</si>
  <si>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</si>
  <si>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</si>
  <si>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</si>
  <si>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</si>
  <si>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</si>
  <si>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</si>
  <si>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</si>
  <si>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</si>
  <si>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</si>
  <si>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</si>
  <si>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</si>
  <si>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</si>
  <si>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</si>
  <si>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</si>
  <si>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</si>
  <si>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</si>
  <si>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</si>
  <si>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</si>
  <si>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</si>
  <si>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</si>
  <si>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</si>
  <si>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</si>
  <si>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</si>
  <si>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</si>
  <si>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</si>
  <si>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</si>
  <si>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</si>
  <si>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</si>
  <si>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</si>
  <si>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</si>
  <si>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</si>
  <si>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</si>
  <si>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</si>
  <si>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</si>
  <si>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</si>
  <si>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</si>
  <si>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</si>
  <si>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</si>
  <si>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</si>
  <si>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</si>
  <si>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</si>
  <si>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</si>
  <si>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</si>
  <si>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</si>
  <si>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</si>
  <si>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</si>
  <si>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</si>
  <si>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</si>
  <si>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</si>
  <si>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</si>
  <si>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</si>
  <si>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</si>
  <si>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</si>
  <si>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</si>
  <si>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</si>
  <si>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</si>
  <si>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</si>
  <si>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</si>
  <si>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</si>
  <si>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</si>
  <si>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</si>
  <si>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</si>
  <si>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</si>
  <si>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</si>
  <si>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</si>
  <si>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</si>
  <si>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</si>
  <si>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</si>
  <si>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</si>
  <si>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</si>
  <si>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</si>
  <si>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</si>
  <si>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</si>
  <si>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</si>
  <si>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</si>
  <si>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</si>
  <si>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</si>
  <si>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</si>
  <si>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</si>
  <si>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</si>
  <si>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</si>
  <si>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</si>
  <si>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</si>
  <si>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</si>
  <si>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</si>
  <si>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</si>
  <si>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</si>
  <si>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</si>
  <si>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</si>
  <si>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</si>
  <si>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</si>
  <si>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</si>
  <si>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</si>
  <si>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</si>
  <si>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</si>
  <si>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</si>
  <si>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</si>
  <si>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</si>
  <si>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</si>
  <si>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</si>
  <si>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</si>
  <si>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</si>
  <si>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</si>
  <si>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</si>
  <si>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</si>
  <si>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</si>
  <si>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</si>
  <si>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</si>
  <si>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</si>
  <si>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</si>
  <si>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</si>
  <si>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</si>
  <si>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</si>
  <si>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</si>
  <si>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</si>
  <si>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</si>
  <si>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</si>
  <si>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</si>
  <si>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</si>
  <si>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</si>
  <si>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</si>
  <si>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</si>
  <si>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</si>
  <si>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</si>
  <si>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</si>
  <si>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</si>
  <si>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</si>
  <si>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</si>
  <si>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</si>
  <si>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</si>
  <si>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</si>
  <si>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</si>
  <si>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</si>
  <si>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</si>
  <si>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</si>
  <si>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</si>
  <si>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</si>
  <si>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</si>
  <si>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</si>
  <si>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</si>
  <si>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</si>
  <si>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</si>
  <si>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</si>
  <si>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</si>
  <si>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</si>
  <si>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</si>
  <si>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</si>
  <si>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</si>
  <si>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</si>
  <si>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</si>
  <si>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</si>
  <si>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</si>
  <si>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</si>
  <si>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</si>
  <si>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</si>
  <si>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</si>
  <si>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</si>
  <si>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</si>
  <si>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</si>
  <si>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</si>
  <si>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</si>
  <si>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</si>
  <si>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</si>
  <si>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</si>
  <si>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</si>
  <si>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</si>
  <si>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</si>
  <si>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</si>
  <si>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</si>
  <si>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</si>
  <si>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</si>
  <si>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</si>
  <si>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</si>
  <si>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</si>
  <si>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</si>
  <si>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</si>
  <si>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</si>
  <si>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</si>
  <si>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</si>
  <si>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</si>
  <si>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</si>
  <si>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</si>
  <si>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</si>
  <si>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</si>
  <si>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</si>
  <si>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</si>
  <si>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</si>
  <si>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</si>
  <si>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</si>
  <si>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</si>
  <si>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</si>
  <si>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</si>
  <si>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</si>
  <si>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</si>
  <si>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</si>
  <si>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</si>
  <si>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</si>
  <si>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</si>
  <si>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</si>
  <si>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</si>
  <si>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</si>
  <si>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</si>
  <si>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</si>
  <si>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</si>
  <si>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</si>
  <si>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</si>
  <si>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</si>
  <si>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</si>
  <si>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</si>
  <si>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</si>
  <si>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</si>
  <si>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</si>
  <si>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</si>
  <si>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</si>
  <si>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</si>
  <si>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</si>
  <si>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</si>
  <si>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</si>
  <si>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</si>
  <si>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</si>
  <si>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</si>
  <si>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</si>
  <si>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</si>
  <si>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</si>
  <si>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</si>
  <si>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</si>
  <si>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</si>
  <si>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</si>
  <si>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</si>
  <si>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</si>
  <si>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</si>
  <si>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</si>
  <si>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</si>
  <si>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</si>
  <si>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</si>
  <si>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</si>
  <si>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</si>
  <si>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</si>
  <si>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</si>
  <si>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</si>
  <si>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</si>
  <si>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</si>
  <si>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</si>
  <si>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</si>
  <si>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</si>
  <si>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</si>
  <si>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</si>
  <si>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</si>
  <si>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</si>
  <si>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</si>
  <si>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</si>
  <si>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</si>
  <si>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</si>
  <si>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</si>
  <si>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</si>
  <si>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</si>
  <si>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</si>
  <si>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</si>
  <si>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</si>
  <si>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</si>
  <si>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</si>
  <si>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</si>
  <si>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</si>
  <si>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</si>
  <si>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</si>
  <si>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</si>
  <si>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</si>
  <si>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</si>
  <si>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</si>
  <si>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</si>
  <si>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</si>
  <si>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</si>
  <si>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</si>
  <si>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</si>
  <si>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</si>
  <si>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</si>
  <si>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</si>
  <si>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</si>
  <si>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</si>
  <si>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</si>
  <si>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</si>
  <si>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</si>
  <si>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</si>
  <si>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</si>
  <si>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</si>
  <si>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</si>
  <si>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</si>
  <si>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</si>
  <si>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</si>
  <si>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</si>
  <si>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</si>
  <si>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</si>
  <si>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</si>
  <si>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</si>
  <si>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</si>
  <si>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</si>
  <si>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</si>
  <si>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</si>
  <si>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</si>
  <si>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</si>
  <si>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</si>
  <si>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</si>
  <si>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</si>
  <si>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</si>
  <si>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</si>
  <si>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</si>
  <si>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</si>
  <si>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</si>
  <si>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</si>
  <si>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</si>
  <si>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</si>
  <si>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</si>
  <si>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</si>
  <si>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</si>
  <si>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</si>
  <si>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</si>
  <si>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</si>
  <si>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</si>
  <si>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</si>
  <si>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</si>
  <si>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</si>
  <si>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</si>
  <si>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</si>
  <si>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</si>
  <si>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</si>
  <si>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</si>
  <si>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</si>
  <si>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</si>
  <si>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</si>
  <si>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</si>
  <si>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</si>
  <si>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</si>
  <si>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</si>
  <si>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</si>
  <si>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</si>
  <si>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</si>
  <si>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</si>
  <si>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</si>
  <si>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</si>
  <si>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</si>
  <si>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</si>
  <si>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</si>
  <si>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</si>
  <si>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</si>
  <si>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</si>
  <si>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</si>
  <si>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</si>
  <si>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</si>
  <si>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</si>
  <si>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</si>
  <si>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</si>
  <si>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</si>
  <si>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</si>
  <si>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</si>
  <si>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</si>
  <si>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</si>
  <si>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</si>
  <si>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</si>
  <si>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</si>
  <si>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</si>
  <si>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</si>
  <si>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</si>
  <si>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</si>
  <si>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</si>
  <si>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</si>
  <si>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</si>
  <si>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</si>
  <si>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</si>
  <si>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</si>
  <si>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</si>
  <si>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</si>
  <si>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</si>
  <si>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</si>
  <si>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</si>
  <si>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</si>
  <si>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</si>
  <si>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</si>
  <si>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</si>
  <si>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</si>
  <si>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</si>
  <si>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</si>
  <si>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</si>
  <si>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</si>
  <si>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</si>
  <si>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</si>
  <si>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</si>
  <si>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</si>
  <si>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</si>
  <si>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</si>
  <si>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</si>
  <si>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</si>
  <si>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</si>
  <si>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</si>
  <si>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</si>
  <si>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</si>
  <si>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</si>
  <si>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</si>
  <si>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</si>
  <si>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</si>
  <si>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</si>
  <si>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</si>
  <si>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</si>
  <si>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</si>
  <si>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</si>
  <si>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</si>
  <si>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</si>
  <si>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</si>
  <si>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</si>
  <si>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</si>
  <si>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</si>
  <si>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</si>
  <si>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</si>
  <si>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</si>
  <si>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</si>
  <si>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</si>
  <si>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</si>
  <si>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</si>
  <si>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</si>
  <si>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</si>
  <si>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</si>
  <si>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</si>
  <si>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</si>
  <si>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</si>
  <si>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</si>
  <si>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</si>
  <si>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</si>
  <si>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</si>
  <si>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</si>
  <si>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</si>
  <si>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</si>
  <si>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</si>
  <si>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</si>
  <si>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</si>
  <si>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</si>
  <si>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</si>
  <si>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</si>
  <si>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</si>
  <si>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</si>
  <si>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</si>
  <si>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</si>
  <si>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</si>
  <si>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</si>
  <si>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</si>
  <si>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</si>
  <si>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</si>
  <si>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</si>
  <si>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</si>
  <si>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</si>
  <si>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</si>
  <si>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</si>
  <si>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</si>
  <si>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</si>
  <si>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</si>
  <si>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</si>
  <si>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</si>
  <si>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</si>
  <si>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</si>
  <si>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</si>
  <si>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</si>
  <si>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</si>
  <si>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</si>
  <si>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</si>
  <si>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</si>
  <si>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</si>
  <si>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</si>
  <si>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</si>
  <si>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</si>
  <si>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</si>
  <si>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</si>
  <si>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</si>
  <si>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</si>
  <si>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</si>
  <si>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</si>
  <si>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</si>
  <si>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</si>
  <si>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</si>
  <si>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</si>
  <si>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</si>
  <si>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</si>
  <si>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</si>
  <si>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</si>
  <si>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</si>
  <si>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</si>
  <si>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</si>
  <si>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</si>
  <si>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</si>
  <si>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</si>
  <si>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</si>
  <si>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</si>
  <si>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</si>
  <si>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</si>
  <si>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</si>
  <si>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</si>
  <si>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</si>
  <si>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</si>
  <si>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</si>
  <si>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</si>
  <si>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</si>
  <si>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</si>
  <si>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</si>
  <si>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</si>
  <si>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</si>
  <si>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</si>
  <si>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</si>
  <si>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</si>
  <si>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</si>
  <si>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</si>
  <si>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</si>
  <si>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</si>
  <si>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</si>
  <si>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</si>
  <si>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</si>
  <si>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</si>
  <si>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</si>
  <si>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</si>
  <si>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</si>
  <si>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</si>
  <si>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</si>
  <si>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</si>
  <si>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</si>
  <si>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</si>
  <si>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</si>
  <si>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</si>
  <si>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</si>
  <si>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</si>
  <si>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</si>
  <si>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</si>
  <si>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</si>
  <si>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</si>
  <si>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</si>
  <si>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</si>
  <si>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</si>
  <si>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</si>
  <si>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</si>
  <si>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</si>
  <si>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</si>
  <si>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</si>
  <si>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</si>
  <si>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</si>
  <si>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</si>
  <si>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</si>
  <si>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</si>
  <si>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</si>
  <si>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</si>
  <si>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</si>
  <si>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</si>
  <si>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</si>
  <si>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</si>
  <si>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</si>
  <si>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</si>
  <si>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</si>
  <si>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</si>
  <si>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</si>
  <si>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</si>
  <si>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</si>
  <si>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</si>
  <si>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</si>
  <si>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</si>
  <si>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</si>
  <si>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</si>
  <si>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</si>
  <si>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</si>
  <si>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</si>
  <si>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</si>
  <si>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</si>
  <si>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</si>
  <si>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</si>
  <si>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</si>
  <si>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</si>
  <si>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</si>
  <si>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</si>
  <si>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</si>
  <si>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</si>
  <si>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</si>
  <si>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</si>
  <si>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</si>
  <si>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</si>
  <si>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</si>
  <si>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</si>
  <si>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</si>
  <si>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</si>
  <si>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</si>
  <si>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</si>
  <si>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</si>
  <si>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</si>
  <si>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</si>
  <si>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</si>
  <si>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</si>
  <si>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</si>
  <si>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</si>
  <si>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</si>
  <si>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</si>
  <si>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</si>
  <si>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</si>
  <si>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</si>
  <si>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</si>
  <si>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</si>
  <si>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</si>
  <si>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</si>
  <si>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</si>
  <si>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</si>
  <si>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</si>
  <si>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</si>
  <si>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</si>
  <si>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</si>
  <si>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</si>
  <si>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</si>
  <si>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</si>
  <si>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</si>
  <si>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</si>
  <si>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</si>
  <si>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</si>
  <si>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</si>
  <si>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</si>
  <si>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</si>
  <si>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</si>
  <si>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</si>
  <si>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</si>
  <si>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</si>
  <si>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</si>
  <si>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</si>
  <si>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</si>
  <si>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</si>
  <si>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</si>
  <si>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</si>
  <si>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</si>
  <si>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</si>
  <si>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</si>
  <si>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</si>
  <si>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</si>
  <si>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</si>
  <si>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</si>
  <si>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</si>
  <si>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</si>
  <si>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</si>
  <si>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</si>
  <si>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</si>
  <si>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</si>
  <si>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</si>
  <si>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</si>
  <si>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</si>
  <si>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</si>
  <si>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</si>
  <si>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</si>
  <si>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</si>
  <si>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</si>
  <si>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</si>
  <si>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</si>
  <si>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</si>
  <si>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</si>
  <si>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</si>
  <si>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</si>
  <si>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</si>
  <si>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</si>
  <si>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</si>
  <si>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</si>
  <si>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</si>
  <si>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</si>
  <si>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</si>
  <si>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</si>
  <si>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</si>
  <si>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</si>
  <si>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</si>
  <si>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</si>
  <si>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</si>
  <si>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</si>
  <si>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</si>
  <si>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</si>
  <si>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</si>
  <si>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</si>
  <si>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</si>
  <si>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</si>
  <si>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</si>
  <si>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</si>
  <si>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</si>
  <si>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</si>
  <si>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</si>
  <si>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</si>
  <si>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</si>
  <si>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</si>
  <si>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</si>
  <si>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</si>
  <si>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</si>
  <si>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</si>
  <si>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</si>
  <si>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</si>
  <si>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</si>
  <si>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</si>
  <si>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</si>
  <si>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</si>
  <si>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</si>
  <si>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</si>
  <si>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</si>
  <si>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</si>
  <si>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</si>
  <si>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</si>
  <si>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</si>
  <si>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</si>
  <si>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</si>
  <si>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</si>
  <si>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</si>
  <si>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</si>
  <si>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</si>
  <si>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</si>
  <si>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</si>
  <si>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</si>
  <si>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</si>
  <si>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</si>
  <si>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</si>
  <si>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</si>
  <si>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</si>
  <si>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</si>
  <si>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</si>
  <si>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</si>
  <si>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</si>
  <si>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</si>
  <si>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</si>
  <si>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</si>
  <si>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</si>
  <si>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</si>
  <si>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</si>
  <si>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</si>
  <si>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</si>
  <si>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</si>
  <si>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</si>
  <si>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</si>
  <si>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</si>
  <si>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</si>
  <si>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</si>
  <si>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</si>
  <si>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</si>
  <si>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</si>
  <si>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</si>
  <si>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</si>
  <si>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</si>
  <si>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</si>
  <si>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</si>
  <si>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</si>
  <si>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</si>
  <si>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</si>
  <si>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</si>
  <si>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</si>
  <si>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</si>
  <si>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</si>
  <si>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</si>
  <si>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</si>
  <si>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</si>
  <si>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</si>
  <si>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</si>
  <si>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</si>
  <si>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</si>
  <si>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</si>
  <si>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</si>
  <si>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</si>
  <si>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</si>
  <si>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</si>
  <si>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</si>
  <si>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</si>
  <si>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</si>
  <si>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</si>
  <si>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</si>
  <si>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</si>
  <si>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</si>
  <si>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</si>
  <si>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</si>
  <si>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</si>
  <si>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</si>
  <si>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</si>
  <si>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</si>
  <si>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</si>
  <si>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</si>
  <si>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</si>
  <si>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</si>
  <si>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</si>
  <si>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</si>
  <si>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</si>
  <si>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</si>
  <si>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</si>
  <si>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</si>
  <si>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</si>
  <si>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</si>
  <si>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</si>
  <si>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</si>
  <si>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</si>
  <si>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</si>
  <si>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</si>
  <si>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</si>
  <si>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</si>
  <si>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</si>
  <si>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</si>
  <si>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</si>
  <si>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</si>
  <si>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</si>
  <si>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</si>
  <si>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</si>
  <si>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</si>
  <si>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</si>
  <si>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</si>
  <si>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</si>
  <si>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</si>
  <si>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</si>
  <si>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</si>
  <si>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</si>
  <si>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</si>
  <si>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</si>
  <si>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</si>
  <si>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</si>
  <si>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</si>
  <si>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</si>
  <si>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</si>
  <si>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</si>
  <si>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</si>
  <si>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</si>
  <si>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</si>
  <si>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</si>
  <si>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</si>
  <si>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</si>
  <si>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</si>
  <si>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</si>
  <si>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</si>
  <si>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</si>
  <si>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</si>
  <si>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</si>
  <si>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</si>
  <si>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</si>
  <si>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</si>
  <si>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</si>
  <si>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</si>
  <si>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</si>
  <si>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</si>
  <si>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</si>
  <si>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</si>
  <si>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</si>
  <si>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</si>
  <si>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</si>
  <si>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</si>
  <si>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</si>
  <si>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</si>
  <si>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</si>
  <si>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</si>
  <si>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</si>
  <si>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</si>
  <si>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</si>
  <si>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</si>
  <si>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</si>
  <si>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</si>
  <si>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</si>
  <si>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</si>
  <si>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</si>
  <si>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</si>
  <si>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</si>
  <si>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</si>
  <si>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</si>
  <si>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</si>
  <si>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</si>
  <si>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</si>
  <si>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</si>
  <si>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</si>
  <si>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</si>
  <si>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</si>
  <si>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</si>
  <si>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</si>
  <si>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</si>
  <si>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</si>
  <si>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</si>
  <si>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</si>
  <si>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</si>
  <si>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</si>
  <si>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</si>
  <si>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</si>
  <si>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</si>
  <si>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</si>
  <si>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</si>
  <si>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</si>
  <si>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</si>
  <si>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</si>
  <si>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</si>
  <si>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</si>
  <si>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</si>
  <si>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</si>
  <si>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</si>
  <si>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</si>
  <si>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</si>
  <si>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</si>
  <si>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</si>
  <si>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</si>
  <si>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</si>
  <si>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</si>
  <si>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</si>
  <si>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</si>
  <si>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</si>
  <si>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</si>
  <si>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</si>
  <si>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</si>
  <si>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</si>
  <si>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</si>
  <si>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</si>
  <si>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</si>
  <si>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</si>
  <si>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</si>
  <si>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</si>
  <si>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</si>
  <si>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</si>
  <si>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</si>
  <si>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</si>
  <si>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</si>
  <si>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</si>
  <si>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</si>
  <si>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</si>
  <si>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</si>
  <si>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</si>
  <si>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</si>
  <si>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</si>
  <si>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</si>
  <si>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</si>
  <si>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</si>
  <si>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</si>
  <si>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</si>
  <si>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</si>
  <si>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</si>
  <si>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</si>
  <si>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</si>
  <si>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</si>
  <si>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</si>
  <si>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</si>
  <si>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</si>
  <si>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</si>
  <si>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</si>
  <si>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</si>
  <si>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</si>
  <si>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</si>
  <si>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</si>
  <si>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</si>
  <si>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</si>
  <si>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</si>
  <si>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</si>
  <si>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</si>
  <si>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</si>
  <si>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</si>
  <si>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</si>
  <si>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</si>
  <si>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</si>
  <si>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</si>
  <si>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</si>
  <si>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</si>
  <si>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</si>
  <si>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</si>
  <si>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</si>
  <si>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</si>
  <si>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</si>
  <si>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</si>
  <si>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</si>
  <si>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</si>
  <si>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</si>
  <si>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</si>
  <si>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</si>
  <si>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</si>
  <si>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</si>
  <si>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</si>
  <si>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</si>
  <si>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</si>
  <si>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</si>
  <si>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</si>
  <si>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</si>
  <si>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</si>
  <si>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</si>
  <si>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</si>
  <si>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</si>
  <si>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</si>
  <si>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</si>
  <si>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</si>
  <si>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</si>
  <si>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</si>
  <si>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</si>
  <si>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</si>
  <si>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</si>
  <si>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</si>
  <si>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</si>
  <si>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</si>
  <si>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</si>
  <si>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</si>
  <si>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</si>
  <si>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</si>
  <si>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</si>
  <si>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</si>
  <si>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</si>
  <si>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</si>
  <si>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</si>
  <si>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</si>
  <si>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</si>
  <si>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</si>
  <si>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</si>
  <si>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</si>
  <si>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</si>
  <si>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</si>
  <si>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</si>
  <si>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</si>
  <si>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</si>
  <si>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</si>
  <si>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</si>
  <si>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</si>
  <si>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</si>
  <si>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</si>
  <si>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</si>
  <si>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</si>
  <si>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</si>
  <si>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</si>
  <si>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</si>
  <si>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</si>
  <si>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</si>
  <si>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</si>
  <si>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</si>
  <si>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</si>
  <si>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</si>
  <si>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</si>
  <si>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</si>
  <si>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</si>
  <si>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</si>
  <si>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</si>
  <si>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</si>
  <si>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</si>
  <si>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</si>
  <si>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</si>
  <si>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</si>
  <si>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</si>
  <si>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</si>
  <si>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</si>
  <si>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</si>
  <si>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</si>
  <si>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</si>
  <si>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</si>
  <si>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</si>
  <si>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</si>
  <si>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</si>
  <si>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</si>
  <si>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</si>
  <si>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</si>
  <si>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</si>
  <si>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</si>
  <si>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</si>
  <si>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</si>
  <si>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</si>
  <si>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</si>
  <si>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</si>
  <si>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</si>
  <si>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</si>
  <si>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</si>
  <si>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</si>
  <si>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</si>
  <si>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</si>
  <si>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</si>
  <si>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</si>
  <si>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</si>
  <si>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</si>
  <si>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</si>
  <si>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</si>
  <si>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</si>
  <si>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</si>
  <si>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</si>
  <si>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</si>
  <si>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</si>
  <si>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</si>
  <si>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</si>
  <si>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</si>
  <si>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</si>
  <si>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</si>
  <si>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</si>
  <si>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</si>
  <si>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</si>
  <si>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</si>
  <si>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</si>
  <si>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</si>
  <si>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</si>
  <si>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</si>
  <si>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</si>
  <si>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</si>
  <si>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</si>
  <si>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</si>
  <si>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</si>
  <si>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</si>
  <si>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</si>
  <si>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</si>
  <si>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</si>
  <si>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</si>
  <si>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</si>
  <si>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</si>
  <si>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</si>
  <si>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</si>
  <si>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</si>
  <si>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</si>
  <si>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</si>
  <si>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</si>
  <si>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</si>
  <si>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</si>
  <si>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</si>
  <si>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</si>
  <si>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</si>
  <si>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</si>
  <si>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</si>
  <si>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</si>
  <si>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</si>
  <si>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</si>
  <si>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</si>
  <si>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</si>
  <si>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</si>
  <si>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</si>
  <si>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</si>
  <si>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</si>
  <si>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</si>
  <si>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</si>
  <si>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</si>
  <si>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</si>
  <si>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</si>
  <si>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</si>
  <si>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</si>
  <si>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</si>
  <si>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</si>
  <si>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</si>
  <si>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</si>
  <si>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</si>
  <si>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</si>
  <si>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</si>
  <si>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</si>
  <si>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</si>
  <si>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</si>
  <si>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</si>
  <si>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</si>
  <si>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</si>
  <si>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</si>
  <si>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</si>
  <si>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</si>
  <si>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</si>
  <si>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</si>
  <si>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</si>
  <si>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</si>
  <si>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</si>
  <si>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</si>
  <si>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</si>
  <si>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</si>
  <si>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</si>
  <si>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</si>
  <si>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</si>
  <si>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</si>
  <si>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</si>
  <si>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</si>
  <si>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</si>
  <si>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</si>
  <si>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</si>
  <si>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</si>
  <si>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</si>
  <si>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</si>
  <si>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</si>
  <si>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</si>
  <si>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</si>
  <si>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</si>
  <si>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</si>
  <si>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</si>
  <si>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</si>
  <si>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</si>
  <si>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</si>
  <si>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</si>
  <si>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</si>
  <si>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</si>
  <si>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</si>
  <si>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</si>
  <si>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</si>
  <si>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</si>
  <si>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</si>
  <si>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</si>
  <si>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</si>
  <si>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</si>
  <si>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</si>
  <si>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</si>
  <si>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</si>
  <si>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</si>
  <si>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</si>
  <si>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</si>
  <si>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</si>
  <si>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</si>
  <si>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</si>
  <si>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</si>
  <si>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</si>
  <si>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</si>
  <si>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</si>
  <si>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</si>
  <si>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</si>
  <si>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</si>
  <si>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</si>
  <si>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</si>
  <si>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</si>
  <si>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</si>
  <si>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</si>
  <si>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</si>
  <si>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</si>
  <si>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</si>
  <si>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</si>
  <si>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</si>
  <si>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</si>
  <si>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</si>
  <si>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</si>
  <si>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</si>
  <si>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</si>
  <si>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</si>
  <si>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</si>
  <si>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</si>
  <si>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</si>
  <si>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</si>
  <si>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</si>
  <si>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</si>
  <si>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</si>
  <si>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</si>
  <si>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</si>
  <si>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</si>
  <si>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</si>
  <si>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</si>
  <si>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</si>
  <si>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</si>
  <si>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</si>
  <si>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</si>
  <si>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</si>
  <si>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</si>
  <si>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</si>
  <si>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</si>
  <si>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</si>
  <si>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</si>
  <si>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</si>
  <si>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</si>
  <si>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</si>
  <si>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</si>
  <si>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</si>
  <si>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</si>
  <si>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</si>
  <si>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</si>
  <si>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</si>
  <si>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</si>
  <si>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</si>
  <si>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</si>
  <si>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</si>
  <si>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</si>
  <si>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</si>
  <si>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</si>
  <si>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</si>
  <si>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</si>
  <si>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</si>
  <si>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</si>
  <si>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</si>
  <si>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</si>
  <si>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</si>
  <si>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</si>
  <si>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</si>
  <si>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</si>
  <si>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</si>
  <si>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</si>
  <si>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</si>
  <si>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</si>
  <si>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</si>
  <si>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</si>
  <si>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</si>
  <si>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</si>
  <si>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</si>
  <si>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</si>
  <si>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</si>
  <si>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</si>
  <si>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</si>
  <si>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</si>
  <si>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</si>
  <si>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</si>
  <si>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</si>
  <si>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</si>
  <si>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</si>
  <si>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</si>
  <si>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</si>
  <si>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</si>
  <si>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</si>
  <si>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</si>
  <si>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</si>
  <si>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</si>
  <si>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</si>
  <si>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</si>
  <si>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</si>
  <si>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</si>
  <si>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</si>
  <si>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</si>
  <si>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</si>
  <si>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</si>
  <si>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</si>
  <si>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</si>
  <si>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</si>
  <si>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</si>
  <si>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</si>
  <si>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</si>
  <si>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</si>
  <si>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</si>
  <si>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</si>
  <si>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</si>
  <si>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</si>
  <si>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</si>
  <si>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</si>
  <si>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</si>
  <si>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</si>
  <si>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</si>
  <si>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</si>
  <si>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</si>
  <si>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</si>
  <si>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</si>
  <si>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</si>
  <si>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</si>
  <si>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</si>
  <si>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</si>
  <si>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</si>
  <si>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</si>
  <si>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</si>
  <si>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</si>
  <si>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</si>
  <si>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</si>
  <si>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</si>
  <si>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</si>
  <si>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</si>
  <si>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</si>
  <si>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</si>
  <si>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</si>
  <si>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</si>
  <si>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</si>
  <si>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</si>
  <si>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</si>
  <si>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</si>
  <si>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</si>
  <si>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</si>
  <si>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</si>
  <si>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</si>
  <si>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</si>
  <si>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</si>
  <si>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</si>
  <si>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</si>
  <si>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</si>
  <si>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</si>
  <si>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</si>
  <si>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</si>
  <si>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</si>
  <si>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</si>
  <si>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</si>
  <si>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</si>
  <si>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</si>
  <si>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</si>
  <si>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</si>
  <si>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</si>
  <si>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</si>
  <si>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</si>
  <si>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</si>
  <si>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</si>
  <si>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</si>
  <si>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</si>
  <si>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</si>
  <si>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</si>
  <si>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</si>
  <si>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</si>
  <si>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</si>
  <si>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</si>
  <si>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</si>
  <si>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</si>
  <si>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</si>
  <si>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</si>
  <si>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</si>
  <si>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</si>
  <si>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</si>
  <si>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</si>
  <si>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</si>
  <si>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</si>
  <si>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</si>
  <si>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</si>
  <si>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</si>
  <si>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</si>
  <si>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</si>
  <si>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</si>
  <si>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</si>
  <si>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</si>
  <si>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</si>
  <si>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</si>
  <si>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</si>
  <si>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</si>
  <si>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</si>
  <si>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</si>
  <si>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</si>
  <si>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</si>
  <si>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</si>
  <si>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</si>
  <si>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</si>
  <si>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</si>
  <si>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</si>
  <si>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</si>
  <si>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</si>
  <si>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</si>
  <si>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</si>
  <si>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</si>
  <si>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</si>
  <si>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</si>
  <si>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</si>
  <si>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</si>
  <si>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</si>
  <si>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</si>
  <si>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</si>
  <si>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</si>
  <si>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</si>
  <si>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</si>
  <si>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</si>
  <si>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</si>
  <si>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</si>
  <si>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</si>
  <si>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</si>
  <si>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</si>
  <si>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</si>
  <si>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</si>
  <si>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</si>
  <si>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</si>
  <si>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</si>
  <si>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</si>
  <si>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</si>
  <si>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</si>
  <si>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</si>
  <si>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</si>
  <si>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</si>
  <si>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</si>
  <si>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</si>
  <si>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</si>
  <si>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</si>
  <si>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</si>
  <si>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</si>
  <si>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</si>
  <si>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</si>
  <si>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</si>
  <si>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</si>
  <si>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</si>
  <si>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</si>
  <si>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</si>
  <si>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</si>
  <si>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</si>
  <si>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</si>
  <si>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</si>
  <si>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</si>
  <si>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</si>
  <si>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</si>
  <si>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</si>
  <si>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</si>
  <si>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</si>
  <si>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</si>
  <si>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</si>
  <si>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</si>
  <si>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</si>
  <si>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</si>
  <si>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</si>
  <si>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</si>
  <si>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</si>
  <si>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</si>
  <si>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</si>
  <si>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</si>
  <si>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</si>
  <si>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</si>
  <si>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</si>
  <si>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</si>
  <si>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</si>
  <si>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</si>
  <si>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</si>
  <si>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</si>
  <si>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</si>
  <si>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</si>
  <si>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</si>
  <si>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</si>
  <si>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</si>
  <si>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</si>
  <si>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</si>
  <si>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</si>
  <si>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</si>
  <si>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</si>
  <si>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</si>
  <si>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</si>
  <si>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</si>
  <si>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</si>
  <si>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</si>
  <si>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</si>
  <si>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</si>
  <si>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</si>
  <si>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</si>
  <si>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</si>
  <si>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</si>
  <si>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</si>
  <si>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</si>
  <si>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</si>
  <si>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</si>
  <si>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</si>
  <si>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</si>
  <si>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</si>
  <si>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</si>
  <si>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</si>
  <si>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</si>
  <si>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</si>
  <si>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</si>
  <si>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</si>
  <si>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</si>
  <si>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</si>
  <si>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</si>
  <si>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</si>
  <si>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</si>
  <si>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</si>
  <si>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</si>
  <si>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</si>
  <si>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</si>
  <si>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</si>
  <si>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</si>
  <si>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</si>
  <si>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</si>
  <si>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</si>
  <si>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</si>
  <si>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</si>
  <si>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</si>
  <si>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</si>
  <si>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</si>
  <si>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</si>
  <si>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</si>
  <si>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</si>
  <si>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</si>
  <si>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</si>
  <si>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</si>
  <si>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</si>
  <si>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</si>
  <si>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</si>
  <si>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</si>
  <si>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</si>
  <si>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</si>
  <si>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</si>
  <si>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</si>
  <si>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</si>
  <si>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</si>
  <si>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</si>
  <si>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</si>
  <si>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</si>
  <si>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</si>
  <si>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</si>
  <si>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</si>
  <si>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</si>
  <si>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</si>
  <si>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</si>
  <si>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</si>
  <si>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</si>
  <si>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</si>
  <si>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</si>
  <si>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</si>
  <si>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</si>
  <si>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</si>
  <si>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</si>
  <si>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</si>
  <si>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</si>
  <si>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</si>
  <si>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</si>
  <si>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</si>
  <si>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</si>
  <si>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</si>
  <si>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</si>
  <si>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</si>
  <si>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</si>
  <si>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</si>
  <si>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</si>
  <si>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</si>
  <si>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</si>
  <si>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</si>
  <si>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</si>
  <si>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</si>
  <si>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</si>
  <si>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</si>
  <si>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</si>
  <si>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</si>
  <si>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</si>
  <si>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</si>
  <si>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</si>
  <si>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</si>
  <si>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</si>
  <si>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</si>
  <si>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</si>
  <si>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</si>
  <si>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</si>
  <si>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</si>
  <si>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</si>
  <si>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</si>
  <si>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</si>
  <si>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</si>
  <si>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</si>
  <si>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</si>
  <si>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</si>
  <si>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</si>
  <si>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</si>
  <si>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</si>
  <si>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</si>
  <si>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</si>
  <si>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</si>
  <si>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</si>
  <si>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</si>
  <si>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</si>
  <si>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</si>
  <si>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</si>
  <si>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</si>
  <si>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</si>
  <si>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</si>
  <si>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</si>
  <si>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</si>
  <si>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</si>
  <si>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</si>
  <si>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</si>
  <si>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</si>
  <si>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</si>
  <si>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</si>
  <si>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</si>
  <si>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</si>
  <si>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</si>
  <si>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</si>
  <si>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</si>
  <si>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</si>
  <si>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</si>
  <si>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</si>
  <si>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</si>
  <si>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</si>
  <si>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</si>
  <si>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</si>
  <si>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</si>
  <si>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</si>
  <si>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</si>
  <si>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</si>
  <si>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</si>
  <si>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</si>
  <si>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</si>
  <si>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</si>
  <si>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</si>
  <si>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</si>
  <si>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</si>
  <si>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</si>
  <si>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</si>
  <si>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</si>
  <si>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</si>
  <si>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</si>
  <si>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</si>
  <si>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</si>
  <si>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</si>
  <si>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</si>
  <si>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</si>
  <si>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</si>
  <si>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</si>
  <si>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</si>
  <si>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</si>
  <si>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</si>
  <si>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</si>
  <si>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</si>
  <si>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</si>
  <si>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</si>
  <si>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</si>
  <si>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</si>
  <si>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</si>
  <si>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</si>
  <si>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</si>
  <si>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</si>
  <si>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</si>
  <si>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</si>
  <si>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</si>
  <si>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</si>
  <si>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</si>
  <si>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</si>
  <si>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</si>
  <si>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</si>
  <si>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</si>
  <si>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</si>
  <si>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</si>
  <si>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</si>
  <si>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</si>
  <si>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</si>
  <si>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</si>
  <si>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</si>
  <si>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</si>
  <si>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</si>
  <si>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</si>
  <si>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</si>
  <si>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</si>
  <si>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</si>
  <si>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</si>
  <si>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</si>
  <si>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</si>
  <si>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</si>
  <si>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</si>
  <si>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</si>
  <si>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</si>
  <si>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</si>
  <si>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</si>
  <si>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</si>
  <si>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</si>
  <si>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</si>
  <si>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</si>
  <si>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</si>
  <si>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</si>
  <si>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</si>
  <si>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</si>
  <si>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</si>
  <si>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</si>
  <si>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</si>
  <si>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</si>
  <si>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</si>
  <si>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</si>
  <si>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</si>
  <si>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</si>
  <si>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</si>
  <si>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</si>
  <si>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</si>
  <si>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</si>
  <si>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</si>
  <si>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</si>
  <si>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</si>
  <si>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</si>
  <si>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</si>
  <si>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</si>
  <si>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</si>
  <si>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</si>
  <si>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</si>
  <si>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</si>
  <si>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</si>
  <si>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</si>
  <si>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</si>
  <si>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</si>
  <si>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</si>
  <si>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</si>
  <si>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</si>
  <si>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</si>
  <si>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</si>
  <si>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</si>
  <si>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</si>
  <si>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</si>
  <si>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</si>
  <si>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</si>
  <si>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</si>
  <si>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</si>
  <si>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</si>
  <si>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</si>
  <si>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</si>
  <si>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</si>
  <si>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</si>
  <si>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</si>
  <si>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</si>
  <si>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</si>
  <si>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</si>
  <si>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</si>
  <si>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</si>
  <si>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</si>
  <si>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</si>
  <si>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</si>
  <si>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</si>
  <si>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</si>
  <si>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</si>
  <si>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</si>
  <si>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</si>
  <si>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</si>
  <si>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</si>
  <si>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</si>
  <si>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</si>
  <si>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</si>
  <si>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</si>
  <si>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</si>
  <si>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</si>
  <si>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</si>
  <si>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</si>
  <si>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</si>
  <si>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</si>
  <si>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</si>
  <si>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</si>
  <si>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</si>
  <si>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</si>
  <si>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</si>
  <si>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</si>
  <si>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</si>
  <si>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</si>
  <si>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</si>
  <si>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</si>
  <si>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</si>
  <si>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</si>
  <si>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</si>
  <si>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</si>
  <si>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</si>
  <si>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</si>
  <si>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</si>
  <si>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</si>
  <si>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</si>
  <si>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</si>
  <si>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</si>
  <si>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</si>
  <si>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</si>
  <si>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</si>
  <si>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</si>
  <si>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</si>
  <si>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</si>
  <si>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</si>
  <si>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</si>
  <si>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</si>
  <si>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</si>
  <si>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</si>
  <si>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</si>
  <si>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</si>
  <si>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</si>
  <si>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</si>
  <si>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</si>
  <si>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</si>
  <si>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</si>
  <si>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</si>
  <si>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</si>
  <si>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</si>
  <si>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</si>
  <si>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</si>
  <si>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</si>
  <si>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</si>
  <si>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</si>
  <si>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</si>
  <si>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</si>
  <si>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</si>
  <si>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</si>
  <si>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</si>
  <si>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</si>
  <si>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</si>
  <si>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</si>
  <si>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</si>
  <si>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</si>
  <si>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</si>
  <si>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</si>
  <si>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</si>
  <si>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</si>
  <si>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</si>
  <si>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</si>
  <si>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</si>
  <si>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</si>
  <si>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</si>
  <si>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</si>
  <si>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</si>
  <si>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</si>
  <si>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</si>
  <si>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</si>
  <si>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</si>
  <si>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</si>
  <si>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</si>
  <si>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</si>
  <si>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</si>
  <si>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</si>
  <si>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</si>
  <si>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</si>
  <si>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</si>
  <si>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</si>
  <si>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</si>
  <si>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</si>
  <si>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</si>
  <si>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</si>
  <si>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</si>
  <si>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</si>
  <si>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</si>
  <si>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</si>
  <si>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</si>
  <si>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</si>
  <si>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</si>
  <si>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</si>
  <si>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</si>
  <si>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</si>
  <si>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</si>
  <si>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</si>
  <si>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</si>
  <si>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</si>
  <si>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</si>
  <si>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</si>
  <si>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</si>
  <si>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</si>
  <si>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</si>
  <si>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</si>
  <si>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</si>
  <si>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</si>
  <si>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</si>
  <si>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</si>
  <si>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</si>
  <si>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</si>
  <si>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</si>
  <si>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</si>
  <si>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</si>
  <si>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</si>
  <si>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</si>
  <si>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</si>
  <si>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</si>
  <si>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</si>
  <si>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</si>
  <si>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</si>
  <si>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</si>
  <si>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</si>
  <si>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</si>
  <si>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</si>
  <si>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</si>
  <si>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</si>
  <si>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</si>
  <si>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</si>
  <si>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</si>
  <si>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</si>
  <si>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</si>
  <si>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</si>
  <si>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</si>
  <si>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</si>
  <si>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</si>
  <si>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</si>
  <si>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</si>
  <si>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</si>
  <si>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</si>
  <si>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</si>
  <si>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</si>
  <si>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</si>
  <si>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</si>
  <si>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</si>
  <si>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</si>
  <si>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</si>
  <si>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</si>
  <si>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</si>
  <si>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</si>
  <si>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</si>
  <si>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</si>
  <si>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</si>
  <si>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</si>
  <si>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</si>
  <si>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</si>
  <si>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</si>
  <si>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</si>
  <si>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</si>
  <si>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</si>
  <si>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</si>
  <si>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</si>
  <si>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</si>
  <si>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</si>
  <si>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</si>
  <si>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</si>
  <si>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</si>
  <si>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</si>
  <si>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</si>
  <si>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</si>
  <si>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</si>
  <si>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</si>
  <si>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</si>
  <si>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</si>
  <si>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</si>
  <si>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</si>
  <si>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</si>
  <si>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</si>
  <si>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</si>
  <si>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</si>
  <si>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</si>
  <si>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</si>
  <si>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</si>
  <si>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</si>
  <si>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</si>
  <si>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</si>
  <si>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</si>
  <si>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</si>
  <si>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</si>
  <si>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</si>
  <si>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</si>
  <si>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</si>
  <si>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</si>
  <si>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</si>
  <si>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</si>
  <si>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</si>
  <si>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</si>
  <si>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</si>
  <si>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</si>
  <si>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</si>
  <si>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</si>
  <si>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</si>
  <si>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</si>
  <si>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</si>
  <si>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</si>
  <si>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</si>
  <si>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</si>
  <si>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</si>
  <si>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</si>
  <si>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</si>
  <si>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</si>
  <si>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</si>
  <si>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</si>
  <si>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</si>
  <si>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</si>
  <si>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</si>
  <si>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</si>
  <si>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</si>
  <si>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</si>
  <si>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</si>
  <si>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</si>
  <si>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</si>
  <si>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</si>
  <si>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</si>
  <si>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</si>
  <si>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</si>
  <si>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</si>
  <si>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</si>
  <si>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</si>
  <si>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</si>
  <si>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</si>
  <si>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</si>
  <si>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</si>
  <si>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</si>
  <si>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</si>
  <si>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</si>
  <si>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</si>
  <si>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</si>
  <si>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</si>
  <si>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</si>
  <si>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</si>
  <si>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</si>
  <si>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</si>
  <si>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</si>
  <si>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</si>
  <si>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</si>
  <si>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</si>
  <si>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</si>
  <si>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</si>
  <si>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</si>
  <si>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</si>
  <si>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</si>
  <si>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</si>
  <si>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</si>
  <si>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</si>
  <si>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</si>
  <si>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</si>
  <si>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</si>
  <si>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</si>
  <si>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</si>
  <si>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</si>
  <si>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</si>
  <si>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</si>
  <si>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</si>
  <si>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</si>
  <si>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</si>
  <si>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</si>
  <si>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</si>
  <si>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</si>
  <si>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</si>
  <si>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</si>
  <si>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</si>
  <si>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</si>
  <si>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</si>
  <si>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</si>
  <si>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</si>
  <si>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</si>
  <si>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</si>
  <si>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</si>
  <si>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</si>
  <si>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</si>
  <si>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</si>
  <si>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</si>
  <si>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</si>
  <si>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</si>
  <si>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</si>
  <si>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</si>
  <si>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</si>
  <si>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</si>
  <si>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</si>
  <si>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</si>
  <si>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</si>
  <si>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</si>
  <si>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</si>
  <si>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</si>
  <si>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</si>
  <si>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</si>
  <si>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</si>
  <si>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</si>
  <si>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</si>
  <si>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</si>
  <si>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</si>
  <si>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</si>
  <si>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</si>
  <si>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</si>
  <si>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</si>
  <si>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</si>
  <si>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</si>
  <si>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</si>
  <si>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</si>
  <si>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</si>
  <si>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</si>
  <si>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</si>
  <si>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</si>
  <si>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</si>
  <si>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</si>
  <si>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</si>
  <si>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</si>
  <si>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</si>
  <si>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</si>
  <si>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</si>
  <si>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</si>
  <si>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</si>
  <si>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</si>
  <si>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</si>
  <si>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</si>
  <si>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</si>
  <si>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</si>
  <si>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</si>
  <si>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</si>
  <si>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</si>
  <si>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</si>
  <si>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</si>
  <si>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</si>
  <si>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</si>
  <si>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</si>
  <si>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</si>
  <si>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</si>
  <si>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</si>
  <si>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</si>
  <si>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</si>
  <si>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</si>
  <si>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</si>
  <si>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</si>
  <si>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</si>
  <si>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</si>
  <si>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</si>
  <si>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</si>
  <si>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</si>
  <si>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</si>
  <si>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</si>
  <si>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</si>
  <si>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</si>
  <si>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</si>
  <si>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</si>
  <si>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</si>
  <si>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</si>
  <si>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</si>
  <si>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</si>
  <si>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</si>
  <si>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</si>
  <si>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</si>
  <si>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</si>
  <si>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</si>
  <si>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</si>
  <si>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</si>
  <si>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</si>
  <si>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</si>
  <si>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</si>
  <si>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</si>
  <si>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</si>
  <si>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</si>
  <si>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</si>
  <si>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</si>
  <si>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</si>
  <si>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</si>
  <si>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</si>
  <si>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</si>
  <si>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</si>
  <si>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</si>
  <si>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</si>
  <si>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</si>
  <si>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</si>
  <si>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</si>
  <si>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</si>
  <si>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</si>
  <si>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</si>
  <si>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</si>
  <si>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</si>
  <si>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</si>
  <si>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</si>
  <si>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</si>
  <si>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</si>
  <si>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</si>
  <si>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</si>
  <si>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</si>
  <si>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</si>
  <si>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</si>
  <si>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</si>
  <si>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</si>
  <si>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</si>
  <si>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</si>
  <si>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</si>
  <si>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</si>
  <si>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</si>
  <si>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</si>
  <si>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</si>
  <si>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</si>
  <si>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</si>
  <si>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</si>
  <si>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</si>
  <si>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</si>
  <si>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</si>
  <si>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</si>
  <si>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</si>
  <si>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</si>
  <si>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</si>
  <si>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</si>
  <si>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</si>
  <si>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</si>
  <si>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</si>
  <si>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</si>
  <si>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</si>
  <si>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</si>
  <si>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</si>
  <si>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</si>
  <si>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</si>
  <si>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</si>
  <si>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</si>
  <si>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</si>
  <si>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</si>
  <si>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</si>
  <si>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</si>
  <si>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</si>
  <si>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</si>
  <si>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</si>
  <si>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</si>
  <si>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</si>
  <si>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</si>
  <si>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</si>
  <si>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</si>
  <si>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</si>
  <si>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</si>
  <si>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</si>
  <si>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</si>
  <si>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</si>
  <si>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</si>
  <si>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</si>
  <si>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</si>
  <si>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</si>
  <si>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</si>
  <si>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</si>
  <si>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</si>
  <si>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</si>
  <si>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</si>
  <si>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</si>
  <si>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</si>
  <si>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</si>
  <si>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</si>
  <si>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</si>
  <si>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</si>
  <si>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</si>
  <si>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</si>
  <si>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</si>
  <si>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</si>
  <si>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</si>
  <si>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</si>
  <si>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</si>
  <si>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</si>
  <si>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</si>
  <si>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</si>
  <si>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</si>
  <si>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</si>
  <si>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</si>
  <si>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</si>
  <si>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</si>
  <si>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</si>
  <si>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</si>
  <si>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</si>
  <si>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</si>
  <si>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</si>
  <si>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</si>
  <si>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</si>
  <si>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</si>
  <si>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</si>
  <si>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</si>
  <si>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</si>
  <si>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</si>
  <si>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</si>
  <si>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</si>
  <si>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</si>
  <si>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</si>
  <si>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</si>
  <si>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</si>
  <si>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</si>
  <si>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</si>
  <si>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</si>
  <si>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</si>
  <si>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</si>
  <si>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</si>
  <si>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</si>
  <si>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</si>
  <si>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</si>
  <si>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</si>
  <si>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</si>
  <si>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</si>
  <si>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</si>
  <si>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</si>
  <si>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</si>
  <si>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</si>
  <si>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</si>
  <si>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</si>
  <si>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</si>
  <si>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</si>
  <si>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</si>
  <si>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</si>
  <si>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</si>
  <si>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</si>
  <si>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</si>
  <si>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</si>
  <si>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</si>
  <si>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</si>
  <si>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</si>
  <si>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</si>
  <si>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</si>
  <si>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</si>
  <si>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</si>
  <si>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</si>
  <si>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</si>
  <si>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</si>
  <si>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</si>
  <si>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</si>
  <si>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</si>
  <si>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</si>
  <si>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</si>
  <si>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</si>
  <si>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</si>
  <si>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</si>
  <si>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</si>
  <si>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</si>
  <si>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</si>
  <si>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</si>
  <si>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</si>
  <si>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</si>
  <si>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</si>
  <si>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</si>
  <si>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</si>
  <si>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</si>
  <si>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</si>
  <si>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</si>
  <si>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</si>
  <si>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</si>
  <si>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</si>
  <si>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</si>
  <si>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</si>
  <si>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</si>
  <si>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</si>
  <si>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</si>
  <si>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</si>
  <si>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</si>
  <si>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</si>
  <si>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</si>
  <si>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</si>
  <si>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</si>
  <si>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</si>
  <si>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</si>
  <si>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</si>
  <si>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</si>
  <si>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</si>
  <si>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</si>
  <si>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</si>
  <si>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</si>
  <si>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</si>
  <si>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</si>
  <si>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</si>
  <si>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</si>
  <si>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</si>
  <si>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</si>
  <si>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</si>
  <si>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</si>
  <si>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</si>
  <si>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</si>
  <si>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</si>
  <si>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</si>
  <si>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</si>
  <si>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</si>
  <si>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</si>
  <si>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</si>
  <si>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</si>
  <si>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</si>
  <si>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</si>
  <si>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</si>
  <si>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</si>
  <si>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</si>
  <si>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</si>
  <si>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</si>
  <si>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</si>
  <si>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</si>
  <si>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</si>
  <si>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</si>
  <si>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</si>
  <si>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</si>
  <si>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</si>
  <si>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</si>
  <si>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</si>
  <si>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</si>
  <si>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</si>
  <si>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</si>
  <si>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</si>
  <si>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</si>
  <si>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</si>
  <si>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</si>
  <si>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</si>
  <si>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</si>
  <si>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</si>
  <si>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</si>
  <si>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</si>
  <si>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</si>
  <si>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</si>
  <si>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</si>
  <si>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</si>
  <si>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</si>
  <si>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</si>
  <si>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</si>
  <si>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</si>
  <si>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</si>
  <si>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</si>
  <si>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</si>
  <si>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</si>
  <si>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</si>
  <si>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</si>
  <si>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</si>
  <si>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</si>
  <si>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</si>
  <si>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</si>
  <si>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</si>
  <si>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</si>
  <si>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</si>
  <si>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</si>
  <si>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</si>
  <si>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</si>
  <si>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</si>
  <si>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</si>
  <si>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</si>
  <si>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</si>
  <si>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</si>
  <si>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</si>
  <si>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</si>
  <si>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</si>
  <si>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</si>
  <si>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</si>
  <si>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</si>
  <si>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</si>
  <si>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</si>
  <si>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</si>
  <si>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</si>
  <si>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</si>
  <si>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</si>
  <si>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</si>
  <si>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</si>
  <si>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</si>
  <si>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</si>
  <si>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</si>
  <si>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</si>
  <si>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</si>
  <si>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</si>
  <si>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</si>
  <si>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</si>
  <si>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</si>
  <si>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</si>
  <si>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</si>
  <si>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</si>
  <si>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</si>
  <si>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</si>
  <si>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</si>
  <si>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</si>
  <si>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</si>
  <si>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</si>
  <si>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</si>
  <si>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</si>
  <si>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</si>
  <si>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</si>
  <si>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</si>
  <si>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</si>
  <si>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</si>
  <si>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</si>
  <si>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</si>
  <si>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</si>
  <si>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</si>
  <si>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</si>
  <si>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</si>
  <si>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</si>
  <si>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</si>
  <si>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</si>
  <si>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</si>
  <si>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</si>
  <si>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</si>
  <si>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</si>
  <si>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</si>
  <si>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</si>
  <si>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</si>
  <si>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</si>
  <si>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</si>
  <si>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</si>
  <si>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</si>
  <si>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</si>
  <si>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</si>
  <si>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</si>
  <si>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</si>
  <si>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</si>
  <si>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</si>
  <si>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</si>
  <si>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</si>
  <si>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</si>
  <si>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</si>
  <si>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</si>
  <si>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</si>
  <si>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</si>
  <si>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</si>
  <si>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</si>
  <si>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</si>
  <si>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</si>
  <si>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</si>
  <si>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</si>
  <si>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</si>
  <si>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</si>
  <si>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</si>
  <si>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</si>
  <si>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</si>
  <si>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</si>
  <si>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</si>
  <si>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</si>
  <si>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</si>
  <si>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</si>
  <si>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</si>
  <si>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</si>
  <si>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</si>
  <si>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</si>
  <si>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</si>
  <si>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</si>
  <si>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</si>
  <si>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</si>
  <si>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</si>
  <si>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</si>
  <si>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</si>
  <si>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</si>
  <si>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</si>
  <si>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</si>
  <si>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</si>
  <si>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</si>
  <si>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</si>
  <si>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</si>
  <si>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</si>
  <si>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</si>
  <si>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</si>
  <si>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</si>
  <si>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</si>
  <si>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</si>
  <si>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</si>
  <si>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</si>
  <si>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</si>
  <si>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</si>
  <si>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</si>
  <si>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</si>
  <si>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</si>
  <si>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</si>
  <si>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</si>
  <si>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</si>
  <si>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</si>
  <si>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</si>
  <si>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</si>
  <si>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</si>
  <si>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</si>
  <si>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</si>
  <si>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</si>
  <si>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</si>
  <si>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</si>
  <si>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</si>
  <si>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</si>
  <si>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</si>
  <si>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</si>
  <si>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</si>
  <si>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</si>
  <si>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</si>
  <si>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</si>
  <si>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</si>
  <si>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</si>
  <si>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</si>
  <si>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</si>
  <si>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</si>
  <si>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</si>
  <si>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</si>
  <si>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</si>
  <si>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</si>
  <si>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</si>
  <si>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</si>
  <si>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</si>
  <si>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</si>
  <si>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</si>
  <si>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</si>
  <si>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</si>
  <si>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</si>
  <si>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</si>
  <si>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</si>
  <si>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</si>
  <si>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</si>
  <si>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</si>
  <si>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</si>
  <si>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</si>
  <si>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</si>
  <si>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</si>
  <si>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</si>
  <si>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</si>
  <si>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</si>
  <si>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</si>
  <si>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</si>
  <si>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</si>
  <si>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</si>
  <si>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</si>
  <si>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</si>
  <si>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</si>
  <si>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</si>
  <si>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</si>
  <si>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</si>
  <si>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</si>
  <si>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</si>
  <si>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</si>
  <si>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</si>
  <si>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</si>
  <si>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</si>
  <si>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</si>
  <si>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</si>
  <si>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</si>
  <si>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</si>
  <si>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</si>
  <si>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</si>
  <si>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</si>
  <si>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</si>
  <si>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</si>
  <si>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</si>
  <si>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</si>
  <si>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</si>
  <si>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</si>
  <si>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</si>
  <si>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</si>
  <si>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</si>
  <si>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</si>
  <si>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</si>
  <si>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</si>
  <si>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</si>
  <si>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</si>
  <si>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</si>
  <si>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</si>
  <si>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</si>
  <si>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</si>
  <si>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</si>
  <si>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</si>
  <si>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</si>
  <si>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</si>
  <si>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</si>
  <si>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</si>
  <si>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</si>
  <si>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</si>
  <si>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</si>
  <si>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</si>
  <si>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</si>
  <si>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</si>
  <si>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</si>
  <si>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</si>
  <si>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</si>
  <si>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</si>
  <si>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</si>
  <si>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</si>
  <si>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</si>
  <si>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</si>
  <si>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</si>
  <si>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</si>
  <si>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</si>
  <si>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</si>
  <si>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</si>
  <si>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</si>
  <si>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</si>
  <si>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</si>
  <si>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</si>
  <si>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</si>
  <si>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</si>
  <si>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</si>
  <si>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</si>
  <si>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</si>
  <si>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</si>
  <si>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</si>
  <si>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</si>
  <si>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</si>
  <si>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</si>
  <si>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</si>
  <si>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</si>
  <si>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</si>
  <si>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</si>
  <si>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</si>
  <si>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</si>
  <si>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</si>
  <si>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</si>
  <si>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</si>
  <si>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</si>
  <si>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</si>
  <si>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</si>
  <si>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</si>
  <si>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</si>
  <si>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</si>
  <si>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</si>
  <si>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</si>
  <si>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</si>
  <si>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</si>
  <si>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</si>
  <si>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</si>
  <si>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</si>
  <si>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</si>
  <si>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</si>
  <si>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</si>
  <si>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</si>
  <si>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</si>
  <si>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</si>
  <si>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</si>
  <si>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</si>
  <si>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</si>
  <si>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</si>
  <si>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</si>
  <si>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</si>
  <si>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</si>
  <si>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</si>
  <si>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</si>
  <si>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</si>
  <si>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</si>
  <si>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</si>
  <si>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</si>
  <si>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</si>
  <si>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</si>
  <si>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</si>
  <si>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</si>
  <si>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</si>
  <si>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</si>
  <si>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</si>
  <si>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</si>
  <si>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</si>
  <si>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</si>
  <si>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</si>
  <si>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</si>
  <si>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</si>
  <si>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</si>
  <si>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</si>
  <si>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</si>
  <si>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</si>
  <si>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</si>
  <si>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</si>
  <si>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</si>
  <si>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</si>
  <si>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</si>
  <si>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</si>
  <si>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</si>
  <si>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</si>
  <si>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</si>
  <si>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</si>
  <si>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</si>
  <si>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</si>
  <si>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</si>
  <si>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</si>
  <si>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</si>
  <si>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</si>
  <si>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</si>
  <si>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</si>
  <si>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</si>
  <si>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</si>
  <si>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</si>
  <si>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</si>
  <si>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</si>
  <si>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</si>
  <si>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</si>
  <si>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</si>
  <si>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</si>
  <si>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</si>
  <si>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</si>
  <si>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</si>
  <si>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</si>
  <si>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</si>
  <si>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</si>
  <si>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</si>
  <si>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</si>
  <si>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</si>
  <si>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</si>
  <si>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</si>
  <si>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</si>
  <si>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</si>
  <si>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</si>
  <si>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</si>
  <si>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</si>
  <si>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</si>
  <si>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</si>
  <si>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</si>
  <si>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</si>
  <si>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</si>
  <si>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</si>
  <si>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</si>
  <si>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</si>
  <si>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</si>
  <si>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</si>
  <si>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</si>
  <si>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</si>
  <si>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</si>
  <si>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</si>
  <si>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</si>
  <si>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</si>
  <si>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</si>
  <si>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</si>
  <si>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</si>
  <si>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</si>
  <si>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</si>
  <si>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</si>
  <si>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</si>
  <si>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</si>
  <si>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</si>
  <si>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</si>
  <si>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</si>
  <si>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</si>
  <si>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</si>
  <si>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</si>
  <si>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</si>
  <si>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</si>
  <si>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</si>
  <si>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</si>
  <si>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</si>
  <si>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</si>
  <si>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</si>
  <si>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</si>
  <si>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</si>
  <si>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</si>
  <si>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</si>
  <si>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</si>
  <si>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</si>
  <si>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</si>
  <si>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</si>
  <si>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</si>
  <si>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</si>
  <si>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</si>
  <si>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</si>
  <si>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</si>
  <si>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</si>
  <si>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</si>
  <si>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</si>
  <si>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</si>
  <si>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</si>
  <si>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</si>
  <si>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</si>
  <si>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</si>
  <si>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</si>
  <si>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</si>
  <si>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</si>
  <si>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</si>
  <si>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</si>
  <si>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</si>
  <si>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</si>
  <si>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</si>
  <si>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</si>
  <si>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</si>
  <si>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</si>
  <si>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</si>
  <si>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</si>
  <si>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</si>
  <si>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</si>
  <si>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</si>
  <si>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</si>
  <si>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</si>
  <si>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</si>
  <si>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</si>
  <si>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</si>
  <si>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</si>
  <si>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</si>
  <si>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</si>
  <si>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</si>
  <si>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</si>
  <si>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</si>
  <si>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</si>
  <si>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</si>
  <si>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</si>
  <si>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</si>
  <si>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</si>
  <si>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</si>
  <si>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</si>
  <si>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</si>
  <si>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</si>
  <si>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</si>
  <si>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</si>
  <si>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</si>
  <si>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</si>
  <si>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</si>
  <si>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</si>
  <si>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</si>
  <si>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</si>
  <si>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</si>
  <si>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</si>
  <si>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</si>
  <si>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</si>
  <si>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</si>
  <si>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</si>
  <si>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</si>
  <si>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</si>
  <si>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</si>
  <si>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</si>
  <si>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</si>
  <si>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</si>
  <si>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</si>
  <si>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</si>
  <si>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</si>
  <si>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</si>
  <si>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</si>
  <si>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</si>
  <si>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</si>
  <si>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</si>
  <si>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</si>
  <si>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</si>
  <si>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</si>
  <si>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</si>
  <si>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</si>
  <si>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</si>
  <si>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</si>
  <si>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</si>
  <si>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</si>
  <si>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</si>
  <si>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</si>
  <si>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</si>
  <si>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</si>
  <si>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</si>
  <si>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</si>
  <si>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</si>
  <si>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</si>
  <si>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</si>
  <si>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</si>
  <si>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</si>
  <si>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</si>
  <si>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</si>
  <si>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</si>
  <si>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</si>
  <si>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</si>
  <si>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</si>
  <si>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</si>
  <si>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</si>
  <si>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</si>
  <si>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</si>
  <si>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</si>
  <si>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</si>
  <si>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</si>
  <si>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</si>
  <si>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</si>
  <si>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</si>
  <si>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</si>
  <si>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</si>
  <si>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</si>
  <si>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</si>
  <si>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</si>
  <si>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</si>
  <si>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</si>
  <si>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</si>
  <si>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</si>
  <si>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</si>
  <si>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</si>
  <si>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</si>
  <si>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</si>
  <si>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</si>
  <si>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</si>
  <si>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</si>
  <si>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</si>
  <si>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</si>
  <si>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</si>
  <si>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</si>
  <si>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</si>
  <si>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</si>
  <si>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</si>
  <si>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</si>
  <si>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</si>
  <si>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</si>
  <si>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</si>
  <si>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</si>
  <si>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</si>
  <si>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</si>
  <si>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</si>
  <si>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</si>
  <si>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</si>
  <si>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</si>
  <si>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</si>
  <si>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</si>
  <si>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</si>
  <si>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</si>
  <si>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</si>
  <si>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</si>
  <si>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</si>
  <si>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</si>
  <si>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</si>
  <si>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</si>
  <si>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</si>
  <si>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</si>
  <si>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</si>
  <si>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</si>
  <si>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</si>
  <si>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</si>
  <si>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</si>
  <si>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</si>
  <si>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</si>
  <si>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</si>
  <si>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</si>
  <si>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</si>
  <si>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</si>
  <si>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</si>
  <si>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</si>
  <si>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</si>
  <si>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</si>
  <si>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</si>
  <si>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</si>
  <si>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</si>
  <si>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</si>
  <si>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</si>
  <si>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</si>
  <si>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</si>
  <si>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</si>
  <si>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</si>
  <si>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</si>
  <si>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</si>
  <si>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</si>
  <si>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</si>
  <si>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</si>
  <si>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</si>
  <si>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</si>
  <si>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</si>
  <si>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</si>
  <si>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</si>
  <si>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</si>
  <si>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</si>
  <si>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</si>
  <si>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</si>
  <si>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</si>
  <si>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</si>
  <si>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</si>
  <si>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</si>
  <si>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</si>
  <si>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</si>
  <si>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</si>
  <si>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</si>
  <si>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</si>
  <si>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</si>
  <si>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</si>
  <si>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</si>
  <si>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</si>
  <si>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</si>
  <si>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</si>
  <si>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</si>
  <si>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</si>
  <si>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</si>
  <si>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</si>
  <si>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</si>
  <si>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</si>
  <si>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</si>
  <si>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</si>
  <si>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</si>
  <si>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</si>
  <si>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</si>
  <si>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</si>
  <si>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</si>
  <si>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</si>
  <si>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</si>
  <si>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</si>
  <si>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</si>
  <si>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</si>
  <si>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</si>
  <si>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</si>
  <si>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</si>
  <si>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</si>
  <si>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</si>
  <si>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</si>
  <si>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</si>
  <si>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</si>
  <si>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</si>
  <si>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</si>
  <si>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</si>
  <si>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</si>
  <si>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</si>
  <si>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</si>
  <si>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</si>
  <si>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</si>
  <si>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</si>
  <si>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</si>
  <si>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</si>
  <si>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</si>
  <si>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</si>
  <si>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</si>
  <si>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</si>
  <si>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</si>
  <si>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</si>
  <si>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</si>
  <si>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</si>
  <si>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</si>
  <si>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</si>
  <si>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</si>
  <si>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</si>
  <si>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</si>
  <si>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</si>
  <si>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</si>
  <si>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</si>
  <si>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</si>
  <si>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</si>
  <si>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</si>
  <si>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</si>
  <si>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</si>
  <si>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</si>
  <si>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</si>
  <si>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</si>
  <si>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</si>
  <si>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</si>
  <si>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</si>
  <si>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</si>
  <si>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</si>
  <si>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</si>
  <si>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</si>
  <si>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</si>
  <si>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</si>
  <si>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</si>
  <si>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</si>
  <si>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</si>
  <si>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</si>
  <si>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</si>
  <si>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</si>
  <si>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</si>
  <si>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</si>
  <si>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</si>
  <si>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</si>
  <si>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</si>
  <si>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</si>
  <si>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</si>
  <si>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</si>
  <si>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</si>
  <si>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</si>
  <si>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</si>
  <si>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</si>
  <si>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</si>
  <si>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</si>
  <si>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</si>
  <si>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</si>
  <si>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</si>
  <si>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</si>
  <si>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</si>
  <si>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</si>
  <si>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</si>
  <si>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</si>
  <si>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</si>
  <si>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</si>
  <si>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</si>
  <si>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</si>
  <si>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</si>
  <si>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</si>
  <si>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</si>
  <si>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</si>
  <si>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</si>
  <si>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</si>
  <si>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</si>
  <si>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</si>
  <si>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</si>
  <si>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</si>
  <si>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</si>
  <si>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</si>
  <si>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</si>
  <si>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</si>
  <si>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</si>
  <si>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</si>
  <si>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</si>
  <si>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</si>
  <si>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</si>
  <si>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</si>
  <si>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</si>
  <si>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</si>
  <si>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</si>
  <si>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</si>
  <si>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</si>
  <si>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</si>
  <si>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</si>
  <si>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</si>
  <si>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</si>
  <si>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</si>
  <si>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</si>
  <si>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</si>
  <si>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</si>
  <si>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</si>
  <si>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</si>
  <si>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</si>
  <si>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</si>
  <si>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</si>
  <si>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</si>
  <si>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</si>
  <si>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</si>
  <si>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</si>
  <si>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</si>
  <si>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</si>
  <si>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</si>
  <si>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</si>
  <si>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</si>
  <si>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</si>
  <si>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</si>
  <si>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</si>
  <si>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</si>
  <si>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</si>
  <si>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</si>
  <si>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</si>
  <si>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</si>
  <si>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</si>
  <si>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</si>
  <si>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</si>
  <si>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</si>
  <si>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</si>
  <si>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</si>
  <si>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</si>
  <si>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</si>
  <si>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</si>
  <si>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</si>
  <si>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</si>
  <si>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</si>
  <si>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</si>
  <si>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</si>
  <si>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</si>
  <si>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</si>
  <si>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</si>
  <si>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</si>
  <si>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</si>
  <si>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</si>
  <si>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</si>
  <si>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</si>
  <si>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</si>
  <si>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</si>
  <si>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</si>
  <si>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</si>
  <si>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</si>
  <si>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</si>
  <si>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</si>
  <si>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</si>
  <si>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</si>
  <si>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</si>
  <si>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</si>
  <si>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</si>
  <si>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</si>
  <si>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</si>
  <si>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</si>
  <si>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</si>
  <si>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</si>
  <si>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</si>
  <si>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</si>
  <si>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</si>
  <si>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</si>
  <si>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</si>
  <si>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</si>
  <si>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</si>
  <si>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</si>
  <si>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</si>
  <si>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</si>
  <si>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</si>
  <si>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</si>
  <si>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</si>
  <si>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</si>
  <si>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</si>
  <si>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</si>
  <si>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</si>
  <si>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</si>
  <si>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</si>
  <si>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</si>
  <si>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</si>
  <si>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</si>
  <si>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</si>
  <si>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</si>
  <si>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</si>
  <si>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</si>
  <si>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</si>
  <si>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</si>
  <si>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</si>
  <si>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</si>
  <si>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</si>
  <si>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</si>
  <si>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</si>
  <si>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</si>
  <si>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</si>
  <si>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</si>
  <si>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</si>
  <si>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</si>
  <si>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</si>
  <si>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</si>
  <si>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</si>
  <si>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</si>
  <si>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</si>
  <si>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</si>
  <si>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</si>
  <si>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</si>
  <si>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</si>
  <si>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</si>
  <si>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</si>
  <si>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</si>
  <si>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</si>
  <si>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</si>
  <si>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</si>
  <si>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</si>
  <si>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</si>
  <si>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</si>
  <si>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</si>
  <si>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</si>
  <si>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</si>
  <si>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</si>
  <si>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</si>
  <si>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</si>
  <si>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</si>
  <si>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</si>
  <si>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</si>
  <si>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</si>
  <si>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</si>
  <si>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</si>
  <si>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</si>
  <si>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</si>
  <si>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</si>
  <si>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</si>
  <si>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</si>
  <si>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</si>
  <si>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</si>
  <si>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</si>
  <si>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</si>
  <si>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</si>
  <si>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</si>
  <si>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</si>
  <si>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</si>
  <si>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</si>
  <si>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</si>
  <si>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</si>
  <si>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</si>
  <si>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</si>
  <si>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</si>
  <si>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</si>
  <si>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</si>
  <si>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</si>
  <si>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</si>
  <si>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</si>
  <si>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</si>
  <si>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</si>
  <si>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</si>
  <si>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</si>
  <si>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</si>
  <si>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</si>
  <si>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</si>
  <si>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</si>
  <si>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</si>
  <si>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</si>
  <si>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</si>
  <si>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</si>
  <si>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</si>
  <si>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</si>
  <si>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</si>
  <si>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</si>
  <si>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</si>
  <si>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</si>
  <si>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</si>
  <si>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</si>
  <si>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</si>
  <si>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</si>
  <si>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</si>
  <si>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</si>
  <si>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</si>
  <si>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</si>
  <si>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</si>
  <si>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</si>
  <si>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</si>
  <si>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</si>
  <si>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</si>
  <si>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</si>
  <si>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</si>
  <si>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</si>
  <si>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</si>
  <si>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</si>
  <si>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</si>
  <si>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</si>
  <si>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</si>
  <si>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</si>
  <si>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</si>
  <si>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</si>
  <si>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</si>
  <si>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</si>
  <si>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</si>
  <si>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</si>
  <si>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</si>
  <si>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</si>
  <si>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</si>
  <si>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</si>
  <si>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</si>
  <si>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</si>
  <si>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</si>
  <si>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</si>
  <si>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</si>
  <si>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</si>
  <si>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</si>
  <si>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</si>
  <si>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</si>
  <si>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</si>
  <si>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</si>
  <si>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</si>
  <si>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</si>
  <si>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</si>
  <si>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</si>
  <si>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</si>
  <si>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</si>
  <si>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</si>
  <si>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</si>
  <si>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</si>
  <si>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</si>
  <si>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</si>
  <si>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</si>
  <si>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</si>
  <si>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</si>
  <si>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</si>
  <si>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</si>
  <si>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</si>
  <si>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</si>
  <si>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</si>
  <si>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</si>
  <si>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</si>
  <si>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</si>
  <si>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</si>
  <si>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</si>
  <si>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</si>
  <si>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</si>
  <si>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</si>
  <si>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</si>
  <si>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</si>
  <si>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</si>
  <si>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</si>
  <si>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</si>
  <si>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</si>
  <si>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</si>
  <si>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</si>
  <si>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</si>
  <si>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</si>
  <si>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</si>
  <si>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</si>
  <si>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</si>
  <si>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</si>
  <si>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</si>
  <si>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</si>
  <si>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</si>
  <si>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</si>
  <si>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</si>
  <si>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</si>
  <si>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</si>
  <si>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</si>
  <si>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</si>
  <si>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</si>
  <si>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</si>
  <si>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</si>
  <si>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</si>
  <si>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</si>
  <si>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</si>
  <si>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</si>
  <si>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</si>
  <si>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</si>
  <si>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</si>
  <si>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</si>
  <si>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</si>
  <si>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</si>
  <si>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</si>
  <si>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</si>
  <si>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</si>
  <si>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</si>
  <si>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</si>
  <si>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</si>
  <si>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</si>
  <si>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</si>
  <si>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</si>
  <si>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</si>
  <si>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</si>
  <si>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</si>
  <si>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</si>
  <si>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</si>
  <si>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</si>
  <si>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</si>
  <si>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</si>
  <si>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</si>
  <si>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</si>
  <si>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</si>
  <si>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</si>
  <si>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</si>
  <si>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</si>
  <si>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</si>
  <si>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</si>
  <si>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</si>
  <si>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</si>
  <si>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</si>
  <si>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</si>
  <si>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</si>
  <si>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</si>
  <si>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</si>
  <si>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</si>
  <si>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</si>
  <si>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</si>
  <si>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</si>
  <si>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</si>
  <si>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</si>
  <si>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</si>
  <si>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</si>
  <si>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</si>
  <si>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</si>
  <si>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</si>
  <si>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</si>
  <si>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</si>
  <si>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</si>
  <si>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</si>
  <si>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</si>
  <si>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</si>
  <si>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</si>
  <si>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</si>
  <si>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</si>
  <si>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</si>
  <si>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</si>
  <si>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</si>
  <si>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</si>
  <si>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</si>
  <si>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</si>
  <si>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</si>
  <si>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</si>
  <si>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</si>
  <si>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</si>
  <si>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</si>
  <si>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</si>
  <si>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</si>
  <si>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</si>
  <si>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</si>
  <si>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</si>
  <si>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</si>
  <si>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</si>
  <si>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</si>
  <si>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</si>
  <si>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</si>
  <si>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</si>
  <si>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</si>
  <si>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</si>
  <si>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</si>
  <si>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</si>
  <si>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</si>
  <si>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</si>
  <si>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</si>
  <si>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</si>
  <si>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</si>
  <si>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</si>
  <si>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</si>
  <si>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</si>
  <si>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</si>
  <si>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</si>
  <si>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</si>
  <si>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</si>
  <si>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</si>
  <si>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</si>
  <si>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</si>
  <si>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</si>
  <si>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</si>
  <si>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</si>
  <si>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</si>
  <si>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</si>
  <si>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</si>
  <si>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</si>
  <si>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</si>
  <si>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</si>
  <si>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</si>
  <si>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</si>
  <si>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</si>
  <si>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</si>
  <si>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</si>
  <si>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</si>
  <si>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</si>
  <si>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</si>
  <si>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</si>
  <si>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</si>
  <si>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</si>
  <si>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</si>
  <si>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</si>
  <si>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</si>
  <si>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</si>
  <si>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</si>
  <si>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</si>
  <si>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</si>
  <si>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</si>
  <si>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</si>
  <si>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</si>
  <si>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</si>
  <si>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</si>
  <si>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</si>
  <si>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</si>
  <si>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</si>
  <si>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</si>
  <si>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</si>
  <si>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</si>
  <si>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</si>
  <si>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</si>
  <si>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</si>
  <si>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</si>
  <si>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</si>
  <si>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</si>
  <si>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</si>
  <si>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</si>
  <si>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</si>
  <si>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</si>
  <si>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</si>
  <si>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</si>
  <si>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</si>
  <si>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</si>
  <si>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</si>
  <si>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</si>
  <si>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</si>
  <si>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</si>
  <si>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</si>
  <si>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</si>
  <si>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</si>
  <si>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</si>
  <si>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</si>
  <si>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</si>
  <si>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</si>
  <si>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</si>
  <si>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</si>
  <si>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</si>
  <si>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</si>
  <si>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</si>
  <si>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</si>
  <si>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</si>
  <si>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</si>
  <si>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</si>
  <si>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</si>
  <si>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</si>
  <si>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</si>
  <si>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</si>
  <si>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</si>
  <si>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</si>
  <si>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</si>
  <si>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</si>
  <si>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</si>
  <si>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</si>
  <si>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</si>
  <si>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</si>
  <si>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</si>
  <si>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</si>
  <si>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</si>
  <si>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</si>
  <si>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</si>
  <si>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</si>
  <si>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</si>
  <si>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</si>
  <si>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</si>
  <si>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</si>
  <si>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</si>
  <si>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</si>
  <si>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</si>
  <si>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</si>
  <si>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</si>
  <si>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</si>
  <si>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</si>
  <si>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</si>
  <si>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</si>
  <si>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</si>
  <si>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</si>
  <si>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</si>
  <si>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</si>
  <si>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</si>
  <si>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</si>
  <si>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</si>
  <si>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</si>
  <si>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</si>
  <si>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</si>
  <si>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</si>
  <si>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</si>
  <si>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</si>
  <si>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</si>
  <si>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</si>
  <si>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</si>
  <si>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</si>
  <si>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</si>
  <si>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</si>
  <si>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</si>
  <si>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</si>
  <si>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</si>
  <si>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</si>
  <si>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</si>
  <si>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</si>
  <si>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</si>
  <si>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</si>
  <si>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</si>
  <si>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</si>
  <si>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</si>
  <si>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</si>
  <si>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</si>
  <si>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</si>
  <si>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</si>
  <si>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</si>
  <si>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</si>
  <si>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</si>
  <si>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</si>
  <si>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</si>
  <si>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</si>
  <si>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</si>
  <si>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</si>
  <si>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</si>
  <si>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</si>
  <si>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</si>
  <si>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</si>
  <si>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</si>
  <si>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</si>
  <si>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</si>
  <si>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</si>
  <si>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</si>
  <si>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</si>
  <si>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</si>
  <si>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</si>
  <si>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</si>
  <si>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</si>
  <si>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</si>
  <si>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</si>
  <si>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</si>
  <si>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</si>
  <si>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</si>
  <si>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</si>
  <si>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</si>
  <si>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</si>
  <si>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</si>
  <si>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</si>
  <si>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</si>
  <si>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</si>
  <si>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</si>
  <si>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</si>
  <si>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</si>
  <si>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</si>
  <si>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</si>
  <si>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</si>
  <si>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</si>
  <si>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</si>
  <si>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</si>
  <si>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</si>
  <si>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</si>
  <si>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</si>
  <si>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</si>
  <si>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</si>
  <si>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</si>
  <si>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</si>
  <si>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</si>
  <si>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</si>
  <si>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</si>
  <si>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</si>
  <si>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</si>
  <si>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</si>
  <si>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</si>
  <si>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</si>
  <si>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</si>
  <si>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</si>
  <si>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</si>
  <si>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</si>
  <si>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</si>
  <si>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</si>
  <si>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</si>
  <si>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</si>
  <si>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</si>
  <si>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</si>
  <si>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</si>
  <si>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</si>
  <si>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</si>
  <si>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</si>
  <si>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</si>
  <si>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</si>
  <si>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</si>
  <si>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</si>
  <si>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</si>
  <si>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</si>
  <si>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</si>
  <si>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</si>
  <si>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</si>
  <si>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</si>
  <si>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</si>
  <si>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</si>
  <si>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</si>
  <si>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</si>
  <si>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</si>
  <si>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</si>
  <si>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</si>
  <si>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</si>
  <si>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</si>
  <si>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</si>
  <si>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</si>
  <si>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</si>
  <si>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</si>
  <si>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</si>
  <si>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</si>
  <si>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</si>
  <si>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</si>
  <si>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</si>
  <si>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</si>
  <si>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</si>
  <si>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</si>
  <si>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</si>
  <si>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</si>
  <si>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</si>
  <si>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</si>
  <si>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</si>
  <si>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</si>
  <si>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</si>
  <si>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</si>
  <si>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</si>
  <si>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</si>
  <si>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</si>
  <si>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</si>
  <si>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</si>
  <si>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</si>
  <si>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</si>
  <si>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</si>
  <si>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</si>
  <si>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</si>
  <si>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</si>
  <si>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</si>
  <si>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</si>
  <si>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</si>
  <si>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</si>
  <si>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</si>
  <si>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</si>
  <si>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</si>
  <si>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</si>
  <si>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</si>
  <si>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</si>
  <si>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</si>
  <si>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</si>
  <si>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</si>
  <si>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</si>
  <si>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</si>
  <si>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</si>
  <si>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</si>
  <si>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</si>
  <si>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</si>
  <si>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</si>
  <si>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</si>
  <si>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</si>
  <si>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</si>
  <si>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</si>
  <si>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</si>
  <si>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</si>
  <si>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</si>
  <si>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</si>
  <si>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</si>
  <si>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</si>
  <si>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</si>
  <si>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</si>
  <si>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</si>
  <si>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</si>
  <si>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</si>
  <si>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</si>
  <si>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</si>
  <si>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</si>
  <si>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</si>
  <si>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</si>
  <si>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</si>
  <si>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</si>
  <si>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</si>
  <si>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</si>
  <si>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</si>
  <si>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</si>
  <si>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</si>
  <si>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</si>
  <si>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</si>
  <si>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</si>
  <si>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</si>
  <si>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</si>
  <si>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</si>
  <si>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</si>
  <si>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</si>
  <si>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</si>
  <si>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</si>
  <si>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</si>
  <si>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</si>
  <si>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</si>
  <si>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</si>
  <si>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</si>
  <si>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</si>
  <si>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</si>
  <si>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</si>
  <si>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</si>
  <si>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</si>
  <si>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</si>
  <si>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</si>
  <si>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</si>
  <si>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</si>
  <si>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</si>
  <si>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</si>
  <si>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</si>
  <si>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</si>
  <si>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</si>
  <si>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</si>
  <si>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</si>
  <si>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</si>
  <si>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</si>
  <si>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</si>
  <si>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</si>
  <si>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</si>
  <si>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</si>
  <si>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</si>
  <si>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</si>
  <si>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</si>
  <si>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</si>
  <si>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</si>
  <si>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</si>
  <si>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</si>
  <si>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</si>
  <si>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</si>
  <si>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</si>
  <si>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</si>
  <si>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</si>
  <si>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</si>
  <si>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</si>
  <si>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</si>
  <si>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</si>
  <si>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</si>
  <si>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</si>
  <si>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</si>
  <si>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</si>
  <si>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</si>
  <si>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</si>
  <si>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</si>
  <si>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</si>
  <si>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</si>
  <si>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</si>
  <si>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</si>
  <si>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</si>
  <si>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</si>
  <si>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</si>
  <si>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</si>
  <si>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</si>
  <si>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</si>
  <si>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</si>
  <si>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</si>
  <si>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</si>
  <si>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</si>
  <si>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</si>
  <si>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</si>
  <si>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</si>
  <si>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</si>
  <si>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</si>
  <si>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</si>
  <si>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</si>
  <si>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</si>
  <si>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</si>
  <si>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</si>
  <si>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</si>
  <si>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</si>
  <si>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</si>
  <si>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</si>
  <si>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</si>
  <si>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</si>
  <si>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</si>
  <si>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</si>
  <si>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</si>
  <si>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</si>
  <si>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</si>
  <si>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</si>
  <si>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</si>
  <si>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</si>
  <si>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</si>
  <si>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</si>
  <si>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</si>
  <si>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</si>
  <si>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</si>
  <si>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</si>
  <si>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</si>
  <si>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</si>
  <si>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</si>
  <si>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</si>
  <si>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</si>
  <si>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</si>
  <si>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</si>
  <si>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</si>
  <si>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</si>
  <si>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</si>
  <si>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</si>
  <si>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</si>
  <si>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</si>
  <si>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</si>
  <si>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</si>
  <si>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</si>
  <si>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</si>
  <si>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</si>
  <si>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</si>
  <si>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</si>
  <si>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</si>
  <si>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</si>
  <si>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</si>
  <si>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</si>
  <si>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</si>
  <si>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</si>
  <si>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</si>
  <si>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</si>
  <si>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</si>
  <si>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</si>
  <si>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</si>
  <si>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</si>
  <si>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</si>
  <si>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</si>
  <si>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</si>
  <si>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</si>
  <si>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</si>
  <si>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</si>
  <si>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</si>
  <si>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</si>
  <si>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</si>
  <si>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</si>
  <si>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</si>
  <si>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</si>
  <si>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</si>
  <si>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</si>
  <si>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</si>
  <si>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</si>
  <si>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</si>
  <si>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</si>
  <si>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</si>
  <si>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</si>
  <si>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</si>
  <si>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</si>
  <si>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</si>
  <si>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</si>
  <si>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</si>
  <si>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</si>
  <si>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</si>
  <si>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</si>
  <si>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</si>
  <si>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</si>
  <si>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</si>
  <si>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</si>
  <si>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</si>
  <si>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</si>
  <si>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</si>
  <si>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</si>
  <si>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</si>
  <si>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</si>
  <si>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</si>
  <si>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</si>
  <si>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</si>
  <si>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</si>
  <si>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</si>
  <si>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</si>
  <si>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</si>
  <si>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</si>
  <si>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</si>
  <si>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</si>
  <si>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</si>
  <si>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</si>
  <si>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</si>
  <si>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</si>
  <si>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</si>
  <si>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</si>
  <si>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</si>
  <si>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</si>
  <si>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</si>
  <si>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</si>
  <si>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</si>
  <si>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</si>
  <si>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</si>
  <si>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</si>
  <si>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</si>
  <si>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</si>
  <si>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</si>
  <si>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</si>
  <si>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</si>
  <si>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</si>
  <si>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</si>
  <si>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</si>
  <si>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</si>
  <si>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</si>
  <si>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</si>
  <si>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</si>
  <si>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</si>
  <si>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</si>
  <si>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</si>
  <si>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</si>
  <si>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</si>
  <si>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</si>
  <si>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</si>
  <si>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</si>
  <si>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</si>
  <si>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</si>
  <si>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</si>
  <si>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</si>
  <si>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</si>
  <si>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</si>
  <si>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</si>
  <si>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</si>
  <si>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</si>
  <si>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</si>
  <si>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</si>
  <si>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</si>
  <si>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</si>
  <si>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</si>
  <si>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</si>
  <si>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</si>
  <si>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</si>
  <si>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</si>
  <si>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</si>
  <si>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</si>
  <si>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</si>
  <si>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</si>
  <si>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</si>
  <si>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</si>
  <si>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</si>
  <si>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</si>
  <si>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</si>
  <si>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</si>
  <si>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</si>
  <si>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</si>
  <si>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</si>
  <si>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</si>
  <si>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</si>
  <si>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</si>
  <si>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</si>
  <si>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</si>
  <si>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</si>
  <si>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</si>
  <si>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</si>
  <si>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</si>
  <si>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</si>
  <si>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</si>
  <si>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</si>
  <si>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</si>
  <si>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</si>
  <si>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</si>
  <si>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</si>
  <si>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</si>
  <si>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</si>
  <si>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</si>
  <si>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</si>
  <si>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</si>
  <si>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</si>
  <si>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</si>
  <si>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</si>
  <si>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</si>
  <si>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</si>
  <si>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</si>
  <si>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</si>
  <si>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</si>
  <si>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</si>
  <si>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</si>
  <si>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</si>
  <si>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</si>
  <si>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</si>
  <si>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</si>
  <si>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</si>
  <si>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</si>
  <si>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</si>
  <si>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</si>
  <si>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</si>
  <si>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</si>
  <si>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</si>
  <si>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</si>
  <si>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</si>
  <si>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</si>
  <si>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</si>
  <si>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</si>
  <si>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</si>
  <si>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</si>
  <si>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</si>
  <si>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</si>
  <si>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</si>
  <si>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</si>
  <si>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</si>
  <si>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</si>
  <si>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</si>
  <si>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</si>
  <si>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</si>
  <si>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</si>
  <si>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</si>
  <si>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</si>
  <si>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</si>
  <si>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</si>
  <si>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</si>
  <si>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</si>
  <si>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</si>
  <si>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</si>
  <si>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</si>
  <si>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</si>
  <si>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</si>
  <si>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</si>
  <si>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</si>
  <si>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</si>
  <si>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</si>
  <si>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</si>
  <si>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</si>
  <si>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</si>
  <si>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</si>
  <si>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</si>
  <si>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</si>
  <si>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</si>
  <si>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</si>
  <si>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</si>
  <si>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</si>
  <si>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</si>
  <si>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</si>
  <si>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</si>
  <si>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</si>
  <si>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</si>
  <si>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</si>
  <si>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</si>
  <si>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</si>
  <si>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</si>
  <si>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</si>
  <si>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</si>
  <si>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</si>
  <si>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</si>
  <si>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</si>
  <si>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</si>
  <si>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</si>
  <si>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</si>
  <si>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</si>
  <si>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</si>
  <si>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</si>
  <si>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</si>
  <si>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</si>
  <si>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</si>
  <si>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</si>
  <si>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</si>
  <si>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</si>
  <si>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</si>
  <si>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</si>
  <si>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</si>
  <si>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</si>
  <si>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</si>
  <si>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</si>
  <si>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</si>
  <si>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</si>
  <si>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</si>
  <si>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</si>
  <si>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</si>
  <si>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</si>
  <si>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</si>
  <si>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</si>
  <si>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</si>
  <si>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</si>
  <si>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</si>
  <si>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</si>
  <si>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</si>
  <si>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</si>
  <si>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</si>
  <si>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</si>
  <si>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</si>
  <si>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</si>
  <si>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</si>
  <si>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</si>
  <si>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</si>
  <si>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</si>
  <si>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</si>
  <si>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</si>
  <si>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</si>
  <si>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</si>
  <si>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</si>
  <si>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</si>
  <si>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</si>
  <si>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</si>
  <si>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</si>
  <si>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</si>
  <si>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</si>
  <si>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</si>
  <si>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</si>
  <si>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</si>
  <si>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</si>
  <si>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</si>
  <si>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</si>
  <si>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</si>
  <si>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</si>
  <si>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</si>
  <si>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</si>
  <si>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</si>
  <si>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</si>
  <si>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</si>
  <si>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</si>
  <si>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</si>
  <si>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</si>
  <si>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</si>
  <si>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</si>
  <si>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</si>
  <si>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</si>
  <si>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</si>
  <si>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</si>
  <si>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</si>
  <si>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</si>
  <si>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</si>
  <si>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</si>
  <si>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</si>
  <si>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</si>
  <si>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</si>
  <si>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</si>
  <si>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</si>
  <si>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</si>
  <si>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</si>
  <si>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</si>
  <si>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</si>
  <si>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</si>
  <si>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</si>
  <si>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</si>
  <si>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</si>
  <si>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</si>
  <si>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</si>
  <si>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</si>
  <si>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</si>
  <si>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</si>
  <si>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</si>
  <si>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</si>
  <si>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</si>
  <si>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</si>
  <si>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</si>
  <si>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</si>
  <si>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</si>
  <si>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</si>
  <si>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</si>
  <si>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</si>
  <si>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</si>
  <si>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</si>
  <si>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</si>
  <si>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</si>
  <si>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</si>
  <si>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</si>
  <si>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</si>
  <si>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</si>
  <si>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</si>
  <si>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</si>
  <si>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</si>
  <si>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</si>
  <si>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</si>
  <si>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</si>
  <si>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</si>
  <si>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</si>
  <si>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</si>
  <si>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</si>
  <si>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</si>
  <si>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</si>
  <si>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</si>
  <si>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</si>
  <si>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</si>
  <si>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</si>
  <si>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</si>
  <si>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</si>
  <si>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</si>
  <si>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</si>
  <si>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</si>
  <si>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</si>
  <si>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</si>
  <si>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</si>
  <si>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</si>
  <si>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</si>
  <si>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</si>
  <si>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</si>
  <si>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</si>
  <si>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</si>
  <si>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</si>
  <si>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</si>
  <si>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</si>
  <si>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</si>
  <si>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</si>
  <si>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</si>
  <si>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</si>
  <si>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</si>
  <si>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</si>
  <si>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</si>
  <si>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</si>
  <si>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</si>
  <si>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</si>
  <si>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</si>
  <si>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</si>
  <si>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</si>
  <si>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</si>
  <si>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</si>
  <si>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</si>
  <si>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</si>
  <si>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</si>
  <si>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</si>
  <si>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</si>
  <si>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</si>
  <si>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</si>
  <si>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</si>
  <si>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</si>
  <si>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</si>
  <si>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</si>
  <si>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</si>
  <si>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</si>
  <si>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</si>
  <si>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</si>
  <si>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</si>
  <si>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</si>
  <si>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</si>
  <si>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</si>
  <si>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</si>
  <si>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</si>
  <si>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</si>
  <si>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</si>
  <si>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</si>
  <si>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</si>
  <si>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</si>
  <si>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</si>
  <si>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</si>
  <si>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</si>
  <si>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</si>
  <si>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</si>
  <si>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</si>
  <si>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</si>
  <si>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</si>
  <si>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</si>
  <si>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</si>
  <si>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</si>
  <si>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</si>
  <si>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</si>
  <si>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</si>
  <si>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</si>
  <si>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</si>
  <si>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</si>
  <si>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</si>
  <si>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</si>
  <si>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</si>
  <si>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</si>
  <si>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</si>
  <si>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</si>
  <si>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</si>
  <si>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</si>
  <si>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</si>
  <si>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</si>
  <si>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</si>
  <si>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</si>
  <si>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</si>
  <si>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</si>
  <si>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</si>
  <si>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</si>
  <si>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</si>
  <si>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</si>
  <si>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</si>
  <si>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</si>
  <si>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</si>
  <si>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</si>
  <si>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</si>
  <si>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</si>
  <si>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</si>
  <si>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</si>
  <si>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</si>
  <si>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</si>
  <si>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</si>
  <si>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</si>
  <si>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</si>
  <si>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</si>
  <si>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</si>
  <si>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</si>
  <si>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</si>
  <si>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</si>
  <si>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</si>
  <si>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</si>
  <si>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</si>
  <si>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</si>
  <si>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</si>
  <si>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</si>
  <si>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</si>
  <si>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</si>
  <si>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</si>
  <si>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</si>
  <si>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</si>
  <si>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</si>
  <si>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</si>
  <si>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</si>
  <si>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</si>
  <si>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</si>
  <si>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</si>
  <si>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</si>
  <si>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</si>
  <si>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</si>
  <si>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</si>
  <si>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</si>
  <si>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</si>
  <si>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</si>
  <si>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</si>
  <si>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</si>
  <si>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</si>
  <si>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</si>
  <si>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</si>
  <si>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</si>
  <si>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</si>
  <si>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</si>
  <si>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</si>
  <si>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</si>
  <si>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</si>
  <si>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</si>
  <si>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</si>
  <si>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</si>
  <si>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</si>
  <si>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</si>
  <si>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</si>
  <si>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</si>
  <si>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</si>
  <si>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</si>
  <si>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</si>
  <si>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</si>
  <si>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</si>
  <si>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</si>
  <si>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</si>
  <si>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</si>
  <si>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</si>
  <si>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</si>
  <si>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</si>
  <si>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</si>
  <si>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</si>
  <si>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</si>
  <si>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</si>
  <si>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</si>
  <si>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</si>
  <si>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</si>
  <si>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</si>
  <si>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</si>
  <si>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</si>
  <si>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</si>
  <si>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</si>
  <si>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</si>
  <si>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</si>
  <si>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</si>
  <si>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</si>
  <si>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</si>
  <si>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</si>
  <si>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</si>
  <si>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</si>
  <si>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</si>
  <si>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</si>
  <si>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</si>
  <si>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</si>
  <si>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</si>
  <si>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</si>
  <si>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</si>
  <si>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</si>
  <si>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</si>
  <si>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</si>
  <si>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</si>
  <si>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</si>
  <si>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</si>
  <si>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</si>
  <si>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</si>
  <si>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</si>
  <si>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</si>
  <si>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</si>
  <si>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</si>
  <si>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</si>
  <si>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</si>
  <si>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</si>
  <si>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</si>
  <si>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</si>
  <si>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</si>
  <si>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</si>
  <si>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</si>
  <si>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</si>
  <si>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</si>
  <si>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</si>
  <si>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</si>
  <si>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</si>
  <si>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</si>
  <si>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</si>
  <si>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</si>
  <si>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</si>
  <si>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</si>
  <si>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</si>
  <si>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</si>
  <si>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</si>
  <si>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</si>
  <si>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</si>
  <si>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</si>
  <si>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</si>
  <si>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</si>
  <si>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</si>
  <si>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</si>
  <si>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</si>
  <si>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</si>
  <si>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</si>
  <si>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</si>
  <si>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</si>
  <si>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</si>
  <si>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</si>
  <si>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</si>
  <si>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</si>
  <si>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</si>
  <si>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</si>
  <si>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</si>
  <si>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</si>
  <si>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</si>
  <si>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</si>
  <si>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</si>
  <si>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</si>
  <si>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</si>
  <si>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</si>
  <si>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</si>
  <si>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</si>
  <si>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</si>
  <si>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</si>
  <si>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</si>
  <si>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</si>
  <si>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</si>
  <si>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</si>
  <si>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</si>
  <si>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</si>
  <si>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</si>
  <si>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</si>
  <si>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</si>
  <si>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</si>
  <si>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</si>
  <si>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</si>
  <si>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</si>
  <si>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</si>
  <si>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</si>
  <si>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</si>
  <si>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</si>
  <si>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</si>
  <si>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</si>
  <si>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</si>
  <si>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</si>
  <si>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</si>
  <si>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</si>
  <si>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</si>
  <si>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</si>
  <si>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</si>
  <si>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</si>
  <si>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</si>
  <si>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</si>
  <si>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</si>
  <si>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</si>
  <si>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</si>
  <si>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</si>
  <si>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</si>
  <si>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</si>
  <si>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</si>
  <si>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</si>
  <si>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</si>
  <si>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</si>
  <si>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</si>
  <si>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</si>
  <si>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</si>
  <si>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</si>
  <si>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</si>
  <si>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</si>
  <si>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</si>
  <si>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</si>
  <si>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</si>
  <si>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</si>
  <si>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</si>
  <si>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</si>
  <si>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</si>
  <si>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</si>
  <si>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</si>
  <si>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</si>
  <si>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</si>
  <si>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</si>
  <si>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</si>
  <si>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</si>
  <si>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</si>
  <si>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</si>
  <si>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</si>
  <si>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</si>
  <si>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</si>
  <si>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</si>
  <si>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</si>
  <si>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</si>
  <si>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</si>
  <si>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</si>
  <si>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</si>
  <si>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</si>
  <si>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</si>
  <si>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</si>
  <si>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</si>
  <si>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</si>
  <si>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</si>
  <si>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</si>
  <si>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</si>
  <si>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</si>
  <si>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</si>
  <si>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</si>
  <si>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</si>
  <si>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</si>
  <si>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</si>
  <si>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</si>
  <si>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</si>
  <si>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</si>
  <si>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</si>
  <si>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</si>
  <si>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</si>
  <si>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</si>
  <si>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</si>
  <si>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</si>
  <si>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</si>
  <si>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</si>
  <si>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</si>
  <si>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</si>
  <si>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</si>
  <si>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</si>
  <si>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</si>
  <si>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</si>
  <si>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</si>
  <si>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</si>
  <si>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</si>
  <si>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</si>
  <si>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</si>
  <si>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</si>
  <si>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</si>
  <si>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</si>
  <si>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</si>
  <si>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</si>
  <si>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</si>
  <si>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</si>
  <si>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</si>
  <si>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</si>
  <si>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</si>
  <si>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</si>
  <si>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</si>
  <si>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</si>
  <si>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</si>
  <si>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</si>
  <si>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</si>
  <si>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</si>
  <si>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</si>
  <si>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</si>
  <si>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</si>
  <si>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</si>
  <si>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</si>
  <si>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</si>
  <si>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</si>
  <si>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</si>
  <si>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</si>
  <si>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</si>
  <si>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</si>
  <si>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</si>
  <si>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</si>
  <si>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</si>
  <si>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</si>
  <si>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</si>
  <si>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</si>
  <si>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</si>
  <si>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</si>
  <si>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</si>
  <si>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</si>
  <si>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</si>
  <si>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</si>
  <si>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</si>
  <si>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</si>
  <si>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</si>
  <si>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</si>
  <si>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</si>
  <si>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</si>
  <si>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</si>
  <si>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</si>
  <si>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</si>
  <si>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</si>
  <si>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</si>
  <si>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</si>
  <si>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</si>
  <si>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</si>
  <si>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</si>
  <si>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</si>
  <si>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</si>
  <si>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</si>
  <si>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</si>
  <si>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</si>
  <si>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</si>
  <si>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</si>
  <si>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</si>
  <si>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</si>
  <si>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</si>
  <si>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</si>
  <si>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</si>
  <si>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</si>
  <si>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</si>
  <si>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</si>
  <si>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</si>
  <si>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</si>
  <si>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</si>
  <si>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</si>
  <si>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</si>
  <si>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</si>
  <si>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</si>
  <si>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</si>
  <si>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</si>
  <si>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</si>
  <si>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</si>
  <si>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</si>
  <si>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</si>
  <si>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</si>
  <si>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</si>
  <si>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</si>
  <si>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</si>
  <si>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</si>
  <si>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</si>
  <si>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</si>
  <si>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</si>
  <si>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</si>
  <si>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</si>
  <si>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</si>
  <si>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</si>
  <si>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</si>
  <si>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</si>
  <si>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</si>
  <si>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</si>
  <si>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</si>
  <si>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</si>
  <si>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</si>
  <si>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</si>
  <si>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</si>
  <si>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</si>
  <si>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</si>
  <si>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</si>
  <si>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</si>
  <si>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</si>
  <si>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</si>
  <si>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</si>
  <si>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</si>
  <si>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</si>
  <si>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</si>
  <si>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</si>
  <si>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</si>
  <si>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</si>
  <si>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</si>
  <si>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</si>
  <si>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</si>
  <si>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</si>
  <si>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</si>
  <si>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</si>
  <si>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</si>
  <si>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</si>
  <si>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</si>
  <si>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</si>
  <si>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</si>
  <si>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</si>
  <si>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</si>
  <si>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</si>
  <si>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</si>
  <si>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</si>
  <si>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</si>
  <si>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</si>
  <si>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</si>
  <si>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</si>
  <si>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</si>
  <si>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</si>
  <si>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</si>
  <si>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</si>
  <si>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</si>
  <si>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</si>
  <si>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</si>
  <si>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</si>
  <si>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</si>
  <si>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</si>
  <si>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</si>
  <si>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</si>
  <si>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</si>
  <si>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</si>
  <si>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</si>
  <si>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</si>
  <si>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</si>
  <si>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</si>
  <si>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</si>
  <si>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</si>
  <si>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</si>
  <si>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</si>
  <si>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</si>
  <si>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</si>
  <si>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</si>
  <si>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</si>
  <si>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</si>
  <si>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</si>
  <si>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</si>
  <si>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</si>
  <si>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</si>
  <si>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</si>
  <si>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</si>
  <si>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</si>
  <si>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</si>
  <si>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</si>
  <si>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</si>
  <si>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</si>
  <si>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</si>
  <si>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</si>
  <si>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</si>
  <si>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</si>
  <si>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</si>
  <si>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</si>
  <si>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</si>
  <si>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</si>
  <si>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</si>
  <si>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</si>
  <si>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</si>
  <si>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</si>
  <si>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</si>
  <si>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</si>
  <si>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</si>
  <si>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</si>
  <si>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</si>
  <si>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</si>
  <si>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</si>
  <si>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</si>
  <si>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</si>
  <si>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</si>
  <si>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</si>
  <si>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</si>
  <si>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</si>
  <si>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</si>
  <si>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</si>
  <si>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</si>
  <si>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</si>
  <si>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</si>
  <si>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</si>
  <si>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</si>
  <si>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</si>
  <si>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</si>
  <si>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</si>
  <si>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</si>
  <si>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</si>
  <si>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</si>
  <si>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</si>
  <si>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</si>
  <si>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</si>
  <si>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</si>
  <si>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</si>
  <si>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</si>
  <si>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</si>
  <si>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</si>
  <si>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</si>
  <si>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</si>
  <si>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</si>
  <si>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</si>
  <si>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</si>
  <si>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</si>
  <si>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</si>
  <si>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</si>
  <si>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</si>
  <si>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</si>
  <si>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</si>
  <si>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</si>
  <si>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</si>
  <si>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</si>
  <si>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</si>
  <si>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</si>
  <si>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</si>
  <si>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</si>
  <si>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</si>
  <si>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</si>
  <si>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</si>
  <si>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</si>
  <si>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</si>
  <si>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</si>
  <si>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</si>
  <si>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</si>
  <si>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</si>
  <si>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</si>
  <si>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</si>
  <si>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</si>
  <si>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</si>
  <si>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</si>
  <si>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</si>
  <si>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</si>
  <si>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</si>
  <si>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</si>
  <si>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</si>
  <si>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</si>
  <si>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</si>
  <si>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</si>
  <si>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</si>
  <si>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</si>
  <si>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</si>
  <si>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</si>
  <si>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</si>
  <si>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</si>
  <si>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</si>
  <si>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</si>
  <si>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</si>
  <si>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</si>
  <si>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</si>
  <si>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</si>
  <si>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</si>
  <si>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</si>
  <si>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</si>
  <si>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</si>
  <si>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</si>
  <si>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</si>
  <si>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</si>
  <si>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</si>
  <si>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</si>
  <si>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</si>
  <si>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</si>
  <si>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</si>
  <si>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</si>
  <si>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</si>
  <si>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</si>
  <si>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</si>
  <si>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</si>
  <si>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</si>
  <si>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</si>
  <si>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</si>
  <si>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</si>
  <si>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</si>
  <si>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</si>
  <si>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</si>
  <si>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</si>
  <si>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</si>
  <si>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</si>
  <si>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</si>
  <si>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</si>
  <si>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</si>
  <si>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</si>
  <si>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</si>
  <si>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</si>
  <si>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</si>
  <si>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</si>
  <si>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</si>
  <si>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</si>
  <si>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</si>
  <si>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</si>
  <si>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</si>
  <si>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</si>
  <si>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</si>
  <si>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</si>
  <si>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</si>
  <si>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</si>
  <si>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</si>
  <si>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</si>
  <si>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</si>
  <si>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</si>
  <si>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</si>
  <si>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</si>
  <si>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</si>
  <si>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</si>
  <si>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</si>
  <si>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</si>
  <si>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</si>
  <si>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</si>
  <si>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</si>
  <si>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</si>
  <si>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</si>
  <si>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</si>
  <si>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</si>
  <si>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</si>
  <si>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</si>
  <si>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</si>
  <si>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</si>
  <si>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</si>
  <si>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</si>
  <si>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</si>
  <si>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</si>
  <si>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</si>
  <si>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</si>
  <si>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</si>
  <si>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</si>
  <si>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</si>
  <si>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</si>
  <si>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</si>
  <si>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</si>
  <si>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</si>
  <si>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</si>
  <si>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</si>
  <si>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</si>
  <si>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</si>
  <si>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</si>
  <si>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</si>
  <si>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</si>
  <si>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</si>
  <si>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</si>
  <si>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</si>
  <si>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</si>
  <si>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</si>
  <si>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</si>
  <si>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</si>
  <si>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</si>
  <si>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</si>
  <si>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</si>
  <si>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</si>
  <si>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</si>
  <si>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</si>
  <si>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</si>
  <si>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</si>
  <si>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</si>
  <si>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</si>
  <si>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</si>
  <si>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</si>
  <si>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</si>
  <si>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</si>
  <si>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</si>
  <si>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</si>
  <si>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</si>
  <si>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</si>
  <si>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</si>
  <si>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</si>
  <si>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</si>
  <si>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</si>
  <si>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</si>
  <si>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</si>
  <si>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</si>
  <si>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</si>
  <si>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</si>
  <si>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</si>
  <si>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</si>
  <si>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</si>
  <si>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</si>
  <si>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</si>
  <si>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</si>
  <si>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</si>
  <si>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</si>
  <si>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</si>
  <si>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</si>
  <si>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</si>
  <si>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</si>
  <si>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</si>
  <si>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</si>
  <si>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</si>
  <si>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</si>
  <si>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</si>
  <si>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</si>
  <si>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</si>
  <si>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</si>
  <si>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</si>
  <si>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</si>
  <si>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</si>
  <si>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</si>
  <si>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</si>
  <si>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</si>
  <si>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</si>
  <si>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</si>
  <si>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</si>
  <si>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</si>
  <si>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</si>
  <si>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</si>
  <si>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</si>
  <si>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</si>
  <si>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</si>
  <si>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</si>
  <si>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</si>
  <si>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</si>
  <si>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</si>
  <si>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</si>
  <si>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</si>
  <si>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</si>
  <si>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</si>
  <si>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</si>
  <si>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</si>
  <si>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</si>
  <si>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</si>
  <si>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</si>
  <si>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</si>
  <si>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</si>
  <si>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</si>
  <si>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</si>
  <si>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</si>
  <si>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</si>
  <si>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</si>
  <si>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</si>
  <si>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</si>
  <si>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</si>
  <si>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</si>
  <si>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</si>
  <si>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</si>
  <si>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</si>
  <si>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</si>
  <si>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</si>
  <si>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</si>
  <si>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</si>
  <si>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</si>
  <si>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</si>
  <si>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</si>
  <si>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</si>
  <si>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</si>
  <si>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</si>
  <si>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</si>
  <si>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</si>
  <si>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</si>
  <si>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</si>
  <si>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</si>
  <si>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</si>
  <si>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</si>
  <si>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</si>
  <si>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</si>
  <si>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</si>
  <si>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</si>
  <si>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</si>
  <si>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</si>
  <si>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</si>
  <si>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</si>
  <si>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</si>
  <si>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</si>
  <si>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</si>
  <si>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</si>
  <si>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</si>
  <si>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</si>
  <si>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</si>
  <si>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</si>
  <si>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</si>
  <si>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</si>
  <si>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</si>
  <si>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</si>
  <si>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</si>
  <si>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</si>
  <si>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</si>
  <si>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</si>
  <si>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</si>
  <si>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</si>
  <si>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</si>
  <si>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</si>
  <si>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</si>
  <si>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</si>
  <si>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</si>
  <si>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</si>
  <si>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</si>
  <si>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</si>
  <si>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</si>
  <si>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</si>
  <si>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</si>
  <si>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</si>
  <si>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</si>
  <si>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</si>
  <si>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</si>
  <si>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</si>
  <si>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</si>
  <si>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</si>
  <si>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</si>
  <si>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</si>
  <si>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</si>
  <si>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</si>
  <si>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</si>
  <si>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</si>
  <si>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</si>
  <si>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</si>
  <si>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</si>
  <si>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</si>
  <si>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</si>
  <si>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</si>
  <si>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</si>
  <si>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</si>
  <si>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</si>
  <si>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</si>
  <si>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</si>
  <si>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</si>
  <si>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</si>
  <si>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</si>
  <si>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</si>
  <si>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</si>
  <si>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</si>
  <si>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</si>
  <si>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</si>
  <si>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</si>
  <si>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</si>
  <si>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</si>
  <si>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</si>
  <si>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</si>
  <si>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</si>
  <si>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</si>
  <si>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</si>
  <si>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</si>
  <si>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</si>
  <si>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</si>
  <si>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</si>
  <si>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</si>
  <si>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</si>
  <si>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</si>
  <si>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</si>
  <si>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</si>
  <si>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</si>
  <si>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</si>
  <si>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</si>
  <si>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</si>
  <si>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</si>
  <si>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</si>
  <si>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</si>
  <si>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</si>
  <si>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</si>
  <si>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</si>
  <si>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</si>
  <si>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</si>
  <si>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</si>
  <si>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</si>
  <si>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</si>
  <si>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</si>
  <si>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</si>
  <si>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</si>
  <si>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</si>
  <si>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</si>
  <si>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</si>
  <si>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</si>
  <si>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</si>
  <si>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</si>
  <si>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</si>
  <si>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</si>
  <si>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</si>
  <si>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</si>
  <si>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</si>
  <si>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</si>
  <si>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</si>
  <si>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</si>
  <si>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</si>
  <si>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</si>
  <si>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</si>
  <si>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</si>
  <si>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</si>
  <si>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</si>
  <si>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</si>
  <si>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</si>
  <si>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</si>
  <si>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</si>
  <si>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</si>
  <si>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</si>
  <si>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</si>
  <si>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</si>
  <si>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</si>
  <si>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</si>
  <si>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</si>
  <si>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</si>
  <si>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</si>
  <si>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</si>
  <si>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</si>
  <si>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</si>
  <si>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</si>
  <si>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</si>
  <si>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</si>
  <si>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</si>
  <si>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</si>
  <si>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</si>
  <si>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</si>
  <si>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</si>
  <si>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</si>
  <si>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</si>
  <si>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</si>
  <si>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</si>
  <si>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</si>
  <si>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</si>
  <si>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</si>
  <si>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</si>
  <si>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</si>
  <si>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</si>
  <si>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</si>
  <si>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</si>
  <si>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</si>
  <si>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</si>
  <si>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</si>
  <si>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</si>
  <si>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</si>
  <si>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</si>
  <si>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</si>
  <si>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</si>
  <si>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</si>
  <si>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</si>
  <si>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</si>
  <si>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</si>
  <si>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</si>
  <si>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</si>
  <si>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</si>
  <si>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</si>
  <si>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</si>
  <si>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</si>
  <si>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</si>
  <si>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</si>
  <si>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</si>
  <si>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</si>
  <si>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</si>
  <si>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</si>
  <si>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</si>
  <si>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</si>
  <si>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</si>
  <si>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</si>
  <si>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</si>
  <si>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</si>
  <si>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</si>
  <si>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</si>
  <si>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</si>
  <si>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</si>
  <si>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</si>
  <si>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</si>
  <si>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</si>
  <si>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</si>
  <si>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</si>
  <si>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</si>
  <si>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</si>
  <si>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</si>
  <si>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</si>
  <si>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</si>
  <si>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</si>
  <si>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</si>
  <si>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</si>
  <si>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</si>
  <si>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</si>
  <si>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</si>
  <si>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</si>
  <si>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</si>
  <si>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</si>
  <si>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</si>
  <si>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</si>
  <si>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</si>
  <si>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</si>
  <si>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</si>
  <si>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</si>
  <si>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</si>
  <si>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</si>
  <si>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</si>
  <si>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</si>
  <si>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</si>
  <si>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</si>
  <si>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</si>
  <si>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</si>
  <si>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</si>
  <si>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</si>
  <si>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</si>
  <si>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</si>
  <si>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</si>
  <si>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</si>
  <si>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</si>
  <si>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</si>
  <si>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</si>
  <si>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</si>
  <si>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</si>
  <si>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</si>
  <si>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</si>
  <si>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</si>
  <si>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</si>
  <si>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</si>
  <si>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</si>
  <si>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</si>
  <si>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</si>
  <si>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</si>
  <si>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</si>
  <si>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</si>
  <si>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</si>
  <si>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</si>
  <si>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</si>
  <si>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</si>
  <si>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</si>
  <si>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</si>
  <si>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</si>
  <si>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</si>
  <si>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</si>
  <si>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</si>
  <si>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</si>
  <si>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</si>
  <si>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</si>
  <si>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</si>
  <si>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</si>
  <si>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</si>
  <si>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</si>
  <si>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</si>
  <si>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</si>
  <si>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</si>
  <si>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</si>
  <si>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</si>
  <si>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</si>
  <si>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</si>
  <si>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</si>
  <si>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</si>
  <si>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</si>
  <si>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</si>
  <si>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</si>
  <si>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</si>
  <si>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</si>
  <si>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</si>
  <si>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</si>
  <si>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</si>
  <si>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</si>
  <si>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</si>
  <si>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</si>
  <si>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</si>
  <si>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</si>
  <si>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</si>
  <si>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</si>
  <si>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</si>
  <si>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</si>
  <si>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</si>
  <si>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</si>
  <si>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</si>
  <si>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</si>
  <si>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</si>
  <si>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</si>
  <si>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</si>
  <si>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</si>
  <si>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</si>
  <si>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</si>
  <si>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</si>
  <si>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</si>
  <si>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</si>
  <si>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</si>
  <si>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</si>
  <si>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</si>
  <si>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</si>
  <si>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</si>
  <si>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</si>
  <si>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</si>
  <si>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</si>
  <si>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</si>
  <si>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</si>
  <si>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</si>
  <si>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</si>
  <si>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</si>
  <si>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</si>
  <si>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</si>
  <si>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</si>
  <si>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</si>
  <si>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</si>
  <si>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</si>
  <si>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</si>
  <si>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</si>
  <si>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</si>
  <si>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</si>
  <si>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</si>
  <si>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</si>
  <si>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</si>
  <si>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</si>
  <si>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</si>
  <si>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</si>
  <si>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</si>
  <si>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</si>
  <si>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</si>
  <si>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</si>
  <si>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</si>
  <si>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</si>
  <si>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</si>
  <si>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</si>
  <si>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</si>
  <si>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</si>
  <si>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</si>
  <si>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</si>
  <si>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</si>
  <si>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</si>
  <si>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</si>
  <si>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</si>
  <si>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</si>
  <si>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</si>
  <si>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</si>
  <si>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</si>
  <si>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</si>
  <si>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</si>
  <si>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</si>
  <si>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</si>
  <si>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</si>
  <si>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</si>
  <si>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</si>
  <si>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</si>
  <si>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</si>
  <si>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</si>
  <si>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</si>
  <si>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</si>
  <si>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 Donations</t>
  </si>
  <si>
    <t>Mean Goal</t>
  </si>
  <si>
    <t>Median goal</t>
  </si>
  <si>
    <t>Mean Pledged</t>
  </si>
  <si>
    <t>Median Pledged</t>
  </si>
  <si>
    <t>Succesful</t>
  </si>
  <si>
    <t>Failed</t>
  </si>
  <si>
    <t xml:space="preserve">Standard Deviation of Goal 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</si>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</sst>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Mateo Rul.xlsx]Subcategory 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40657700273341E-2"/>
          <c:y val="0.16822836432361324"/>
          <c:w val="0.89775790738022154"/>
          <c:h val="0.621343735126860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7-4A2C-96C8-2B5FD6D3724E}"/>
            </c:ext>
          </c:extLst>
        </c:ser>
        <c:ser>
          <c:idx val="1"/>
          <c:order val="1"/>
          <c:tx>
            <c:strRef>
              <c:f>'Subcategory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D37-4A2C-96C8-2B5FD6D3724E}"/>
            </c:ext>
          </c:extLst>
        </c:ser>
        <c:ser>
          <c:idx val="2"/>
          <c:order val="2"/>
          <c:tx>
            <c:strRef>
              <c:f>'Subcategory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D37-4A2C-96C8-2B5FD6D3724E}"/>
            </c:ext>
          </c:extLst>
        </c:ser>
        <c:ser>
          <c:idx val="3"/>
          <c:order val="3"/>
          <c:tx>
            <c:strRef>
              <c:f>'Subcategory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D37-4A2C-96C8-2B5FD6D37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530943"/>
        <c:axId val="1508531359"/>
      </c:barChart>
      <c:catAx>
        <c:axId val="150853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31359"/>
        <c:crosses val="autoZero"/>
        <c:auto val="1"/>
        <c:lblAlgn val="ctr"/>
        <c:lblOffset val="100"/>
        <c:noMultiLvlLbl val="0"/>
      </c:catAx>
      <c:valAx>
        <c:axId val="150853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3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Mateo Rul.xlsx]Outcomes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A-4CC9-8633-8C3FF85320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A-4CC9-8633-8C3FF85320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A-4CC9-8633-8C3FF85320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7A-4CC9-8633-8C3FF8532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091055"/>
        <c:axId val="1546088559"/>
      </c:lineChart>
      <c:catAx>
        <c:axId val="154609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88559"/>
        <c:crosses val="autoZero"/>
        <c:auto val="1"/>
        <c:lblAlgn val="ctr"/>
        <c:lblOffset val="100"/>
        <c:noMultiLvlLbl val="0"/>
      </c:catAx>
      <c:valAx>
        <c:axId val="15460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A5E854C-2ED6-4A27-B2EF-1FD9BD1ADA6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C1BFD9-9304-43A9-8DF4-413E7DF5E98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55CDD3-38BD-417B-B7EA-6DB955EEDDD1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2</xdr:row>
      <xdr:rowOff>42862</xdr:rowOff>
    </xdr:from>
    <xdr:to>
      <xdr:col>77</xdr:col>
      <xdr:colOff>47625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0514A-1886-45D8-B8B3-AF4F6F274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504825</xdr:colOff>
      <xdr:row>3</xdr:row>
      <xdr:rowOff>47625</xdr:rowOff>
    </xdr:from>
    <xdr:to>
      <xdr:col>18</xdr:col>
      <xdr:colOff>409575</xdr:colOff>
      <xdr:row>21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9D052-B9F0-4FF2-B89B-7FABC4B6F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BD85F4-FBA1-48A2-8D07-4A45A9FD31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075542-2BC8-4A02-A965-7B8EF9EF4D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Rul" refreshedDate="44307.085571527779" createdVersion="7" refreshedVersion="7" minRefreshableVersion="3" recordCount="4114" xr:uid="{8C908CD1-40F0-49CA-B42E-A18BA684CE11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o Donations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Rul" refreshedDate="44307.718535300926" createdVersion="7" refreshedVersion="7" minRefreshableVersion="3" recordCount="4114" xr:uid="{9D8EFEB3-9172-4AF5-B3F0-DB53CC0FCF61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x v="0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x v="0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x v="0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x v="0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x v="0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x v="0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x v="0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x v="0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x v="8"/>
    <x v="0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x v="0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x v="0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x v="0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x v="0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x v="0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x v="0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x v="0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x v="0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x v="0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x v="0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x v="0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x v="0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x v="0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x v="0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x v="0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x v="0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x v="0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x v="0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x v="0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x v="0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x v="0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x v="0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x v="0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x v="0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x v="0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x v="0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x v="0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x v="0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x v="0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x v="0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x v="0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x v="0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x v="0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x v="0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x v="0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x v="0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x v="0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x v="0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x v="0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x v="0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x v="0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x v="0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x v="0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x v="0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x v="0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x v="0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x v="0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x v="0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x v="0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x v="0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x v="0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x v="0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x v="0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x v="0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x v="0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x v="0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x v="0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x v="0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x v="0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x v="0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x v="0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x v="0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x v="0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x v="0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x v="0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x v="0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x v="0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x v="0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x v="0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x v="0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x v="0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x v="0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x v="0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x v="0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x v="0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x v="0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x v="0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x v="0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x v="0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x v="0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x v="0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x v="0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x v="0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x v="0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x v="0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x v="0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x v="0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x v="0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x v="0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x v="0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x v="0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x v="0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x v="0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x v="0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x v="0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x v="0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x v="0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x v="74"/>
    <x v="0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x v="0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x v="0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x v="0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x v="0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x v="0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x v="0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x v="0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x v="0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x v="19"/>
    <x v="0"/>
    <x v="0"/>
    <x v="1"/>
    <x v="49"/>
    <x v="11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x v="0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x v="0"/>
    <x v="0"/>
    <x v="1"/>
    <x v="8"/>
    <x v="116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x v="0"/>
    <x v="0"/>
    <x v="1"/>
    <x v="40"/>
    <x v="117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x v="0"/>
    <x v="0"/>
    <x v="1"/>
    <x v="2"/>
    <x v="118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x v="1"/>
    <x v="0"/>
    <x v="2"/>
    <x v="50"/>
    <x v="119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x v="1"/>
    <x v="0"/>
    <x v="2"/>
    <x v="50"/>
    <x v="12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x v="1"/>
    <x v="0"/>
    <x v="2"/>
    <x v="50"/>
    <x v="121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x v="1"/>
    <x v="0"/>
    <x v="2"/>
    <x v="50"/>
    <x v="12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x v="1"/>
    <x v="0"/>
    <x v="2"/>
    <x v="50"/>
    <x v="121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x v="1"/>
    <x v="0"/>
    <x v="2"/>
    <x v="51"/>
    <x v="123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x v="1"/>
    <x v="0"/>
    <x v="2"/>
    <x v="52"/>
    <x v="124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x v="1"/>
    <x v="0"/>
    <x v="2"/>
    <x v="53"/>
    <x v="125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x v="1"/>
    <x v="0"/>
    <x v="2"/>
    <x v="53"/>
    <x v="126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x v="1"/>
    <x v="0"/>
    <x v="2"/>
    <x v="50"/>
    <x v="121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x v="1"/>
    <x v="0"/>
    <x v="2"/>
    <x v="50"/>
    <x v="121"/>
  </r>
  <r>
    <n v="131"/>
    <x v="131"/>
    <s v="I"/>
    <x v="38"/>
    <n v="0"/>
    <x v="1"/>
    <x v="0"/>
    <s v="USD"/>
    <n v="1467763200"/>
    <n v="1466453161"/>
    <b v="0"/>
    <x v="78"/>
    <x v="1"/>
    <x v="0"/>
    <x v="2"/>
    <x v="50"/>
    <x v="12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x v="1"/>
    <x v="0"/>
    <x v="2"/>
    <x v="54"/>
    <x v="12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x v="1"/>
    <x v="0"/>
    <x v="2"/>
    <x v="50"/>
    <x v="121"/>
  </r>
  <r>
    <n v="134"/>
    <x v="134"/>
    <s v="steampunk  remake of &quot;a Christmas carol&quot;"/>
    <x v="10"/>
    <n v="0"/>
    <x v="1"/>
    <x v="0"/>
    <s v="USD"/>
    <n v="1441386000"/>
    <n v="1438811418"/>
    <b v="0"/>
    <x v="78"/>
    <x v="1"/>
    <x v="0"/>
    <x v="2"/>
    <x v="50"/>
    <x v="121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x v="1"/>
    <x v="0"/>
    <x v="2"/>
    <x v="55"/>
    <x v="128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x v="1"/>
    <x v="0"/>
    <x v="2"/>
    <x v="50"/>
    <x v="1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x v="1"/>
    <x v="0"/>
    <x v="2"/>
    <x v="50"/>
    <x v="121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x v="1"/>
    <x v="0"/>
    <x v="2"/>
    <x v="56"/>
    <x v="129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x v="1"/>
    <x v="0"/>
    <x v="2"/>
    <x v="8"/>
    <x v="13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x v="1"/>
    <x v="0"/>
    <x v="2"/>
    <x v="50"/>
    <x v="121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x v="1"/>
    <x v="0"/>
    <x v="2"/>
    <x v="57"/>
    <x v="13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x v="1"/>
    <x v="0"/>
    <x v="2"/>
    <x v="50"/>
    <x v="119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x v="1"/>
    <x v="0"/>
    <x v="2"/>
    <x v="50"/>
    <x v="121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x v="1"/>
    <x v="0"/>
    <x v="2"/>
    <x v="58"/>
    <x v="13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x v="1"/>
    <x v="0"/>
    <x v="2"/>
    <x v="59"/>
    <x v="133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x v="1"/>
    <x v="0"/>
    <x v="2"/>
    <x v="60"/>
    <x v="134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x v="1"/>
    <x v="0"/>
    <x v="2"/>
    <x v="50"/>
    <x v="121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x v="1"/>
    <x v="0"/>
    <x v="2"/>
    <x v="50"/>
    <x v="135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x v="1"/>
    <x v="0"/>
    <x v="2"/>
    <x v="60"/>
    <x v="136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x v="1"/>
    <x v="0"/>
    <x v="2"/>
    <x v="61"/>
    <x v="137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x v="1"/>
    <x v="0"/>
    <x v="2"/>
    <x v="50"/>
    <x v="13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x v="1"/>
    <x v="0"/>
    <x v="2"/>
    <x v="5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x v="1"/>
    <x v="0"/>
    <x v="2"/>
    <x v="60"/>
    <x v="13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x v="1"/>
    <x v="0"/>
    <x v="2"/>
    <x v="56"/>
    <x v="14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x v="1"/>
    <x v="0"/>
    <x v="2"/>
    <x v="50"/>
    <x v="141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x v="1"/>
    <x v="0"/>
    <x v="2"/>
    <x v="62"/>
    <x v="14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x v="1"/>
    <x v="0"/>
    <x v="2"/>
    <x v="50"/>
    <x v="143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x v="1"/>
    <x v="0"/>
    <x v="2"/>
    <x v="50"/>
    <x v="121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x v="1"/>
    <x v="0"/>
    <x v="2"/>
    <x v="50"/>
    <x v="11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x v="1"/>
    <x v="0"/>
    <x v="3"/>
    <x v="50"/>
    <x v="12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x v="1"/>
    <x v="0"/>
    <x v="3"/>
    <x v="50"/>
    <x v="144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x v="1"/>
    <x v="0"/>
    <x v="3"/>
    <x v="63"/>
    <x v="14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x v="1"/>
    <x v="0"/>
    <x v="3"/>
    <x v="50"/>
    <x v="121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x v="1"/>
    <x v="0"/>
    <x v="3"/>
    <x v="60"/>
    <x v="146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x v="1"/>
    <x v="0"/>
    <x v="3"/>
    <x v="50"/>
    <x v="121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x v="1"/>
    <x v="0"/>
    <x v="3"/>
    <x v="64"/>
    <x v="147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x v="1"/>
    <x v="0"/>
    <x v="3"/>
    <x v="50"/>
    <x v="148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x v="1"/>
    <x v="0"/>
    <x v="3"/>
    <x v="65"/>
    <x v="149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x v="1"/>
    <x v="0"/>
    <x v="3"/>
    <x v="66"/>
    <x v="15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x v="1"/>
    <x v="0"/>
    <x v="3"/>
    <x v="56"/>
    <x v="151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x v="1"/>
    <x v="0"/>
    <x v="3"/>
    <x v="50"/>
    <x v="12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x v="1"/>
    <x v="0"/>
    <x v="3"/>
    <x v="50"/>
    <x v="121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x v="1"/>
    <x v="0"/>
    <x v="3"/>
    <x v="50"/>
    <x v="121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x v="1"/>
    <x v="0"/>
    <x v="3"/>
    <x v="50"/>
    <x v="121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x v="1"/>
    <x v="0"/>
    <x v="3"/>
    <x v="52"/>
    <x v="34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x v="1"/>
    <x v="0"/>
    <x v="3"/>
    <x v="50"/>
    <x v="12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x v="1"/>
    <x v="0"/>
    <x v="3"/>
    <x v="67"/>
    <x v="15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x v="1"/>
    <x v="0"/>
    <x v="3"/>
    <x v="50"/>
    <x v="121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x v="1"/>
    <x v="0"/>
    <x v="3"/>
    <x v="68"/>
    <x v="101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x v="1"/>
    <x v="0"/>
    <x v="3"/>
    <x v="69"/>
    <x v="15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x v="1"/>
    <x v="0"/>
    <x v="3"/>
    <x v="70"/>
    <x v="154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x v="1"/>
    <x v="0"/>
    <x v="3"/>
    <x v="50"/>
    <x v="121"/>
  </r>
  <r>
    <n v="183"/>
    <x v="183"/>
    <s v="Don't kill me until I meet my Dad"/>
    <x v="78"/>
    <n v="4482"/>
    <x v="2"/>
    <x v="1"/>
    <s v="GBP"/>
    <n v="1417033610"/>
    <n v="1414438010"/>
    <b v="0"/>
    <x v="8"/>
    <x v="1"/>
    <x v="0"/>
    <x v="3"/>
    <x v="71"/>
    <x v="15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x v="1"/>
    <x v="0"/>
    <x v="3"/>
    <x v="56"/>
    <x v="156"/>
  </r>
  <r>
    <n v="185"/>
    <x v="185"/>
    <s v="Love has no boundaries!"/>
    <x v="79"/>
    <n v="2200"/>
    <x v="2"/>
    <x v="10"/>
    <s v="NOK"/>
    <n v="1471557139"/>
    <n v="1468965139"/>
    <b v="0"/>
    <x v="73"/>
    <x v="1"/>
    <x v="0"/>
    <x v="3"/>
    <x v="52"/>
    <x v="157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x v="1"/>
    <x v="0"/>
    <x v="3"/>
    <x v="50"/>
    <x v="12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x v="1"/>
    <x v="0"/>
    <x v="3"/>
    <x v="63"/>
    <x v="158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x v="1"/>
    <x v="0"/>
    <x v="3"/>
    <x v="50"/>
    <x v="121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x v="1"/>
    <x v="0"/>
    <x v="3"/>
    <x v="50"/>
    <x v="159"/>
  </r>
  <r>
    <n v="190"/>
    <x v="190"/>
    <s v="Because hope can be a 4 letter word"/>
    <x v="14"/>
    <n v="50"/>
    <x v="2"/>
    <x v="0"/>
    <s v="USD"/>
    <n v="1466091446"/>
    <n v="1465227446"/>
    <b v="0"/>
    <x v="29"/>
    <x v="1"/>
    <x v="0"/>
    <x v="3"/>
    <x v="50"/>
    <x v="7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x v="1"/>
    <x v="0"/>
    <x v="3"/>
    <x v="62"/>
    <x v="16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x v="1"/>
    <x v="0"/>
    <x v="3"/>
    <x v="50"/>
    <x v="161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x v="1"/>
    <x v="0"/>
    <x v="3"/>
    <x v="50"/>
    <x v="121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x v="1"/>
    <x v="0"/>
    <x v="3"/>
    <x v="50"/>
    <x v="12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x v="1"/>
    <x v="0"/>
    <x v="3"/>
    <x v="50"/>
    <x v="121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x v="1"/>
    <x v="0"/>
    <x v="3"/>
    <x v="72"/>
    <x v="162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x v="1"/>
    <x v="0"/>
    <x v="3"/>
    <x v="54"/>
    <x v="16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x v="1"/>
    <x v="0"/>
    <x v="3"/>
    <x v="60"/>
    <x v="164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x v="1"/>
    <x v="0"/>
    <x v="3"/>
    <x v="50"/>
    <x v="121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x v="1"/>
    <x v="0"/>
    <x v="3"/>
    <x v="73"/>
    <x v="16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x v="1"/>
    <x v="0"/>
    <x v="3"/>
    <x v="74"/>
    <x v="166"/>
  </r>
  <r>
    <n v="202"/>
    <x v="202"/>
    <s v="new web series created by jonney terry"/>
    <x v="12"/>
    <n v="0"/>
    <x v="2"/>
    <x v="0"/>
    <s v="USD"/>
    <n v="1444337940"/>
    <n v="1441750564"/>
    <b v="0"/>
    <x v="78"/>
    <x v="1"/>
    <x v="0"/>
    <x v="3"/>
    <x v="50"/>
    <x v="121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x v="1"/>
    <x v="0"/>
    <x v="3"/>
    <x v="75"/>
    <x v="167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x v="1"/>
    <x v="0"/>
    <x v="3"/>
    <x v="76"/>
    <x v="1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x v="1"/>
    <x v="0"/>
    <x v="3"/>
    <x v="63"/>
    <x v="169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x v="1"/>
    <x v="0"/>
    <x v="3"/>
    <x v="50"/>
    <x v="12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x v="1"/>
    <x v="0"/>
    <x v="3"/>
    <x v="77"/>
    <x v="17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x v="1"/>
    <x v="0"/>
    <x v="3"/>
    <x v="50"/>
    <x v="121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x v="1"/>
    <x v="0"/>
    <x v="3"/>
    <x v="50"/>
    <x v="121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x v="1"/>
    <x v="0"/>
    <x v="3"/>
    <x v="78"/>
    <x v="171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x v="1"/>
    <x v="0"/>
    <x v="3"/>
    <x v="79"/>
    <x v="172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x v="1"/>
    <x v="0"/>
    <x v="3"/>
    <x v="50"/>
    <x v="12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x v="1"/>
    <x v="0"/>
    <x v="3"/>
    <x v="50"/>
    <x v="135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x v="1"/>
    <x v="0"/>
    <x v="3"/>
    <x v="50"/>
    <x v="12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x v="1"/>
    <x v="0"/>
    <x v="3"/>
    <x v="50"/>
    <x v="119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x v="1"/>
    <x v="0"/>
    <x v="3"/>
    <x v="80"/>
    <x v="173"/>
  </r>
  <r>
    <n v="217"/>
    <x v="217"/>
    <s v="A roadmovie by paw"/>
    <x v="57"/>
    <n v="11943"/>
    <x v="2"/>
    <x v="11"/>
    <s v="SEK"/>
    <n v="1419780149"/>
    <n v="1417101749"/>
    <b v="0"/>
    <x v="44"/>
    <x v="1"/>
    <x v="0"/>
    <x v="3"/>
    <x v="81"/>
    <x v="174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x v="1"/>
    <x v="0"/>
    <x v="3"/>
    <x v="53"/>
    <x v="101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x v="1"/>
    <x v="0"/>
    <x v="3"/>
    <x v="82"/>
    <x v="175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x v="1"/>
    <x v="0"/>
    <x v="3"/>
    <x v="60"/>
    <x v="176"/>
  </r>
  <r>
    <n v="221"/>
    <x v="221"/>
    <s v="Film about Schizophrenia with Surreal Twists!"/>
    <x v="63"/>
    <n v="0"/>
    <x v="2"/>
    <x v="0"/>
    <s v="USD"/>
    <n v="1427569564"/>
    <n v="1422389164"/>
    <b v="0"/>
    <x v="78"/>
    <x v="1"/>
    <x v="0"/>
    <x v="3"/>
    <x v="50"/>
    <x v="1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x v="1"/>
    <x v="0"/>
    <x v="3"/>
    <x v="55"/>
    <x v="177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x v="1"/>
    <x v="0"/>
    <x v="3"/>
    <x v="50"/>
    <x v="121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x v="1"/>
    <x v="0"/>
    <x v="3"/>
    <x v="50"/>
    <x v="121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x v="1"/>
    <x v="0"/>
    <x v="3"/>
    <x v="50"/>
    <x v="121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x v="1"/>
    <x v="0"/>
    <x v="3"/>
    <x v="60"/>
    <x v="178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x v="1"/>
    <x v="0"/>
    <x v="3"/>
    <x v="50"/>
    <x v="1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x v="1"/>
    <x v="0"/>
    <x v="3"/>
    <x v="50"/>
    <x v="121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x v="1"/>
    <x v="0"/>
    <x v="3"/>
    <x v="50"/>
    <x v="121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x v="1"/>
    <x v="0"/>
    <x v="3"/>
    <x v="50"/>
    <x v="179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x v="1"/>
    <x v="0"/>
    <x v="3"/>
    <x v="50"/>
    <x v="12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x v="1"/>
    <x v="0"/>
    <x v="3"/>
    <x v="56"/>
    <x v="18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x v="1"/>
    <x v="0"/>
    <x v="3"/>
    <x v="50"/>
    <x v="121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x v="1"/>
    <x v="0"/>
    <x v="3"/>
    <x v="67"/>
    <x v="181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x v="1"/>
    <x v="0"/>
    <x v="3"/>
    <x v="50"/>
    <x v="121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x v="1"/>
    <x v="0"/>
    <x v="3"/>
    <x v="50"/>
    <x v="121"/>
  </r>
  <r>
    <n v="237"/>
    <x v="237"/>
    <s v="Making The Choice is a christian short film series."/>
    <x v="36"/>
    <n v="50"/>
    <x v="2"/>
    <x v="0"/>
    <s v="USD"/>
    <n v="1457445069"/>
    <n v="1452261069"/>
    <b v="0"/>
    <x v="29"/>
    <x v="1"/>
    <x v="0"/>
    <x v="3"/>
    <x v="50"/>
    <x v="7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x v="1"/>
    <x v="0"/>
    <x v="3"/>
    <x v="50"/>
    <x v="121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x v="1"/>
    <x v="0"/>
    <x v="3"/>
    <x v="78"/>
    <x v="7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x v="0"/>
    <x v="0"/>
    <x v="4"/>
    <x v="29"/>
    <x v="182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x v="0"/>
    <x v="0"/>
    <x v="4"/>
    <x v="40"/>
    <x v="183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x v="0"/>
    <x v="0"/>
    <x v="4"/>
    <x v="40"/>
    <x v="18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x v="0"/>
    <x v="0"/>
    <x v="4"/>
    <x v="33"/>
    <x v="185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x v="0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x v="0"/>
    <x v="0"/>
    <x v="4"/>
    <x v="3"/>
    <x v="187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x v="0"/>
    <x v="0"/>
    <x v="4"/>
    <x v="83"/>
    <x v="188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x v="0"/>
    <x v="0"/>
    <x v="4"/>
    <x v="84"/>
    <x v="189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x v="0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x v="0"/>
    <x v="0"/>
    <x v="4"/>
    <x v="40"/>
    <x v="19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x v="0"/>
    <x v="0"/>
    <x v="4"/>
    <x v="6"/>
    <x v="192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x v="0"/>
    <x v="0"/>
    <x v="4"/>
    <x v="9"/>
    <x v="193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x v="0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x v="0"/>
    <x v="0"/>
    <x v="4"/>
    <x v="7"/>
    <x v="19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x v="0"/>
    <x v="0"/>
    <x v="4"/>
    <x v="16"/>
    <x v="196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x v="0"/>
    <x v="0"/>
    <x v="4"/>
    <x v="13"/>
    <x v="197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x v="0"/>
    <x v="0"/>
    <x v="4"/>
    <x v="86"/>
    <x v="198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x v="0"/>
    <x v="0"/>
    <x v="4"/>
    <x v="13"/>
    <x v="19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x v="0"/>
    <x v="0"/>
    <x v="4"/>
    <x v="87"/>
    <x v="20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x v="0"/>
    <x v="0"/>
    <x v="4"/>
    <x v="88"/>
    <x v="201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x v="0"/>
    <x v="0"/>
    <x v="4"/>
    <x v="6"/>
    <x v="202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x v="0"/>
    <x v="0"/>
    <x v="4"/>
    <x v="13"/>
    <x v="203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x v="0"/>
    <x v="0"/>
    <x v="4"/>
    <x v="89"/>
    <x v="20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x v="0"/>
    <x v="0"/>
    <x v="4"/>
    <x v="90"/>
    <x v="20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x v="0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x v="0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x v="0"/>
    <x v="0"/>
    <x v="4"/>
    <x v="91"/>
    <x v="20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x v="0"/>
    <x v="0"/>
    <x v="4"/>
    <x v="88"/>
    <x v="20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x v="0"/>
    <x v="0"/>
    <x v="4"/>
    <x v="38"/>
    <x v="21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x v="0"/>
    <x v="0"/>
    <x v="4"/>
    <x v="92"/>
    <x v="211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x v="0"/>
    <x v="0"/>
    <x v="4"/>
    <x v="42"/>
    <x v="212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x v="0"/>
    <x v="0"/>
    <x v="4"/>
    <x v="2"/>
    <x v="213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x v="0"/>
    <x v="0"/>
    <x v="4"/>
    <x v="93"/>
    <x v="21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x v="0"/>
    <x v="0"/>
    <x v="4"/>
    <x v="29"/>
    <x v="215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x v="0"/>
    <x v="0"/>
    <x v="4"/>
    <x v="94"/>
    <x v="216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x v="0"/>
    <x v="0"/>
    <x v="4"/>
    <x v="29"/>
    <x v="217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x v="0"/>
    <x v="0"/>
    <x v="4"/>
    <x v="34"/>
    <x v="218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x v="0"/>
    <x v="0"/>
    <x v="4"/>
    <x v="5"/>
    <x v="21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x v="0"/>
    <x v="0"/>
    <x v="4"/>
    <x v="95"/>
    <x v="22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x v="0"/>
    <x v="0"/>
    <x v="4"/>
    <x v="96"/>
    <x v="221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x v="0"/>
    <x v="0"/>
    <x v="4"/>
    <x v="94"/>
    <x v="222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x v="0"/>
    <x v="0"/>
    <x v="4"/>
    <x v="10"/>
    <x v="223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x v="0"/>
    <x v="0"/>
    <x v="4"/>
    <x v="7"/>
    <x v="22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x v="0"/>
    <x v="0"/>
    <x v="4"/>
    <x v="35"/>
    <x v="225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x v="0"/>
    <x v="0"/>
    <x v="4"/>
    <x v="2"/>
    <x v="226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x v="0"/>
    <x v="0"/>
    <x v="4"/>
    <x v="97"/>
    <x v="227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x v="0"/>
    <x v="0"/>
    <x v="4"/>
    <x v="15"/>
    <x v="2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x v="0"/>
    <x v="0"/>
    <x v="4"/>
    <x v="98"/>
    <x v="22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x v="0"/>
    <x v="0"/>
    <x v="4"/>
    <x v="33"/>
    <x v="23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x v="0"/>
    <x v="0"/>
    <x v="4"/>
    <x v="2"/>
    <x v="23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x v="0"/>
    <x v="0"/>
    <x v="4"/>
    <x v="13"/>
    <x v="232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x v="0"/>
    <x v="0"/>
    <x v="4"/>
    <x v="28"/>
    <x v="233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x v="0"/>
    <x v="0"/>
    <x v="4"/>
    <x v="21"/>
    <x v="23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x v="0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x v="0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x v="0"/>
    <x v="0"/>
    <x v="4"/>
    <x v="18"/>
    <x v="236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x v="0"/>
    <x v="0"/>
    <x v="4"/>
    <x v="17"/>
    <x v="237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x v="0"/>
    <x v="0"/>
    <x v="4"/>
    <x v="7"/>
    <x v="238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x v="0"/>
    <x v="0"/>
    <x v="4"/>
    <x v="15"/>
    <x v="239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x v="0"/>
    <x v="0"/>
    <x v="4"/>
    <x v="99"/>
    <x v="24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x v="0"/>
    <x v="0"/>
    <x v="4"/>
    <x v="21"/>
    <x v="241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x v="0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x v="0"/>
    <x v="0"/>
    <x v="4"/>
    <x v="8"/>
    <x v="243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x v="0"/>
    <x v="0"/>
    <x v="4"/>
    <x v="0"/>
    <x v="24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x v="0"/>
    <x v="0"/>
    <x v="4"/>
    <x v="100"/>
    <x v="245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x v="0"/>
    <x v="0"/>
    <x v="4"/>
    <x v="22"/>
    <x v="246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x v="0"/>
    <x v="0"/>
    <x v="4"/>
    <x v="101"/>
    <x v="247"/>
  </r>
  <r>
    <n v="307"/>
    <x v="307"/>
    <s v="Why is grammar important?"/>
    <x v="29"/>
    <n v="24490"/>
    <x v="0"/>
    <x v="0"/>
    <s v="USD"/>
    <n v="1360276801"/>
    <n v="1357684801"/>
    <b v="1"/>
    <x v="145"/>
    <x v="0"/>
    <x v="0"/>
    <x v="4"/>
    <x v="38"/>
    <x v="248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x v="0"/>
    <x v="0"/>
    <x v="4"/>
    <x v="6"/>
    <x v="249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x v="0"/>
    <x v="0"/>
    <x v="4"/>
    <x v="17"/>
    <x v="25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x v="0"/>
    <x v="0"/>
    <x v="4"/>
    <x v="3"/>
    <x v="25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x v="0"/>
    <x v="0"/>
    <x v="4"/>
    <x v="3"/>
    <x v="25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x v="0"/>
    <x v="0"/>
    <x v="4"/>
    <x v="20"/>
    <x v="25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x v="0"/>
    <x v="0"/>
    <x v="4"/>
    <x v="2"/>
    <x v="181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x v="0"/>
    <x v="0"/>
    <x v="4"/>
    <x v="102"/>
    <x v="25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x v="0"/>
    <x v="0"/>
    <x v="4"/>
    <x v="7"/>
    <x v="25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x v="0"/>
    <x v="0"/>
    <x v="4"/>
    <x v="35"/>
    <x v="25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x v="0"/>
    <x v="0"/>
    <x v="4"/>
    <x v="7"/>
    <x v="25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x v="0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x v="0"/>
    <x v="0"/>
    <x v="4"/>
    <x v="40"/>
    <x v="25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x v="0"/>
    <x v="0"/>
    <x v="4"/>
    <x v="13"/>
    <x v="25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x v="0"/>
    <x v="0"/>
    <x v="4"/>
    <x v="33"/>
    <x v="26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x v="0"/>
    <x v="0"/>
    <x v="4"/>
    <x v="29"/>
    <x v="261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x v="0"/>
    <x v="0"/>
    <x v="4"/>
    <x v="4"/>
    <x v="262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x v="0"/>
    <x v="0"/>
    <x v="4"/>
    <x v="21"/>
    <x v="263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x v="0"/>
    <x v="0"/>
    <x v="4"/>
    <x v="3"/>
    <x v="26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x v="0"/>
    <x v="0"/>
    <x v="4"/>
    <x v="40"/>
    <x v="265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x v="0"/>
    <x v="0"/>
    <x v="4"/>
    <x v="104"/>
    <x v="266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x v="0"/>
    <x v="0"/>
    <x v="4"/>
    <x v="3"/>
    <x v="267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x v="0"/>
    <x v="0"/>
    <x v="4"/>
    <x v="6"/>
    <x v="268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x v="0"/>
    <x v="0"/>
    <x v="4"/>
    <x v="21"/>
    <x v="26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x v="0"/>
    <x v="0"/>
    <x v="4"/>
    <x v="13"/>
    <x v="27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x v="0"/>
    <x v="0"/>
    <x v="4"/>
    <x v="40"/>
    <x v="271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x v="0"/>
    <x v="0"/>
    <x v="4"/>
    <x v="105"/>
    <x v="272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x v="0"/>
    <x v="0"/>
    <x v="4"/>
    <x v="7"/>
    <x v="273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x v="0"/>
    <x v="0"/>
    <x v="4"/>
    <x v="33"/>
    <x v="27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x v="0"/>
    <x v="0"/>
    <x v="4"/>
    <x v="16"/>
    <x v="27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x v="0"/>
    <x v="0"/>
    <x v="4"/>
    <x v="7"/>
    <x v="276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x v="0"/>
    <x v="0"/>
    <x v="4"/>
    <x v="5"/>
    <x v="277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x v="0"/>
    <x v="0"/>
    <x v="4"/>
    <x v="29"/>
    <x v="27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x v="0"/>
    <x v="0"/>
    <x v="4"/>
    <x v="105"/>
    <x v="279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x v="0"/>
    <x v="0"/>
    <x v="4"/>
    <x v="13"/>
    <x v="280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x v="0"/>
    <x v="0"/>
    <x v="4"/>
    <x v="8"/>
    <x v="28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x v="0"/>
    <x v="0"/>
    <x v="4"/>
    <x v="21"/>
    <x v="282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x v="0"/>
    <x v="0"/>
    <x v="4"/>
    <x v="21"/>
    <x v="283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x v="0"/>
    <x v="0"/>
    <x v="4"/>
    <x v="4"/>
    <x v="28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x v="0"/>
    <x v="0"/>
    <x v="4"/>
    <x v="106"/>
    <x v="285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x v="0"/>
    <x v="0"/>
    <x v="4"/>
    <x v="20"/>
    <x v="286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x v="0"/>
    <x v="0"/>
    <x v="4"/>
    <x v="33"/>
    <x v="287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x v="0"/>
    <x v="0"/>
    <x v="4"/>
    <x v="13"/>
    <x v="28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x v="0"/>
    <x v="0"/>
    <x v="4"/>
    <x v="41"/>
    <x v="289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x v="0"/>
    <x v="0"/>
    <x v="4"/>
    <x v="37"/>
    <x v="29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x v="0"/>
    <x v="0"/>
    <x v="4"/>
    <x v="16"/>
    <x v="291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x v="0"/>
    <x v="0"/>
    <x v="4"/>
    <x v="15"/>
    <x v="29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x v="0"/>
    <x v="0"/>
    <x v="4"/>
    <x v="3"/>
    <x v="29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x v="0"/>
    <x v="0"/>
    <x v="4"/>
    <x v="31"/>
    <x v="29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x v="0"/>
    <x v="0"/>
    <x v="4"/>
    <x v="33"/>
    <x v="295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x v="0"/>
    <x v="0"/>
    <x v="4"/>
    <x v="107"/>
    <x v="296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x v="0"/>
    <x v="0"/>
    <x v="4"/>
    <x v="33"/>
    <x v="297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x v="0"/>
    <x v="0"/>
    <x v="4"/>
    <x v="2"/>
    <x v="298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x v="0"/>
    <x v="0"/>
    <x v="4"/>
    <x v="7"/>
    <x v="299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x v="0"/>
    <x v="0"/>
    <x v="4"/>
    <x v="38"/>
    <x v="30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x v="0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x v="0"/>
    <x v="0"/>
    <x v="4"/>
    <x v="7"/>
    <x v="302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x v="0"/>
    <x v="0"/>
    <x v="4"/>
    <x v="5"/>
    <x v="303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x v="0"/>
    <x v="0"/>
    <x v="4"/>
    <x v="3"/>
    <x v="30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x v="0"/>
    <x v="0"/>
    <x v="4"/>
    <x v="7"/>
    <x v="305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x v="0"/>
    <x v="0"/>
    <x v="4"/>
    <x v="33"/>
    <x v="306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x v="0"/>
    <x v="0"/>
    <x v="4"/>
    <x v="3"/>
    <x v="307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x v="0"/>
    <x v="0"/>
    <x v="4"/>
    <x v="5"/>
    <x v="308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x v="0"/>
    <x v="0"/>
    <x v="4"/>
    <x v="108"/>
    <x v="309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x v="0"/>
    <x v="0"/>
    <x v="4"/>
    <x v="35"/>
    <x v="31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x v="0"/>
    <x v="0"/>
    <x v="4"/>
    <x v="105"/>
    <x v="311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x v="0"/>
    <x v="0"/>
    <x v="4"/>
    <x v="13"/>
    <x v="312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x v="0"/>
    <x v="0"/>
    <x v="4"/>
    <x v="26"/>
    <x v="313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x v="0"/>
    <x v="0"/>
    <x v="4"/>
    <x v="28"/>
    <x v="31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x v="0"/>
    <x v="0"/>
    <x v="4"/>
    <x v="6"/>
    <x v="315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x v="0"/>
    <x v="0"/>
    <x v="4"/>
    <x v="35"/>
    <x v="316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x v="0"/>
    <x v="0"/>
    <x v="4"/>
    <x v="20"/>
    <x v="317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x v="0"/>
    <x v="0"/>
    <x v="4"/>
    <x v="31"/>
    <x v="318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x v="0"/>
    <x v="0"/>
    <x v="4"/>
    <x v="24"/>
    <x v="319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x v="0"/>
    <x v="0"/>
    <x v="4"/>
    <x v="2"/>
    <x v="32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x v="0"/>
    <x v="0"/>
    <x v="4"/>
    <x v="109"/>
    <x v="321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x v="0"/>
    <x v="0"/>
    <x v="4"/>
    <x v="110"/>
    <x v="32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x v="0"/>
    <x v="0"/>
    <x v="4"/>
    <x v="20"/>
    <x v="323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x v="0"/>
    <x v="0"/>
    <x v="4"/>
    <x v="6"/>
    <x v="32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x v="0"/>
    <x v="0"/>
    <x v="4"/>
    <x v="8"/>
    <x v="325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x v="0"/>
    <x v="0"/>
    <x v="4"/>
    <x v="111"/>
    <x v="326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x v="0"/>
    <x v="0"/>
    <x v="4"/>
    <x v="9"/>
    <x v="327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x v="0"/>
    <x v="0"/>
    <x v="4"/>
    <x v="112"/>
    <x v="328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x v="0"/>
    <x v="0"/>
    <x v="4"/>
    <x v="8"/>
    <x v="8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x v="0"/>
    <x v="0"/>
    <x v="4"/>
    <x v="7"/>
    <x v="329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x v="0"/>
    <x v="0"/>
    <x v="4"/>
    <x v="7"/>
    <x v="33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x v="0"/>
    <x v="0"/>
    <x v="4"/>
    <x v="5"/>
    <x v="33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x v="0"/>
    <x v="0"/>
    <x v="4"/>
    <x v="20"/>
    <x v="33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x v="0"/>
    <x v="0"/>
    <x v="4"/>
    <x v="29"/>
    <x v="333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x v="0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x v="0"/>
    <x v="0"/>
    <x v="4"/>
    <x v="3"/>
    <x v="335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x v="0"/>
    <x v="0"/>
    <x v="4"/>
    <x v="105"/>
    <x v="33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x v="0"/>
    <x v="0"/>
    <x v="4"/>
    <x v="13"/>
    <x v="337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x v="0"/>
    <x v="0"/>
    <x v="4"/>
    <x v="20"/>
    <x v="338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x v="0"/>
    <x v="0"/>
    <x v="4"/>
    <x v="3"/>
    <x v="339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x v="0"/>
    <x v="0"/>
    <x v="4"/>
    <x v="24"/>
    <x v="34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x v="0"/>
    <x v="0"/>
    <x v="4"/>
    <x v="2"/>
    <x v="341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x v="0"/>
    <x v="0"/>
    <x v="4"/>
    <x v="33"/>
    <x v="342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x v="0"/>
    <x v="0"/>
    <x v="4"/>
    <x v="29"/>
    <x v="343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x v="0"/>
    <x v="0"/>
    <x v="4"/>
    <x v="29"/>
    <x v="34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x v="0"/>
    <x v="0"/>
    <x v="4"/>
    <x v="21"/>
    <x v="345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x v="0"/>
    <x v="0"/>
    <x v="4"/>
    <x v="7"/>
    <x v="34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x v="0"/>
    <x v="0"/>
    <x v="4"/>
    <x v="0"/>
    <x v="347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x v="0"/>
    <x v="0"/>
    <x v="4"/>
    <x v="30"/>
    <x v="348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x v="0"/>
    <x v="0"/>
    <x v="4"/>
    <x v="7"/>
    <x v="34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x v="0"/>
    <x v="0"/>
    <x v="4"/>
    <x v="37"/>
    <x v="35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x v="0"/>
    <x v="0"/>
    <x v="4"/>
    <x v="2"/>
    <x v="35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x v="0"/>
    <x v="0"/>
    <x v="4"/>
    <x v="33"/>
    <x v="352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x v="0"/>
    <x v="0"/>
    <x v="4"/>
    <x v="21"/>
    <x v="353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x v="0"/>
    <x v="0"/>
    <x v="4"/>
    <x v="28"/>
    <x v="35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x v="0"/>
    <x v="0"/>
    <x v="4"/>
    <x v="8"/>
    <x v="355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x v="0"/>
    <x v="0"/>
    <x v="4"/>
    <x v="7"/>
    <x v="356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x v="0"/>
    <x v="0"/>
    <x v="4"/>
    <x v="8"/>
    <x v="35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x v="1"/>
    <x v="0"/>
    <x v="5"/>
    <x v="50"/>
    <x v="358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x v="1"/>
    <x v="0"/>
    <x v="5"/>
    <x v="53"/>
    <x v="359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x v="1"/>
    <x v="0"/>
    <x v="5"/>
    <x v="60"/>
    <x v="36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x v="1"/>
    <x v="0"/>
    <x v="5"/>
    <x v="60"/>
    <x v="361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x v="1"/>
    <x v="0"/>
    <x v="5"/>
    <x v="113"/>
    <x v="9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x v="1"/>
    <x v="0"/>
    <x v="5"/>
    <x v="50"/>
    <x v="362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x v="1"/>
    <x v="0"/>
    <x v="5"/>
    <x v="60"/>
    <x v="3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x v="1"/>
    <x v="0"/>
    <x v="5"/>
    <x v="50"/>
    <x v="121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x v="1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x v="1"/>
    <x v="0"/>
    <x v="5"/>
    <x v="50"/>
    <x v="121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x v="1"/>
    <x v="0"/>
    <x v="5"/>
    <x v="53"/>
    <x v="36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x v="1"/>
    <x v="0"/>
    <x v="5"/>
    <x v="51"/>
    <x v="36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x v="1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x v="1"/>
    <x v="0"/>
    <x v="5"/>
    <x v="50"/>
    <x v="121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x v="1"/>
    <x v="0"/>
    <x v="5"/>
    <x v="62"/>
    <x v="36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x v="1"/>
    <x v="0"/>
    <x v="5"/>
    <x v="50"/>
    <x v="1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x v="1"/>
    <x v="0"/>
    <x v="5"/>
    <x v="50"/>
    <x v="121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x v="1"/>
    <x v="0"/>
    <x v="5"/>
    <x v="50"/>
    <x v="12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x v="1"/>
    <x v="0"/>
    <x v="5"/>
    <x v="114"/>
    <x v="369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x v="1"/>
    <x v="0"/>
    <x v="5"/>
    <x v="50"/>
    <x v="121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x v="1"/>
    <x v="0"/>
    <x v="5"/>
    <x v="50"/>
    <x v="14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x v="1"/>
    <x v="0"/>
    <x v="5"/>
    <x v="50"/>
    <x v="121"/>
  </r>
  <r>
    <n v="442"/>
    <x v="442"/>
    <s v="Doomsday is here"/>
    <x v="73"/>
    <n v="6691"/>
    <x v="2"/>
    <x v="0"/>
    <s v="USD"/>
    <n v="1424380783"/>
    <n v="1421788783"/>
    <b v="0"/>
    <x v="57"/>
    <x v="1"/>
    <x v="0"/>
    <x v="5"/>
    <x v="115"/>
    <x v="37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x v="1"/>
    <x v="0"/>
    <x v="5"/>
    <x v="50"/>
    <x v="144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x v="1"/>
    <x v="0"/>
    <x v="5"/>
    <x v="62"/>
    <x v="73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x v="1"/>
    <x v="0"/>
    <x v="5"/>
    <x v="50"/>
    <x v="12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x v="1"/>
    <x v="0"/>
    <x v="5"/>
    <x v="113"/>
    <x v="371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x v="1"/>
    <x v="0"/>
    <x v="5"/>
    <x v="50"/>
    <x v="144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x v="1"/>
    <x v="0"/>
    <x v="5"/>
    <x v="56"/>
    <x v="3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x v="1"/>
    <x v="0"/>
    <x v="5"/>
    <x v="53"/>
    <x v="3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x v="1"/>
    <x v="0"/>
    <x v="5"/>
    <x v="60"/>
    <x v="3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x v="1"/>
    <x v="0"/>
    <x v="5"/>
    <x v="50"/>
    <x v="12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x v="1"/>
    <x v="0"/>
    <x v="5"/>
    <x v="116"/>
    <x v="37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x v="1"/>
    <x v="0"/>
    <x v="5"/>
    <x v="50"/>
    <x v="31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x v="1"/>
    <x v="0"/>
    <x v="5"/>
    <x v="60"/>
    <x v="37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x v="1"/>
    <x v="0"/>
    <x v="5"/>
    <x v="50"/>
    <x v="377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x v="1"/>
    <x v="0"/>
    <x v="5"/>
    <x v="60"/>
    <x v="37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x v="1"/>
    <x v="0"/>
    <x v="5"/>
    <x v="50"/>
    <x v="12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x v="1"/>
    <x v="0"/>
    <x v="5"/>
    <x v="59"/>
    <x v="379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x v="1"/>
    <x v="0"/>
    <x v="5"/>
    <x v="50"/>
    <x v="380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x v="1"/>
    <x v="0"/>
    <x v="5"/>
    <x v="50"/>
    <x v="381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x v="1"/>
    <x v="0"/>
    <x v="5"/>
    <x v="50"/>
    <x v="12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x v="1"/>
    <x v="0"/>
    <x v="5"/>
    <x v="50"/>
    <x v="1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x v="1"/>
    <x v="0"/>
    <x v="5"/>
    <x v="53"/>
    <x v="382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x v="1"/>
    <x v="0"/>
    <x v="5"/>
    <x v="50"/>
    <x v="120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x v="1"/>
    <x v="0"/>
    <x v="5"/>
    <x v="117"/>
    <x v="383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x v="1"/>
    <x v="0"/>
    <x v="5"/>
    <x v="60"/>
    <x v="38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x v="1"/>
    <x v="0"/>
    <x v="5"/>
    <x v="66"/>
    <x v="38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x v="1"/>
    <x v="0"/>
    <x v="5"/>
    <x v="50"/>
    <x v="121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x v="1"/>
    <x v="0"/>
    <x v="5"/>
    <x v="50"/>
    <x v="121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x v="1"/>
    <x v="0"/>
    <x v="5"/>
    <x v="60"/>
    <x v="15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x v="1"/>
    <x v="0"/>
    <x v="5"/>
    <x v="81"/>
    <x v="38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x v="1"/>
    <x v="0"/>
    <x v="5"/>
    <x v="82"/>
    <x v="387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x v="1"/>
    <x v="0"/>
    <x v="5"/>
    <x v="56"/>
    <x v="242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x v="1"/>
    <x v="0"/>
    <x v="5"/>
    <x v="50"/>
    <x v="12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x v="1"/>
    <x v="0"/>
    <x v="5"/>
    <x v="50"/>
    <x v="121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x v="1"/>
    <x v="0"/>
    <x v="5"/>
    <x v="53"/>
    <x v="388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x v="1"/>
    <x v="0"/>
    <x v="5"/>
    <x v="50"/>
    <x v="12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x v="1"/>
    <x v="0"/>
    <x v="5"/>
    <x v="50"/>
    <x v="121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x v="1"/>
    <x v="0"/>
    <x v="5"/>
    <x v="69"/>
    <x v="38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x v="1"/>
    <x v="0"/>
    <x v="5"/>
    <x v="118"/>
    <x v="39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x v="1"/>
    <x v="0"/>
    <x v="5"/>
    <x v="52"/>
    <x v="39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x v="1"/>
    <x v="0"/>
    <x v="5"/>
    <x v="50"/>
    <x v="119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x v="1"/>
    <x v="0"/>
    <x v="5"/>
    <x v="119"/>
    <x v="39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x v="1"/>
    <x v="0"/>
    <x v="5"/>
    <x v="50"/>
    <x v="393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x v="1"/>
    <x v="0"/>
    <x v="5"/>
    <x v="66"/>
    <x v="394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x v="1"/>
    <x v="0"/>
    <x v="5"/>
    <x v="50"/>
    <x v="73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x v="1"/>
    <x v="0"/>
    <x v="5"/>
    <x v="50"/>
    <x v="12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x v="1"/>
    <x v="0"/>
    <x v="5"/>
    <x v="50"/>
    <x v="121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x v="1"/>
    <x v="0"/>
    <x v="5"/>
    <x v="50"/>
    <x v="395"/>
  </r>
  <r>
    <n v="490"/>
    <x v="490"/>
    <s v="Cancelled"/>
    <x v="28"/>
    <n v="0"/>
    <x v="2"/>
    <x v="0"/>
    <s v="USD"/>
    <n v="1345677285"/>
    <n v="1343085285"/>
    <b v="0"/>
    <x v="78"/>
    <x v="1"/>
    <x v="0"/>
    <x v="5"/>
    <x v="50"/>
    <x v="121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x v="1"/>
    <x v="0"/>
    <x v="5"/>
    <x v="50"/>
    <x v="12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x v="1"/>
    <x v="0"/>
    <x v="5"/>
    <x v="50"/>
    <x v="121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x v="1"/>
    <x v="0"/>
    <x v="5"/>
    <x v="50"/>
    <x v="121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x v="1"/>
    <x v="0"/>
    <x v="5"/>
    <x v="50"/>
    <x v="396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x v="1"/>
    <x v="0"/>
    <x v="5"/>
    <x v="50"/>
    <x v="121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x v="1"/>
    <x v="0"/>
    <x v="5"/>
    <x v="50"/>
    <x v="120"/>
  </r>
  <r>
    <n v="497"/>
    <x v="497"/>
    <s v="live-action/animated series pilot."/>
    <x v="140"/>
    <n v="30"/>
    <x v="2"/>
    <x v="0"/>
    <s v="USD"/>
    <n v="1419483600"/>
    <n v="1414889665"/>
    <b v="0"/>
    <x v="83"/>
    <x v="1"/>
    <x v="0"/>
    <x v="5"/>
    <x v="60"/>
    <x v="119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x v="1"/>
    <x v="0"/>
    <x v="5"/>
    <x v="62"/>
    <x v="397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x v="1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x v="1"/>
    <x v="0"/>
    <x v="5"/>
    <x v="56"/>
    <x v="399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x v="1"/>
    <x v="0"/>
    <x v="5"/>
    <x v="50"/>
    <x v="12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x v="1"/>
    <x v="0"/>
    <x v="5"/>
    <x v="60"/>
    <x v="40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x v="1"/>
    <x v="0"/>
    <x v="5"/>
    <x v="53"/>
    <x v="401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x v="1"/>
    <x v="0"/>
    <x v="5"/>
    <x v="60"/>
    <x v="402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x v="1"/>
    <x v="0"/>
    <x v="5"/>
    <x v="50"/>
    <x v="403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x v="1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x v="1"/>
    <x v="0"/>
    <x v="5"/>
    <x v="56"/>
    <x v="40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x v="1"/>
    <x v="0"/>
    <x v="5"/>
    <x v="60"/>
    <x v="44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x v="1"/>
    <x v="0"/>
    <x v="5"/>
    <x v="50"/>
    <x v="11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x v="1"/>
    <x v="0"/>
    <x v="5"/>
    <x v="50"/>
    <x v="121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x v="1"/>
    <x v="0"/>
    <x v="5"/>
    <x v="56"/>
    <x v="179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x v="1"/>
    <x v="0"/>
    <x v="5"/>
    <x v="50"/>
    <x v="148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x v="1"/>
    <x v="0"/>
    <x v="5"/>
    <x v="51"/>
    <x v="40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x v="1"/>
    <x v="0"/>
    <x v="5"/>
    <x v="56"/>
    <x v="4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x v="1"/>
    <x v="0"/>
    <x v="5"/>
    <x v="78"/>
    <x v="408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x v="1"/>
    <x v="0"/>
    <x v="5"/>
    <x v="50"/>
    <x v="121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x v="1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x v="1"/>
    <x v="0"/>
    <x v="5"/>
    <x v="50"/>
    <x v="121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x v="1"/>
    <x v="0"/>
    <x v="5"/>
    <x v="61"/>
    <x v="41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x v="0"/>
    <x v="1"/>
    <x v="6"/>
    <x v="21"/>
    <x v="41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x v="0"/>
    <x v="1"/>
    <x v="6"/>
    <x v="2"/>
    <x v="412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x v="0"/>
    <x v="1"/>
    <x v="6"/>
    <x v="41"/>
    <x v="413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x v="0"/>
    <x v="1"/>
    <x v="6"/>
    <x v="10"/>
    <x v="414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x v="0"/>
    <x v="1"/>
    <x v="6"/>
    <x v="15"/>
    <x v="415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x v="0"/>
    <x v="1"/>
    <x v="6"/>
    <x v="8"/>
    <x v="41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x v="0"/>
    <x v="1"/>
    <x v="6"/>
    <x v="35"/>
    <x v="41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x v="0"/>
    <x v="1"/>
    <x v="6"/>
    <x v="7"/>
    <x v="418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x v="0"/>
    <x v="1"/>
    <x v="6"/>
    <x v="31"/>
    <x v="419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x v="0"/>
    <x v="1"/>
    <x v="6"/>
    <x v="22"/>
    <x v="42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x v="0"/>
    <x v="1"/>
    <x v="6"/>
    <x v="29"/>
    <x v="421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x v="0"/>
    <x v="1"/>
    <x v="6"/>
    <x v="8"/>
    <x v="422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x v="0"/>
    <x v="1"/>
    <x v="6"/>
    <x v="4"/>
    <x v="423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x v="0"/>
    <x v="1"/>
    <x v="6"/>
    <x v="8"/>
    <x v="424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x v="0"/>
    <x v="1"/>
    <x v="6"/>
    <x v="2"/>
    <x v="425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x v="0"/>
    <x v="1"/>
    <x v="6"/>
    <x v="33"/>
    <x v="4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x v="0"/>
    <x v="1"/>
    <x v="6"/>
    <x v="90"/>
    <x v="42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x v="0"/>
    <x v="1"/>
    <x v="6"/>
    <x v="10"/>
    <x v="428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x v="0"/>
    <x v="1"/>
    <x v="6"/>
    <x v="120"/>
    <x v="429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x v="0"/>
    <x v="1"/>
    <x v="6"/>
    <x v="7"/>
    <x v="430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x v="1"/>
    <x v="2"/>
    <x v="7"/>
    <x v="50"/>
    <x v="12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x v="1"/>
    <x v="2"/>
    <x v="7"/>
    <x v="60"/>
    <x v="38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x v="1"/>
    <x v="2"/>
    <x v="7"/>
    <x v="50"/>
    <x v="120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x v="1"/>
    <x v="2"/>
    <x v="7"/>
    <x v="50"/>
    <x v="431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x v="1"/>
    <x v="2"/>
    <x v="7"/>
    <x v="60"/>
    <x v="36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x v="1"/>
    <x v="2"/>
    <x v="7"/>
    <x v="117"/>
    <x v="432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x v="1"/>
    <x v="2"/>
    <x v="7"/>
    <x v="50"/>
    <x v="433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x v="1"/>
    <x v="2"/>
    <x v="7"/>
    <x v="50"/>
    <x v="121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x v="1"/>
    <x v="2"/>
    <x v="7"/>
    <x v="50"/>
    <x v="373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x v="1"/>
    <x v="2"/>
    <x v="7"/>
    <x v="56"/>
    <x v="434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x v="1"/>
    <x v="2"/>
    <x v="7"/>
    <x v="60"/>
    <x v="43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x v="1"/>
    <x v="2"/>
    <x v="7"/>
    <x v="62"/>
    <x v="43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x v="1"/>
    <x v="2"/>
    <x v="7"/>
    <x v="50"/>
    <x v="121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x v="1"/>
    <x v="2"/>
    <x v="7"/>
    <x v="50"/>
    <x v="372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x v="1"/>
    <x v="2"/>
    <x v="7"/>
    <x v="121"/>
    <x v="43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x v="1"/>
    <x v="2"/>
    <x v="7"/>
    <x v="50"/>
    <x v="121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x v="1"/>
    <x v="2"/>
    <x v="7"/>
    <x v="56"/>
    <x v="438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x v="1"/>
    <x v="2"/>
    <x v="7"/>
    <x v="60"/>
    <x v="439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x v="1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x v="1"/>
    <x v="2"/>
    <x v="7"/>
    <x v="50"/>
    <x v="73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x v="1"/>
    <x v="2"/>
    <x v="7"/>
    <x v="50"/>
    <x v="143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x v="1"/>
    <x v="2"/>
    <x v="7"/>
    <x v="50"/>
    <x v="44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x v="1"/>
    <x v="2"/>
    <x v="7"/>
    <x v="50"/>
    <x v="121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x v="1"/>
    <x v="2"/>
    <x v="7"/>
    <x v="50"/>
    <x v="441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x v="1"/>
    <x v="2"/>
    <x v="7"/>
    <x v="50"/>
    <x v="120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x v="1"/>
    <x v="2"/>
    <x v="7"/>
    <x v="50"/>
    <x v="121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x v="1"/>
    <x v="2"/>
    <x v="7"/>
    <x v="50"/>
    <x v="120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x v="1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x v="1"/>
    <x v="2"/>
    <x v="7"/>
    <x v="60"/>
    <x v="442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x v="1"/>
    <x v="2"/>
    <x v="7"/>
    <x v="60"/>
    <x v="135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x v="1"/>
    <x v="2"/>
    <x v="7"/>
    <x v="50"/>
    <x v="443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x v="1"/>
    <x v="2"/>
    <x v="7"/>
    <x v="50"/>
    <x v="444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x v="1"/>
    <x v="2"/>
    <x v="7"/>
    <x v="50"/>
    <x v="121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x v="1"/>
    <x v="2"/>
    <x v="7"/>
    <x v="50"/>
    <x v="445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x v="1"/>
    <x v="2"/>
    <x v="7"/>
    <x v="60"/>
    <x v="135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x v="1"/>
    <x v="2"/>
    <x v="7"/>
    <x v="50"/>
    <x v="44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x v="1"/>
    <x v="2"/>
    <x v="7"/>
    <x v="50"/>
    <x v="12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x v="1"/>
    <x v="2"/>
    <x v="7"/>
    <x v="50"/>
    <x v="119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x v="1"/>
    <x v="2"/>
    <x v="7"/>
    <x v="50"/>
    <x v="44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x v="1"/>
    <x v="2"/>
    <x v="7"/>
    <x v="60"/>
    <x v="431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x v="1"/>
    <x v="2"/>
    <x v="7"/>
    <x v="50"/>
    <x v="12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x v="1"/>
    <x v="2"/>
    <x v="7"/>
    <x v="50"/>
    <x v="12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x v="1"/>
    <x v="2"/>
    <x v="7"/>
    <x v="50"/>
    <x v="121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x v="1"/>
    <x v="2"/>
    <x v="7"/>
    <x v="50"/>
    <x v="120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x v="1"/>
    <x v="2"/>
    <x v="7"/>
    <x v="60"/>
    <x v="14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x v="1"/>
    <x v="2"/>
    <x v="7"/>
    <x v="50"/>
    <x v="121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x v="1"/>
    <x v="2"/>
    <x v="7"/>
    <x v="60"/>
    <x v="44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x v="1"/>
    <x v="2"/>
    <x v="7"/>
    <x v="114"/>
    <x v="44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x v="1"/>
    <x v="2"/>
    <x v="7"/>
    <x v="56"/>
    <x v="450"/>
  </r>
  <r>
    <n v="589"/>
    <x v="589"/>
    <s v="Services closer than you think..."/>
    <x v="51"/>
    <n v="1"/>
    <x v="2"/>
    <x v="0"/>
    <s v="USD"/>
    <n v="1436366699"/>
    <n v="1435070699"/>
    <b v="0"/>
    <x v="29"/>
    <x v="1"/>
    <x v="2"/>
    <x v="7"/>
    <x v="50"/>
    <x v="12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x v="1"/>
    <x v="2"/>
    <x v="7"/>
    <x v="65"/>
    <x v="451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x v="1"/>
    <x v="2"/>
    <x v="7"/>
    <x v="50"/>
    <x v="452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x v="1"/>
    <x v="2"/>
    <x v="7"/>
    <x v="56"/>
    <x v="404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x v="1"/>
    <x v="2"/>
    <x v="7"/>
    <x v="61"/>
    <x v="453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x v="1"/>
    <x v="2"/>
    <x v="7"/>
    <x v="50"/>
    <x v="31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x v="1"/>
    <x v="2"/>
    <x v="7"/>
    <x v="50"/>
    <x v="454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x v="1"/>
    <x v="2"/>
    <x v="7"/>
    <x v="50"/>
    <x v="36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x v="1"/>
    <x v="2"/>
    <x v="7"/>
    <x v="50"/>
    <x v="119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x v="1"/>
    <x v="2"/>
    <x v="7"/>
    <x v="122"/>
    <x v="455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x v="1"/>
    <x v="2"/>
    <x v="7"/>
    <x v="50"/>
    <x v="45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x v="1"/>
    <x v="2"/>
    <x v="7"/>
    <x v="53"/>
    <x v="101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x v="1"/>
    <x v="2"/>
    <x v="7"/>
    <x v="60"/>
    <x v="45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x v="1"/>
    <x v="2"/>
    <x v="7"/>
    <x v="50"/>
    <x v="121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x v="1"/>
    <x v="2"/>
    <x v="7"/>
    <x v="65"/>
    <x v="458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x v="1"/>
    <x v="2"/>
    <x v="7"/>
    <x v="50"/>
    <x v="121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x v="1"/>
    <x v="2"/>
    <x v="7"/>
    <x v="56"/>
    <x v="45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x v="1"/>
    <x v="2"/>
    <x v="7"/>
    <x v="50"/>
    <x v="119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x v="1"/>
    <x v="2"/>
    <x v="7"/>
    <x v="50"/>
    <x v="121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x v="1"/>
    <x v="2"/>
    <x v="7"/>
    <x v="60"/>
    <x v="46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x v="1"/>
    <x v="2"/>
    <x v="7"/>
    <x v="60"/>
    <x v="14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x v="1"/>
    <x v="2"/>
    <x v="7"/>
    <x v="50"/>
    <x v="121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x v="1"/>
    <x v="2"/>
    <x v="7"/>
    <x v="50"/>
    <x v="121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x v="1"/>
    <x v="2"/>
    <x v="7"/>
    <x v="50"/>
    <x v="121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x v="1"/>
    <x v="2"/>
    <x v="7"/>
    <x v="70"/>
    <x v="461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x v="1"/>
    <x v="2"/>
    <x v="7"/>
    <x v="50"/>
    <x v="121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x v="1"/>
    <x v="2"/>
    <x v="7"/>
    <x v="50"/>
    <x v="121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x v="1"/>
    <x v="2"/>
    <x v="7"/>
    <x v="50"/>
    <x v="121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x v="1"/>
    <x v="2"/>
    <x v="7"/>
    <x v="56"/>
    <x v="135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x v="1"/>
    <x v="2"/>
    <x v="7"/>
    <x v="50"/>
    <x v="121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x v="1"/>
    <x v="2"/>
    <x v="7"/>
    <x v="50"/>
    <x v="12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x v="1"/>
    <x v="2"/>
    <x v="7"/>
    <x v="60"/>
    <x v="462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x v="1"/>
    <x v="2"/>
    <x v="7"/>
    <x v="60"/>
    <x v="463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x v="1"/>
    <x v="2"/>
    <x v="7"/>
    <x v="52"/>
    <x v="464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x v="1"/>
    <x v="2"/>
    <x v="7"/>
    <x v="50"/>
    <x v="121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x v="1"/>
    <x v="2"/>
    <x v="7"/>
    <x v="50"/>
    <x v="12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x v="1"/>
    <x v="2"/>
    <x v="7"/>
    <x v="50"/>
    <x v="121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x v="1"/>
    <x v="2"/>
    <x v="7"/>
    <x v="123"/>
    <x v="465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x v="1"/>
    <x v="2"/>
    <x v="7"/>
    <x v="50"/>
    <x v="46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x v="1"/>
    <x v="2"/>
    <x v="7"/>
    <x v="50"/>
    <x v="121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x v="1"/>
    <x v="2"/>
    <x v="7"/>
    <x v="50"/>
    <x v="4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x v="1"/>
    <x v="2"/>
    <x v="7"/>
    <x v="50"/>
    <x v="119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x v="1"/>
    <x v="2"/>
    <x v="7"/>
    <x v="60"/>
    <x v="468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x v="1"/>
    <x v="2"/>
    <x v="7"/>
    <x v="50"/>
    <x v="121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x v="1"/>
    <x v="2"/>
    <x v="7"/>
    <x v="81"/>
    <x v="469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x v="1"/>
    <x v="2"/>
    <x v="7"/>
    <x v="50"/>
    <x v="120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x v="1"/>
    <x v="2"/>
    <x v="7"/>
    <x v="50"/>
    <x v="44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x v="1"/>
    <x v="2"/>
    <x v="7"/>
    <x v="50"/>
    <x v="143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x v="1"/>
    <x v="2"/>
    <x v="7"/>
    <x v="50"/>
    <x v="121"/>
  </r>
  <r>
    <n v="638"/>
    <x v="638"/>
    <s v="O0"/>
    <x v="61"/>
    <n v="18"/>
    <x v="1"/>
    <x v="12"/>
    <s v="EUR"/>
    <n v="1490447662"/>
    <n v="1485267262"/>
    <b v="0"/>
    <x v="79"/>
    <x v="1"/>
    <x v="2"/>
    <x v="7"/>
    <x v="50"/>
    <x v="362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x v="1"/>
    <x v="2"/>
    <x v="7"/>
    <x v="50"/>
    <x v="120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x v="0"/>
    <x v="2"/>
    <x v="8"/>
    <x v="124"/>
    <x v="47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x v="0"/>
    <x v="2"/>
    <x v="8"/>
    <x v="17"/>
    <x v="47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x v="0"/>
    <x v="2"/>
    <x v="8"/>
    <x v="125"/>
    <x v="47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x v="0"/>
    <x v="2"/>
    <x v="8"/>
    <x v="6"/>
    <x v="47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x v="0"/>
    <x v="2"/>
    <x v="8"/>
    <x v="126"/>
    <x v="47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x v="0"/>
    <x v="2"/>
    <x v="8"/>
    <x v="127"/>
    <x v="47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x v="0"/>
    <x v="2"/>
    <x v="8"/>
    <x v="88"/>
    <x v="47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x v="0"/>
    <x v="2"/>
    <x v="8"/>
    <x v="13"/>
    <x v="47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x v="0"/>
    <x v="2"/>
    <x v="8"/>
    <x v="37"/>
    <x v="47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x v="0"/>
    <x v="2"/>
    <x v="8"/>
    <x v="49"/>
    <x v="47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x v="0"/>
    <x v="2"/>
    <x v="8"/>
    <x v="20"/>
    <x v="48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x v="0"/>
    <x v="2"/>
    <x v="8"/>
    <x v="7"/>
    <x v="48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x v="0"/>
    <x v="2"/>
    <x v="8"/>
    <x v="8"/>
    <x v="48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x v="0"/>
    <x v="2"/>
    <x v="8"/>
    <x v="48"/>
    <x v="4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x v="0"/>
    <x v="2"/>
    <x v="8"/>
    <x v="128"/>
    <x v="48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x v="0"/>
    <x v="2"/>
    <x v="8"/>
    <x v="92"/>
    <x v="48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x v="0"/>
    <x v="2"/>
    <x v="8"/>
    <x v="111"/>
    <x v="48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x v="0"/>
    <x v="2"/>
    <x v="8"/>
    <x v="9"/>
    <x v="48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x v="0"/>
    <x v="2"/>
    <x v="8"/>
    <x v="3"/>
    <x v="488"/>
  </r>
  <r>
    <n v="659"/>
    <x v="659"/>
    <s v="Sync up your lifestyle"/>
    <x v="9"/>
    <n v="3017"/>
    <x v="0"/>
    <x v="0"/>
    <s v="USD"/>
    <n v="1440339295"/>
    <n v="1437747295"/>
    <b v="0"/>
    <x v="64"/>
    <x v="0"/>
    <x v="2"/>
    <x v="8"/>
    <x v="7"/>
    <x v="48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x v="1"/>
    <x v="2"/>
    <x v="8"/>
    <x v="56"/>
    <x v="49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x v="1"/>
    <x v="2"/>
    <x v="8"/>
    <x v="60"/>
    <x v="49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x v="1"/>
    <x v="2"/>
    <x v="8"/>
    <x v="50"/>
    <x v="49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x v="1"/>
    <x v="2"/>
    <x v="8"/>
    <x v="50"/>
    <x v="101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x v="1"/>
    <x v="2"/>
    <x v="8"/>
    <x v="59"/>
    <x v="493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x v="1"/>
    <x v="2"/>
    <x v="8"/>
    <x v="118"/>
    <x v="494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x v="1"/>
    <x v="2"/>
    <x v="8"/>
    <x v="50"/>
    <x v="447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x v="1"/>
    <x v="2"/>
    <x v="8"/>
    <x v="54"/>
    <x v="495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x v="1"/>
    <x v="2"/>
    <x v="8"/>
    <x v="62"/>
    <x v="49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x v="1"/>
    <x v="2"/>
    <x v="8"/>
    <x v="66"/>
    <x v="497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x v="1"/>
    <x v="2"/>
    <x v="8"/>
    <x v="129"/>
    <x v="49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x v="1"/>
    <x v="2"/>
    <x v="8"/>
    <x v="115"/>
    <x v="49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x v="1"/>
    <x v="2"/>
    <x v="8"/>
    <x v="66"/>
    <x v="5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x v="1"/>
    <x v="2"/>
    <x v="8"/>
    <x v="50"/>
    <x v="409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x v="1"/>
    <x v="2"/>
    <x v="8"/>
    <x v="50"/>
    <x v="501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x v="1"/>
    <x v="2"/>
    <x v="8"/>
    <x v="77"/>
    <x v="502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x v="1"/>
    <x v="2"/>
    <x v="8"/>
    <x v="60"/>
    <x v="503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x v="1"/>
    <x v="2"/>
    <x v="8"/>
    <x v="73"/>
    <x v="504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x v="1"/>
    <x v="2"/>
    <x v="8"/>
    <x v="65"/>
    <x v="505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x v="1"/>
    <x v="2"/>
    <x v="8"/>
    <x v="77"/>
    <x v="50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x v="1"/>
    <x v="2"/>
    <x v="8"/>
    <x v="73"/>
    <x v="507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x v="1"/>
    <x v="2"/>
    <x v="8"/>
    <x v="50"/>
    <x v="120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x v="1"/>
    <x v="2"/>
    <x v="8"/>
    <x v="50"/>
    <x v="50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x v="1"/>
    <x v="2"/>
    <x v="8"/>
    <x v="60"/>
    <x v="509"/>
  </r>
  <r>
    <n v="684"/>
    <x v="684"/>
    <s v="Arcus gives your fingers super powers."/>
    <x v="163"/>
    <n v="23948"/>
    <x v="2"/>
    <x v="0"/>
    <s v="USD"/>
    <n v="1406257200"/>
    <n v="1403176891"/>
    <b v="0"/>
    <x v="125"/>
    <x v="1"/>
    <x v="2"/>
    <x v="8"/>
    <x v="113"/>
    <x v="51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x v="1"/>
    <x v="2"/>
    <x v="8"/>
    <x v="58"/>
    <x v="511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x v="1"/>
    <x v="2"/>
    <x v="8"/>
    <x v="50"/>
    <x v="121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x v="1"/>
    <x v="2"/>
    <x v="8"/>
    <x v="65"/>
    <x v="51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x v="1"/>
    <x v="2"/>
    <x v="8"/>
    <x v="130"/>
    <x v="51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x v="1"/>
    <x v="2"/>
    <x v="8"/>
    <x v="74"/>
    <x v="514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x v="1"/>
    <x v="2"/>
    <x v="8"/>
    <x v="81"/>
    <x v="515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x v="1"/>
    <x v="2"/>
    <x v="8"/>
    <x v="60"/>
    <x v="433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x v="1"/>
    <x v="2"/>
    <x v="8"/>
    <x v="113"/>
    <x v="51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x v="1"/>
    <x v="2"/>
    <x v="8"/>
    <x v="131"/>
    <x v="51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x v="1"/>
    <x v="2"/>
    <x v="8"/>
    <x v="50"/>
    <x v="51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x v="1"/>
    <x v="2"/>
    <x v="8"/>
    <x v="60"/>
    <x v="519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x v="1"/>
    <x v="2"/>
    <x v="8"/>
    <x v="50"/>
    <x v="120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x v="1"/>
    <x v="2"/>
    <x v="8"/>
    <x v="132"/>
    <x v="520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x v="1"/>
    <x v="2"/>
    <x v="8"/>
    <x v="77"/>
    <x v="521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x v="1"/>
    <x v="2"/>
    <x v="8"/>
    <x v="133"/>
    <x v="522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x v="1"/>
    <x v="2"/>
    <x v="8"/>
    <x v="56"/>
    <x v="3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x v="1"/>
    <x v="2"/>
    <x v="8"/>
    <x v="117"/>
    <x v="52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x v="1"/>
    <x v="2"/>
    <x v="8"/>
    <x v="134"/>
    <x v="524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x v="1"/>
    <x v="2"/>
    <x v="8"/>
    <x v="52"/>
    <x v="525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x v="1"/>
    <x v="2"/>
    <x v="8"/>
    <x v="60"/>
    <x v="526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x v="1"/>
    <x v="2"/>
    <x v="8"/>
    <x v="60"/>
    <x v="527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x v="1"/>
    <x v="2"/>
    <x v="8"/>
    <x v="50"/>
    <x v="121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x v="1"/>
    <x v="2"/>
    <x v="8"/>
    <x v="135"/>
    <x v="52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x v="1"/>
    <x v="2"/>
    <x v="8"/>
    <x v="66"/>
    <x v="529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x v="1"/>
    <x v="2"/>
    <x v="8"/>
    <x v="50"/>
    <x v="452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x v="1"/>
    <x v="2"/>
    <x v="8"/>
    <x v="50"/>
    <x v="121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x v="1"/>
    <x v="2"/>
    <x v="8"/>
    <x v="122"/>
    <x v="530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x v="1"/>
    <x v="2"/>
    <x v="8"/>
    <x v="50"/>
    <x v="531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x v="1"/>
    <x v="2"/>
    <x v="8"/>
    <x v="60"/>
    <x v="53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x v="1"/>
    <x v="2"/>
    <x v="8"/>
    <x v="77"/>
    <x v="53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x v="1"/>
    <x v="2"/>
    <x v="8"/>
    <x v="62"/>
    <x v="534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x v="1"/>
    <x v="2"/>
    <x v="8"/>
    <x v="54"/>
    <x v="535"/>
  </r>
  <r>
    <n v="717"/>
    <x v="717"/>
    <s v="Cool air flowing under clothing keeps you cool."/>
    <x v="57"/>
    <n v="305"/>
    <x v="2"/>
    <x v="0"/>
    <s v="USD"/>
    <n v="1409949002"/>
    <n v="1407357002"/>
    <b v="0"/>
    <x v="80"/>
    <x v="1"/>
    <x v="2"/>
    <x v="8"/>
    <x v="50"/>
    <x v="53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x v="1"/>
    <x v="2"/>
    <x v="8"/>
    <x v="60"/>
    <x v="377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x v="1"/>
    <x v="2"/>
    <x v="8"/>
    <x v="60"/>
    <x v="537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x v="0"/>
    <x v="3"/>
    <x v="9"/>
    <x v="124"/>
    <x v="538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x v="0"/>
    <x v="3"/>
    <x v="9"/>
    <x v="108"/>
    <x v="53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x v="0"/>
    <x v="3"/>
    <x v="9"/>
    <x v="88"/>
    <x v="540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x v="0"/>
    <x v="3"/>
    <x v="9"/>
    <x v="15"/>
    <x v="541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x v="0"/>
    <x v="3"/>
    <x v="9"/>
    <x v="2"/>
    <x v="542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x v="0"/>
    <x v="3"/>
    <x v="9"/>
    <x v="8"/>
    <x v="543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x v="0"/>
    <x v="3"/>
    <x v="9"/>
    <x v="7"/>
    <x v="544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x v="0"/>
    <x v="3"/>
    <x v="9"/>
    <x v="94"/>
    <x v="545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x v="0"/>
    <x v="3"/>
    <x v="9"/>
    <x v="6"/>
    <x v="54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x v="0"/>
    <x v="3"/>
    <x v="9"/>
    <x v="26"/>
    <x v="547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x v="0"/>
    <x v="3"/>
    <x v="9"/>
    <x v="88"/>
    <x v="548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x v="0"/>
    <x v="3"/>
    <x v="9"/>
    <x v="9"/>
    <x v="54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x v="0"/>
    <x v="3"/>
    <x v="9"/>
    <x v="12"/>
    <x v="550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x v="0"/>
    <x v="3"/>
    <x v="9"/>
    <x v="28"/>
    <x v="551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x v="0"/>
    <x v="3"/>
    <x v="9"/>
    <x v="9"/>
    <x v="552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x v="0"/>
    <x v="3"/>
    <x v="9"/>
    <x v="35"/>
    <x v="55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x v="0"/>
    <x v="3"/>
    <x v="9"/>
    <x v="136"/>
    <x v="201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x v="0"/>
    <x v="3"/>
    <x v="9"/>
    <x v="108"/>
    <x v="98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x v="0"/>
    <x v="3"/>
    <x v="9"/>
    <x v="13"/>
    <x v="554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x v="0"/>
    <x v="3"/>
    <x v="9"/>
    <x v="137"/>
    <x v="555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x v="0"/>
    <x v="3"/>
    <x v="9"/>
    <x v="13"/>
    <x v="556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x v="0"/>
    <x v="3"/>
    <x v="9"/>
    <x v="21"/>
    <x v="557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x v="0"/>
    <x v="3"/>
    <x v="9"/>
    <x v="38"/>
    <x v="558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x v="0"/>
    <x v="3"/>
    <x v="9"/>
    <x v="34"/>
    <x v="55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x v="0"/>
    <x v="3"/>
    <x v="9"/>
    <x v="21"/>
    <x v="560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x v="0"/>
    <x v="3"/>
    <x v="9"/>
    <x v="99"/>
    <x v="561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x v="0"/>
    <x v="3"/>
    <x v="9"/>
    <x v="38"/>
    <x v="562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x v="0"/>
    <x v="3"/>
    <x v="9"/>
    <x v="8"/>
    <x v="56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x v="0"/>
    <x v="3"/>
    <x v="9"/>
    <x v="8"/>
    <x v="564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x v="0"/>
    <x v="3"/>
    <x v="9"/>
    <x v="6"/>
    <x v="565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x v="0"/>
    <x v="3"/>
    <x v="9"/>
    <x v="33"/>
    <x v="56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x v="0"/>
    <x v="3"/>
    <x v="9"/>
    <x v="17"/>
    <x v="567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x v="0"/>
    <x v="3"/>
    <x v="9"/>
    <x v="20"/>
    <x v="568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x v="0"/>
    <x v="3"/>
    <x v="9"/>
    <x v="30"/>
    <x v="56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x v="0"/>
    <x v="3"/>
    <x v="9"/>
    <x v="3"/>
    <x v="570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x v="0"/>
    <x v="3"/>
    <x v="9"/>
    <x v="21"/>
    <x v="571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x v="0"/>
    <x v="3"/>
    <x v="9"/>
    <x v="90"/>
    <x v="572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x v="0"/>
    <x v="3"/>
    <x v="9"/>
    <x v="138"/>
    <x v="573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x v="0"/>
    <x v="3"/>
    <x v="9"/>
    <x v="21"/>
    <x v="574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x v="0"/>
    <x v="3"/>
    <x v="9"/>
    <x v="21"/>
    <x v="575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x v="1"/>
    <x v="3"/>
    <x v="10"/>
    <x v="50"/>
    <x v="121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x v="1"/>
    <x v="3"/>
    <x v="10"/>
    <x v="62"/>
    <x v="57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x v="1"/>
    <x v="3"/>
    <x v="10"/>
    <x v="50"/>
    <x v="121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x v="1"/>
    <x v="3"/>
    <x v="10"/>
    <x v="50"/>
    <x v="144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x v="1"/>
    <x v="3"/>
    <x v="10"/>
    <x v="50"/>
    <x v="1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x v="1"/>
    <x v="3"/>
    <x v="10"/>
    <x v="71"/>
    <x v="577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x v="1"/>
    <x v="3"/>
    <x v="10"/>
    <x v="50"/>
    <x v="121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x v="1"/>
    <x v="3"/>
    <x v="10"/>
    <x v="65"/>
    <x v="578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x v="1"/>
    <x v="3"/>
    <x v="10"/>
    <x v="50"/>
    <x v="121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x v="1"/>
    <x v="3"/>
    <x v="10"/>
    <x v="139"/>
    <x v="57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x v="1"/>
    <x v="3"/>
    <x v="10"/>
    <x v="50"/>
    <x v="121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x v="1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x v="1"/>
    <x v="3"/>
    <x v="10"/>
    <x v="56"/>
    <x v="73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x v="1"/>
    <x v="3"/>
    <x v="10"/>
    <x v="60"/>
    <x v="58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x v="1"/>
    <x v="3"/>
    <x v="10"/>
    <x v="140"/>
    <x v="492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x v="1"/>
    <x v="3"/>
    <x v="10"/>
    <x v="53"/>
    <x v="441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x v="1"/>
    <x v="3"/>
    <x v="10"/>
    <x v="76"/>
    <x v="581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x v="1"/>
    <x v="3"/>
    <x v="10"/>
    <x v="60"/>
    <x v="582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x v="1"/>
    <x v="3"/>
    <x v="10"/>
    <x v="50"/>
    <x v="447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x v="1"/>
    <x v="3"/>
    <x v="10"/>
    <x v="56"/>
    <x v="583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x v="0"/>
    <x v="4"/>
    <x v="11"/>
    <x v="3"/>
    <x v="584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x v="0"/>
    <x v="4"/>
    <x v="11"/>
    <x v="18"/>
    <x v="585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x v="0"/>
    <x v="4"/>
    <x v="11"/>
    <x v="8"/>
    <x v="73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x v="0"/>
    <x v="4"/>
    <x v="11"/>
    <x v="34"/>
    <x v="58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x v="0"/>
    <x v="4"/>
    <x v="11"/>
    <x v="33"/>
    <x v="587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x v="0"/>
    <x v="4"/>
    <x v="11"/>
    <x v="141"/>
    <x v="588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x v="0"/>
    <x v="4"/>
    <x v="11"/>
    <x v="1"/>
    <x v="589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x v="0"/>
    <x v="4"/>
    <x v="11"/>
    <x v="35"/>
    <x v="590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x v="0"/>
    <x v="4"/>
    <x v="11"/>
    <x v="142"/>
    <x v="59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x v="0"/>
    <x v="4"/>
    <x v="11"/>
    <x v="15"/>
    <x v="592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x v="0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x v="0"/>
    <x v="4"/>
    <x v="11"/>
    <x v="3"/>
    <x v="594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x v="0"/>
    <x v="4"/>
    <x v="11"/>
    <x v="8"/>
    <x v="59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x v="0"/>
    <x v="4"/>
    <x v="11"/>
    <x v="33"/>
    <x v="59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x v="0"/>
    <x v="4"/>
    <x v="11"/>
    <x v="2"/>
    <x v="597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x v="0"/>
    <x v="4"/>
    <x v="11"/>
    <x v="20"/>
    <x v="598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x v="0"/>
    <x v="4"/>
    <x v="11"/>
    <x v="7"/>
    <x v="59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x v="0"/>
    <x v="4"/>
    <x v="11"/>
    <x v="29"/>
    <x v="6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x v="0"/>
    <x v="4"/>
    <x v="11"/>
    <x v="41"/>
    <x v="60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x v="0"/>
    <x v="4"/>
    <x v="11"/>
    <x v="8"/>
    <x v="602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x v="0"/>
    <x v="4"/>
    <x v="11"/>
    <x v="143"/>
    <x v="603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x v="0"/>
    <x v="4"/>
    <x v="11"/>
    <x v="20"/>
    <x v="604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x v="0"/>
    <x v="4"/>
    <x v="11"/>
    <x v="7"/>
    <x v="605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x v="0"/>
    <x v="4"/>
    <x v="11"/>
    <x v="4"/>
    <x v="60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x v="0"/>
    <x v="4"/>
    <x v="11"/>
    <x v="8"/>
    <x v="607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x v="0"/>
    <x v="4"/>
    <x v="11"/>
    <x v="2"/>
    <x v="608"/>
  </r>
  <r>
    <n v="806"/>
    <x v="806"/>
    <s v="Help Golden Animals finish their NEW Album!"/>
    <x v="6"/>
    <n v="8355"/>
    <x v="0"/>
    <x v="0"/>
    <s v="USD"/>
    <n v="1315413339"/>
    <n v="1312821339"/>
    <b v="0"/>
    <x v="26"/>
    <x v="0"/>
    <x v="4"/>
    <x v="11"/>
    <x v="3"/>
    <x v="1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x v="0"/>
    <x v="4"/>
    <x v="11"/>
    <x v="2"/>
    <x v="60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x v="0"/>
    <x v="4"/>
    <x v="11"/>
    <x v="8"/>
    <x v="61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x v="0"/>
    <x v="4"/>
    <x v="11"/>
    <x v="3"/>
    <x v="6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x v="0"/>
    <x v="4"/>
    <x v="11"/>
    <x v="2"/>
    <x v="608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x v="0"/>
    <x v="4"/>
    <x v="11"/>
    <x v="3"/>
    <x v="6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x v="0"/>
    <x v="4"/>
    <x v="11"/>
    <x v="143"/>
    <x v="6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x v="0"/>
    <x v="4"/>
    <x v="11"/>
    <x v="12"/>
    <x v="380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x v="0"/>
    <x v="4"/>
    <x v="11"/>
    <x v="37"/>
    <x v="613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x v="0"/>
    <x v="4"/>
    <x v="11"/>
    <x v="13"/>
    <x v="614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x v="0"/>
    <x v="4"/>
    <x v="11"/>
    <x v="41"/>
    <x v="615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x v="0"/>
    <x v="4"/>
    <x v="11"/>
    <x v="0"/>
    <x v="61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x v="0"/>
    <x v="4"/>
    <x v="11"/>
    <x v="94"/>
    <x v="617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x v="0"/>
    <x v="4"/>
    <x v="11"/>
    <x v="15"/>
    <x v="618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x v="0"/>
    <x v="4"/>
    <x v="11"/>
    <x v="84"/>
    <x v="619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x v="0"/>
    <x v="4"/>
    <x v="11"/>
    <x v="8"/>
    <x v="62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x v="0"/>
    <x v="4"/>
    <x v="11"/>
    <x v="17"/>
    <x v="62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x v="0"/>
    <x v="4"/>
    <x v="11"/>
    <x v="144"/>
    <x v="62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x v="0"/>
    <x v="4"/>
    <x v="11"/>
    <x v="84"/>
    <x v="623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x v="0"/>
    <x v="4"/>
    <x v="11"/>
    <x v="8"/>
    <x v="6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x v="0"/>
    <x v="4"/>
    <x v="11"/>
    <x v="7"/>
    <x v="625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x v="0"/>
    <x v="4"/>
    <x v="11"/>
    <x v="33"/>
    <x v="6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x v="0"/>
    <x v="4"/>
    <x v="11"/>
    <x v="13"/>
    <x v="247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x v="0"/>
    <x v="4"/>
    <x v="11"/>
    <x v="3"/>
    <x v="15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x v="0"/>
    <x v="4"/>
    <x v="11"/>
    <x v="29"/>
    <x v="627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x v="0"/>
    <x v="4"/>
    <x v="11"/>
    <x v="145"/>
    <x v="628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x v="0"/>
    <x v="4"/>
    <x v="11"/>
    <x v="7"/>
    <x v="629"/>
  </r>
  <r>
    <n v="833"/>
    <x v="833"/>
    <s v="This is an American rock album."/>
    <x v="12"/>
    <n v="6100"/>
    <x v="0"/>
    <x v="0"/>
    <s v="USD"/>
    <n v="1397941475"/>
    <n v="1395349475"/>
    <b v="0"/>
    <x v="14"/>
    <x v="0"/>
    <x v="4"/>
    <x v="11"/>
    <x v="21"/>
    <x v="630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x v="0"/>
    <x v="4"/>
    <x v="11"/>
    <x v="26"/>
    <x v="63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x v="0"/>
    <x v="4"/>
    <x v="11"/>
    <x v="16"/>
    <x v="632"/>
  </r>
  <r>
    <n v="836"/>
    <x v="836"/>
    <s v="An album you can bring home to mom."/>
    <x v="10"/>
    <n v="5046.5200000000004"/>
    <x v="0"/>
    <x v="0"/>
    <s v="USD"/>
    <n v="1381108918"/>
    <n v="1378516918"/>
    <b v="0"/>
    <x v="67"/>
    <x v="0"/>
    <x v="4"/>
    <x v="11"/>
    <x v="7"/>
    <x v="633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x v="0"/>
    <x v="4"/>
    <x v="11"/>
    <x v="108"/>
    <x v="634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x v="0"/>
    <x v="4"/>
    <x v="11"/>
    <x v="14"/>
    <x v="63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x v="0"/>
    <x v="4"/>
    <x v="11"/>
    <x v="16"/>
    <x v="63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x v="0"/>
    <x v="4"/>
    <x v="12"/>
    <x v="28"/>
    <x v="63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x v="0"/>
    <x v="4"/>
    <x v="12"/>
    <x v="7"/>
    <x v="638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x v="0"/>
    <x v="4"/>
    <x v="12"/>
    <x v="3"/>
    <x v="63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x v="0"/>
    <x v="4"/>
    <x v="12"/>
    <x v="128"/>
    <x v="64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x v="0"/>
    <x v="4"/>
    <x v="12"/>
    <x v="146"/>
    <x v="641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x v="0"/>
    <x v="4"/>
    <x v="12"/>
    <x v="28"/>
    <x v="64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x v="0"/>
    <x v="4"/>
    <x v="12"/>
    <x v="108"/>
    <x v="643"/>
  </r>
  <r>
    <n v="847"/>
    <x v="847"/>
    <s v="MUSIC WITH MEANING!  MUSIC THAT MATTERS!!!"/>
    <x v="185"/>
    <n v="10"/>
    <x v="0"/>
    <x v="0"/>
    <s v="USD"/>
    <n v="1436555376"/>
    <n v="1433963376"/>
    <b v="0"/>
    <x v="29"/>
    <x v="0"/>
    <x v="4"/>
    <x v="12"/>
    <x v="8"/>
    <x v="119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x v="0"/>
    <x v="4"/>
    <x v="12"/>
    <x v="8"/>
    <x v="644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x v="0"/>
    <x v="4"/>
    <x v="12"/>
    <x v="28"/>
    <x v="645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x v="0"/>
    <x v="4"/>
    <x v="12"/>
    <x v="19"/>
    <x v="64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x v="0"/>
    <x v="4"/>
    <x v="12"/>
    <x v="22"/>
    <x v="647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x v="0"/>
    <x v="4"/>
    <x v="12"/>
    <x v="2"/>
    <x v="648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x v="0"/>
    <x v="4"/>
    <x v="12"/>
    <x v="8"/>
    <x v="17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x v="0"/>
    <x v="4"/>
    <x v="12"/>
    <x v="90"/>
    <x v="649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x v="0"/>
    <x v="4"/>
    <x v="12"/>
    <x v="33"/>
    <x v="65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x v="0"/>
    <x v="4"/>
    <x v="12"/>
    <x v="147"/>
    <x v="651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x v="0"/>
    <x v="4"/>
    <x v="12"/>
    <x v="8"/>
    <x v="73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x v="0"/>
    <x v="4"/>
    <x v="12"/>
    <x v="124"/>
    <x v="65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x v="0"/>
    <x v="4"/>
    <x v="12"/>
    <x v="2"/>
    <x v="653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x v="1"/>
    <x v="4"/>
    <x v="13"/>
    <x v="82"/>
    <x v="65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x v="1"/>
    <x v="4"/>
    <x v="13"/>
    <x v="53"/>
    <x v="470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x v="1"/>
    <x v="4"/>
    <x v="13"/>
    <x v="50"/>
    <x v="65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x v="1"/>
    <x v="4"/>
    <x v="13"/>
    <x v="62"/>
    <x v="65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x v="1"/>
    <x v="4"/>
    <x v="13"/>
    <x v="72"/>
    <x v="657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x v="1"/>
    <x v="4"/>
    <x v="13"/>
    <x v="53"/>
    <x v="37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x v="1"/>
    <x v="4"/>
    <x v="13"/>
    <x v="82"/>
    <x v="65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x v="1"/>
    <x v="4"/>
    <x v="13"/>
    <x v="148"/>
    <x v="65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x v="1"/>
    <x v="4"/>
    <x v="13"/>
    <x v="50"/>
    <x v="7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x v="1"/>
    <x v="4"/>
    <x v="13"/>
    <x v="81"/>
    <x v="660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x v="1"/>
    <x v="4"/>
    <x v="13"/>
    <x v="50"/>
    <x v="661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x v="1"/>
    <x v="4"/>
    <x v="13"/>
    <x v="62"/>
    <x v="662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x v="1"/>
    <x v="4"/>
    <x v="13"/>
    <x v="60"/>
    <x v="151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x v="1"/>
    <x v="4"/>
    <x v="13"/>
    <x v="60"/>
    <x v="3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x v="1"/>
    <x v="4"/>
    <x v="13"/>
    <x v="148"/>
    <x v="66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x v="1"/>
    <x v="4"/>
    <x v="13"/>
    <x v="50"/>
    <x v="121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x v="1"/>
    <x v="4"/>
    <x v="13"/>
    <x v="139"/>
    <x v="232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x v="1"/>
    <x v="4"/>
    <x v="13"/>
    <x v="149"/>
    <x v="66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x v="1"/>
    <x v="4"/>
    <x v="13"/>
    <x v="60"/>
    <x v="151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x v="1"/>
    <x v="4"/>
    <x v="13"/>
    <x v="134"/>
    <x v="66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x v="1"/>
    <x v="4"/>
    <x v="14"/>
    <x v="56"/>
    <x v="66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x v="1"/>
    <x v="4"/>
    <x v="14"/>
    <x v="60"/>
    <x v="17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x v="1"/>
    <x v="4"/>
    <x v="14"/>
    <x v="68"/>
    <x v="66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x v="1"/>
    <x v="4"/>
    <x v="14"/>
    <x v="67"/>
    <x v="66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x v="1"/>
    <x v="4"/>
    <x v="14"/>
    <x v="60"/>
    <x v="119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x v="1"/>
    <x v="4"/>
    <x v="14"/>
    <x v="150"/>
    <x v="66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x v="1"/>
    <x v="4"/>
    <x v="14"/>
    <x v="139"/>
    <x v="670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x v="1"/>
    <x v="4"/>
    <x v="14"/>
    <x v="50"/>
    <x v="121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x v="1"/>
    <x v="4"/>
    <x v="14"/>
    <x v="113"/>
    <x v="65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x v="1"/>
    <x v="4"/>
    <x v="14"/>
    <x v="114"/>
    <x v="671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x v="1"/>
    <x v="4"/>
    <x v="14"/>
    <x v="65"/>
    <x v="672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x v="1"/>
    <x v="4"/>
    <x v="14"/>
    <x v="56"/>
    <x v="673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x v="1"/>
    <x v="4"/>
    <x v="14"/>
    <x v="139"/>
    <x v="67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x v="1"/>
    <x v="4"/>
    <x v="14"/>
    <x v="54"/>
    <x v="375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x v="1"/>
    <x v="4"/>
    <x v="14"/>
    <x v="115"/>
    <x v="675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x v="1"/>
    <x v="4"/>
    <x v="14"/>
    <x v="53"/>
    <x v="67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x v="1"/>
    <x v="4"/>
    <x v="14"/>
    <x v="67"/>
    <x v="677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x v="1"/>
    <x v="4"/>
    <x v="14"/>
    <x v="50"/>
    <x v="121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x v="1"/>
    <x v="4"/>
    <x v="14"/>
    <x v="56"/>
    <x v="431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x v="1"/>
    <x v="4"/>
    <x v="14"/>
    <x v="121"/>
    <x v="431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x v="1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x v="1"/>
    <x v="4"/>
    <x v="13"/>
    <x v="50"/>
    <x v="12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x v="1"/>
    <x v="4"/>
    <x v="13"/>
    <x v="50"/>
    <x v="179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x v="1"/>
    <x v="4"/>
    <x v="13"/>
    <x v="56"/>
    <x v="375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x v="1"/>
    <x v="4"/>
    <x v="13"/>
    <x v="50"/>
    <x v="679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x v="1"/>
    <x v="4"/>
    <x v="13"/>
    <x v="56"/>
    <x v="680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x v="1"/>
    <x v="4"/>
    <x v="13"/>
    <x v="50"/>
    <x v="121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x v="1"/>
    <x v="4"/>
    <x v="13"/>
    <x v="50"/>
    <x v="121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x v="1"/>
    <x v="4"/>
    <x v="13"/>
    <x v="50"/>
    <x v="121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x v="1"/>
    <x v="4"/>
    <x v="13"/>
    <x v="56"/>
    <x v="177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x v="1"/>
    <x v="4"/>
    <x v="13"/>
    <x v="66"/>
    <x v="681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x v="1"/>
    <x v="4"/>
    <x v="13"/>
    <x v="50"/>
    <x v="12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x v="1"/>
    <x v="4"/>
    <x v="13"/>
    <x v="60"/>
    <x v="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x v="1"/>
    <x v="4"/>
    <x v="13"/>
    <x v="113"/>
    <x v="682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x v="1"/>
    <x v="4"/>
    <x v="13"/>
    <x v="50"/>
    <x v="121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x v="1"/>
    <x v="4"/>
    <x v="13"/>
    <x v="52"/>
    <x v="68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x v="1"/>
    <x v="4"/>
    <x v="13"/>
    <x v="50"/>
    <x v="121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x v="1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x v="1"/>
    <x v="4"/>
    <x v="13"/>
    <x v="62"/>
    <x v="684"/>
  </r>
  <r>
    <n v="919"/>
    <x v="919"/>
    <s v="Cool jazz with a New Orleans flavor."/>
    <x v="22"/>
    <n v="100"/>
    <x v="2"/>
    <x v="0"/>
    <s v="USD"/>
    <n v="1355930645"/>
    <n v="1352906645"/>
    <b v="0"/>
    <x v="29"/>
    <x v="1"/>
    <x v="4"/>
    <x v="13"/>
    <x v="60"/>
    <x v="101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x v="1"/>
    <x v="4"/>
    <x v="13"/>
    <x v="50"/>
    <x v="121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x v="1"/>
    <x v="4"/>
    <x v="13"/>
    <x v="134"/>
    <x v="68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x v="1"/>
    <x v="4"/>
    <x v="13"/>
    <x v="70"/>
    <x v="68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x v="1"/>
    <x v="4"/>
    <x v="13"/>
    <x v="53"/>
    <x v="687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x v="1"/>
    <x v="4"/>
    <x v="13"/>
    <x v="57"/>
    <x v="68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x v="1"/>
    <x v="4"/>
    <x v="13"/>
    <x v="56"/>
    <x v="68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x v="1"/>
    <x v="4"/>
    <x v="13"/>
    <x v="50"/>
    <x v="121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x v="1"/>
    <x v="4"/>
    <x v="13"/>
    <x v="50"/>
    <x v="121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x v="1"/>
    <x v="4"/>
    <x v="13"/>
    <x v="57"/>
    <x v="69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x v="1"/>
    <x v="4"/>
    <x v="13"/>
    <x v="50"/>
    <x v="121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x v="1"/>
    <x v="4"/>
    <x v="13"/>
    <x v="151"/>
    <x v="15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x v="1"/>
    <x v="4"/>
    <x v="13"/>
    <x v="113"/>
    <x v="69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x v="1"/>
    <x v="4"/>
    <x v="13"/>
    <x v="77"/>
    <x v="69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x v="1"/>
    <x v="4"/>
    <x v="13"/>
    <x v="52"/>
    <x v="88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x v="1"/>
    <x v="4"/>
    <x v="13"/>
    <x v="75"/>
    <x v="69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x v="1"/>
    <x v="4"/>
    <x v="13"/>
    <x v="60"/>
    <x v="380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x v="1"/>
    <x v="4"/>
    <x v="13"/>
    <x v="50"/>
    <x v="121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x v="1"/>
    <x v="4"/>
    <x v="13"/>
    <x v="60"/>
    <x v="135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x v="1"/>
    <x v="4"/>
    <x v="13"/>
    <x v="50"/>
    <x v="380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x v="1"/>
    <x v="4"/>
    <x v="13"/>
    <x v="60"/>
    <x v="135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x v="1"/>
    <x v="2"/>
    <x v="8"/>
    <x v="123"/>
    <x v="694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x v="1"/>
    <x v="2"/>
    <x v="8"/>
    <x v="53"/>
    <x v="572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x v="1"/>
    <x v="2"/>
    <x v="8"/>
    <x v="114"/>
    <x v="69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x v="1"/>
    <x v="2"/>
    <x v="8"/>
    <x v="54"/>
    <x v="69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x v="1"/>
    <x v="2"/>
    <x v="8"/>
    <x v="55"/>
    <x v="697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x v="1"/>
    <x v="2"/>
    <x v="8"/>
    <x v="53"/>
    <x v="69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x v="1"/>
    <x v="2"/>
    <x v="8"/>
    <x v="53"/>
    <x v="69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x v="1"/>
    <x v="2"/>
    <x v="8"/>
    <x v="50"/>
    <x v="121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x v="1"/>
    <x v="2"/>
    <x v="8"/>
    <x v="81"/>
    <x v="8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x v="1"/>
    <x v="2"/>
    <x v="8"/>
    <x v="60"/>
    <x v="492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x v="1"/>
    <x v="2"/>
    <x v="8"/>
    <x v="58"/>
    <x v="700"/>
  </r>
  <r>
    <n v="951"/>
    <x v="951"/>
    <s v="Revolutionizing the way we walk our dogs!"/>
    <x v="63"/>
    <n v="19195"/>
    <x v="2"/>
    <x v="0"/>
    <s v="USD"/>
    <n v="1465054872"/>
    <n v="1461166872"/>
    <b v="0"/>
    <x v="212"/>
    <x v="1"/>
    <x v="2"/>
    <x v="8"/>
    <x v="151"/>
    <x v="70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x v="1"/>
    <x v="2"/>
    <x v="8"/>
    <x v="67"/>
    <x v="284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x v="1"/>
    <x v="2"/>
    <x v="8"/>
    <x v="60"/>
    <x v="70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x v="1"/>
    <x v="2"/>
    <x v="8"/>
    <x v="152"/>
    <x v="703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x v="1"/>
    <x v="2"/>
    <x v="8"/>
    <x v="52"/>
    <x v="704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x v="1"/>
    <x v="2"/>
    <x v="8"/>
    <x v="53"/>
    <x v="70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x v="1"/>
    <x v="2"/>
    <x v="8"/>
    <x v="53"/>
    <x v="70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x v="1"/>
    <x v="2"/>
    <x v="8"/>
    <x v="57"/>
    <x v="707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x v="1"/>
    <x v="2"/>
    <x v="8"/>
    <x v="115"/>
    <x v="70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x v="1"/>
    <x v="2"/>
    <x v="8"/>
    <x v="132"/>
    <x v="709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x v="1"/>
    <x v="2"/>
    <x v="8"/>
    <x v="72"/>
    <x v="71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x v="1"/>
    <x v="2"/>
    <x v="8"/>
    <x v="58"/>
    <x v="711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x v="1"/>
    <x v="2"/>
    <x v="8"/>
    <x v="60"/>
    <x v="71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x v="1"/>
    <x v="2"/>
    <x v="8"/>
    <x v="60"/>
    <x v="713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x v="1"/>
    <x v="2"/>
    <x v="8"/>
    <x v="60"/>
    <x v="714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x v="1"/>
    <x v="2"/>
    <x v="8"/>
    <x v="77"/>
    <x v="715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x v="1"/>
    <x v="2"/>
    <x v="8"/>
    <x v="82"/>
    <x v="71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x v="1"/>
    <x v="2"/>
    <x v="8"/>
    <x v="60"/>
    <x v="717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x v="1"/>
    <x v="2"/>
    <x v="8"/>
    <x v="153"/>
    <x v="71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x v="1"/>
    <x v="2"/>
    <x v="8"/>
    <x v="132"/>
    <x v="719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x v="1"/>
    <x v="2"/>
    <x v="8"/>
    <x v="50"/>
    <x v="72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x v="1"/>
    <x v="2"/>
    <x v="8"/>
    <x v="131"/>
    <x v="721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x v="1"/>
    <x v="2"/>
    <x v="8"/>
    <x v="53"/>
    <x v="722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x v="1"/>
    <x v="2"/>
    <x v="8"/>
    <x v="60"/>
    <x v="72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x v="1"/>
    <x v="2"/>
    <x v="8"/>
    <x v="56"/>
    <x v="724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x v="1"/>
    <x v="2"/>
    <x v="8"/>
    <x v="53"/>
    <x v="72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x v="1"/>
    <x v="2"/>
    <x v="8"/>
    <x v="122"/>
    <x v="7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x v="1"/>
    <x v="2"/>
    <x v="8"/>
    <x v="80"/>
    <x v="727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x v="1"/>
    <x v="2"/>
    <x v="8"/>
    <x v="154"/>
    <x v="72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x v="1"/>
    <x v="2"/>
    <x v="8"/>
    <x v="77"/>
    <x v="72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x v="1"/>
    <x v="2"/>
    <x v="8"/>
    <x v="50"/>
    <x v="730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x v="1"/>
    <x v="2"/>
    <x v="8"/>
    <x v="50"/>
    <x v="120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x v="1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x v="1"/>
    <x v="2"/>
    <x v="8"/>
    <x v="60"/>
    <x v="732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x v="1"/>
    <x v="2"/>
    <x v="8"/>
    <x v="52"/>
    <x v="733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x v="1"/>
    <x v="2"/>
    <x v="8"/>
    <x v="55"/>
    <x v="734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x v="1"/>
    <x v="2"/>
    <x v="8"/>
    <x v="55"/>
    <x v="735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x v="1"/>
    <x v="2"/>
    <x v="8"/>
    <x v="50"/>
    <x v="121"/>
  </r>
  <r>
    <n v="989"/>
    <x v="989"/>
    <s v="The most useful phone charger you will ever buy"/>
    <x v="3"/>
    <n v="1677"/>
    <x v="2"/>
    <x v="0"/>
    <s v="USD"/>
    <n v="1475101495"/>
    <n v="1472509495"/>
    <b v="0"/>
    <x v="58"/>
    <x v="1"/>
    <x v="2"/>
    <x v="8"/>
    <x v="123"/>
    <x v="73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x v="1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x v="1"/>
    <x v="2"/>
    <x v="8"/>
    <x v="65"/>
    <x v="737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x v="1"/>
    <x v="2"/>
    <x v="8"/>
    <x v="50"/>
    <x v="73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x v="1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x v="1"/>
    <x v="2"/>
    <x v="8"/>
    <x v="53"/>
    <x v="74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x v="1"/>
    <x v="2"/>
    <x v="8"/>
    <x v="113"/>
    <x v="741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x v="1"/>
    <x v="2"/>
    <x v="8"/>
    <x v="53"/>
    <x v="31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x v="1"/>
    <x v="2"/>
    <x v="8"/>
    <x v="60"/>
    <x v="742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x v="1"/>
    <x v="2"/>
    <x v="8"/>
    <x v="155"/>
    <x v="7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x v="1"/>
    <x v="2"/>
    <x v="8"/>
    <x v="59"/>
    <x v="744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x v="1"/>
    <x v="2"/>
    <x v="8"/>
    <x v="53"/>
    <x v="745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x v="1"/>
    <x v="2"/>
    <x v="8"/>
    <x v="3"/>
    <x v="74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x v="1"/>
    <x v="2"/>
    <x v="8"/>
    <x v="75"/>
    <x v="747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x v="1"/>
    <x v="2"/>
    <x v="8"/>
    <x v="63"/>
    <x v="74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x v="1"/>
    <x v="2"/>
    <x v="8"/>
    <x v="133"/>
    <x v="749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x v="1"/>
    <x v="2"/>
    <x v="8"/>
    <x v="150"/>
    <x v="75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x v="1"/>
    <x v="2"/>
    <x v="8"/>
    <x v="52"/>
    <x v="751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x v="1"/>
    <x v="2"/>
    <x v="8"/>
    <x v="156"/>
    <x v="75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x v="1"/>
    <x v="2"/>
    <x v="8"/>
    <x v="50"/>
    <x v="404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x v="1"/>
    <x v="2"/>
    <x v="8"/>
    <x v="55"/>
    <x v="177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x v="1"/>
    <x v="2"/>
    <x v="8"/>
    <x v="50"/>
    <x v="687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x v="1"/>
    <x v="2"/>
    <x v="8"/>
    <x v="50"/>
    <x v="753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x v="1"/>
    <x v="2"/>
    <x v="8"/>
    <x v="157"/>
    <x v="754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x v="1"/>
    <x v="2"/>
    <x v="8"/>
    <x v="131"/>
    <x v="755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x v="1"/>
    <x v="2"/>
    <x v="8"/>
    <x v="134"/>
    <x v="75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x v="1"/>
    <x v="2"/>
    <x v="8"/>
    <x v="56"/>
    <x v="37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x v="1"/>
    <x v="2"/>
    <x v="8"/>
    <x v="56"/>
    <x v="757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x v="1"/>
    <x v="2"/>
    <x v="8"/>
    <x v="61"/>
    <x v="75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x v="1"/>
    <x v="2"/>
    <x v="8"/>
    <x v="56"/>
    <x v="759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x v="1"/>
    <x v="2"/>
    <x v="8"/>
    <x v="153"/>
    <x v="454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x v="0"/>
    <x v="4"/>
    <x v="15"/>
    <x v="158"/>
    <x v="76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x v="0"/>
    <x v="4"/>
    <x v="15"/>
    <x v="159"/>
    <x v="76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x v="0"/>
    <x v="4"/>
    <x v="15"/>
    <x v="41"/>
    <x v="76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x v="0"/>
    <x v="4"/>
    <x v="15"/>
    <x v="160"/>
    <x v="76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x v="0"/>
    <x v="4"/>
    <x v="15"/>
    <x v="17"/>
    <x v="76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x v="0"/>
    <x v="4"/>
    <x v="15"/>
    <x v="5"/>
    <x v="76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x v="0"/>
    <x v="4"/>
    <x v="15"/>
    <x v="8"/>
    <x v="76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x v="0"/>
    <x v="4"/>
    <x v="15"/>
    <x v="33"/>
    <x v="7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x v="0"/>
    <x v="4"/>
    <x v="15"/>
    <x v="16"/>
    <x v="76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x v="0"/>
    <x v="4"/>
    <x v="15"/>
    <x v="20"/>
    <x v="769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x v="0"/>
    <x v="4"/>
    <x v="15"/>
    <x v="161"/>
    <x v="77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x v="0"/>
    <x v="4"/>
    <x v="15"/>
    <x v="13"/>
    <x v="771"/>
  </r>
  <r>
    <n v="1032"/>
    <x v="1032"/>
    <s v="Ideal for living rooms and open spaces."/>
    <x v="105"/>
    <n v="5858.84"/>
    <x v="0"/>
    <x v="0"/>
    <s v="USD"/>
    <n v="1466697625"/>
    <n v="1464105625"/>
    <b v="0"/>
    <x v="93"/>
    <x v="0"/>
    <x v="4"/>
    <x v="15"/>
    <x v="29"/>
    <x v="77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x v="0"/>
    <x v="4"/>
    <x v="15"/>
    <x v="33"/>
    <x v="9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x v="0"/>
    <x v="4"/>
    <x v="15"/>
    <x v="22"/>
    <x v="773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x v="0"/>
    <x v="4"/>
    <x v="15"/>
    <x v="29"/>
    <x v="774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x v="0"/>
    <x v="4"/>
    <x v="15"/>
    <x v="20"/>
    <x v="77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x v="0"/>
    <x v="4"/>
    <x v="15"/>
    <x v="21"/>
    <x v="77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x v="0"/>
    <x v="4"/>
    <x v="15"/>
    <x v="14"/>
    <x v="777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x v="0"/>
    <x v="4"/>
    <x v="15"/>
    <x v="30"/>
    <x v="778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x v="1"/>
    <x v="5"/>
    <x v="16"/>
    <x v="50"/>
    <x v="404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x v="1"/>
    <x v="5"/>
    <x v="16"/>
    <x v="50"/>
    <x v="12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x v="1"/>
    <x v="5"/>
    <x v="16"/>
    <x v="53"/>
    <x v="119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x v="1"/>
    <x v="5"/>
    <x v="16"/>
    <x v="114"/>
    <x v="77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x v="1"/>
    <x v="5"/>
    <x v="16"/>
    <x v="50"/>
    <x v="362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x v="1"/>
    <x v="5"/>
    <x v="16"/>
    <x v="56"/>
    <x v="78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x v="1"/>
    <x v="5"/>
    <x v="16"/>
    <x v="50"/>
    <x v="121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x v="1"/>
    <x v="5"/>
    <x v="16"/>
    <x v="50"/>
    <x v="120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x v="1"/>
    <x v="5"/>
    <x v="16"/>
    <x v="60"/>
    <x v="444"/>
  </r>
  <r>
    <n v="1049"/>
    <x v="1049"/>
    <s v="------"/>
    <x v="14"/>
    <n v="0"/>
    <x v="1"/>
    <x v="0"/>
    <s v="USD"/>
    <n v="1455272445"/>
    <n v="1452680445"/>
    <b v="0"/>
    <x v="78"/>
    <x v="1"/>
    <x v="5"/>
    <x v="16"/>
    <x v="50"/>
    <x v="121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x v="1"/>
    <x v="5"/>
    <x v="16"/>
    <x v="50"/>
    <x v="121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x v="1"/>
    <x v="5"/>
    <x v="16"/>
    <x v="50"/>
    <x v="12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x v="1"/>
    <x v="5"/>
    <x v="16"/>
    <x v="50"/>
    <x v="121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x v="1"/>
    <x v="5"/>
    <x v="16"/>
    <x v="60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x v="1"/>
    <x v="5"/>
    <x v="16"/>
    <x v="50"/>
    <x v="121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x v="1"/>
    <x v="5"/>
    <x v="16"/>
    <x v="50"/>
    <x v="121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x v="1"/>
    <x v="5"/>
    <x v="16"/>
    <x v="50"/>
    <x v="121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x v="1"/>
    <x v="5"/>
    <x v="16"/>
    <x v="50"/>
    <x v="121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x v="1"/>
    <x v="5"/>
    <x v="16"/>
    <x v="50"/>
    <x v="121"/>
  </r>
  <r>
    <n v="1059"/>
    <x v="1059"/>
    <s v="Turning myself into a vocal artist."/>
    <x v="184"/>
    <n v="0"/>
    <x v="1"/>
    <x v="0"/>
    <s v="USD"/>
    <n v="1426269456"/>
    <n v="1423681056"/>
    <b v="0"/>
    <x v="78"/>
    <x v="1"/>
    <x v="5"/>
    <x v="16"/>
    <x v="50"/>
    <x v="121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x v="1"/>
    <x v="5"/>
    <x v="16"/>
    <x v="60"/>
    <x v="7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x v="1"/>
    <x v="5"/>
    <x v="16"/>
    <x v="50"/>
    <x v="121"/>
  </r>
  <r>
    <n v="1062"/>
    <x v="1062"/>
    <s v="SEE US ON PATREON www.badgirlartwork.com"/>
    <x v="212"/>
    <n v="190"/>
    <x v="1"/>
    <x v="0"/>
    <s v="USD"/>
    <n v="1468351341"/>
    <n v="1467746541"/>
    <b v="0"/>
    <x v="80"/>
    <x v="1"/>
    <x v="5"/>
    <x v="16"/>
    <x v="162"/>
    <x v="12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x v="1"/>
    <x v="5"/>
    <x v="16"/>
    <x v="50"/>
    <x v="121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x v="1"/>
    <x v="6"/>
    <x v="17"/>
    <x v="114"/>
    <x v="781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x v="1"/>
    <x v="6"/>
    <x v="17"/>
    <x v="56"/>
    <x v="78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x v="1"/>
    <x v="6"/>
    <x v="17"/>
    <x v="56"/>
    <x v="78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x v="1"/>
    <x v="6"/>
    <x v="17"/>
    <x v="73"/>
    <x v="3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x v="1"/>
    <x v="6"/>
    <x v="17"/>
    <x v="50"/>
    <x v="78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x v="1"/>
    <x v="6"/>
    <x v="17"/>
    <x v="115"/>
    <x v="785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x v="1"/>
    <x v="6"/>
    <x v="17"/>
    <x v="60"/>
    <x v="431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x v="1"/>
    <x v="6"/>
    <x v="17"/>
    <x v="50"/>
    <x v="12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x v="1"/>
    <x v="6"/>
    <x v="17"/>
    <x v="50"/>
    <x v="78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x v="1"/>
    <x v="6"/>
    <x v="17"/>
    <x v="60"/>
    <x v="11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x v="1"/>
    <x v="6"/>
    <x v="17"/>
    <x v="52"/>
    <x v="78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x v="1"/>
    <x v="6"/>
    <x v="17"/>
    <x v="62"/>
    <x v="2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x v="1"/>
    <x v="6"/>
    <x v="17"/>
    <x v="163"/>
    <x v="78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x v="1"/>
    <x v="6"/>
    <x v="17"/>
    <x v="129"/>
    <x v="71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x v="1"/>
    <x v="6"/>
    <x v="17"/>
    <x v="59"/>
    <x v="373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x v="1"/>
    <x v="6"/>
    <x v="17"/>
    <x v="56"/>
    <x v="78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x v="1"/>
    <x v="6"/>
    <x v="17"/>
    <x v="114"/>
    <x v="79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x v="1"/>
    <x v="6"/>
    <x v="17"/>
    <x v="50"/>
    <x v="36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x v="1"/>
    <x v="6"/>
    <x v="17"/>
    <x v="60"/>
    <x v="791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x v="1"/>
    <x v="6"/>
    <x v="17"/>
    <x v="60"/>
    <x v="792"/>
  </r>
  <r>
    <n v="1084"/>
    <x v="1084"/>
    <s v="I want to start my own channel for gaming"/>
    <x v="131"/>
    <n v="0"/>
    <x v="2"/>
    <x v="0"/>
    <s v="USD"/>
    <n v="1407534804"/>
    <n v="1404942804"/>
    <b v="0"/>
    <x v="78"/>
    <x v="1"/>
    <x v="6"/>
    <x v="17"/>
    <x v="50"/>
    <x v="121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x v="1"/>
    <x v="6"/>
    <x v="17"/>
    <x v="56"/>
    <x v="793"/>
  </r>
  <r>
    <n v="1086"/>
    <x v="1086"/>
    <s v="Humanity's future in the Galaxy"/>
    <x v="102"/>
    <n v="15"/>
    <x v="2"/>
    <x v="0"/>
    <s v="USD"/>
    <n v="1408913291"/>
    <n v="1406321291"/>
    <b v="0"/>
    <x v="84"/>
    <x v="1"/>
    <x v="6"/>
    <x v="17"/>
    <x v="50"/>
    <x v="50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x v="1"/>
    <x v="6"/>
    <x v="17"/>
    <x v="50"/>
    <x v="121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x v="1"/>
    <x v="6"/>
    <x v="17"/>
    <x v="51"/>
    <x v="794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x v="1"/>
    <x v="6"/>
    <x v="17"/>
    <x v="59"/>
    <x v="77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x v="1"/>
    <x v="6"/>
    <x v="17"/>
    <x v="50"/>
    <x v="144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x v="1"/>
    <x v="6"/>
    <x v="17"/>
    <x v="55"/>
    <x v="38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x v="1"/>
    <x v="6"/>
    <x v="17"/>
    <x v="60"/>
    <x v="36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x v="1"/>
    <x v="6"/>
    <x v="17"/>
    <x v="51"/>
    <x v="491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x v="1"/>
    <x v="6"/>
    <x v="17"/>
    <x v="82"/>
    <x v="795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x v="1"/>
    <x v="6"/>
    <x v="17"/>
    <x v="62"/>
    <x v="79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x v="1"/>
    <x v="6"/>
    <x v="17"/>
    <x v="82"/>
    <x v="79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x v="1"/>
    <x v="6"/>
    <x v="17"/>
    <x v="50"/>
    <x v="798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x v="1"/>
    <x v="6"/>
    <x v="17"/>
    <x v="113"/>
    <x v="79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x v="1"/>
    <x v="6"/>
    <x v="17"/>
    <x v="60"/>
    <x v="38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x v="1"/>
    <x v="6"/>
    <x v="17"/>
    <x v="56"/>
    <x v="119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x v="1"/>
    <x v="6"/>
    <x v="17"/>
    <x v="50"/>
    <x v="8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x v="1"/>
    <x v="6"/>
    <x v="17"/>
    <x v="62"/>
    <x v="80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x v="1"/>
    <x v="6"/>
    <x v="17"/>
    <x v="53"/>
    <x v="78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x v="1"/>
    <x v="6"/>
    <x v="17"/>
    <x v="62"/>
    <x v="802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x v="1"/>
    <x v="6"/>
    <x v="17"/>
    <x v="50"/>
    <x v="803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x v="1"/>
    <x v="6"/>
    <x v="17"/>
    <x v="139"/>
    <x v="804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x v="1"/>
    <x v="6"/>
    <x v="17"/>
    <x v="50"/>
    <x v="121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x v="1"/>
    <x v="6"/>
    <x v="17"/>
    <x v="56"/>
    <x v="80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x v="1"/>
    <x v="6"/>
    <x v="17"/>
    <x v="50"/>
    <x v="2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x v="1"/>
    <x v="6"/>
    <x v="17"/>
    <x v="60"/>
    <x v="80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x v="1"/>
    <x v="6"/>
    <x v="17"/>
    <x v="50"/>
    <x v="12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x v="1"/>
    <x v="6"/>
    <x v="17"/>
    <x v="71"/>
    <x v="80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x v="1"/>
    <x v="6"/>
    <x v="17"/>
    <x v="60"/>
    <x v="144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x v="1"/>
    <x v="6"/>
    <x v="17"/>
    <x v="50"/>
    <x v="808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x v="1"/>
    <x v="6"/>
    <x v="17"/>
    <x v="50"/>
    <x v="508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x v="1"/>
    <x v="6"/>
    <x v="17"/>
    <x v="50"/>
    <x v="809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x v="1"/>
    <x v="6"/>
    <x v="17"/>
    <x v="59"/>
    <x v="81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x v="1"/>
    <x v="6"/>
    <x v="17"/>
    <x v="53"/>
    <x v="811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x v="1"/>
    <x v="6"/>
    <x v="17"/>
    <x v="50"/>
    <x v="14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x v="1"/>
    <x v="6"/>
    <x v="17"/>
    <x v="50"/>
    <x v="121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x v="1"/>
    <x v="6"/>
    <x v="17"/>
    <x v="50"/>
    <x v="812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x v="1"/>
    <x v="6"/>
    <x v="17"/>
    <x v="50"/>
    <x v="121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x v="1"/>
    <x v="6"/>
    <x v="17"/>
    <x v="50"/>
    <x v="81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x v="1"/>
    <x v="6"/>
    <x v="18"/>
    <x v="50"/>
    <x v="81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x v="1"/>
    <x v="6"/>
    <x v="18"/>
    <x v="50"/>
    <x v="121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x v="1"/>
    <x v="6"/>
    <x v="18"/>
    <x v="60"/>
    <x v="14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x v="1"/>
    <x v="6"/>
    <x v="18"/>
    <x v="53"/>
    <x v="815"/>
  </r>
  <r>
    <n v="1128"/>
    <x v="1128"/>
    <s v="#havingfunFTW"/>
    <x v="28"/>
    <n v="1"/>
    <x v="2"/>
    <x v="1"/>
    <s v="GBP"/>
    <n v="1407425717"/>
    <n v="1404833717"/>
    <b v="0"/>
    <x v="29"/>
    <x v="1"/>
    <x v="6"/>
    <x v="18"/>
    <x v="50"/>
    <x v="120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x v="1"/>
    <x v="6"/>
    <x v="18"/>
    <x v="50"/>
    <x v="67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x v="1"/>
    <x v="6"/>
    <x v="18"/>
    <x v="50"/>
    <x v="813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x v="1"/>
    <x v="6"/>
    <x v="18"/>
    <x v="50"/>
    <x v="12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x v="1"/>
    <x v="6"/>
    <x v="18"/>
    <x v="51"/>
    <x v="81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x v="1"/>
    <x v="6"/>
    <x v="18"/>
    <x v="60"/>
    <x v="135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x v="1"/>
    <x v="6"/>
    <x v="18"/>
    <x v="50"/>
    <x v="12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x v="1"/>
    <x v="6"/>
    <x v="18"/>
    <x v="62"/>
    <x v="73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x v="1"/>
    <x v="6"/>
    <x v="18"/>
    <x v="52"/>
    <x v="817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x v="1"/>
    <x v="6"/>
    <x v="18"/>
    <x v="67"/>
    <x v="8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x v="1"/>
    <x v="6"/>
    <x v="18"/>
    <x v="50"/>
    <x v="672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x v="1"/>
    <x v="6"/>
    <x v="18"/>
    <x v="50"/>
    <x v="144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x v="1"/>
    <x v="6"/>
    <x v="18"/>
    <x v="50"/>
    <x v="121"/>
  </r>
  <r>
    <n v="1141"/>
    <x v="1141"/>
    <s v="I think this will be a great game!"/>
    <x v="2"/>
    <n v="0"/>
    <x v="2"/>
    <x v="12"/>
    <s v="EUR"/>
    <n v="1436460450"/>
    <n v="1433868450"/>
    <b v="0"/>
    <x v="78"/>
    <x v="1"/>
    <x v="6"/>
    <x v="18"/>
    <x v="50"/>
    <x v="12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x v="1"/>
    <x v="6"/>
    <x v="18"/>
    <x v="50"/>
    <x v="121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x v="1"/>
    <x v="6"/>
    <x v="18"/>
    <x v="50"/>
    <x v="819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x v="1"/>
    <x v="7"/>
    <x v="19"/>
    <x v="50"/>
    <x v="121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x v="1"/>
    <x v="7"/>
    <x v="19"/>
    <x v="50"/>
    <x v="101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x v="1"/>
    <x v="7"/>
    <x v="19"/>
    <x v="114"/>
    <x v="820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x v="1"/>
    <x v="7"/>
    <x v="19"/>
    <x v="50"/>
    <x v="121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x v="1"/>
    <x v="7"/>
    <x v="19"/>
    <x v="50"/>
    <x v="821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x v="1"/>
    <x v="7"/>
    <x v="19"/>
    <x v="50"/>
    <x v="822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x v="1"/>
    <x v="7"/>
    <x v="19"/>
    <x v="54"/>
    <x v="823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x v="1"/>
    <x v="7"/>
    <x v="19"/>
    <x v="50"/>
    <x v="121"/>
  </r>
  <r>
    <n v="1152"/>
    <x v="1152"/>
    <s v="Peruvian food truck with an LA twist."/>
    <x v="194"/>
    <n v="911"/>
    <x v="2"/>
    <x v="0"/>
    <s v="USD"/>
    <n v="1431709312"/>
    <n v="1429117312"/>
    <b v="0"/>
    <x v="41"/>
    <x v="1"/>
    <x v="7"/>
    <x v="19"/>
    <x v="52"/>
    <x v="824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x v="1"/>
    <x v="7"/>
    <x v="19"/>
    <x v="60"/>
    <x v="7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x v="1"/>
    <x v="7"/>
    <x v="19"/>
    <x v="113"/>
    <x v="14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x v="1"/>
    <x v="7"/>
    <x v="19"/>
    <x v="60"/>
    <x v="82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x v="1"/>
    <x v="7"/>
    <x v="19"/>
    <x v="50"/>
    <x v="121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x v="1"/>
    <x v="7"/>
    <x v="19"/>
    <x v="53"/>
    <x v="67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x v="1"/>
    <x v="7"/>
    <x v="19"/>
    <x v="50"/>
    <x v="123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x v="1"/>
    <x v="7"/>
    <x v="19"/>
    <x v="50"/>
    <x v="121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x v="1"/>
    <x v="7"/>
    <x v="19"/>
    <x v="65"/>
    <x v="8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x v="1"/>
    <x v="7"/>
    <x v="19"/>
    <x v="50"/>
    <x v="12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x v="1"/>
    <x v="7"/>
    <x v="19"/>
    <x v="50"/>
    <x v="827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x v="1"/>
    <x v="7"/>
    <x v="19"/>
    <x v="50"/>
    <x v="121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x v="1"/>
    <x v="7"/>
    <x v="19"/>
    <x v="50"/>
    <x v="121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x v="1"/>
    <x v="7"/>
    <x v="19"/>
    <x v="70"/>
    <x v="828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x v="1"/>
    <x v="7"/>
    <x v="19"/>
    <x v="118"/>
    <x v="82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x v="1"/>
    <x v="7"/>
    <x v="19"/>
    <x v="53"/>
    <x v="830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x v="1"/>
    <x v="7"/>
    <x v="19"/>
    <x v="52"/>
    <x v="831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x v="1"/>
    <x v="7"/>
    <x v="19"/>
    <x v="50"/>
    <x v="161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x v="1"/>
    <x v="7"/>
    <x v="19"/>
    <x v="50"/>
    <x v="73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x v="1"/>
    <x v="7"/>
    <x v="19"/>
    <x v="50"/>
    <x v="380"/>
  </r>
  <r>
    <n v="1172"/>
    <x v="1172"/>
    <s v="Bringing YOUR favorite dog recipes to the streets."/>
    <x v="7"/>
    <n v="0"/>
    <x v="2"/>
    <x v="0"/>
    <s v="USD"/>
    <n v="1408551752"/>
    <n v="1405959752"/>
    <b v="0"/>
    <x v="78"/>
    <x v="1"/>
    <x v="7"/>
    <x v="19"/>
    <x v="50"/>
    <x v="121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x v="1"/>
    <x v="7"/>
    <x v="19"/>
    <x v="50"/>
    <x v="17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x v="1"/>
    <x v="7"/>
    <x v="19"/>
    <x v="52"/>
    <x v="832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x v="1"/>
    <x v="7"/>
    <x v="19"/>
    <x v="56"/>
    <x v="177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x v="1"/>
    <x v="7"/>
    <x v="19"/>
    <x v="50"/>
    <x v="1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x v="1"/>
    <x v="7"/>
    <x v="19"/>
    <x v="50"/>
    <x v="121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x v="1"/>
    <x v="7"/>
    <x v="19"/>
    <x v="50"/>
    <x v="144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x v="1"/>
    <x v="7"/>
    <x v="19"/>
    <x v="62"/>
    <x v="833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x v="1"/>
    <x v="7"/>
    <x v="19"/>
    <x v="81"/>
    <x v="834"/>
  </r>
  <r>
    <n v="1181"/>
    <x v="1181"/>
    <s v="Bringing the best tacos to the streets of Chicago!"/>
    <x v="63"/>
    <n v="4"/>
    <x v="2"/>
    <x v="0"/>
    <s v="USD"/>
    <n v="1425197321"/>
    <n v="1422605321"/>
    <b v="0"/>
    <x v="83"/>
    <x v="1"/>
    <x v="7"/>
    <x v="19"/>
    <x v="50"/>
    <x v="835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x v="1"/>
    <x v="7"/>
    <x v="19"/>
    <x v="65"/>
    <x v="678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x v="1"/>
    <x v="7"/>
    <x v="19"/>
    <x v="65"/>
    <x v="83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x v="0"/>
    <x v="8"/>
    <x v="20"/>
    <x v="2"/>
    <x v="837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x v="0"/>
    <x v="8"/>
    <x v="20"/>
    <x v="2"/>
    <x v="838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x v="0"/>
    <x v="8"/>
    <x v="20"/>
    <x v="13"/>
    <x v="83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x v="0"/>
    <x v="8"/>
    <x v="20"/>
    <x v="3"/>
    <x v="84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x v="0"/>
    <x v="8"/>
    <x v="20"/>
    <x v="164"/>
    <x v="841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x v="0"/>
    <x v="8"/>
    <x v="20"/>
    <x v="29"/>
    <x v="842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x v="0"/>
    <x v="8"/>
    <x v="20"/>
    <x v="165"/>
    <x v="843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x v="0"/>
    <x v="8"/>
    <x v="20"/>
    <x v="15"/>
    <x v="84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x v="0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x v="0"/>
    <x v="8"/>
    <x v="20"/>
    <x v="3"/>
    <x v="84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x v="0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x v="0"/>
    <x v="8"/>
    <x v="20"/>
    <x v="165"/>
    <x v="848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x v="0"/>
    <x v="8"/>
    <x v="20"/>
    <x v="168"/>
    <x v="84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x v="0"/>
    <x v="8"/>
    <x v="20"/>
    <x v="169"/>
    <x v="85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x v="0"/>
    <x v="8"/>
    <x v="20"/>
    <x v="170"/>
    <x v="851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x v="0"/>
    <x v="8"/>
    <x v="20"/>
    <x v="7"/>
    <x v="852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x v="0"/>
    <x v="8"/>
    <x v="20"/>
    <x v="9"/>
    <x v="8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x v="0"/>
    <x v="8"/>
    <x v="20"/>
    <x v="21"/>
    <x v="854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x v="0"/>
    <x v="8"/>
    <x v="20"/>
    <x v="171"/>
    <x v="855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x v="0"/>
    <x v="8"/>
    <x v="20"/>
    <x v="21"/>
    <x v="85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x v="0"/>
    <x v="8"/>
    <x v="20"/>
    <x v="33"/>
    <x v="857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x v="0"/>
    <x v="8"/>
    <x v="20"/>
    <x v="7"/>
    <x v="85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x v="0"/>
    <x v="8"/>
    <x v="20"/>
    <x v="41"/>
    <x v="859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x v="0"/>
    <x v="8"/>
    <x v="20"/>
    <x v="3"/>
    <x v="86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x v="0"/>
    <x v="8"/>
    <x v="20"/>
    <x v="19"/>
    <x v="861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x v="0"/>
    <x v="8"/>
    <x v="20"/>
    <x v="6"/>
    <x v="862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x v="0"/>
    <x v="8"/>
    <x v="20"/>
    <x v="172"/>
    <x v="863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x v="0"/>
    <x v="8"/>
    <x v="20"/>
    <x v="7"/>
    <x v="864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x v="0"/>
    <x v="8"/>
    <x v="20"/>
    <x v="32"/>
    <x v="865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x v="0"/>
    <x v="8"/>
    <x v="20"/>
    <x v="21"/>
    <x v="86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x v="0"/>
    <x v="8"/>
    <x v="20"/>
    <x v="88"/>
    <x v="867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x v="0"/>
    <x v="8"/>
    <x v="20"/>
    <x v="173"/>
    <x v="868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x v="0"/>
    <x v="8"/>
    <x v="20"/>
    <x v="91"/>
    <x v="86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x v="0"/>
    <x v="8"/>
    <x v="20"/>
    <x v="33"/>
    <x v="87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x v="0"/>
    <x v="8"/>
    <x v="20"/>
    <x v="174"/>
    <x v="87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x v="0"/>
    <x v="8"/>
    <x v="20"/>
    <x v="175"/>
    <x v="872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x v="0"/>
    <x v="8"/>
    <x v="20"/>
    <x v="3"/>
    <x v="87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x v="0"/>
    <x v="8"/>
    <x v="20"/>
    <x v="38"/>
    <x v="874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x v="0"/>
    <x v="8"/>
    <x v="20"/>
    <x v="176"/>
    <x v="875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x v="0"/>
    <x v="8"/>
    <x v="20"/>
    <x v="20"/>
    <x v="87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x v="1"/>
    <x v="4"/>
    <x v="21"/>
    <x v="113"/>
    <x v="877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x v="1"/>
    <x v="4"/>
    <x v="21"/>
    <x v="65"/>
    <x v="87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x v="1"/>
    <x v="4"/>
    <x v="21"/>
    <x v="65"/>
    <x v="87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x v="1"/>
    <x v="4"/>
    <x v="21"/>
    <x v="50"/>
    <x v="1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x v="1"/>
    <x v="4"/>
    <x v="21"/>
    <x v="129"/>
    <x v="880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x v="1"/>
    <x v="4"/>
    <x v="21"/>
    <x v="60"/>
    <x v="38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x v="1"/>
    <x v="4"/>
    <x v="21"/>
    <x v="50"/>
    <x v="1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x v="1"/>
    <x v="4"/>
    <x v="21"/>
    <x v="50"/>
    <x v="1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x v="1"/>
    <x v="4"/>
    <x v="21"/>
    <x v="60"/>
    <x v="375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x v="1"/>
    <x v="4"/>
    <x v="21"/>
    <x v="81"/>
    <x v="845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x v="1"/>
    <x v="4"/>
    <x v="21"/>
    <x v="50"/>
    <x v="1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x v="1"/>
    <x v="4"/>
    <x v="21"/>
    <x v="56"/>
    <x v="431"/>
  </r>
  <r>
    <n v="1236"/>
    <x v="1236"/>
    <s v="Raising money to give the musicians their due."/>
    <x v="30"/>
    <n v="0"/>
    <x v="1"/>
    <x v="0"/>
    <s v="USD"/>
    <n v="1343491200"/>
    <n v="1342801164"/>
    <b v="0"/>
    <x v="78"/>
    <x v="1"/>
    <x v="4"/>
    <x v="21"/>
    <x v="50"/>
    <x v="1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x v="1"/>
    <x v="4"/>
    <x v="21"/>
    <x v="50"/>
    <x v="1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x v="1"/>
    <x v="4"/>
    <x v="21"/>
    <x v="82"/>
    <x v="88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x v="1"/>
    <x v="4"/>
    <x v="21"/>
    <x v="50"/>
    <x v="1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x v="1"/>
    <x v="4"/>
    <x v="21"/>
    <x v="56"/>
    <x v="882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x v="1"/>
    <x v="4"/>
    <x v="21"/>
    <x v="76"/>
    <x v="883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x v="1"/>
    <x v="4"/>
    <x v="21"/>
    <x v="60"/>
    <x v="144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x v="1"/>
    <x v="4"/>
    <x v="21"/>
    <x v="51"/>
    <x v="884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x v="0"/>
    <x v="4"/>
    <x v="11"/>
    <x v="3"/>
    <x v="885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x v="0"/>
    <x v="4"/>
    <x v="11"/>
    <x v="28"/>
    <x v="88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x v="0"/>
    <x v="4"/>
    <x v="11"/>
    <x v="16"/>
    <x v="887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x v="0"/>
    <x v="4"/>
    <x v="11"/>
    <x v="108"/>
    <x v="888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x v="0"/>
    <x v="4"/>
    <x v="11"/>
    <x v="143"/>
    <x v="889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x v="0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x v="0"/>
    <x v="4"/>
    <x v="11"/>
    <x v="177"/>
    <x v="89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x v="0"/>
    <x v="4"/>
    <x v="11"/>
    <x v="21"/>
    <x v="892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x v="0"/>
    <x v="4"/>
    <x v="11"/>
    <x v="178"/>
    <x v="893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x v="0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x v="0"/>
    <x v="4"/>
    <x v="11"/>
    <x v="171"/>
    <x v="895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x v="0"/>
    <x v="4"/>
    <x v="11"/>
    <x v="180"/>
    <x v="89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x v="0"/>
    <x v="4"/>
    <x v="11"/>
    <x v="90"/>
    <x v="897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x v="0"/>
    <x v="4"/>
    <x v="11"/>
    <x v="181"/>
    <x v="898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x v="0"/>
    <x v="4"/>
    <x v="11"/>
    <x v="182"/>
    <x v="899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x v="0"/>
    <x v="4"/>
    <x v="11"/>
    <x v="3"/>
    <x v="9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x v="0"/>
    <x v="4"/>
    <x v="11"/>
    <x v="35"/>
    <x v="90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x v="0"/>
    <x v="4"/>
    <x v="11"/>
    <x v="7"/>
    <x v="902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x v="0"/>
    <x v="4"/>
    <x v="11"/>
    <x v="105"/>
    <x v="903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x v="0"/>
    <x v="4"/>
    <x v="11"/>
    <x v="17"/>
    <x v="90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x v="0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x v="0"/>
    <x v="4"/>
    <x v="11"/>
    <x v="17"/>
    <x v="90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x v="0"/>
    <x v="4"/>
    <x v="11"/>
    <x v="8"/>
    <x v="907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x v="0"/>
    <x v="4"/>
    <x v="11"/>
    <x v="21"/>
    <x v="90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x v="0"/>
    <x v="4"/>
    <x v="11"/>
    <x v="16"/>
    <x v="90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x v="0"/>
    <x v="4"/>
    <x v="11"/>
    <x v="15"/>
    <x v="91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x v="0"/>
    <x v="4"/>
    <x v="11"/>
    <x v="41"/>
    <x v="9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x v="0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x v="0"/>
    <x v="4"/>
    <x v="11"/>
    <x v="6"/>
    <x v="913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x v="0"/>
    <x v="4"/>
    <x v="11"/>
    <x v="3"/>
    <x v="468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x v="0"/>
    <x v="4"/>
    <x v="11"/>
    <x v="19"/>
    <x v="91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x v="0"/>
    <x v="4"/>
    <x v="11"/>
    <x v="184"/>
    <x v="91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x v="0"/>
    <x v="4"/>
    <x v="11"/>
    <x v="3"/>
    <x v="91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x v="0"/>
    <x v="4"/>
    <x v="11"/>
    <x v="6"/>
    <x v="91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x v="0"/>
    <x v="4"/>
    <x v="11"/>
    <x v="19"/>
    <x v="91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x v="0"/>
    <x v="4"/>
    <x v="11"/>
    <x v="38"/>
    <x v="91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x v="0"/>
    <x v="4"/>
    <x v="11"/>
    <x v="38"/>
    <x v="92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x v="0"/>
    <x v="4"/>
    <x v="11"/>
    <x v="38"/>
    <x v="92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x v="0"/>
    <x v="4"/>
    <x v="11"/>
    <x v="39"/>
    <x v="92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x v="0"/>
    <x v="4"/>
    <x v="11"/>
    <x v="185"/>
    <x v="92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x v="0"/>
    <x v="1"/>
    <x v="6"/>
    <x v="7"/>
    <x v="77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x v="0"/>
    <x v="1"/>
    <x v="6"/>
    <x v="21"/>
    <x v="924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x v="0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x v="0"/>
    <x v="1"/>
    <x v="6"/>
    <x v="186"/>
    <x v="9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x v="0"/>
    <x v="1"/>
    <x v="6"/>
    <x v="8"/>
    <x v="92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x v="0"/>
    <x v="1"/>
    <x v="6"/>
    <x v="105"/>
    <x v="928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x v="0"/>
    <x v="1"/>
    <x v="6"/>
    <x v="15"/>
    <x v="92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x v="0"/>
    <x v="1"/>
    <x v="6"/>
    <x v="91"/>
    <x v="93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x v="0"/>
    <x v="1"/>
    <x v="6"/>
    <x v="5"/>
    <x v="931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x v="0"/>
    <x v="1"/>
    <x v="6"/>
    <x v="21"/>
    <x v="932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x v="0"/>
    <x v="1"/>
    <x v="6"/>
    <x v="108"/>
    <x v="93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x v="0"/>
    <x v="1"/>
    <x v="6"/>
    <x v="21"/>
    <x v="934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x v="0"/>
    <x v="1"/>
    <x v="6"/>
    <x v="48"/>
    <x v="935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x v="0"/>
    <x v="1"/>
    <x v="6"/>
    <x v="5"/>
    <x v="93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x v="0"/>
    <x v="1"/>
    <x v="6"/>
    <x v="2"/>
    <x v="937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x v="0"/>
    <x v="1"/>
    <x v="6"/>
    <x v="39"/>
    <x v="938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x v="0"/>
    <x v="1"/>
    <x v="6"/>
    <x v="165"/>
    <x v="93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x v="0"/>
    <x v="1"/>
    <x v="6"/>
    <x v="33"/>
    <x v="94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x v="0"/>
    <x v="1"/>
    <x v="6"/>
    <x v="8"/>
    <x v="73"/>
  </r>
  <r>
    <n v="1303"/>
    <x v="1303"/>
    <s v="Groundbreaking queer theatre."/>
    <x v="8"/>
    <n v="4559.13"/>
    <x v="0"/>
    <x v="1"/>
    <s v="GBP"/>
    <n v="1469962800"/>
    <n v="1468578920"/>
    <b v="0"/>
    <x v="52"/>
    <x v="0"/>
    <x v="1"/>
    <x v="6"/>
    <x v="22"/>
    <x v="94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x v="1"/>
    <x v="2"/>
    <x v="8"/>
    <x v="67"/>
    <x v="942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x v="1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x v="1"/>
    <x v="2"/>
    <x v="8"/>
    <x v="187"/>
    <x v="943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x v="1"/>
    <x v="2"/>
    <x v="8"/>
    <x v="81"/>
    <x v="944"/>
  </r>
  <r>
    <n v="1308"/>
    <x v="1308"/>
    <s v="Boost Band, a wristband that charges any device"/>
    <x v="3"/>
    <n v="1136"/>
    <x v="1"/>
    <x v="0"/>
    <s v="USD"/>
    <n v="1475937812"/>
    <n v="1472481812"/>
    <b v="0"/>
    <x v="44"/>
    <x v="1"/>
    <x v="2"/>
    <x v="8"/>
    <x v="57"/>
    <x v="945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x v="1"/>
    <x v="2"/>
    <x v="8"/>
    <x v="20"/>
    <x v="94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x v="1"/>
    <x v="2"/>
    <x v="8"/>
    <x v="63"/>
    <x v="947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x v="1"/>
    <x v="2"/>
    <x v="8"/>
    <x v="188"/>
    <x v="94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x v="1"/>
    <x v="2"/>
    <x v="8"/>
    <x v="60"/>
    <x v="13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x v="1"/>
    <x v="2"/>
    <x v="8"/>
    <x v="134"/>
    <x v="94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x v="1"/>
    <x v="2"/>
    <x v="8"/>
    <x v="60"/>
    <x v="95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x v="1"/>
    <x v="2"/>
    <x v="8"/>
    <x v="67"/>
    <x v="951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x v="1"/>
    <x v="2"/>
    <x v="8"/>
    <x v="50"/>
    <x v="120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x v="1"/>
    <x v="2"/>
    <x v="8"/>
    <x v="52"/>
    <x v="95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x v="1"/>
    <x v="2"/>
    <x v="8"/>
    <x v="77"/>
    <x v="953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x v="1"/>
    <x v="2"/>
    <x v="8"/>
    <x v="77"/>
    <x v="954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x v="1"/>
    <x v="2"/>
    <x v="8"/>
    <x v="60"/>
    <x v="955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x v="1"/>
    <x v="2"/>
    <x v="8"/>
    <x v="60"/>
    <x v="95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x v="1"/>
    <x v="2"/>
    <x v="8"/>
    <x v="50"/>
    <x v="717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x v="1"/>
    <x v="2"/>
    <x v="8"/>
    <x v="114"/>
    <x v="95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x v="1"/>
    <x v="2"/>
    <x v="8"/>
    <x v="54"/>
    <x v="95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x v="1"/>
    <x v="2"/>
    <x v="8"/>
    <x v="53"/>
    <x v="95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x v="1"/>
    <x v="2"/>
    <x v="8"/>
    <x v="60"/>
    <x v="960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x v="1"/>
    <x v="2"/>
    <x v="8"/>
    <x v="65"/>
    <x v="961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x v="1"/>
    <x v="2"/>
    <x v="8"/>
    <x v="53"/>
    <x v="96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x v="1"/>
    <x v="2"/>
    <x v="8"/>
    <x v="60"/>
    <x v="96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x v="1"/>
    <x v="2"/>
    <x v="8"/>
    <x v="66"/>
    <x v="964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x v="1"/>
    <x v="2"/>
    <x v="8"/>
    <x v="60"/>
    <x v="96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x v="1"/>
    <x v="2"/>
    <x v="8"/>
    <x v="50"/>
    <x v="121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x v="1"/>
    <x v="2"/>
    <x v="8"/>
    <x v="50"/>
    <x v="121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x v="1"/>
    <x v="2"/>
    <x v="8"/>
    <x v="57"/>
    <x v="70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x v="1"/>
    <x v="2"/>
    <x v="8"/>
    <x v="68"/>
    <x v="96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x v="1"/>
    <x v="2"/>
    <x v="8"/>
    <x v="189"/>
    <x v="967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x v="1"/>
    <x v="2"/>
    <x v="8"/>
    <x v="190"/>
    <x v="96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x v="1"/>
    <x v="2"/>
    <x v="8"/>
    <x v="56"/>
    <x v="969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x v="1"/>
    <x v="2"/>
    <x v="8"/>
    <x v="113"/>
    <x v="970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x v="1"/>
    <x v="2"/>
    <x v="8"/>
    <x v="50"/>
    <x v="121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x v="1"/>
    <x v="2"/>
    <x v="8"/>
    <x v="140"/>
    <x v="97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x v="1"/>
    <x v="2"/>
    <x v="8"/>
    <x v="50"/>
    <x v="101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x v="1"/>
    <x v="2"/>
    <x v="8"/>
    <x v="21"/>
    <x v="97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x v="0"/>
    <x v="3"/>
    <x v="9"/>
    <x v="191"/>
    <x v="291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x v="0"/>
    <x v="3"/>
    <x v="9"/>
    <x v="105"/>
    <x v="97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x v="0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x v="0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x v="0"/>
    <x v="3"/>
    <x v="9"/>
    <x v="21"/>
    <x v="97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x v="0"/>
    <x v="3"/>
    <x v="9"/>
    <x v="142"/>
    <x v="977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x v="0"/>
    <x v="3"/>
    <x v="9"/>
    <x v="3"/>
    <x v="19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x v="0"/>
    <x v="3"/>
    <x v="9"/>
    <x v="7"/>
    <x v="9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x v="0"/>
    <x v="3"/>
    <x v="9"/>
    <x v="104"/>
    <x v="97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x v="0"/>
    <x v="3"/>
    <x v="9"/>
    <x v="84"/>
    <x v="98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x v="0"/>
    <x v="3"/>
    <x v="9"/>
    <x v="22"/>
    <x v="981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x v="0"/>
    <x v="3"/>
    <x v="9"/>
    <x v="4"/>
    <x v="982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x v="0"/>
    <x v="3"/>
    <x v="9"/>
    <x v="25"/>
    <x v="983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x v="0"/>
    <x v="3"/>
    <x v="9"/>
    <x v="105"/>
    <x v="984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x v="0"/>
    <x v="3"/>
    <x v="9"/>
    <x v="20"/>
    <x v="985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x v="0"/>
    <x v="3"/>
    <x v="9"/>
    <x v="31"/>
    <x v="98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x v="0"/>
    <x v="3"/>
    <x v="9"/>
    <x v="36"/>
    <x v="98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x v="0"/>
    <x v="3"/>
    <x v="9"/>
    <x v="9"/>
    <x v="988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x v="0"/>
    <x v="3"/>
    <x v="9"/>
    <x v="15"/>
    <x v="98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x v="0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x v="0"/>
    <x v="4"/>
    <x v="11"/>
    <x v="17"/>
    <x v="990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x v="0"/>
    <x v="4"/>
    <x v="11"/>
    <x v="8"/>
    <x v="991"/>
  </r>
  <r>
    <n v="1366"/>
    <x v="1366"/>
    <s v="A musical memorial for Alexi Petersen."/>
    <x v="51"/>
    <n v="9486.69"/>
    <x v="0"/>
    <x v="0"/>
    <s v="USD"/>
    <n v="1417049663"/>
    <n v="1413158063"/>
    <b v="0"/>
    <x v="206"/>
    <x v="0"/>
    <x v="4"/>
    <x v="11"/>
    <x v="9"/>
    <x v="992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x v="0"/>
    <x v="4"/>
    <x v="11"/>
    <x v="35"/>
    <x v="993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x v="0"/>
    <x v="4"/>
    <x v="11"/>
    <x v="38"/>
    <x v="99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x v="0"/>
    <x v="4"/>
    <x v="11"/>
    <x v="2"/>
    <x v="995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x v="0"/>
    <x v="4"/>
    <x v="11"/>
    <x v="3"/>
    <x v="99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x v="0"/>
    <x v="4"/>
    <x v="11"/>
    <x v="13"/>
    <x v="997"/>
  </r>
  <r>
    <n v="1372"/>
    <x v="1372"/>
    <s v="Please help us raise funds to press our new CD!"/>
    <x v="2"/>
    <n v="620"/>
    <x v="0"/>
    <x v="0"/>
    <s v="USD"/>
    <n v="1342115132"/>
    <n v="1339523132"/>
    <b v="0"/>
    <x v="38"/>
    <x v="0"/>
    <x v="4"/>
    <x v="11"/>
    <x v="39"/>
    <x v="998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x v="0"/>
    <x v="4"/>
    <x v="11"/>
    <x v="2"/>
    <x v="99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x v="0"/>
    <x v="4"/>
    <x v="11"/>
    <x v="192"/>
    <x v="1000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x v="0"/>
    <x v="4"/>
    <x v="11"/>
    <x v="193"/>
    <x v="100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x v="0"/>
    <x v="4"/>
    <x v="11"/>
    <x v="194"/>
    <x v="1002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x v="0"/>
    <x v="4"/>
    <x v="11"/>
    <x v="31"/>
    <x v="1003"/>
  </r>
  <r>
    <n v="1378"/>
    <x v="1378"/>
    <s v="A psychedelic post rock masterpiece!"/>
    <x v="13"/>
    <n v="4067"/>
    <x v="0"/>
    <x v="1"/>
    <s v="GBP"/>
    <n v="1470075210"/>
    <n v="1468779210"/>
    <b v="0"/>
    <x v="182"/>
    <x v="0"/>
    <x v="4"/>
    <x v="11"/>
    <x v="195"/>
    <x v="1004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x v="0"/>
    <x v="4"/>
    <x v="11"/>
    <x v="20"/>
    <x v="1005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x v="0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x v="0"/>
    <x v="4"/>
    <x v="11"/>
    <x v="13"/>
    <x v="919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x v="0"/>
    <x v="4"/>
    <x v="11"/>
    <x v="3"/>
    <x v="847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x v="0"/>
    <x v="4"/>
    <x v="11"/>
    <x v="197"/>
    <x v="1007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x v="0"/>
    <x v="4"/>
    <x v="11"/>
    <x v="39"/>
    <x v="1008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x v="0"/>
    <x v="4"/>
    <x v="11"/>
    <x v="5"/>
    <x v="1009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x v="0"/>
    <x v="4"/>
    <x v="11"/>
    <x v="198"/>
    <x v="368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x v="0"/>
    <x v="4"/>
    <x v="11"/>
    <x v="0"/>
    <x v="101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x v="0"/>
    <x v="4"/>
    <x v="11"/>
    <x v="165"/>
    <x v="10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x v="0"/>
    <x v="4"/>
    <x v="11"/>
    <x v="14"/>
    <x v="1012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x v="0"/>
    <x v="4"/>
    <x v="11"/>
    <x v="15"/>
    <x v="1013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x v="0"/>
    <x v="4"/>
    <x v="11"/>
    <x v="5"/>
    <x v="1014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x v="0"/>
    <x v="4"/>
    <x v="11"/>
    <x v="35"/>
    <x v="1015"/>
  </r>
  <r>
    <n v="1393"/>
    <x v="1393"/>
    <s v="Rock n' Roll tales of our times"/>
    <x v="3"/>
    <n v="10235"/>
    <x v="0"/>
    <x v="0"/>
    <s v="USD"/>
    <n v="1470068523"/>
    <n v="1467476523"/>
    <b v="0"/>
    <x v="47"/>
    <x v="0"/>
    <x v="4"/>
    <x v="11"/>
    <x v="21"/>
    <x v="101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x v="0"/>
    <x v="4"/>
    <x v="11"/>
    <x v="108"/>
    <x v="1017"/>
  </r>
  <r>
    <n v="1395"/>
    <x v="1395"/>
    <s v="Help Quiet Oaks record their debut album!!!"/>
    <x v="8"/>
    <n v="3916"/>
    <x v="0"/>
    <x v="0"/>
    <s v="USD"/>
    <n v="1484430481"/>
    <n v="1481838481"/>
    <b v="0"/>
    <x v="141"/>
    <x v="0"/>
    <x v="4"/>
    <x v="11"/>
    <x v="20"/>
    <x v="1018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x v="0"/>
    <x v="4"/>
    <x v="11"/>
    <x v="13"/>
    <x v="10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x v="0"/>
    <x v="4"/>
    <x v="11"/>
    <x v="35"/>
    <x v="102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x v="0"/>
    <x v="4"/>
    <x v="11"/>
    <x v="5"/>
    <x v="102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x v="0"/>
    <x v="4"/>
    <x v="11"/>
    <x v="9"/>
    <x v="1022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x v="0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x v="0"/>
    <x v="4"/>
    <x v="11"/>
    <x v="199"/>
    <x v="24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x v="0"/>
    <x v="4"/>
    <x v="11"/>
    <x v="15"/>
    <x v="1024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x v="0"/>
    <x v="4"/>
    <x v="11"/>
    <x v="33"/>
    <x v="102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x v="1"/>
    <x v="3"/>
    <x v="22"/>
    <x v="53"/>
    <x v="10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x v="1"/>
    <x v="3"/>
    <x v="22"/>
    <x v="50"/>
    <x v="1027"/>
  </r>
  <r>
    <n v="1406"/>
    <x v="1406"/>
    <s v="The White coat and the battle dress uniform"/>
    <x v="14"/>
    <n v="15"/>
    <x v="2"/>
    <x v="13"/>
    <s v="EUR"/>
    <n v="1449914400"/>
    <n v="1445336607"/>
    <b v="0"/>
    <x v="83"/>
    <x v="1"/>
    <x v="3"/>
    <x v="22"/>
    <x v="50"/>
    <x v="144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x v="1"/>
    <x v="3"/>
    <x v="22"/>
    <x v="60"/>
    <x v="501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x v="1"/>
    <x v="3"/>
    <x v="22"/>
    <x v="113"/>
    <x v="102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x v="1"/>
    <x v="3"/>
    <x v="22"/>
    <x v="50"/>
    <x v="121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x v="1"/>
    <x v="3"/>
    <x v="22"/>
    <x v="50"/>
    <x v="12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x v="1"/>
    <x v="3"/>
    <x v="22"/>
    <x v="50"/>
    <x v="1029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x v="1"/>
    <x v="3"/>
    <x v="22"/>
    <x v="62"/>
    <x v="1030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x v="1"/>
    <x v="3"/>
    <x v="22"/>
    <x v="62"/>
    <x v="101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x v="1"/>
    <x v="3"/>
    <x v="22"/>
    <x v="50"/>
    <x v="120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x v="1"/>
    <x v="3"/>
    <x v="22"/>
    <x v="82"/>
    <x v="103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x v="1"/>
    <x v="3"/>
    <x v="22"/>
    <x v="50"/>
    <x v="121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x v="1"/>
    <x v="3"/>
    <x v="22"/>
    <x v="60"/>
    <x v="44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x v="1"/>
    <x v="3"/>
    <x v="22"/>
    <x v="50"/>
    <x v="103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x v="1"/>
    <x v="3"/>
    <x v="22"/>
    <x v="113"/>
    <x v="884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x v="1"/>
    <x v="3"/>
    <x v="22"/>
    <x v="56"/>
    <x v="1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x v="1"/>
    <x v="3"/>
    <x v="22"/>
    <x v="50"/>
    <x v="10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x v="1"/>
    <x v="3"/>
    <x v="22"/>
    <x v="50"/>
    <x v="31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x v="1"/>
    <x v="3"/>
    <x v="22"/>
    <x v="50"/>
    <x v="10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x v="1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x v="1"/>
    <x v="3"/>
    <x v="22"/>
    <x v="50"/>
    <x v="121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x v="1"/>
    <x v="3"/>
    <x v="22"/>
    <x v="50"/>
    <x v="121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x v="1"/>
    <x v="3"/>
    <x v="22"/>
    <x v="59"/>
    <x v="1034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x v="1"/>
    <x v="3"/>
    <x v="22"/>
    <x v="62"/>
    <x v="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x v="1"/>
    <x v="3"/>
    <x v="22"/>
    <x v="50"/>
    <x v="121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x v="1"/>
    <x v="3"/>
    <x v="22"/>
    <x v="59"/>
    <x v="1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x v="1"/>
    <x v="3"/>
    <x v="22"/>
    <x v="188"/>
    <x v="103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x v="1"/>
    <x v="3"/>
    <x v="22"/>
    <x v="50"/>
    <x v="121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x v="1"/>
    <x v="3"/>
    <x v="22"/>
    <x v="113"/>
    <x v="103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x v="1"/>
    <x v="3"/>
    <x v="22"/>
    <x v="54"/>
    <x v="1037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x v="1"/>
    <x v="3"/>
    <x v="22"/>
    <x v="50"/>
    <x v="501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x v="1"/>
    <x v="3"/>
    <x v="22"/>
    <x v="60"/>
    <x v="1038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x v="1"/>
    <x v="3"/>
    <x v="22"/>
    <x v="117"/>
    <x v="103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x v="1"/>
    <x v="3"/>
    <x v="22"/>
    <x v="56"/>
    <x v="753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x v="1"/>
    <x v="3"/>
    <x v="22"/>
    <x v="113"/>
    <x v="17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x v="1"/>
    <x v="3"/>
    <x v="22"/>
    <x v="50"/>
    <x v="12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x v="1"/>
    <x v="3"/>
    <x v="22"/>
    <x v="60"/>
    <x v="104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x v="1"/>
    <x v="3"/>
    <x v="22"/>
    <x v="50"/>
    <x v="121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x v="1"/>
    <x v="3"/>
    <x v="22"/>
    <x v="50"/>
    <x v="121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x v="1"/>
    <x v="3"/>
    <x v="22"/>
    <x v="50"/>
    <x v="121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x v="1"/>
    <x v="3"/>
    <x v="22"/>
    <x v="50"/>
    <x v="121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x v="1"/>
    <x v="3"/>
    <x v="22"/>
    <x v="50"/>
    <x v="121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x v="1"/>
    <x v="3"/>
    <x v="22"/>
    <x v="50"/>
    <x v="380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x v="1"/>
    <x v="3"/>
    <x v="22"/>
    <x v="50"/>
    <x v="121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x v="1"/>
    <x v="3"/>
    <x v="22"/>
    <x v="50"/>
    <x v="121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x v="1"/>
    <x v="3"/>
    <x v="22"/>
    <x v="50"/>
    <x v="12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x v="1"/>
    <x v="3"/>
    <x v="22"/>
    <x v="50"/>
    <x v="120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x v="1"/>
    <x v="3"/>
    <x v="22"/>
    <x v="50"/>
    <x v="121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x v="1"/>
    <x v="3"/>
    <x v="22"/>
    <x v="50"/>
    <x v="121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x v="1"/>
    <x v="3"/>
    <x v="22"/>
    <x v="60"/>
    <x v="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x v="1"/>
    <x v="3"/>
    <x v="22"/>
    <x v="57"/>
    <x v="1041"/>
  </r>
  <r>
    <n v="1456"/>
    <x v="1456"/>
    <s v="English Version of my auto-published novel"/>
    <x v="10"/>
    <n v="145"/>
    <x v="1"/>
    <x v="13"/>
    <s v="EUR"/>
    <n v="1483459365"/>
    <n v="1480867365"/>
    <b v="0"/>
    <x v="83"/>
    <x v="1"/>
    <x v="3"/>
    <x v="22"/>
    <x v="56"/>
    <x v="104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x v="1"/>
    <x v="3"/>
    <x v="22"/>
    <x v="50"/>
    <x v="121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x v="1"/>
    <x v="3"/>
    <x v="22"/>
    <x v="50"/>
    <x v="121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x v="1"/>
    <x v="3"/>
    <x v="22"/>
    <x v="50"/>
    <x v="121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x v="1"/>
    <x v="3"/>
    <x v="22"/>
    <x v="50"/>
    <x v="121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x v="0"/>
    <x v="3"/>
    <x v="23"/>
    <x v="7"/>
    <x v="104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x v="0"/>
    <x v="3"/>
    <x v="23"/>
    <x v="15"/>
    <x v="104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x v="0"/>
    <x v="3"/>
    <x v="23"/>
    <x v="34"/>
    <x v="1045"/>
  </r>
  <r>
    <n v="1464"/>
    <x v="1464"/>
    <s v="The Best Science Media on the Web"/>
    <x v="10"/>
    <n v="8160"/>
    <x v="0"/>
    <x v="0"/>
    <s v="USD"/>
    <n v="1361029958"/>
    <n v="1358437958"/>
    <b v="1"/>
    <x v="302"/>
    <x v="0"/>
    <x v="3"/>
    <x v="23"/>
    <x v="200"/>
    <x v="104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x v="0"/>
    <x v="3"/>
    <x v="23"/>
    <x v="201"/>
    <x v="1047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x v="0"/>
    <x v="3"/>
    <x v="23"/>
    <x v="29"/>
    <x v="1048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x v="0"/>
    <x v="3"/>
    <x v="23"/>
    <x v="41"/>
    <x v="104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x v="0"/>
    <x v="3"/>
    <x v="23"/>
    <x v="21"/>
    <x v="1050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x v="0"/>
    <x v="3"/>
    <x v="23"/>
    <x v="29"/>
    <x v="1051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x v="0"/>
    <x v="3"/>
    <x v="23"/>
    <x v="105"/>
    <x v="1052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x v="0"/>
    <x v="3"/>
    <x v="23"/>
    <x v="3"/>
    <x v="105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x v="0"/>
    <x v="3"/>
    <x v="23"/>
    <x v="86"/>
    <x v="1054"/>
  </r>
  <r>
    <n v="1473"/>
    <x v="1473"/>
    <s v="Public Radio Project"/>
    <x v="15"/>
    <n v="1807.74"/>
    <x v="0"/>
    <x v="0"/>
    <s v="USD"/>
    <n v="1330644639"/>
    <n v="1328052639"/>
    <b v="1"/>
    <x v="5"/>
    <x v="0"/>
    <x v="3"/>
    <x v="23"/>
    <x v="10"/>
    <x v="1055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x v="0"/>
    <x v="3"/>
    <x v="23"/>
    <x v="20"/>
    <x v="105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x v="0"/>
    <x v="3"/>
    <x v="23"/>
    <x v="192"/>
    <x v="105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x v="0"/>
    <x v="3"/>
    <x v="23"/>
    <x v="202"/>
    <x v="1058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x v="0"/>
    <x v="3"/>
    <x v="23"/>
    <x v="38"/>
    <x v="105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x v="0"/>
    <x v="3"/>
    <x v="23"/>
    <x v="203"/>
    <x v="1060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x v="0"/>
    <x v="3"/>
    <x v="23"/>
    <x v="0"/>
    <x v="1061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x v="0"/>
    <x v="3"/>
    <x v="23"/>
    <x v="16"/>
    <x v="1062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x v="1"/>
    <x v="3"/>
    <x v="10"/>
    <x v="53"/>
    <x v="827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x v="1"/>
    <x v="3"/>
    <x v="10"/>
    <x v="50"/>
    <x v="144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x v="1"/>
    <x v="3"/>
    <x v="10"/>
    <x v="60"/>
    <x v="380"/>
  </r>
  <r>
    <n v="1484"/>
    <x v="1484"/>
    <s v="The mussings of an old wizard"/>
    <x v="13"/>
    <n v="0"/>
    <x v="2"/>
    <x v="0"/>
    <s v="USD"/>
    <n v="1342882260"/>
    <n v="1337834963"/>
    <b v="0"/>
    <x v="78"/>
    <x v="1"/>
    <x v="3"/>
    <x v="10"/>
    <x v="50"/>
    <x v="121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x v="1"/>
    <x v="3"/>
    <x v="10"/>
    <x v="53"/>
    <x v="7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x v="1"/>
    <x v="3"/>
    <x v="10"/>
    <x v="50"/>
    <x v="58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x v="1"/>
    <x v="3"/>
    <x v="10"/>
    <x v="50"/>
    <x v="12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x v="1"/>
    <x v="3"/>
    <x v="10"/>
    <x v="53"/>
    <x v="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x v="1"/>
    <x v="3"/>
    <x v="10"/>
    <x v="50"/>
    <x v="121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x v="1"/>
    <x v="3"/>
    <x v="10"/>
    <x v="134"/>
    <x v="1063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x v="1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x v="1"/>
    <x v="3"/>
    <x v="10"/>
    <x v="60"/>
    <x v="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x v="1"/>
    <x v="3"/>
    <x v="10"/>
    <x v="50"/>
    <x v="121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x v="1"/>
    <x v="3"/>
    <x v="10"/>
    <x v="114"/>
    <x v="106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x v="1"/>
    <x v="3"/>
    <x v="10"/>
    <x v="50"/>
    <x v="12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x v="1"/>
    <x v="3"/>
    <x v="10"/>
    <x v="50"/>
    <x v="121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x v="1"/>
    <x v="3"/>
    <x v="10"/>
    <x v="50"/>
    <x v="12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x v="1"/>
    <x v="3"/>
    <x v="10"/>
    <x v="53"/>
    <x v="1065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x v="1"/>
    <x v="3"/>
    <x v="10"/>
    <x v="50"/>
    <x v="144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x v="1"/>
    <x v="3"/>
    <x v="10"/>
    <x v="78"/>
    <x v="106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x v="0"/>
    <x v="8"/>
    <x v="20"/>
    <x v="183"/>
    <x v="1067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x v="0"/>
    <x v="8"/>
    <x v="20"/>
    <x v="7"/>
    <x v="1068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x v="0"/>
    <x v="8"/>
    <x v="20"/>
    <x v="29"/>
    <x v="1069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x v="0"/>
    <x v="8"/>
    <x v="20"/>
    <x v="204"/>
    <x v="107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x v="0"/>
    <x v="8"/>
    <x v="20"/>
    <x v="3"/>
    <x v="1071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x v="0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x v="0"/>
    <x v="8"/>
    <x v="20"/>
    <x v="205"/>
    <x v="1073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x v="0"/>
    <x v="8"/>
    <x v="20"/>
    <x v="38"/>
    <x v="1074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x v="0"/>
    <x v="8"/>
    <x v="20"/>
    <x v="39"/>
    <x v="1075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x v="0"/>
    <x v="8"/>
    <x v="20"/>
    <x v="7"/>
    <x v="107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x v="0"/>
    <x v="8"/>
    <x v="20"/>
    <x v="20"/>
    <x v="1077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x v="0"/>
    <x v="8"/>
    <x v="20"/>
    <x v="206"/>
    <x v="107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x v="0"/>
    <x v="8"/>
    <x v="20"/>
    <x v="95"/>
    <x v="1079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x v="0"/>
    <x v="8"/>
    <x v="20"/>
    <x v="6"/>
    <x v="108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x v="0"/>
    <x v="8"/>
    <x v="20"/>
    <x v="96"/>
    <x v="1081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x v="0"/>
    <x v="8"/>
    <x v="20"/>
    <x v="15"/>
    <x v="1082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x v="0"/>
    <x v="8"/>
    <x v="20"/>
    <x v="184"/>
    <x v="1083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x v="0"/>
    <x v="8"/>
    <x v="20"/>
    <x v="207"/>
    <x v="1084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x v="0"/>
    <x v="8"/>
    <x v="20"/>
    <x v="33"/>
    <x v="1085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x v="0"/>
    <x v="8"/>
    <x v="20"/>
    <x v="33"/>
    <x v="108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x v="0"/>
    <x v="8"/>
    <x v="20"/>
    <x v="13"/>
    <x v="1087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x v="0"/>
    <x v="8"/>
    <x v="20"/>
    <x v="86"/>
    <x v="1088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x v="0"/>
    <x v="8"/>
    <x v="20"/>
    <x v="105"/>
    <x v="4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x v="0"/>
    <x v="8"/>
    <x v="20"/>
    <x v="110"/>
    <x v="108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x v="0"/>
    <x v="8"/>
    <x v="20"/>
    <x v="107"/>
    <x v="109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x v="0"/>
    <x v="8"/>
    <x v="20"/>
    <x v="28"/>
    <x v="1091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x v="0"/>
    <x v="8"/>
    <x v="20"/>
    <x v="5"/>
    <x v="21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x v="0"/>
    <x v="8"/>
    <x v="20"/>
    <x v="208"/>
    <x v="1092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x v="0"/>
    <x v="8"/>
    <x v="20"/>
    <x v="7"/>
    <x v="1093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x v="0"/>
    <x v="8"/>
    <x v="20"/>
    <x v="165"/>
    <x v="1094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x v="0"/>
    <x v="8"/>
    <x v="20"/>
    <x v="98"/>
    <x v="1095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x v="0"/>
    <x v="8"/>
    <x v="20"/>
    <x v="209"/>
    <x v="109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x v="0"/>
    <x v="8"/>
    <x v="20"/>
    <x v="14"/>
    <x v="1097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x v="0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x v="0"/>
    <x v="8"/>
    <x v="20"/>
    <x v="88"/>
    <x v="109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x v="0"/>
    <x v="8"/>
    <x v="20"/>
    <x v="211"/>
    <x v="110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x v="0"/>
    <x v="8"/>
    <x v="20"/>
    <x v="144"/>
    <x v="1101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x v="0"/>
    <x v="8"/>
    <x v="20"/>
    <x v="33"/>
    <x v="1102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x v="0"/>
    <x v="8"/>
    <x v="20"/>
    <x v="104"/>
    <x v="1103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x v="0"/>
    <x v="8"/>
    <x v="20"/>
    <x v="90"/>
    <x v="1104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x v="1"/>
    <x v="8"/>
    <x v="24"/>
    <x v="50"/>
    <x v="362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x v="1"/>
    <x v="8"/>
    <x v="24"/>
    <x v="65"/>
    <x v="135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x v="1"/>
    <x v="8"/>
    <x v="24"/>
    <x v="50"/>
    <x v="11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x v="1"/>
    <x v="8"/>
    <x v="24"/>
    <x v="50"/>
    <x v="121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x v="1"/>
    <x v="8"/>
    <x v="24"/>
    <x v="50"/>
    <x v="12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x v="1"/>
    <x v="8"/>
    <x v="24"/>
    <x v="129"/>
    <x v="1105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x v="1"/>
    <x v="8"/>
    <x v="24"/>
    <x v="50"/>
    <x v="121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x v="1"/>
    <x v="8"/>
    <x v="24"/>
    <x v="114"/>
    <x v="8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x v="1"/>
    <x v="8"/>
    <x v="24"/>
    <x v="122"/>
    <x v="110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x v="1"/>
    <x v="8"/>
    <x v="24"/>
    <x v="55"/>
    <x v="1107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x v="1"/>
    <x v="8"/>
    <x v="24"/>
    <x v="50"/>
    <x v="12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x v="1"/>
    <x v="8"/>
    <x v="24"/>
    <x v="190"/>
    <x v="1108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x v="1"/>
    <x v="8"/>
    <x v="24"/>
    <x v="50"/>
    <x v="121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x v="1"/>
    <x v="8"/>
    <x v="24"/>
    <x v="50"/>
    <x v="121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x v="1"/>
    <x v="8"/>
    <x v="24"/>
    <x v="50"/>
    <x v="121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x v="1"/>
    <x v="8"/>
    <x v="24"/>
    <x v="79"/>
    <x v="1109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x v="1"/>
    <x v="8"/>
    <x v="24"/>
    <x v="65"/>
    <x v="101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x v="1"/>
    <x v="8"/>
    <x v="24"/>
    <x v="62"/>
    <x v="123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x v="1"/>
    <x v="8"/>
    <x v="24"/>
    <x v="50"/>
    <x v="73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x v="1"/>
    <x v="8"/>
    <x v="24"/>
    <x v="65"/>
    <x v="82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x v="1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x v="1"/>
    <x v="3"/>
    <x v="25"/>
    <x v="50"/>
    <x v="12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x v="1"/>
    <x v="3"/>
    <x v="25"/>
    <x v="60"/>
    <x v="65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x v="1"/>
    <x v="3"/>
    <x v="25"/>
    <x v="50"/>
    <x v="11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x v="1"/>
    <x v="3"/>
    <x v="25"/>
    <x v="56"/>
    <x v="1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x v="1"/>
    <x v="3"/>
    <x v="25"/>
    <x v="70"/>
    <x v="111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x v="1"/>
    <x v="3"/>
    <x v="25"/>
    <x v="65"/>
    <x v="1111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x v="1"/>
    <x v="3"/>
    <x v="25"/>
    <x v="51"/>
    <x v="1112"/>
  </r>
  <r>
    <n v="1569"/>
    <x v="1569"/>
    <s v="to be removed"/>
    <x v="11"/>
    <n v="0"/>
    <x v="1"/>
    <x v="0"/>
    <s v="USD"/>
    <n v="1369498714"/>
    <n v="1366906714"/>
    <b v="0"/>
    <x v="78"/>
    <x v="1"/>
    <x v="3"/>
    <x v="25"/>
    <x v="50"/>
    <x v="121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x v="1"/>
    <x v="3"/>
    <x v="25"/>
    <x v="139"/>
    <x v="1113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x v="1"/>
    <x v="3"/>
    <x v="25"/>
    <x v="60"/>
    <x v="13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x v="1"/>
    <x v="3"/>
    <x v="25"/>
    <x v="62"/>
    <x v="683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x v="1"/>
    <x v="3"/>
    <x v="25"/>
    <x v="53"/>
    <x v="1114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x v="1"/>
    <x v="3"/>
    <x v="25"/>
    <x v="62"/>
    <x v="111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x v="1"/>
    <x v="3"/>
    <x v="25"/>
    <x v="61"/>
    <x v="111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x v="1"/>
    <x v="3"/>
    <x v="25"/>
    <x v="55"/>
    <x v="177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x v="1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x v="1"/>
    <x v="3"/>
    <x v="25"/>
    <x v="57"/>
    <x v="22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x v="1"/>
    <x v="3"/>
    <x v="25"/>
    <x v="60"/>
    <x v="44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x v="1"/>
    <x v="3"/>
    <x v="25"/>
    <x v="50"/>
    <x v="121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x v="1"/>
    <x v="8"/>
    <x v="26"/>
    <x v="60"/>
    <x v="144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x v="1"/>
    <x v="8"/>
    <x v="26"/>
    <x v="114"/>
    <x v="1117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x v="1"/>
    <x v="8"/>
    <x v="26"/>
    <x v="50"/>
    <x v="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x v="1"/>
    <x v="8"/>
    <x v="26"/>
    <x v="50"/>
    <x v="12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x v="1"/>
    <x v="8"/>
    <x v="26"/>
    <x v="135"/>
    <x v="1118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x v="1"/>
    <x v="8"/>
    <x v="26"/>
    <x v="50"/>
    <x v="121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x v="1"/>
    <x v="8"/>
    <x v="26"/>
    <x v="50"/>
    <x v="120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x v="1"/>
    <x v="8"/>
    <x v="26"/>
    <x v="50"/>
    <x v="121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x v="1"/>
    <x v="8"/>
    <x v="26"/>
    <x v="50"/>
    <x v="121"/>
  </r>
  <r>
    <n v="1590"/>
    <x v="1590"/>
    <s v="Discover Italy through photography."/>
    <x v="127"/>
    <n v="1020"/>
    <x v="2"/>
    <x v="13"/>
    <s v="EUR"/>
    <n v="1443040464"/>
    <n v="1440448464"/>
    <b v="0"/>
    <x v="84"/>
    <x v="1"/>
    <x v="8"/>
    <x v="26"/>
    <x v="53"/>
    <x v="111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x v="1"/>
    <x v="8"/>
    <x v="26"/>
    <x v="129"/>
    <x v="112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x v="1"/>
    <x v="8"/>
    <x v="26"/>
    <x v="50"/>
    <x v="12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x v="1"/>
    <x v="8"/>
    <x v="26"/>
    <x v="50"/>
    <x v="120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x v="1"/>
    <x v="8"/>
    <x v="26"/>
    <x v="70"/>
    <x v="372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x v="1"/>
    <x v="8"/>
    <x v="26"/>
    <x v="50"/>
    <x v="375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x v="1"/>
    <x v="8"/>
    <x v="26"/>
    <x v="53"/>
    <x v="380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x v="1"/>
    <x v="8"/>
    <x v="26"/>
    <x v="50"/>
    <x v="121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x v="1"/>
    <x v="8"/>
    <x v="26"/>
    <x v="50"/>
    <x v="120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x v="1"/>
    <x v="8"/>
    <x v="26"/>
    <x v="50"/>
    <x v="121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x v="1"/>
    <x v="8"/>
    <x v="26"/>
    <x v="113"/>
    <x v="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x v="0"/>
    <x v="4"/>
    <x v="11"/>
    <x v="29"/>
    <x v="1042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x v="0"/>
    <x v="4"/>
    <x v="11"/>
    <x v="8"/>
    <x v="112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x v="0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x v="0"/>
    <x v="4"/>
    <x v="11"/>
    <x v="108"/>
    <x v="112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x v="0"/>
    <x v="4"/>
    <x v="11"/>
    <x v="7"/>
    <x v="112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x v="0"/>
    <x v="4"/>
    <x v="11"/>
    <x v="7"/>
    <x v="112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x v="0"/>
    <x v="4"/>
    <x v="11"/>
    <x v="14"/>
    <x v="11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x v="0"/>
    <x v="4"/>
    <x v="11"/>
    <x v="7"/>
    <x v="112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x v="0"/>
    <x v="4"/>
    <x v="11"/>
    <x v="90"/>
    <x v="112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x v="0"/>
    <x v="4"/>
    <x v="11"/>
    <x v="212"/>
    <x v="1129"/>
  </r>
  <r>
    <n v="1611"/>
    <x v="1611"/>
    <s v="Skelton-Luns CD/7&quot; No Big Deal."/>
    <x v="134"/>
    <n v="1001"/>
    <x v="0"/>
    <x v="0"/>
    <s v="USD"/>
    <n v="1370390432"/>
    <n v="1368576032"/>
    <b v="0"/>
    <x v="74"/>
    <x v="0"/>
    <x v="4"/>
    <x v="11"/>
    <x v="105"/>
    <x v="113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x v="0"/>
    <x v="4"/>
    <x v="11"/>
    <x v="5"/>
    <x v="73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x v="0"/>
    <x v="4"/>
    <x v="11"/>
    <x v="21"/>
    <x v="113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x v="0"/>
    <x v="4"/>
    <x v="11"/>
    <x v="33"/>
    <x v="1122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x v="0"/>
    <x v="4"/>
    <x v="11"/>
    <x v="35"/>
    <x v="1132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x v="0"/>
    <x v="4"/>
    <x v="11"/>
    <x v="3"/>
    <x v="1133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x v="0"/>
    <x v="4"/>
    <x v="11"/>
    <x v="91"/>
    <x v="1134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x v="0"/>
    <x v="4"/>
    <x v="11"/>
    <x v="2"/>
    <x v="113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x v="0"/>
    <x v="4"/>
    <x v="11"/>
    <x v="18"/>
    <x v="113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x v="0"/>
    <x v="4"/>
    <x v="11"/>
    <x v="40"/>
    <x v="113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x v="0"/>
    <x v="4"/>
    <x v="11"/>
    <x v="10"/>
    <x v="113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x v="0"/>
    <x v="4"/>
    <x v="11"/>
    <x v="21"/>
    <x v="113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x v="0"/>
    <x v="4"/>
    <x v="11"/>
    <x v="7"/>
    <x v="1140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x v="0"/>
    <x v="4"/>
    <x v="11"/>
    <x v="90"/>
    <x v="114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x v="0"/>
    <x v="4"/>
    <x v="11"/>
    <x v="19"/>
    <x v="114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x v="0"/>
    <x v="4"/>
    <x v="11"/>
    <x v="7"/>
    <x v="1143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x v="0"/>
    <x v="4"/>
    <x v="11"/>
    <x v="16"/>
    <x v="1144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x v="0"/>
    <x v="4"/>
    <x v="11"/>
    <x v="7"/>
    <x v="1145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x v="0"/>
    <x v="4"/>
    <x v="11"/>
    <x v="3"/>
    <x v="114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x v="0"/>
    <x v="4"/>
    <x v="11"/>
    <x v="213"/>
    <x v="1147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x v="0"/>
    <x v="4"/>
    <x v="11"/>
    <x v="94"/>
    <x v="1148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x v="0"/>
    <x v="4"/>
    <x v="11"/>
    <x v="21"/>
    <x v="11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x v="0"/>
    <x v="4"/>
    <x v="11"/>
    <x v="8"/>
    <x v="115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x v="0"/>
    <x v="4"/>
    <x v="11"/>
    <x v="7"/>
    <x v="115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x v="0"/>
    <x v="4"/>
    <x v="11"/>
    <x v="105"/>
    <x v="1152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x v="0"/>
    <x v="4"/>
    <x v="11"/>
    <x v="3"/>
    <x v="1153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x v="0"/>
    <x v="4"/>
    <x v="11"/>
    <x v="3"/>
    <x v="1154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x v="0"/>
    <x v="4"/>
    <x v="11"/>
    <x v="2"/>
    <x v="1155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x v="0"/>
    <x v="4"/>
    <x v="11"/>
    <x v="8"/>
    <x v="115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x v="0"/>
    <x v="4"/>
    <x v="11"/>
    <x v="106"/>
    <x v="1157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x v="0"/>
    <x v="4"/>
    <x v="27"/>
    <x v="7"/>
    <x v="1158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x v="0"/>
    <x v="4"/>
    <x v="27"/>
    <x v="8"/>
    <x v="314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x v="0"/>
    <x v="4"/>
    <x v="27"/>
    <x v="105"/>
    <x v="115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x v="0"/>
    <x v="4"/>
    <x v="27"/>
    <x v="5"/>
    <x v="116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x v="0"/>
    <x v="4"/>
    <x v="27"/>
    <x v="38"/>
    <x v="1161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x v="0"/>
    <x v="4"/>
    <x v="27"/>
    <x v="5"/>
    <x v="1162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x v="0"/>
    <x v="4"/>
    <x v="27"/>
    <x v="2"/>
    <x v="116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x v="0"/>
    <x v="4"/>
    <x v="27"/>
    <x v="105"/>
    <x v="1164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x v="0"/>
    <x v="4"/>
    <x v="27"/>
    <x v="7"/>
    <x v="116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x v="0"/>
    <x v="4"/>
    <x v="27"/>
    <x v="24"/>
    <x v="116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x v="0"/>
    <x v="4"/>
    <x v="27"/>
    <x v="7"/>
    <x v="116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x v="0"/>
    <x v="4"/>
    <x v="27"/>
    <x v="7"/>
    <x v="1168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x v="0"/>
    <x v="4"/>
    <x v="27"/>
    <x v="107"/>
    <x v="116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x v="0"/>
    <x v="4"/>
    <x v="27"/>
    <x v="28"/>
    <x v="117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x v="0"/>
    <x v="4"/>
    <x v="27"/>
    <x v="1"/>
    <x v="1171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x v="0"/>
    <x v="4"/>
    <x v="27"/>
    <x v="8"/>
    <x v="117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x v="0"/>
    <x v="4"/>
    <x v="27"/>
    <x v="2"/>
    <x v="1173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x v="0"/>
    <x v="4"/>
    <x v="27"/>
    <x v="88"/>
    <x v="1174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x v="0"/>
    <x v="4"/>
    <x v="27"/>
    <x v="40"/>
    <x v="1175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x v="0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x v="0"/>
    <x v="4"/>
    <x v="27"/>
    <x v="33"/>
    <x v="117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x v="0"/>
    <x v="4"/>
    <x v="27"/>
    <x v="33"/>
    <x v="117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x v="0"/>
    <x v="4"/>
    <x v="27"/>
    <x v="29"/>
    <x v="1178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x v="0"/>
    <x v="4"/>
    <x v="27"/>
    <x v="108"/>
    <x v="117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x v="0"/>
    <x v="4"/>
    <x v="27"/>
    <x v="17"/>
    <x v="118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x v="0"/>
    <x v="4"/>
    <x v="27"/>
    <x v="164"/>
    <x v="1181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x v="0"/>
    <x v="4"/>
    <x v="27"/>
    <x v="37"/>
    <x v="1182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x v="0"/>
    <x v="4"/>
    <x v="27"/>
    <x v="33"/>
    <x v="1183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x v="0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x v="0"/>
    <x v="4"/>
    <x v="27"/>
    <x v="33"/>
    <x v="1184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x v="0"/>
    <x v="4"/>
    <x v="27"/>
    <x v="7"/>
    <x v="118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x v="0"/>
    <x v="4"/>
    <x v="27"/>
    <x v="40"/>
    <x v="118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x v="0"/>
    <x v="4"/>
    <x v="27"/>
    <x v="30"/>
    <x v="118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x v="0"/>
    <x v="4"/>
    <x v="27"/>
    <x v="180"/>
    <x v="1188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x v="0"/>
    <x v="4"/>
    <x v="27"/>
    <x v="0"/>
    <x v="208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x v="0"/>
    <x v="4"/>
    <x v="27"/>
    <x v="41"/>
    <x v="1189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x v="0"/>
    <x v="4"/>
    <x v="27"/>
    <x v="20"/>
    <x v="119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x v="0"/>
    <x v="4"/>
    <x v="27"/>
    <x v="90"/>
    <x v="119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x v="0"/>
    <x v="4"/>
    <x v="27"/>
    <x v="215"/>
    <x v="36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x v="0"/>
    <x v="4"/>
    <x v="27"/>
    <x v="90"/>
    <x v="1192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x v="1"/>
    <x v="4"/>
    <x v="28"/>
    <x v="7"/>
    <x v="1193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x v="1"/>
    <x v="4"/>
    <x v="28"/>
    <x v="50"/>
    <x v="12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x v="1"/>
    <x v="4"/>
    <x v="28"/>
    <x v="66"/>
    <x v="1194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x v="1"/>
    <x v="4"/>
    <x v="28"/>
    <x v="15"/>
    <x v="1195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x v="1"/>
    <x v="4"/>
    <x v="28"/>
    <x v="33"/>
    <x v="119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x v="1"/>
    <x v="4"/>
    <x v="28"/>
    <x v="50"/>
    <x v="65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x v="1"/>
    <x v="4"/>
    <x v="28"/>
    <x v="134"/>
    <x v="1197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x v="1"/>
    <x v="4"/>
    <x v="28"/>
    <x v="156"/>
    <x v="119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x v="1"/>
    <x v="4"/>
    <x v="28"/>
    <x v="8"/>
    <x v="1199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x v="1"/>
    <x v="4"/>
    <x v="28"/>
    <x v="78"/>
    <x v="120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x v="1"/>
    <x v="4"/>
    <x v="28"/>
    <x v="69"/>
    <x v="120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x v="1"/>
    <x v="4"/>
    <x v="28"/>
    <x v="216"/>
    <x v="1202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x v="1"/>
    <x v="4"/>
    <x v="28"/>
    <x v="114"/>
    <x v="431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x v="1"/>
    <x v="4"/>
    <x v="28"/>
    <x v="50"/>
    <x v="14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x v="1"/>
    <x v="4"/>
    <x v="28"/>
    <x v="81"/>
    <x v="1203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x v="1"/>
    <x v="4"/>
    <x v="28"/>
    <x v="50"/>
    <x v="12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x v="1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x v="1"/>
    <x v="4"/>
    <x v="28"/>
    <x v="50"/>
    <x v="121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x v="1"/>
    <x v="4"/>
    <x v="28"/>
    <x v="65"/>
    <x v="12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x v="1"/>
    <x v="4"/>
    <x v="28"/>
    <x v="73"/>
    <x v="120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x v="1"/>
    <x v="4"/>
    <x v="28"/>
    <x v="50"/>
    <x v="144"/>
  </r>
  <r>
    <n v="1702"/>
    <x v="1702"/>
    <s v="I can do all things through christ jesus"/>
    <x v="281"/>
    <n v="1"/>
    <x v="2"/>
    <x v="0"/>
    <s v="USD"/>
    <n v="1427745150"/>
    <n v="1425156750"/>
    <b v="0"/>
    <x v="29"/>
    <x v="1"/>
    <x v="4"/>
    <x v="28"/>
    <x v="50"/>
    <x v="12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x v="1"/>
    <x v="4"/>
    <x v="28"/>
    <x v="60"/>
    <x v="15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x v="1"/>
    <x v="4"/>
    <x v="28"/>
    <x v="187"/>
    <x v="1207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x v="1"/>
    <x v="4"/>
    <x v="28"/>
    <x v="50"/>
    <x v="121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x v="1"/>
    <x v="4"/>
    <x v="28"/>
    <x v="50"/>
    <x v="121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x v="1"/>
    <x v="4"/>
    <x v="28"/>
    <x v="54"/>
    <x v="120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x v="1"/>
    <x v="4"/>
    <x v="28"/>
    <x v="50"/>
    <x v="121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x v="1"/>
    <x v="4"/>
    <x v="28"/>
    <x v="62"/>
    <x v="1209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x v="1"/>
    <x v="4"/>
    <x v="28"/>
    <x v="60"/>
    <x v="441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x v="1"/>
    <x v="4"/>
    <x v="28"/>
    <x v="57"/>
    <x v="12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x v="1"/>
    <x v="4"/>
    <x v="28"/>
    <x v="50"/>
    <x v="12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x v="1"/>
    <x v="4"/>
    <x v="28"/>
    <x v="53"/>
    <x v="7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x v="1"/>
    <x v="4"/>
    <x v="28"/>
    <x v="59"/>
    <x v="121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x v="1"/>
    <x v="4"/>
    <x v="28"/>
    <x v="50"/>
    <x v="14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x v="1"/>
    <x v="4"/>
    <x v="28"/>
    <x v="59"/>
    <x v="73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x v="1"/>
    <x v="4"/>
    <x v="28"/>
    <x v="152"/>
    <x v="1212"/>
  </r>
  <r>
    <n v="1718"/>
    <x v="1718"/>
    <s v="A melody for the galaxy."/>
    <x v="19"/>
    <n v="75"/>
    <x v="2"/>
    <x v="0"/>
    <s v="USD"/>
    <n v="1463201940"/>
    <n v="1459435149"/>
    <b v="0"/>
    <x v="84"/>
    <x v="1"/>
    <x v="4"/>
    <x v="28"/>
    <x v="50"/>
    <x v="822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x v="1"/>
    <x v="4"/>
    <x v="28"/>
    <x v="60"/>
    <x v="123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x v="1"/>
    <x v="4"/>
    <x v="28"/>
    <x v="52"/>
    <x v="12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x v="1"/>
    <x v="4"/>
    <x v="28"/>
    <x v="50"/>
    <x v="121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x v="1"/>
    <x v="4"/>
    <x v="28"/>
    <x v="50"/>
    <x v="12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x v="1"/>
    <x v="4"/>
    <x v="28"/>
    <x v="113"/>
    <x v="1214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x v="1"/>
    <x v="4"/>
    <x v="28"/>
    <x v="60"/>
    <x v="43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x v="1"/>
    <x v="4"/>
    <x v="28"/>
    <x v="54"/>
    <x v="1215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x v="1"/>
    <x v="4"/>
    <x v="28"/>
    <x v="122"/>
    <x v="121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x v="1"/>
    <x v="4"/>
    <x v="28"/>
    <x v="50"/>
    <x v="12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x v="1"/>
    <x v="4"/>
    <x v="28"/>
    <x v="149"/>
    <x v="121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x v="1"/>
    <x v="4"/>
    <x v="28"/>
    <x v="50"/>
    <x v="121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x v="1"/>
    <x v="4"/>
    <x v="28"/>
    <x v="50"/>
    <x v="121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x v="1"/>
    <x v="4"/>
    <x v="28"/>
    <x v="50"/>
    <x v="121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x v="1"/>
    <x v="4"/>
    <x v="28"/>
    <x v="50"/>
    <x v="12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x v="1"/>
    <x v="4"/>
    <x v="28"/>
    <x v="50"/>
    <x v="121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x v="1"/>
    <x v="4"/>
    <x v="28"/>
    <x v="50"/>
    <x v="12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x v="1"/>
    <x v="4"/>
    <x v="28"/>
    <x v="57"/>
    <x v="687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x v="1"/>
    <x v="4"/>
    <x v="28"/>
    <x v="60"/>
    <x v="121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x v="1"/>
    <x v="4"/>
    <x v="28"/>
    <x v="70"/>
    <x v="9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x v="1"/>
    <x v="4"/>
    <x v="28"/>
    <x v="50"/>
    <x v="135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x v="1"/>
    <x v="4"/>
    <x v="28"/>
    <x v="50"/>
    <x v="120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x v="1"/>
    <x v="4"/>
    <x v="28"/>
    <x v="50"/>
    <x v="121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x v="0"/>
    <x v="8"/>
    <x v="20"/>
    <x v="38"/>
    <x v="121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x v="0"/>
    <x v="8"/>
    <x v="20"/>
    <x v="15"/>
    <x v="12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x v="0"/>
    <x v="8"/>
    <x v="20"/>
    <x v="8"/>
    <x v="1221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x v="0"/>
    <x v="8"/>
    <x v="20"/>
    <x v="90"/>
    <x v="1222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x v="0"/>
    <x v="8"/>
    <x v="20"/>
    <x v="35"/>
    <x v="1223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x v="0"/>
    <x v="8"/>
    <x v="20"/>
    <x v="34"/>
    <x v="1224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x v="0"/>
    <x v="8"/>
    <x v="20"/>
    <x v="2"/>
    <x v="1225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x v="0"/>
    <x v="8"/>
    <x v="20"/>
    <x v="22"/>
    <x v="12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x v="0"/>
    <x v="8"/>
    <x v="20"/>
    <x v="4"/>
    <x v="115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x v="0"/>
    <x v="8"/>
    <x v="20"/>
    <x v="180"/>
    <x v="1227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x v="0"/>
    <x v="8"/>
    <x v="20"/>
    <x v="33"/>
    <x v="1228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x v="0"/>
    <x v="8"/>
    <x v="20"/>
    <x v="217"/>
    <x v="122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x v="0"/>
    <x v="8"/>
    <x v="20"/>
    <x v="29"/>
    <x v="123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x v="0"/>
    <x v="8"/>
    <x v="20"/>
    <x v="38"/>
    <x v="1231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x v="0"/>
    <x v="8"/>
    <x v="20"/>
    <x v="28"/>
    <x v="5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x v="0"/>
    <x v="8"/>
    <x v="20"/>
    <x v="33"/>
    <x v="1232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x v="0"/>
    <x v="8"/>
    <x v="20"/>
    <x v="31"/>
    <x v="1233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x v="0"/>
    <x v="8"/>
    <x v="20"/>
    <x v="41"/>
    <x v="1234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x v="0"/>
    <x v="8"/>
    <x v="20"/>
    <x v="13"/>
    <x v="1235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x v="0"/>
    <x v="8"/>
    <x v="20"/>
    <x v="11"/>
    <x v="123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x v="0"/>
    <x v="8"/>
    <x v="20"/>
    <x v="19"/>
    <x v="1237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x v="0"/>
    <x v="8"/>
    <x v="20"/>
    <x v="218"/>
    <x v="1238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x v="0"/>
    <x v="8"/>
    <x v="20"/>
    <x v="21"/>
    <x v="123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x v="1"/>
    <x v="8"/>
    <x v="20"/>
    <x v="68"/>
    <x v="124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x v="1"/>
    <x v="8"/>
    <x v="20"/>
    <x v="155"/>
    <x v="1241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x v="1"/>
    <x v="8"/>
    <x v="20"/>
    <x v="50"/>
    <x v="121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x v="1"/>
    <x v="8"/>
    <x v="20"/>
    <x v="132"/>
    <x v="124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x v="1"/>
    <x v="8"/>
    <x v="20"/>
    <x v="65"/>
    <x v="1243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x v="1"/>
    <x v="8"/>
    <x v="20"/>
    <x v="56"/>
    <x v="124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x v="1"/>
    <x v="8"/>
    <x v="20"/>
    <x v="219"/>
    <x v="45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x v="1"/>
    <x v="8"/>
    <x v="20"/>
    <x v="70"/>
    <x v="1245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x v="1"/>
    <x v="8"/>
    <x v="20"/>
    <x v="63"/>
    <x v="124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x v="1"/>
    <x v="8"/>
    <x v="20"/>
    <x v="52"/>
    <x v="1247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x v="1"/>
    <x v="8"/>
    <x v="20"/>
    <x v="132"/>
    <x v="1248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x v="1"/>
    <x v="8"/>
    <x v="20"/>
    <x v="187"/>
    <x v="1249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x v="1"/>
    <x v="8"/>
    <x v="20"/>
    <x v="113"/>
    <x v="33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x v="1"/>
    <x v="8"/>
    <x v="20"/>
    <x v="51"/>
    <x v="125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x v="1"/>
    <x v="8"/>
    <x v="20"/>
    <x v="53"/>
    <x v="1251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x v="1"/>
    <x v="8"/>
    <x v="20"/>
    <x v="71"/>
    <x v="1252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x v="1"/>
    <x v="8"/>
    <x v="20"/>
    <x v="67"/>
    <x v="1253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x v="1"/>
    <x v="8"/>
    <x v="20"/>
    <x v="73"/>
    <x v="125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x v="1"/>
    <x v="8"/>
    <x v="20"/>
    <x v="77"/>
    <x v="1255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x v="1"/>
    <x v="8"/>
    <x v="20"/>
    <x v="148"/>
    <x v="125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x v="1"/>
    <x v="8"/>
    <x v="20"/>
    <x v="67"/>
    <x v="1257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x v="1"/>
    <x v="8"/>
    <x v="20"/>
    <x v="68"/>
    <x v="1258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x v="1"/>
    <x v="8"/>
    <x v="20"/>
    <x v="216"/>
    <x v="1259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x v="1"/>
    <x v="8"/>
    <x v="20"/>
    <x v="77"/>
    <x v="126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x v="1"/>
    <x v="8"/>
    <x v="20"/>
    <x v="60"/>
    <x v="1065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x v="1"/>
    <x v="8"/>
    <x v="20"/>
    <x v="60"/>
    <x v="119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x v="1"/>
    <x v="8"/>
    <x v="20"/>
    <x v="62"/>
    <x v="1033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x v="1"/>
    <x v="8"/>
    <x v="20"/>
    <x v="65"/>
    <x v="1261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x v="1"/>
    <x v="8"/>
    <x v="20"/>
    <x v="220"/>
    <x v="1262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x v="1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x v="1"/>
    <x v="8"/>
    <x v="20"/>
    <x v="57"/>
    <x v="126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x v="1"/>
    <x v="8"/>
    <x v="20"/>
    <x v="115"/>
    <x v="126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x v="1"/>
    <x v="8"/>
    <x v="20"/>
    <x v="66"/>
    <x v="126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x v="1"/>
    <x v="8"/>
    <x v="20"/>
    <x v="149"/>
    <x v="126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x v="1"/>
    <x v="8"/>
    <x v="20"/>
    <x v="51"/>
    <x v="126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x v="1"/>
    <x v="8"/>
    <x v="20"/>
    <x v="53"/>
    <x v="126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x v="1"/>
    <x v="8"/>
    <x v="20"/>
    <x v="68"/>
    <x v="126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x v="1"/>
    <x v="8"/>
    <x v="20"/>
    <x v="51"/>
    <x v="127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x v="1"/>
    <x v="8"/>
    <x v="20"/>
    <x v="216"/>
    <x v="127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x v="1"/>
    <x v="8"/>
    <x v="20"/>
    <x v="134"/>
    <x v="127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x v="1"/>
    <x v="8"/>
    <x v="20"/>
    <x v="131"/>
    <x v="127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x v="1"/>
    <x v="8"/>
    <x v="20"/>
    <x v="71"/>
    <x v="127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x v="1"/>
    <x v="8"/>
    <x v="20"/>
    <x v="56"/>
    <x v="127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x v="1"/>
    <x v="8"/>
    <x v="20"/>
    <x v="57"/>
    <x v="127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x v="1"/>
    <x v="8"/>
    <x v="20"/>
    <x v="139"/>
    <x v="12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x v="1"/>
    <x v="8"/>
    <x v="20"/>
    <x v="57"/>
    <x v="127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x v="1"/>
    <x v="8"/>
    <x v="20"/>
    <x v="56"/>
    <x v="501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x v="1"/>
    <x v="8"/>
    <x v="20"/>
    <x v="50"/>
    <x v="127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x v="1"/>
    <x v="8"/>
    <x v="20"/>
    <x v="55"/>
    <x v="128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x v="1"/>
    <x v="8"/>
    <x v="20"/>
    <x v="50"/>
    <x v="121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x v="1"/>
    <x v="8"/>
    <x v="20"/>
    <x v="190"/>
    <x v="1281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x v="1"/>
    <x v="8"/>
    <x v="20"/>
    <x v="50"/>
    <x v="121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x v="1"/>
    <x v="8"/>
    <x v="20"/>
    <x v="53"/>
    <x v="1282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x v="1"/>
    <x v="8"/>
    <x v="20"/>
    <x v="221"/>
    <x v="1283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x v="1"/>
    <x v="8"/>
    <x v="20"/>
    <x v="50"/>
    <x v="121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x v="1"/>
    <x v="8"/>
    <x v="20"/>
    <x v="53"/>
    <x v="1284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x v="1"/>
    <x v="8"/>
    <x v="20"/>
    <x v="113"/>
    <x v="1285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x v="0"/>
    <x v="4"/>
    <x v="11"/>
    <x v="165"/>
    <x v="128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x v="0"/>
    <x v="4"/>
    <x v="11"/>
    <x v="8"/>
    <x v="5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x v="0"/>
    <x v="4"/>
    <x v="11"/>
    <x v="31"/>
    <x v="1287"/>
  </r>
  <r>
    <n v="1824"/>
    <x v="1824"/>
    <s v="cd fund raiser"/>
    <x v="9"/>
    <n v="3002"/>
    <x v="0"/>
    <x v="0"/>
    <s v="USD"/>
    <n v="1389146880"/>
    <n v="1387403967"/>
    <b v="0"/>
    <x v="244"/>
    <x v="0"/>
    <x v="4"/>
    <x v="11"/>
    <x v="8"/>
    <x v="1288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x v="0"/>
    <x v="4"/>
    <x v="11"/>
    <x v="2"/>
    <x v="1289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x v="0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x v="0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x v="0"/>
    <x v="4"/>
    <x v="11"/>
    <x v="8"/>
    <x v="1292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x v="0"/>
    <x v="4"/>
    <x v="11"/>
    <x v="23"/>
    <x v="1293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x v="0"/>
    <x v="4"/>
    <x v="11"/>
    <x v="21"/>
    <x v="558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x v="0"/>
    <x v="4"/>
    <x v="11"/>
    <x v="33"/>
    <x v="1294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x v="0"/>
    <x v="4"/>
    <x v="11"/>
    <x v="1"/>
    <x v="380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x v="0"/>
    <x v="4"/>
    <x v="11"/>
    <x v="222"/>
    <x v="823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x v="0"/>
    <x v="4"/>
    <x v="11"/>
    <x v="90"/>
    <x v="129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x v="0"/>
    <x v="4"/>
    <x v="11"/>
    <x v="3"/>
    <x v="1296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x v="0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x v="0"/>
    <x v="4"/>
    <x v="11"/>
    <x v="223"/>
    <x v="1298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x v="0"/>
    <x v="4"/>
    <x v="11"/>
    <x v="8"/>
    <x v="1299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x v="0"/>
    <x v="4"/>
    <x v="11"/>
    <x v="207"/>
    <x v="1300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x v="0"/>
    <x v="4"/>
    <x v="11"/>
    <x v="15"/>
    <x v="130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x v="0"/>
    <x v="4"/>
    <x v="11"/>
    <x v="21"/>
    <x v="1302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x v="0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x v="0"/>
    <x v="4"/>
    <x v="11"/>
    <x v="39"/>
    <x v="130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x v="0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x v="0"/>
    <x v="4"/>
    <x v="11"/>
    <x v="8"/>
    <x v="130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x v="0"/>
    <x v="4"/>
    <x v="11"/>
    <x v="178"/>
    <x v="130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x v="0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x v="0"/>
    <x v="4"/>
    <x v="11"/>
    <x v="13"/>
    <x v="574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x v="0"/>
    <x v="4"/>
    <x v="11"/>
    <x v="8"/>
    <x v="130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x v="0"/>
    <x v="4"/>
    <x v="11"/>
    <x v="21"/>
    <x v="131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x v="0"/>
    <x v="4"/>
    <x v="11"/>
    <x v="8"/>
    <x v="13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x v="0"/>
    <x v="4"/>
    <x v="11"/>
    <x v="16"/>
    <x v="1312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x v="0"/>
    <x v="4"/>
    <x v="11"/>
    <x v="21"/>
    <x v="1313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x v="0"/>
    <x v="4"/>
    <x v="11"/>
    <x v="21"/>
    <x v="131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x v="0"/>
    <x v="4"/>
    <x v="11"/>
    <x v="224"/>
    <x v="1315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x v="0"/>
    <x v="4"/>
    <x v="11"/>
    <x v="7"/>
    <x v="131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x v="0"/>
    <x v="4"/>
    <x v="11"/>
    <x v="8"/>
    <x v="131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x v="0"/>
    <x v="4"/>
    <x v="11"/>
    <x v="15"/>
    <x v="1318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x v="0"/>
    <x v="4"/>
    <x v="11"/>
    <x v="88"/>
    <x v="131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x v="0"/>
    <x v="4"/>
    <x v="11"/>
    <x v="18"/>
    <x v="132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x v="1"/>
    <x v="6"/>
    <x v="18"/>
    <x v="50"/>
    <x v="1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x v="1"/>
    <x v="6"/>
    <x v="18"/>
    <x v="59"/>
    <x v="132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x v="1"/>
    <x v="6"/>
    <x v="18"/>
    <x v="50"/>
    <x v="144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x v="1"/>
    <x v="6"/>
    <x v="18"/>
    <x v="152"/>
    <x v="1322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x v="1"/>
    <x v="6"/>
    <x v="18"/>
    <x v="50"/>
    <x v="44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x v="1"/>
    <x v="6"/>
    <x v="18"/>
    <x v="60"/>
    <x v="36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x v="1"/>
    <x v="6"/>
    <x v="18"/>
    <x v="50"/>
    <x v="11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x v="1"/>
    <x v="6"/>
    <x v="18"/>
    <x v="62"/>
    <x v="86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x v="1"/>
    <x v="6"/>
    <x v="18"/>
    <x v="50"/>
    <x v="121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x v="1"/>
    <x v="6"/>
    <x v="18"/>
    <x v="54"/>
    <x v="1323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x v="1"/>
    <x v="6"/>
    <x v="18"/>
    <x v="225"/>
    <x v="1324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x v="1"/>
    <x v="6"/>
    <x v="18"/>
    <x v="60"/>
    <x v="1325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x v="1"/>
    <x v="6"/>
    <x v="18"/>
    <x v="50"/>
    <x v="65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x v="1"/>
    <x v="6"/>
    <x v="18"/>
    <x v="50"/>
    <x v="31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x v="1"/>
    <x v="6"/>
    <x v="18"/>
    <x v="60"/>
    <x v="1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x v="1"/>
    <x v="6"/>
    <x v="18"/>
    <x v="50"/>
    <x v="121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x v="1"/>
    <x v="6"/>
    <x v="18"/>
    <x v="50"/>
    <x v="121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x v="1"/>
    <x v="6"/>
    <x v="18"/>
    <x v="50"/>
    <x v="121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x v="1"/>
    <x v="6"/>
    <x v="18"/>
    <x v="50"/>
    <x v="362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x v="1"/>
    <x v="6"/>
    <x v="18"/>
    <x v="68"/>
    <x v="1327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x v="0"/>
    <x v="4"/>
    <x v="14"/>
    <x v="36"/>
    <x v="1328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x v="0"/>
    <x v="4"/>
    <x v="14"/>
    <x v="7"/>
    <x v="1329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x v="0"/>
    <x v="4"/>
    <x v="14"/>
    <x v="2"/>
    <x v="1330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x v="0"/>
    <x v="4"/>
    <x v="14"/>
    <x v="165"/>
    <x v="1331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x v="0"/>
    <x v="4"/>
    <x v="14"/>
    <x v="31"/>
    <x v="901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x v="0"/>
    <x v="4"/>
    <x v="14"/>
    <x v="21"/>
    <x v="1332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x v="0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x v="0"/>
    <x v="4"/>
    <x v="14"/>
    <x v="183"/>
    <x v="133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x v="0"/>
    <x v="4"/>
    <x v="14"/>
    <x v="13"/>
    <x v="97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x v="0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x v="0"/>
    <x v="4"/>
    <x v="14"/>
    <x v="6"/>
    <x v="133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x v="0"/>
    <x v="4"/>
    <x v="14"/>
    <x v="0"/>
    <x v="1105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x v="0"/>
    <x v="4"/>
    <x v="14"/>
    <x v="3"/>
    <x v="1337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x v="0"/>
    <x v="4"/>
    <x v="14"/>
    <x v="41"/>
    <x v="1338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x v="0"/>
    <x v="4"/>
    <x v="14"/>
    <x v="21"/>
    <x v="133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x v="0"/>
    <x v="4"/>
    <x v="14"/>
    <x v="39"/>
    <x v="1340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x v="0"/>
    <x v="4"/>
    <x v="14"/>
    <x v="21"/>
    <x v="1341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x v="0"/>
    <x v="4"/>
    <x v="14"/>
    <x v="14"/>
    <x v="1342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x v="0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x v="0"/>
    <x v="4"/>
    <x v="14"/>
    <x v="15"/>
    <x v="134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x v="1"/>
    <x v="2"/>
    <x v="29"/>
    <x v="56"/>
    <x v="1345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x v="1"/>
    <x v="2"/>
    <x v="29"/>
    <x v="60"/>
    <x v="143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x v="1"/>
    <x v="2"/>
    <x v="29"/>
    <x v="153"/>
    <x v="134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x v="1"/>
    <x v="2"/>
    <x v="29"/>
    <x v="50"/>
    <x v="38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x v="1"/>
    <x v="2"/>
    <x v="29"/>
    <x v="50"/>
    <x v="678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x v="1"/>
    <x v="2"/>
    <x v="29"/>
    <x v="152"/>
    <x v="1347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x v="1"/>
    <x v="2"/>
    <x v="29"/>
    <x v="50"/>
    <x v="120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x v="1"/>
    <x v="2"/>
    <x v="29"/>
    <x v="53"/>
    <x v="1348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x v="1"/>
    <x v="2"/>
    <x v="29"/>
    <x v="51"/>
    <x v="134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x v="1"/>
    <x v="2"/>
    <x v="29"/>
    <x v="115"/>
    <x v="135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x v="1"/>
    <x v="2"/>
    <x v="29"/>
    <x v="50"/>
    <x v="11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x v="1"/>
    <x v="2"/>
    <x v="29"/>
    <x v="155"/>
    <x v="135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x v="1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x v="1"/>
    <x v="2"/>
    <x v="29"/>
    <x v="114"/>
    <x v="17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x v="1"/>
    <x v="2"/>
    <x v="29"/>
    <x v="53"/>
    <x v="447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x v="1"/>
    <x v="2"/>
    <x v="29"/>
    <x v="60"/>
    <x v="1326"/>
  </r>
  <r>
    <n v="1917"/>
    <x v="1917"/>
    <s v="Let's build a legendary brand altogether"/>
    <x v="303"/>
    <n v="205025"/>
    <x v="2"/>
    <x v="7"/>
    <s v="HKD"/>
    <n v="1486708133"/>
    <n v="1484116133"/>
    <b v="0"/>
    <x v="16"/>
    <x v="1"/>
    <x v="2"/>
    <x v="29"/>
    <x v="226"/>
    <x v="13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x v="1"/>
    <x v="2"/>
    <x v="29"/>
    <x v="60"/>
    <x v="673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x v="1"/>
    <x v="2"/>
    <x v="29"/>
    <x v="153"/>
    <x v="1354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x v="1"/>
    <x v="2"/>
    <x v="29"/>
    <x v="152"/>
    <x v="1355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x v="0"/>
    <x v="4"/>
    <x v="14"/>
    <x v="0"/>
    <x v="1205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x v="0"/>
    <x v="4"/>
    <x v="14"/>
    <x v="31"/>
    <x v="135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x v="0"/>
    <x v="4"/>
    <x v="14"/>
    <x v="227"/>
    <x v="1357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x v="0"/>
    <x v="4"/>
    <x v="14"/>
    <x v="35"/>
    <x v="1358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x v="0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x v="0"/>
    <x v="4"/>
    <x v="14"/>
    <x v="228"/>
    <x v="1360"/>
  </r>
  <r>
    <n v="1927"/>
    <x v="1927"/>
    <s v="Hampshire is headed to GBS Detroit."/>
    <x v="20"/>
    <n v="620"/>
    <x v="0"/>
    <x v="0"/>
    <s v="USD"/>
    <n v="1331182740"/>
    <n v="1329856839"/>
    <b v="0"/>
    <x v="202"/>
    <x v="0"/>
    <x v="4"/>
    <x v="14"/>
    <x v="33"/>
    <x v="1361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x v="0"/>
    <x v="4"/>
    <x v="14"/>
    <x v="33"/>
    <x v="1362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x v="0"/>
    <x v="4"/>
    <x v="14"/>
    <x v="8"/>
    <x v="1363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x v="0"/>
    <x v="4"/>
    <x v="14"/>
    <x v="37"/>
    <x v="136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x v="0"/>
    <x v="4"/>
    <x v="14"/>
    <x v="10"/>
    <x v="1365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x v="0"/>
    <x v="4"/>
    <x v="14"/>
    <x v="13"/>
    <x v="136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x v="0"/>
    <x v="4"/>
    <x v="14"/>
    <x v="174"/>
    <x v="136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x v="0"/>
    <x v="4"/>
    <x v="14"/>
    <x v="39"/>
    <x v="1368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x v="0"/>
    <x v="4"/>
    <x v="14"/>
    <x v="29"/>
    <x v="1369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x v="0"/>
    <x v="4"/>
    <x v="14"/>
    <x v="16"/>
    <x v="137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x v="0"/>
    <x v="4"/>
    <x v="14"/>
    <x v="229"/>
    <x v="1371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x v="0"/>
    <x v="4"/>
    <x v="14"/>
    <x v="31"/>
    <x v="1372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x v="0"/>
    <x v="4"/>
    <x v="14"/>
    <x v="38"/>
    <x v="1373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x v="0"/>
    <x v="4"/>
    <x v="14"/>
    <x v="193"/>
    <x v="137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x v="0"/>
    <x v="2"/>
    <x v="30"/>
    <x v="9"/>
    <x v="1375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x v="0"/>
    <x v="2"/>
    <x v="30"/>
    <x v="178"/>
    <x v="137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x v="0"/>
    <x v="2"/>
    <x v="30"/>
    <x v="230"/>
    <x v="1377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x v="0"/>
    <x v="2"/>
    <x v="30"/>
    <x v="231"/>
    <x v="1378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x v="0"/>
    <x v="2"/>
    <x v="30"/>
    <x v="232"/>
    <x v="13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x v="0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x v="0"/>
    <x v="2"/>
    <x v="30"/>
    <x v="7"/>
    <x v="431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x v="0"/>
    <x v="2"/>
    <x v="30"/>
    <x v="233"/>
    <x v="138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x v="0"/>
    <x v="2"/>
    <x v="30"/>
    <x v="6"/>
    <x v="138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x v="0"/>
    <x v="2"/>
    <x v="30"/>
    <x v="234"/>
    <x v="138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x v="0"/>
    <x v="2"/>
    <x v="30"/>
    <x v="197"/>
    <x v="1384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x v="0"/>
    <x v="2"/>
    <x v="30"/>
    <x v="45"/>
    <x v="138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x v="0"/>
    <x v="2"/>
    <x v="30"/>
    <x v="235"/>
    <x v="1386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x v="0"/>
    <x v="2"/>
    <x v="30"/>
    <x v="236"/>
    <x v="1387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x v="0"/>
    <x v="2"/>
    <x v="30"/>
    <x v="237"/>
    <x v="138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x v="0"/>
    <x v="2"/>
    <x v="30"/>
    <x v="238"/>
    <x v="1389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x v="0"/>
    <x v="2"/>
    <x v="30"/>
    <x v="239"/>
    <x v="139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x v="0"/>
    <x v="2"/>
    <x v="30"/>
    <x v="240"/>
    <x v="139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x v="0"/>
    <x v="2"/>
    <x v="30"/>
    <x v="96"/>
    <x v="1392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x v="0"/>
    <x v="2"/>
    <x v="30"/>
    <x v="90"/>
    <x v="1393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x v="0"/>
    <x v="2"/>
    <x v="30"/>
    <x v="241"/>
    <x v="1394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x v="0"/>
    <x v="2"/>
    <x v="30"/>
    <x v="242"/>
    <x v="139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x v="0"/>
    <x v="2"/>
    <x v="30"/>
    <x v="37"/>
    <x v="139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x v="0"/>
    <x v="2"/>
    <x v="30"/>
    <x v="217"/>
    <x v="1397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x v="0"/>
    <x v="2"/>
    <x v="30"/>
    <x v="243"/>
    <x v="1398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x v="0"/>
    <x v="2"/>
    <x v="30"/>
    <x v="110"/>
    <x v="13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x v="0"/>
    <x v="2"/>
    <x v="30"/>
    <x v="244"/>
    <x v="140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x v="0"/>
    <x v="2"/>
    <x v="30"/>
    <x v="245"/>
    <x v="1401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x v="0"/>
    <x v="2"/>
    <x v="30"/>
    <x v="246"/>
    <x v="140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x v="0"/>
    <x v="2"/>
    <x v="30"/>
    <x v="247"/>
    <x v="140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x v="0"/>
    <x v="2"/>
    <x v="30"/>
    <x v="222"/>
    <x v="1404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x v="0"/>
    <x v="2"/>
    <x v="30"/>
    <x v="248"/>
    <x v="1405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x v="0"/>
    <x v="2"/>
    <x v="30"/>
    <x v="249"/>
    <x v="140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x v="0"/>
    <x v="2"/>
    <x v="30"/>
    <x v="250"/>
    <x v="1407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x v="0"/>
    <x v="2"/>
    <x v="30"/>
    <x v="251"/>
    <x v="1408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x v="0"/>
    <x v="2"/>
    <x v="30"/>
    <x v="252"/>
    <x v="1409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x v="0"/>
    <x v="2"/>
    <x v="30"/>
    <x v="253"/>
    <x v="141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x v="0"/>
    <x v="2"/>
    <x v="30"/>
    <x v="254"/>
    <x v="1411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x v="0"/>
    <x v="2"/>
    <x v="30"/>
    <x v="41"/>
    <x v="1412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x v="0"/>
    <x v="2"/>
    <x v="30"/>
    <x v="255"/>
    <x v="1413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x v="1"/>
    <x v="8"/>
    <x v="31"/>
    <x v="62"/>
    <x v="1414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x v="1"/>
    <x v="8"/>
    <x v="31"/>
    <x v="50"/>
    <x v="12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x v="1"/>
    <x v="8"/>
    <x v="31"/>
    <x v="65"/>
    <x v="1415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x v="1"/>
    <x v="8"/>
    <x v="31"/>
    <x v="70"/>
    <x v="141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x v="1"/>
    <x v="8"/>
    <x v="31"/>
    <x v="56"/>
    <x v="78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x v="1"/>
    <x v="8"/>
    <x v="31"/>
    <x v="50"/>
    <x v="120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x v="1"/>
    <x v="8"/>
    <x v="31"/>
    <x v="72"/>
    <x v="1417"/>
  </r>
  <r>
    <n v="1988"/>
    <x v="1988"/>
    <s v="Expressing art in an image!"/>
    <x v="12"/>
    <n v="25"/>
    <x v="2"/>
    <x v="0"/>
    <s v="USD"/>
    <n v="1440094742"/>
    <n v="1437502742"/>
    <b v="0"/>
    <x v="29"/>
    <x v="1"/>
    <x v="8"/>
    <x v="31"/>
    <x v="50"/>
    <x v="38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x v="1"/>
    <x v="8"/>
    <x v="31"/>
    <x v="60"/>
    <x v="73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x v="1"/>
    <x v="8"/>
    <x v="31"/>
    <x v="123"/>
    <x v="141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x v="1"/>
    <x v="8"/>
    <x v="31"/>
    <x v="113"/>
    <x v="646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x v="1"/>
    <x v="8"/>
    <x v="31"/>
    <x v="50"/>
    <x v="12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x v="1"/>
    <x v="8"/>
    <x v="31"/>
    <x v="50"/>
    <x v="12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x v="1"/>
    <x v="8"/>
    <x v="31"/>
    <x v="50"/>
    <x v="12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x v="1"/>
    <x v="8"/>
    <x v="31"/>
    <x v="59"/>
    <x v="433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x v="1"/>
    <x v="8"/>
    <x v="31"/>
    <x v="50"/>
    <x v="12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x v="1"/>
    <x v="8"/>
    <x v="31"/>
    <x v="50"/>
    <x v="12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x v="1"/>
    <x v="8"/>
    <x v="31"/>
    <x v="73"/>
    <x v="1419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x v="1"/>
    <x v="8"/>
    <x v="31"/>
    <x v="60"/>
    <x v="1420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x v="1"/>
    <x v="8"/>
    <x v="31"/>
    <x v="55"/>
    <x v="38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x v="0"/>
    <x v="2"/>
    <x v="30"/>
    <x v="256"/>
    <x v="1421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x v="0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x v="0"/>
    <x v="2"/>
    <x v="30"/>
    <x v="258"/>
    <x v="1423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x v="0"/>
    <x v="2"/>
    <x v="30"/>
    <x v="259"/>
    <x v="1424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x v="0"/>
    <x v="2"/>
    <x v="30"/>
    <x v="39"/>
    <x v="142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x v="0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x v="0"/>
    <x v="2"/>
    <x v="30"/>
    <x v="31"/>
    <x v="142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x v="0"/>
    <x v="2"/>
    <x v="30"/>
    <x v="16"/>
    <x v="1428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x v="0"/>
    <x v="2"/>
    <x v="30"/>
    <x v="83"/>
    <x v="1429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x v="0"/>
    <x v="2"/>
    <x v="30"/>
    <x v="261"/>
    <x v="124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x v="0"/>
    <x v="2"/>
    <x v="30"/>
    <x v="262"/>
    <x v="14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x v="0"/>
    <x v="2"/>
    <x v="30"/>
    <x v="263"/>
    <x v="143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x v="0"/>
    <x v="2"/>
    <x v="30"/>
    <x v="264"/>
    <x v="143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x v="0"/>
    <x v="2"/>
    <x v="30"/>
    <x v="265"/>
    <x v="143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x v="0"/>
    <x v="2"/>
    <x v="30"/>
    <x v="40"/>
    <x v="143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x v="0"/>
    <x v="2"/>
    <x v="30"/>
    <x v="266"/>
    <x v="143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x v="0"/>
    <x v="2"/>
    <x v="30"/>
    <x v="105"/>
    <x v="143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x v="0"/>
    <x v="2"/>
    <x v="30"/>
    <x v="21"/>
    <x v="143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x v="0"/>
    <x v="2"/>
    <x v="30"/>
    <x v="267"/>
    <x v="143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x v="0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x v="0"/>
    <x v="2"/>
    <x v="30"/>
    <x v="269"/>
    <x v="144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x v="0"/>
    <x v="2"/>
    <x v="30"/>
    <x v="105"/>
    <x v="144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x v="0"/>
    <x v="2"/>
    <x v="30"/>
    <x v="164"/>
    <x v="144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x v="0"/>
    <x v="2"/>
    <x v="30"/>
    <x v="270"/>
    <x v="144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x v="0"/>
    <x v="2"/>
    <x v="30"/>
    <x v="234"/>
    <x v="144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x v="0"/>
    <x v="2"/>
    <x v="30"/>
    <x v="18"/>
    <x v="144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x v="0"/>
    <x v="2"/>
    <x v="30"/>
    <x v="28"/>
    <x v="144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x v="0"/>
    <x v="2"/>
    <x v="30"/>
    <x v="9"/>
    <x v="144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x v="0"/>
    <x v="2"/>
    <x v="30"/>
    <x v="271"/>
    <x v="144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x v="0"/>
    <x v="2"/>
    <x v="30"/>
    <x v="235"/>
    <x v="144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x v="0"/>
    <x v="2"/>
    <x v="30"/>
    <x v="28"/>
    <x v="145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x v="0"/>
    <x v="2"/>
    <x v="30"/>
    <x v="272"/>
    <x v="145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x v="0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x v="0"/>
    <x v="2"/>
    <x v="30"/>
    <x v="273"/>
    <x v="145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x v="0"/>
    <x v="2"/>
    <x v="30"/>
    <x v="185"/>
    <x v="145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x v="0"/>
    <x v="2"/>
    <x v="30"/>
    <x v="88"/>
    <x v="145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x v="0"/>
    <x v="2"/>
    <x v="30"/>
    <x v="126"/>
    <x v="145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x v="0"/>
    <x v="2"/>
    <x v="30"/>
    <x v="274"/>
    <x v="145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x v="0"/>
    <x v="2"/>
    <x v="30"/>
    <x v="104"/>
    <x v="145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x v="0"/>
    <x v="2"/>
    <x v="30"/>
    <x v="260"/>
    <x v="145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x v="0"/>
    <x v="2"/>
    <x v="30"/>
    <x v="112"/>
    <x v="146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x v="0"/>
    <x v="2"/>
    <x v="30"/>
    <x v="39"/>
    <x v="146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x v="0"/>
    <x v="2"/>
    <x v="30"/>
    <x v="275"/>
    <x v="811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x v="0"/>
    <x v="2"/>
    <x v="30"/>
    <x v="29"/>
    <x v="1462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x v="0"/>
    <x v="2"/>
    <x v="30"/>
    <x v="276"/>
    <x v="1463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x v="0"/>
    <x v="2"/>
    <x v="30"/>
    <x v="10"/>
    <x v="146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x v="0"/>
    <x v="2"/>
    <x v="30"/>
    <x v="33"/>
    <x v="146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x v="0"/>
    <x v="2"/>
    <x v="30"/>
    <x v="34"/>
    <x v="1466"/>
  </r>
  <r>
    <n v="2049"/>
    <x v="2049"/>
    <s v="Keyless. Alarm secured. GPS tracking."/>
    <x v="63"/>
    <n v="60095.35"/>
    <x v="0"/>
    <x v="1"/>
    <s v="GBP"/>
    <n v="1386025140"/>
    <n v="1382963963"/>
    <b v="0"/>
    <x v="390"/>
    <x v="0"/>
    <x v="2"/>
    <x v="30"/>
    <x v="28"/>
    <x v="1467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x v="0"/>
    <x v="2"/>
    <x v="30"/>
    <x v="277"/>
    <x v="146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x v="0"/>
    <x v="2"/>
    <x v="30"/>
    <x v="22"/>
    <x v="146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x v="0"/>
    <x v="2"/>
    <x v="30"/>
    <x v="278"/>
    <x v="147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x v="0"/>
    <x v="2"/>
    <x v="30"/>
    <x v="7"/>
    <x v="147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x v="0"/>
    <x v="2"/>
    <x v="30"/>
    <x v="35"/>
    <x v="147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x v="0"/>
    <x v="2"/>
    <x v="30"/>
    <x v="23"/>
    <x v="1473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x v="0"/>
    <x v="2"/>
    <x v="30"/>
    <x v="42"/>
    <x v="1474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x v="0"/>
    <x v="2"/>
    <x v="30"/>
    <x v="180"/>
    <x v="147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x v="0"/>
    <x v="2"/>
    <x v="30"/>
    <x v="239"/>
    <x v="147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x v="0"/>
    <x v="2"/>
    <x v="30"/>
    <x v="1"/>
    <x v="14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x v="0"/>
    <x v="2"/>
    <x v="30"/>
    <x v="279"/>
    <x v="1478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x v="0"/>
    <x v="2"/>
    <x v="30"/>
    <x v="29"/>
    <x v="147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x v="0"/>
    <x v="2"/>
    <x v="30"/>
    <x v="41"/>
    <x v="148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x v="0"/>
    <x v="2"/>
    <x v="30"/>
    <x v="34"/>
    <x v="148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x v="0"/>
    <x v="2"/>
    <x v="30"/>
    <x v="87"/>
    <x v="34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x v="0"/>
    <x v="2"/>
    <x v="30"/>
    <x v="171"/>
    <x v="1482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x v="0"/>
    <x v="2"/>
    <x v="30"/>
    <x v="198"/>
    <x v="148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x v="0"/>
    <x v="2"/>
    <x v="30"/>
    <x v="37"/>
    <x v="1484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x v="0"/>
    <x v="2"/>
    <x v="30"/>
    <x v="2"/>
    <x v="148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x v="0"/>
    <x v="2"/>
    <x v="30"/>
    <x v="30"/>
    <x v="148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x v="0"/>
    <x v="2"/>
    <x v="30"/>
    <x v="280"/>
    <x v="1487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x v="0"/>
    <x v="2"/>
    <x v="30"/>
    <x v="269"/>
    <x v="1488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x v="0"/>
    <x v="2"/>
    <x v="30"/>
    <x v="38"/>
    <x v="148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x v="0"/>
    <x v="2"/>
    <x v="30"/>
    <x v="42"/>
    <x v="149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x v="0"/>
    <x v="2"/>
    <x v="30"/>
    <x v="33"/>
    <x v="1491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x v="0"/>
    <x v="2"/>
    <x v="30"/>
    <x v="281"/>
    <x v="1492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x v="0"/>
    <x v="2"/>
    <x v="30"/>
    <x v="282"/>
    <x v="1493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x v="0"/>
    <x v="2"/>
    <x v="30"/>
    <x v="31"/>
    <x v="1494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x v="0"/>
    <x v="2"/>
    <x v="30"/>
    <x v="26"/>
    <x v="149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x v="0"/>
    <x v="2"/>
    <x v="30"/>
    <x v="283"/>
    <x v="149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x v="0"/>
    <x v="2"/>
    <x v="30"/>
    <x v="284"/>
    <x v="1497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x v="0"/>
    <x v="4"/>
    <x v="14"/>
    <x v="41"/>
    <x v="1498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x v="0"/>
    <x v="4"/>
    <x v="14"/>
    <x v="38"/>
    <x v="149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x v="0"/>
    <x v="4"/>
    <x v="14"/>
    <x v="40"/>
    <x v="441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x v="0"/>
    <x v="4"/>
    <x v="14"/>
    <x v="29"/>
    <x v="15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x v="0"/>
    <x v="4"/>
    <x v="14"/>
    <x v="39"/>
    <x v="1501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x v="0"/>
    <x v="4"/>
    <x v="14"/>
    <x v="7"/>
    <x v="1502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x v="0"/>
    <x v="4"/>
    <x v="14"/>
    <x v="3"/>
    <x v="1503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x v="0"/>
    <x v="4"/>
    <x v="14"/>
    <x v="31"/>
    <x v="150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x v="0"/>
    <x v="4"/>
    <x v="14"/>
    <x v="28"/>
    <x v="150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x v="0"/>
    <x v="4"/>
    <x v="14"/>
    <x v="41"/>
    <x v="150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x v="0"/>
    <x v="4"/>
    <x v="14"/>
    <x v="28"/>
    <x v="1507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x v="0"/>
    <x v="4"/>
    <x v="14"/>
    <x v="7"/>
    <x v="1508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x v="0"/>
    <x v="4"/>
    <x v="14"/>
    <x v="21"/>
    <x v="150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x v="0"/>
    <x v="4"/>
    <x v="14"/>
    <x v="10"/>
    <x v="151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x v="0"/>
    <x v="4"/>
    <x v="14"/>
    <x v="8"/>
    <x v="382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x v="0"/>
    <x v="4"/>
    <x v="14"/>
    <x v="21"/>
    <x v="1511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x v="0"/>
    <x v="4"/>
    <x v="14"/>
    <x v="8"/>
    <x v="1512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x v="0"/>
    <x v="4"/>
    <x v="14"/>
    <x v="8"/>
    <x v="1513"/>
  </r>
  <r>
    <n v="2099"/>
    <x v="2099"/>
    <s v="Our tour van died, we need help!"/>
    <x v="9"/>
    <n v="3971"/>
    <x v="0"/>
    <x v="0"/>
    <s v="USD"/>
    <n v="1435808400"/>
    <n v="1434650084"/>
    <b v="0"/>
    <x v="287"/>
    <x v="0"/>
    <x v="4"/>
    <x v="14"/>
    <x v="88"/>
    <x v="15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x v="0"/>
    <x v="4"/>
    <x v="14"/>
    <x v="0"/>
    <x v="1515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x v="0"/>
    <x v="4"/>
    <x v="14"/>
    <x v="40"/>
    <x v="151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x v="0"/>
    <x v="4"/>
    <x v="14"/>
    <x v="104"/>
    <x v="1517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x v="0"/>
    <x v="4"/>
    <x v="14"/>
    <x v="91"/>
    <x v="1518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x v="0"/>
    <x v="4"/>
    <x v="14"/>
    <x v="22"/>
    <x v="13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x v="0"/>
    <x v="4"/>
    <x v="14"/>
    <x v="172"/>
    <x v="1383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x v="0"/>
    <x v="4"/>
    <x v="14"/>
    <x v="13"/>
    <x v="151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x v="0"/>
    <x v="4"/>
    <x v="14"/>
    <x v="29"/>
    <x v="1520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x v="0"/>
    <x v="4"/>
    <x v="14"/>
    <x v="13"/>
    <x v="1521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x v="0"/>
    <x v="4"/>
    <x v="14"/>
    <x v="13"/>
    <x v="1522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x v="0"/>
    <x v="4"/>
    <x v="14"/>
    <x v="8"/>
    <x v="1523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x v="0"/>
    <x v="4"/>
    <x v="14"/>
    <x v="13"/>
    <x v="851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x v="0"/>
    <x v="4"/>
    <x v="14"/>
    <x v="8"/>
    <x v="50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x v="0"/>
    <x v="4"/>
    <x v="14"/>
    <x v="2"/>
    <x v="152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x v="0"/>
    <x v="4"/>
    <x v="14"/>
    <x v="2"/>
    <x v="1525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x v="0"/>
    <x v="4"/>
    <x v="14"/>
    <x v="235"/>
    <x v="15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x v="0"/>
    <x v="4"/>
    <x v="14"/>
    <x v="7"/>
    <x v="1527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x v="0"/>
    <x v="4"/>
    <x v="14"/>
    <x v="34"/>
    <x v="1528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x v="0"/>
    <x v="4"/>
    <x v="14"/>
    <x v="165"/>
    <x v="1529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x v="0"/>
    <x v="4"/>
    <x v="14"/>
    <x v="7"/>
    <x v="1530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x v="0"/>
    <x v="4"/>
    <x v="14"/>
    <x v="7"/>
    <x v="1531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x v="1"/>
    <x v="6"/>
    <x v="17"/>
    <x v="60"/>
    <x v="1532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x v="1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x v="1"/>
    <x v="6"/>
    <x v="17"/>
    <x v="54"/>
    <x v="11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x v="1"/>
    <x v="6"/>
    <x v="17"/>
    <x v="54"/>
    <x v="1534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x v="1"/>
    <x v="6"/>
    <x v="17"/>
    <x v="60"/>
    <x v="1535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x v="1"/>
    <x v="6"/>
    <x v="17"/>
    <x v="50"/>
    <x v="144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x v="1"/>
    <x v="6"/>
    <x v="17"/>
    <x v="129"/>
    <x v="153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x v="1"/>
    <x v="6"/>
    <x v="17"/>
    <x v="50"/>
    <x v="380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x v="1"/>
    <x v="6"/>
    <x v="17"/>
    <x v="81"/>
    <x v="153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x v="1"/>
    <x v="6"/>
    <x v="17"/>
    <x v="50"/>
    <x v="120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x v="1"/>
    <x v="6"/>
    <x v="17"/>
    <x v="62"/>
    <x v="1538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x v="1"/>
    <x v="6"/>
    <x v="17"/>
    <x v="53"/>
    <x v="153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x v="1"/>
    <x v="6"/>
    <x v="17"/>
    <x v="53"/>
    <x v="154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x v="1"/>
    <x v="6"/>
    <x v="17"/>
    <x v="53"/>
    <x v="154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x v="1"/>
    <x v="6"/>
    <x v="17"/>
    <x v="54"/>
    <x v="1542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x v="1"/>
    <x v="6"/>
    <x v="17"/>
    <x v="50"/>
    <x v="1543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x v="1"/>
    <x v="6"/>
    <x v="17"/>
    <x v="58"/>
    <x v="1544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x v="1"/>
    <x v="6"/>
    <x v="17"/>
    <x v="55"/>
    <x v="1545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x v="1"/>
    <x v="6"/>
    <x v="17"/>
    <x v="62"/>
    <x v="154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x v="1"/>
    <x v="6"/>
    <x v="17"/>
    <x v="50"/>
    <x v="154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x v="1"/>
    <x v="6"/>
    <x v="17"/>
    <x v="50"/>
    <x v="121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x v="1"/>
    <x v="6"/>
    <x v="17"/>
    <x v="52"/>
    <x v="154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x v="1"/>
    <x v="6"/>
    <x v="17"/>
    <x v="57"/>
    <x v="8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x v="1"/>
    <x v="6"/>
    <x v="17"/>
    <x v="53"/>
    <x v="154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x v="1"/>
    <x v="6"/>
    <x v="17"/>
    <x v="75"/>
    <x v="1550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x v="1"/>
    <x v="6"/>
    <x v="17"/>
    <x v="50"/>
    <x v="120"/>
  </r>
  <r>
    <n v="2147"/>
    <x v="2147"/>
    <s v="A Point and Click Adventure on Steroids."/>
    <x v="303"/>
    <n v="2716"/>
    <x v="2"/>
    <x v="0"/>
    <s v="USD"/>
    <n v="1416125148"/>
    <n v="1413356748"/>
    <b v="0"/>
    <x v="165"/>
    <x v="1"/>
    <x v="6"/>
    <x v="17"/>
    <x v="60"/>
    <x v="1551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x v="1"/>
    <x v="6"/>
    <x v="17"/>
    <x v="53"/>
    <x v="12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x v="1"/>
    <x v="6"/>
    <x v="17"/>
    <x v="50"/>
    <x v="121"/>
  </r>
  <r>
    <n v="2150"/>
    <x v="2150"/>
    <s v="A pixel styled open world detective game."/>
    <x v="63"/>
    <n v="405"/>
    <x v="2"/>
    <x v="10"/>
    <s v="NOK"/>
    <n v="1468392599"/>
    <n v="1465800599"/>
    <b v="0"/>
    <x v="80"/>
    <x v="1"/>
    <x v="6"/>
    <x v="17"/>
    <x v="60"/>
    <x v="1552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x v="1"/>
    <x v="6"/>
    <x v="17"/>
    <x v="50"/>
    <x v="153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x v="1"/>
    <x v="6"/>
    <x v="17"/>
    <x v="50"/>
    <x v="38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x v="1"/>
    <x v="6"/>
    <x v="17"/>
    <x v="50"/>
    <x v="434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x v="1"/>
    <x v="6"/>
    <x v="17"/>
    <x v="60"/>
    <x v="120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x v="1"/>
    <x v="6"/>
    <x v="17"/>
    <x v="53"/>
    <x v="153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x v="1"/>
    <x v="6"/>
    <x v="17"/>
    <x v="56"/>
    <x v="1553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x v="1"/>
    <x v="6"/>
    <x v="17"/>
    <x v="58"/>
    <x v="1554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x v="1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x v="1"/>
    <x v="6"/>
    <x v="17"/>
    <x v="60"/>
    <x v="31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x v="1"/>
    <x v="6"/>
    <x v="17"/>
    <x v="60"/>
    <x v="1556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x v="0"/>
    <x v="4"/>
    <x v="11"/>
    <x v="31"/>
    <x v="155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x v="0"/>
    <x v="4"/>
    <x v="11"/>
    <x v="20"/>
    <x v="1558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x v="0"/>
    <x v="4"/>
    <x v="11"/>
    <x v="88"/>
    <x v="1559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x v="0"/>
    <x v="4"/>
    <x v="11"/>
    <x v="33"/>
    <x v="156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x v="0"/>
    <x v="4"/>
    <x v="11"/>
    <x v="86"/>
    <x v="156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x v="0"/>
    <x v="4"/>
    <x v="11"/>
    <x v="92"/>
    <x v="1562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x v="0"/>
    <x v="4"/>
    <x v="11"/>
    <x v="28"/>
    <x v="37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x v="0"/>
    <x v="4"/>
    <x v="11"/>
    <x v="108"/>
    <x v="1563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x v="0"/>
    <x v="4"/>
    <x v="11"/>
    <x v="8"/>
    <x v="1564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x v="0"/>
    <x v="4"/>
    <x v="11"/>
    <x v="141"/>
    <x v="1565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x v="0"/>
    <x v="4"/>
    <x v="11"/>
    <x v="6"/>
    <x v="156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x v="0"/>
    <x v="4"/>
    <x v="11"/>
    <x v="8"/>
    <x v="90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x v="0"/>
    <x v="4"/>
    <x v="11"/>
    <x v="37"/>
    <x v="1567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x v="0"/>
    <x v="4"/>
    <x v="11"/>
    <x v="33"/>
    <x v="10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x v="0"/>
    <x v="4"/>
    <x v="11"/>
    <x v="211"/>
    <x v="1568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x v="0"/>
    <x v="4"/>
    <x v="11"/>
    <x v="9"/>
    <x v="156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x v="0"/>
    <x v="4"/>
    <x v="11"/>
    <x v="8"/>
    <x v="92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x v="0"/>
    <x v="4"/>
    <x v="11"/>
    <x v="86"/>
    <x v="1570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x v="0"/>
    <x v="4"/>
    <x v="11"/>
    <x v="164"/>
    <x v="157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x v="0"/>
    <x v="4"/>
    <x v="11"/>
    <x v="13"/>
    <x v="1572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x v="0"/>
    <x v="6"/>
    <x v="32"/>
    <x v="42"/>
    <x v="157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x v="0"/>
    <x v="6"/>
    <x v="32"/>
    <x v="285"/>
    <x v="820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x v="0"/>
    <x v="6"/>
    <x v="32"/>
    <x v="286"/>
    <x v="1574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x v="0"/>
    <x v="6"/>
    <x v="32"/>
    <x v="245"/>
    <x v="157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x v="0"/>
    <x v="6"/>
    <x v="32"/>
    <x v="287"/>
    <x v="157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x v="0"/>
    <x v="6"/>
    <x v="32"/>
    <x v="5"/>
    <x v="1577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x v="0"/>
    <x v="6"/>
    <x v="32"/>
    <x v="288"/>
    <x v="1578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x v="0"/>
    <x v="6"/>
    <x v="32"/>
    <x v="289"/>
    <x v="157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x v="0"/>
    <x v="6"/>
    <x v="32"/>
    <x v="290"/>
    <x v="158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x v="0"/>
    <x v="6"/>
    <x v="32"/>
    <x v="85"/>
    <x v="1581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x v="0"/>
    <x v="6"/>
    <x v="32"/>
    <x v="28"/>
    <x v="158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x v="0"/>
    <x v="6"/>
    <x v="32"/>
    <x v="291"/>
    <x v="1583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x v="0"/>
    <x v="6"/>
    <x v="32"/>
    <x v="292"/>
    <x v="1584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x v="0"/>
    <x v="6"/>
    <x v="32"/>
    <x v="293"/>
    <x v="1585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x v="0"/>
    <x v="6"/>
    <x v="32"/>
    <x v="28"/>
    <x v="1586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x v="0"/>
    <x v="6"/>
    <x v="32"/>
    <x v="35"/>
    <x v="1587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x v="0"/>
    <x v="6"/>
    <x v="32"/>
    <x v="294"/>
    <x v="1588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x v="0"/>
    <x v="6"/>
    <x v="32"/>
    <x v="18"/>
    <x v="1589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x v="0"/>
    <x v="6"/>
    <x v="32"/>
    <x v="92"/>
    <x v="159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x v="0"/>
    <x v="6"/>
    <x v="32"/>
    <x v="295"/>
    <x v="1591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x v="0"/>
    <x v="4"/>
    <x v="15"/>
    <x v="296"/>
    <x v="1592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x v="0"/>
    <x v="4"/>
    <x v="15"/>
    <x v="297"/>
    <x v="47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x v="0"/>
    <x v="4"/>
    <x v="15"/>
    <x v="5"/>
    <x v="1593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x v="0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x v="0"/>
    <x v="4"/>
    <x v="15"/>
    <x v="143"/>
    <x v="1278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x v="0"/>
    <x v="4"/>
    <x v="15"/>
    <x v="33"/>
    <x v="159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x v="0"/>
    <x v="4"/>
    <x v="15"/>
    <x v="8"/>
    <x v="159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x v="0"/>
    <x v="4"/>
    <x v="15"/>
    <x v="21"/>
    <x v="159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x v="0"/>
    <x v="4"/>
    <x v="15"/>
    <x v="298"/>
    <x v="159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x v="0"/>
    <x v="4"/>
    <x v="15"/>
    <x v="38"/>
    <x v="159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x v="0"/>
    <x v="4"/>
    <x v="15"/>
    <x v="279"/>
    <x v="603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x v="0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x v="0"/>
    <x v="4"/>
    <x v="15"/>
    <x v="177"/>
    <x v="11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x v="0"/>
    <x v="4"/>
    <x v="15"/>
    <x v="101"/>
    <x v="1601"/>
  </r>
  <r>
    <n v="2215"/>
    <x v="2215"/>
    <s v="Ambient Electro Grind-fest!"/>
    <x v="131"/>
    <n v="860"/>
    <x v="0"/>
    <x v="0"/>
    <s v="USD"/>
    <n v="1331621940"/>
    <n v="1329671572"/>
    <b v="0"/>
    <x v="51"/>
    <x v="0"/>
    <x v="4"/>
    <x v="15"/>
    <x v="94"/>
    <x v="1602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x v="0"/>
    <x v="4"/>
    <x v="15"/>
    <x v="6"/>
    <x v="1603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x v="0"/>
    <x v="4"/>
    <x v="15"/>
    <x v="7"/>
    <x v="1604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x v="0"/>
    <x v="4"/>
    <x v="15"/>
    <x v="4"/>
    <x v="109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x v="0"/>
    <x v="4"/>
    <x v="15"/>
    <x v="21"/>
    <x v="160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x v="0"/>
    <x v="4"/>
    <x v="15"/>
    <x v="7"/>
    <x v="160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x v="0"/>
    <x v="6"/>
    <x v="32"/>
    <x v="29"/>
    <x v="1607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x v="0"/>
    <x v="6"/>
    <x v="32"/>
    <x v="200"/>
    <x v="1608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x v="0"/>
    <x v="6"/>
    <x v="32"/>
    <x v="6"/>
    <x v="160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x v="0"/>
    <x v="6"/>
    <x v="32"/>
    <x v="299"/>
    <x v="161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x v="0"/>
    <x v="6"/>
    <x v="32"/>
    <x v="300"/>
    <x v="1611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x v="0"/>
    <x v="6"/>
    <x v="32"/>
    <x v="29"/>
    <x v="161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x v="0"/>
    <x v="6"/>
    <x v="32"/>
    <x v="96"/>
    <x v="1613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x v="0"/>
    <x v="6"/>
    <x v="32"/>
    <x v="301"/>
    <x v="1614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x v="0"/>
    <x v="6"/>
    <x v="32"/>
    <x v="193"/>
    <x v="815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x v="0"/>
    <x v="6"/>
    <x v="32"/>
    <x v="9"/>
    <x v="161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x v="0"/>
    <x v="6"/>
    <x v="32"/>
    <x v="302"/>
    <x v="161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x v="0"/>
    <x v="6"/>
    <x v="32"/>
    <x v="303"/>
    <x v="1617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x v="0"/>
    <x v="6"/>
    <x v="32"/>
    <x v="304"/>
    <x v="1618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x v="0"/>
    <x v="6"/>
    <x v="32"/>
    <x v="305"/>
    <x v="1619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x v="0"/>
    <x v="6"/>
    <x v="32"/>
    <x v="42"/>
    <x v="162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x v="0"/>
    <x v="6"/>
    <x v="32"/>
    <x v="293"/>
    <x v="1621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x v="0"/>
    <x v="6"/>
    <x v="32"/>
    <x v="278"/>
    <x v="162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x v="0"/>
    <x v="6"/>
    <x v="32"/>
    <x v="0"/>
    <x v="162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x v="0"/>
    <x v="6"/>
    <x v="32"/>
    <x v="30"/>
    <x v="1624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x v="0"/>
    <x v="6"/>
    <x v="32"/>
    <x v="306"/>
    <x v="1625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x v="0"/>
    <x v="6"/>
    <x v="32"/>
    <x v="307"/>
    <x v="16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x v="0"/>
    <x v="6"/>
    <x v="32"/>
    <x v="308"/>
    <x v="162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x v="0"/>
    <x v="6"/>
    <x v="32"/>
    <x v="309"/>
    <x v="1628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x v="0"/>
    <x v="6"/>
    <x v="32"/>
    <x v="310"/>
    <x v="177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x v="0"/>
    <x v="6"/>
    <x v="32"/>
    <x v="311"/>
    <x v="1629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x v="0"/>
    <x v="6"/>
    <x v="32"/>
    <x v="8"/>
    <x v="163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x v="0"/>
    <x v="6"/>
    <x v="32"/>
    <x v="3"/>
    <x v="1631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x v="0"/>
    <x v="6"/>
    <x v="32"/>
    <x v="13"/>
    <x v="6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x v="0"/>
    <x v="6"/>
    <x v="32"/>
    <x v="312"/>
    <x v="1323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x v="0"/>
    <x v="6"/>
    <x v="32"/>
    <x v="313"/>
    <x v="16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x v="0"/>
    <x v="6"/>
    <x v="32"/>
    <x v="84"/>
    <x v="1633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x v="0"/>
    <x v="6"/>
    <x v="32"/>
    <x v="212"/>
    <x v="1634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x v="0"/>
    <x v="6"/>
    <x v="32"/>
    <x v="40"/>
    <x v="1635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x v="0"/>
    <x v="6"/>
    <x v="32"/>
    <x v="314"/>
    <x v="12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x v="0"/>
    <x v="6"/>
    <x v="32"/>
    <x v="315"/>
    <x v="31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x v="0"/>
    <x v="6"/>
    <x v="32"/>
    <x v="316"/>
    <x v="101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x v="0"/>
    <x v="6"/>
    <x v="32"/>
    <x v="317"/>
    <x v="163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x v="0"/>
    <x v="6"/>
    <x v="32"/>
    <x v="92"/>
    <x v="163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x v="0"/>
    <x v="6"/>
    <x v="32"/>
    <x v="318"/>
    <x v="163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x v="0"/>
    <x v="6"/>
    <x v="32"/>
    <x v="319"/>
    <x v="163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x v="0"/>
    <x v="6"/>
    <x v="32"/>
    <x v="320"/>
    <x v="16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x v="0"/>
    <x v="6"/>
    <x v="32"/>
    <x v="224"/>
    <x v="164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x v="0"/>
    <x v="6"/>
    <x v="32"/>
    <x v="31"/>
    <x v="164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x v="0"/>
    <x v="6"/>
    <x v="32"/>
    <x v="144"/>
    <x v="164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x v="0"/>
    <x v="6"/>
    <x v="32"/>
    <x v="321"/>
    <x v="164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x v="0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x v="0"/>
    <x v="6"/>
    <x v="32"/>
    <x v="322"/>
    <x v="164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x v="0"/>
    <x v="6"/>
    <x v="32"/>
    <x v="33"/>
    <x v="164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x v="0"/>
    <x v="6"/>
    <x v="32"/>
    <x v="323"/>
    <x v="164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x v="0"/>
    <x v="6"/>
    <x v="32"/>
    <x v="324"/>
    <x v="164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x v="0"/>
    <x v="6"/>
    <x v="32"/>
    <x v="103"/>
    <x v="165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x v="0"/>
    <x v="6"/>
    <x v="32"/>
    <x v="325"/>
    <x v="165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x v="0"/>
    <x v="6"/>
    <x v="32"/>
    <x v="47"/>
    <x v="165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x v="0"/>
    <x v="6"/>
    <x v="32"/>
    <x v="28"/>
    <x v="165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x v="0"/>
    <x v="6"/>
    <x v="32"/>
    <x v="326"/>
    <x v="165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x v="0"/>
    <x v="6"/>
    <x v="32"/>
    <x v="6"/>
    <x v="44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x v="0"/>
    <x v="6"/>
    <x v="32"/>
    <x v="48"/>
    <x v="1655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x v="0"/>
    <x v="6"/>
    <x v="32"/>
    <x v="306"/>
    <x v="165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x v="0"/>
    <x v="6"/>
    <x v="32"/>
    <x v="224"/>
    <x v="1657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x v="0"/>
    <x v="6"/>
    <x v="32"/>
    <x v="327"/>
    <x v="1658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x v="0"/>
    <x v="4"/>
    <x v="11"/>
    <x v="85"/>
    <x v="1659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x v="0"/>
    <x v="4"/>
    <x v="11"/>
    <x v="85"/>
    <x v="166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x v="0"/>
    <x v="4"/>
    <x v="11"/>
    <x v="7"/>
    <x v="1514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x v="0"/>
    <x v="4"/>
    <x v="11"/>
    <x v="6"/>
    <x v="166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x v="0"/>
    <x v="4"/>
    <x v="11"/>
    <x v="10"/>
    <x v="1662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x v="0"/>
    <x v="4"/>
    <x v="11"/>
    <x v="8"/>
    <x v="1663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x v="0"/>
    <x v="4"/>
    <x v="11"/>
    <x v="28"/>
    <x v="1664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x v="0"/>
    <x v="4"/>
    <x v="11"/>
    <x v="8"/>
    <x v="1665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x v="0"/>
    <x v="4"/>
    <x v="11"/>
    <x v="13"/>
    <x v="166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x v="0"/>
    <x v="4"/>
    <x v="11"/>
    <x v="3"/>
    <x v="1667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x v="0"/>
    <x v="4"/>
    <x v="11"/>
    <x v="36"/>
    <x v="1668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x v="0"/>
    <x v="4"/>
    <x v="11"/>
    <x v="13"/>
    <x v="832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x v="0"/>
    <x v="4"/>
    <x v="11"/>
    <x v="29"/>
    <x v="166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x v="0"/>
    <x v="4"/>
    <x v="11"/>
    <x v="91"/>
    <x v="167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x v="0"/>
    <x v="4"/>
    <x v="11"/>
    <x v="105"/>
    <x v="167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x v="0"/>
    <x v="4"/>
    <x v="11"/>
    <x v="328"/>
    <x v="1672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x v="0"/>
    <x v="4"/>
    <x v="11"/>
    <x v="7"/>
    <x v="1673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x v="0"/>
    <x v="4"/>
    <x v="11"/>
    <x v="2"/>
    <x v="1674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x v="0"/>
    <x v="4"/>
    <x v="11"/>
    <x v="329"/>
    <x v="1675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x v="0"/>
    <x v="4"/>
    <x v="11"/>
    <x v="7"/>
    <x v="12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x v="0"/>
    <x v="4"/>
    <x v="14"/>
    <x v="84"/>
    <x v="48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x v="0"/>
    <x v="4"/>
    <x v="14"/>
    <x v="193"/>
    <x v="13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x v="0"/>
    <x v="4"/>
    <x v="14"/>
    <x v="15"/>
    <x v="167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x v="0"/>
    <x v="4"/>
    <x v="14"/>
    <x v="7"/>
    <x v="167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x v="0"/>
    <x v="4"/>
    <x v="14"/>
    <x v="7"/>
    <x v="1678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x v="0"/>
    <x v="4"/>
    <x v="14"/>
    <x v="13"/>
    <x v="167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x v="0"/>
    <x v="4"/>
    <x v="14"/>
    <x v="13"/>
    <x v="1680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x v="0"/>
    <x v="4"/>
    <x v="14"/>
    <x v="7"/>
    <x v="1681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x v="0"/>
    <x v="4"/>
    <x v="14"/>
    <x v="13"/>
    <x v="16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x v="0"/>
    <x v="4"/>
    <x v="14"/>
    <x v="330"/>
    <x v="168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x v="0"/>
    <x v="4"/>
    <x v="14"/>
    <x v="3"/>
    <x v="168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x v="0"/>
    <x v="4"/>
    <x v="14"/>
    <x v="29"/>
    <x v="1685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x v="0"/>
    <x v="4"/>
    <x v="14"/>
    <x v="98"/>
    <x v="150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x v="0"/>
    <x v="4"/>
    <x v="14"/>
    <x v="96"/>
    <x v="789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x v="0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x v="0"/>
    <x v="4"/>
    <x v="14"/>
    <x v="3"/>
    <x v="1687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x v="0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x v="0"/>
    <x v="4"/>
    <x v="14"/>
    <x v="10"/>
    <x v="1689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x v="0"/>
    <x v="4"/>
    <x v="14"/>
    <x v="29"/>
    <x v="1690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x v="0"/>
    <x v="4"/>
    <x v="14"/>
    <x v="15"/>
    <x v="88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x v="1"/>
    <x v="7"/>
    <x v="33"/>
    <x v="115"/>
    <x v="169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x v="1"/>
    <x v="7"/>
    <x v="33"/>
    <x v="56"/>
    <x v="120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x v="1"/>
    <x v="7"/>
    <x v="33"/>
    <x v="216"/>
    <x v="179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x v="1"/>
    <x v="7"/>
    <x v="33"/>
    <x v="70"/>
    <x v="169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x v="1"/>
    <x v="7"/>
    <x v="33"/>
    <x v="59"/>
    <x v="169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x v="1"/>
    <x v="7"/>
    <x v="33"/>
    <x v="60"/>
    <x v="169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x v="0"/>
    <x v="7"/>
    <x v="33"/>
    <x v="331"/>
    <x v="169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x v="0"/>
    <x v="7"/>
    <x v="33"/>
    <x v="172"/>
    <x v="169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x v="0"/>
    <x v="7"/>
    <x v="33"/>
    <x v="6"/>
    <x v="169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x v="0"/>
    <x v="7"/>
    <x v="33"/>
    <x v="21"/>
    <x v="169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x v="0"/>
    <x v="7"/>
    <x v="33"/>
    <x v="124"/>
    <x v="169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x v="0"/>
    <x v="7"/>
    <x v="33"/>
    <x v="6"/>
    <x v="170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x v="0"/>
    <x v="7"/>
    <x v="33"/>
    <x v="197"/>
    <x v="170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x v="0"/>
    <x v="7"/>
    <x v="33"/>
    <x v="21"/>
    <x v="170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x v="0"/>
    <x v="7"/>
    <x v="33"/>
    <x v="21"/>
    <x v="17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x v="0"/>
    <x v="7"/>
    <x v="33"/>
    <x v="332"/>
    <x v="170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x v="0"/>
    <x v="7"/>
    <x v="33"/>
    <x v="38"/>
    <x v="170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x v="0"/>
    <x v="7"/>
    <x v="33"/>
    <x v="7"/>
    <x v="170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x v="0"/>
    <x v="7"/>
    <x v="33"/>
    <x v="238"/>
    <x v="170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x v="0"/>
    <x v="7"/>
    <x v="33"/>
    <x v="6"/>
    <x v="170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x v="1"/>
    <x v="2"/>
    <x v="7"/>
    <x v="50"/>
    <x v="121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x v="1"/>
    <x v="2"/>
    <x v="7"/>
    <x v="50"/>
    <x v="121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x v="1"/>
    <x v="2"/>
    <x v="7"/>
    <x v="56"/>
    <x v="462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x v="1"/>
    <x v="2"/>
    <x v="7"/>
    <x v="50"/>
    <x v="120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x v="1"/>
    <x v="2"/>
    <x v="7"/>
    <x v="50"/>
    <x v="121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x v="1"/>
    <x v="2"/>
    <x v="7"/>
    <x v="50"/>
    <x v="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x v="1"/>
    <x v="2"/>
    <x v="7"/>
    <x v="53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x v="1"/>
    <x v="2"/>
    <x v="7"/>
    <x v="50"/>
    <x v="1205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x v="1"/>
    <x v="2"/>
    <x v="7"/>
    <x v="50"/>
    <x v="121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x v="1"/>
    <x v="2"/>
    <x v="7"/>
    <x v="50"/>
    <x v="121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x v="1"/>
    <x v="2"/>
    <x v="7"/>
    <x v="60"/>
    <x v="170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x v="1"/>
    <x v="2"/>
    <x v="7"/>
    <x v="50"/>
    <x v="121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x v="1"/>
    <x v="2"/>
    <x v="7"/>
    <x v="50"/>
    <x v="12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x v="1"/>
    <x v="2"/>
    <x v="7"/>
    <x v="50"/>
    <x v="38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x v="1"/>
    <x v="2"/>
    <x v="7"/>
    <x v="60"/>
    <x v="440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x v="1"/>
    <x v="2"/>
    <x v="7"/>
    <x v="50"/>
    <x v="121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x v="1"/>
    <x v="2"/>
    <x v="7"/>
    <x v="50"/>
    <x v="121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x v="1"/>
    <x v="2"/>
    <x v="7"/>
    <x v="50"/>
    <x v="121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x v="1"/>
    <x v="2"/>
    <x v="7"/>
    <x v="77"/>
    <x v="171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x v="1"/>
    <x v="2"/>
    <x v="7"/>
    <x v="50"/>
    <x v="44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x v="1"/>
    <x v="2"/>
    <x v="7"/>
    <x v="50"/>
    <x v="121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x v="1"/>
    <x v="2"/>
    <x v="7"/>
    <x v="129"/>
    <x v="88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x v="1"/>
    <x v="2"/>
    <x v="7"/>
    <x v="50"/>
    <x v="12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x v="1"/>
    <x v="2"/>
    <x v="7"/>
    <x v="50"/>
    <x v="121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x v="1"/>
    <x v="2"/>
    <x v="7"/>
    <x v="50"/>
    <x v="121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x v="1"/>
    <x v="2"/>
    <x v="7"/>
    <x v="57"/>
    <x v="171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x v="1"/>
    <x v="2"/>
    <x v="7"/>
    <x v="60"/>
    <x v="171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x v="1"/>
    <x v="2"/>
    <x v="7"/>
    <x v="50"/>
    <x v="73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x v="1"/>
    <x v="2"/>
    <x v="7"/>
    <x v="50"/>
    <x v="12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x v="1"/>
    <x v="2"/>
    <x v="7"/>
    <x v="50"/>
    <x v="372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x v="1"/>
    <x v="2"/>
    <x v="7"/>
    <x v="50"/>
    <x v="121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x v="1"/>
    <x v="2"/>
    <x v="7"/>
    <x v="56"/>
    <x v="179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x v="1"/>
    <x v="2"/>
    <x v="7"/>
    <x v="50"/>
    <x v="73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x v="1"/>
    <x v="2"/>
    <x v="7"/>
    <x v="50"/>
    <x v="11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x v="1"/>
    <x v="2"/>
    <x v="7"/>
    <x v="50"/>
    <x v="121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x v="1"/>
    <x v="2"/>
    <x v="7"/>
    <x v="57"/>
    <x v="1713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x v="1"/>
    <x v="2"/>
    <x v="7"/>
    <x v="50"/>
    <x v="121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x v="1"/>
    <x v="2"/>
    <x v="7"/>
    <x v="50"/>
    <x v="121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x v="1"/>
    <x v="2"/>
    <x v="7"/>
    <x v="50"/>
    <x v="121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x v="1"/>
    <x v="2"/>
    <x v="7"/>
    <x v="50"/>
    <x v="1714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x v="1"/>
    <x v="2"/>
    <x v="7"/>
    <x v="53"/>
    <x v="1715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x v="1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x v="1"/>
    <x v="2"/>
    <x v="7"/>
    <x v="65"/>
    <x v="171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x v="1"/>
    <x v="2"/>
    <x v="7"/>
    <x v="60"/>
    <x v="120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x v="1"/>
    <x v="2"/>
    <x v="7"/>
    <x v="60"/>
    <x v="171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x v="1"/>
    <x v="2"/>
    <x v="7"/>
    <x v="50"/>
    <x v="121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x v="1"/>
    <x v="2"/>
    <x v="7"/>
    <x v="60"/>
    <x v="1718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x v="1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x v="1"/>
    <x v="2"/>
    <x v="7"/>
    <x v="50"/>
    <x v="17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x v="1"/>
    <x v="2"/>
    <x v="7"/>
    <x v="50"/>
    <x v="121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x v="1"/>
    <x v="2"/>
    <x v="7"/>
    <x v="50"/>
    <x v="38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x v="1"/>
    <x v="2"/>
    <x v="7"/>
    <x v="50"/>
    <x v="121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x v="1"/>
    <x v="2"/>
    <x v="7"/>
    <x v="50"/>
    <x v="73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x v="1"/>
    <x v="2"/>
    <x v="7"/>
    <x v="50"/>
    <x v="172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x v="1"/>
    <x v="2"/>
    <x v="7"/>
    <x v="50"/>
    <x v="121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x v="1"/>
    <x v="2"/>
    <x v="7"/>
    <x v="50"/>
    <x v="11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x v="1"/>
    <x v="2"/>
    <x v="7"/>
    <x v="50"/>
    <x v="121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x v="1"/>
    <x v="2"/>
    <x v="7"/>
    <x v="50"/>
    <x v="121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x v="1"/>
    <x v="2"/>
    <x v="7"/>
    <x v="50"/>
    <x v="121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x v="1"/>
    <x v="2"/>
    <x v="7"/>
    <x v="50"/>
    <x v="121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x v="1"/>
    <x v="7"/>
    <x v="19"/>
    <x v="60"/>
    <x v="1721"/>
  </r>
  <r>
    <n v="2402"/>
    <x v="2402"/>
    <s v="Small town, delicious treats, and a mobile truck"/>
    <x v="14"/>
    <n v="52"/>
    <x v="2"/>
    <x v="0"/>
    <s v="USD"/>
    <n v="1431533931"/>
    <n v="1428941931"/>
    <b v="0"/>
    <x v="29"/>
    <x v="1"/>
    <x v="7"/>
    <x v="19"/>
    <x v="50"/>
    <x v="364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x v="1"/>
    <x v="7"/>
    <x v="19"/>
    <x v="123"/>
    <x v="1722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x v="1"/>
    <x v="7"/>
    <x v="19"/>
    <x v="50"/>
    <x v="121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x v="1"/>
    <x v="7"/>
    <x v="19"/>
    <x v="61"/>
    <x v="172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x v="1"/>
    <x v="7"/>
    <x v="19"/>
    <x v="139"/>
    <x v="172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x v="1"/>
    <x v="7"/>
    <x v="19"/>
    <x v="78"/>
    <x v="172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x v="1"/>
    <x v="7"/>
    <x v="19"/>
    <x v="50"/>
    <x v="2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x v="1"/>
    <x v="7"/>
    <x v="19"/>
    <x v="53"/>
    <x v="468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x v="1"/>
    <x v="7"/>
    <x v="19"/>
    <x v="50"/>
    <x v="121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x v="1"/>
    <x v="7"/>
    <x v="19"/>
    <x v="60"/>
    <x v="67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x v="1"/>
    <x v="7"/>
    <x v="19"/>
    <x v="50"/>
    <x v="121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x v="1"/>
    <x v="7"/>
    <x v="19"/>
    <x v="60"/>
    <x v="1538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x v="1"/>
    <x v="7"/>
    <x v="19"/>
    <x v="56"/>
    <x v="17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x v="1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x v="1"/>
    <x v="7"/>
    <x v="19"/>
    <x v="50"/>
    <x v="14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x v="1"/>
    <x v="7"/>
    <x v="19"/>
    <x v="50"/>
    <x v="121"/>
  </r>
  <r>
    <n v="2418"/>
    <x v="2418"/>
    <s v="I want to start my food truck business."/>
    <x v="31"/>
    <n v="5"/>
    <x v="2"/>
    <x v="0"/>
    <s v="USD"/>
    <n v="1427225644"/>
    <n v="1422045244"/>
    <b v="0"/>
    <x v="81"/>
    <x v="1"/>
    <x v="7"/>
    <x v="19"/>
    <x v="50"/>
    <x v="12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x v="1"/>
    <x v="7"/>
    <x v="19"/>
    <x v="50"/>
    <x v="121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x v="1"/>
    <x v="7"/>
    <x v="19"/>
    <x v="77"/>
    <x v="1728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x v="1"/>
    <x v="7"/>
    <x v="19"/>
    <x v="50"/>
    <x v="120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x v="1"/>
    <x v="7"/>
    <x v="19"/>
    <x v="50"/>
    <x v="1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x v="1"/>
    <x v="7"/>
    <x v="19"/>
    <x v="50"/>
    <x v="172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x v="1"/>
    <x v="7"/>
    <x v="19"/>
    <x v="60"/>
    <x v="1730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x v="1"/>
    <x v="7"/>
    <x v="19"/>
    <x v="50"/>
    <x v="12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x v="1"/>
    <x v="7"/>
    <x v="19"/>
    <x v="50"/>
    <x v="121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x v="1"/>
    <x v="7"/>
    <x v="19"/>
    <x v="50"/>
    <x v="120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x v="1"/>
    <x v="7"/>
    <x v="19"/>
    <x v="50"/>
    <x v="12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x v="1"/>
    <x v="7"/>
    <x v="19"/>
    <x v="60"/>
    <x v="1731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x v="1"/>
    <x v="7"/>
    <x v="19"/>
    <x v="60"/>
    <x v="67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x v="1"/>
    <x v="7"/>
    <x v="19"/>
    <x v="50"/>
    <x v="120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x v="1"/>
    <x v="7"/>
    <x v="19"/>
    <x v="50"/>
    <x v="12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x v="1"/>
    <x v="7"/>
    <x v="19"/>
    <x v="50"/>
    <x v="12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x v="1"/>
    <x v="7"/>
    <x v="19"/>
    <x v="50"/>
    <x v="31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x v="1"/>
    <x v="7"/>
    <x v="19"/>
    <x v="50"/>
    <x v="1732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x v="1"/>
    <x v="7"/>
    <x v="19"/>
    <x v="50"/>
    <x v="377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x v="1"/>
    <x v="7"/>
    <x v="19"/>
    <x v="50"/>
    <x v="121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x v="1"/>
    <x v="7"/>
    <x v="19"/>
    <x v="50"/>
    <x v="73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x v="1"/>
    <x v="7"/>
    <x v="19"/>
    <x v="50"/>
    <x v="121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x v="1"/>
    <x v="7"/>
    <x v="19"/>
    <x v="50"/>
    <x v="144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x v="0"/>
    <x v="7"/>
    <x v="33"/>
    <x v="29"/>
    <x v="17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x v="0"/>
    <x v="7"/>
    <x v="33"/>
    <x v="9"/>
    <x v="9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x v="0"/>
    <x v="7"/>
    <x v="33"/>
    <x v="195"/>
    <x v="1734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x v="0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x v="0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x v="0"/>
    <x v="7"/>
    <x v="33"/>
    <x v="239"/>
    <x v="173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x v="0"/>
    <x v="7"/>
    <x v="33"/>
    <x v="333"/>
    <x v="173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x v="0"/>
    <x v="7"/>
    <x v="33"/>
    <x v="29"/>
    <x v="173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x v="0"/>
    <x v="7"/>
    <x v="33"/>
    <x v="29"/>
    <x v="46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x v="0"/>
    <x v="7"/>
    <x v="33"/>
    <x v="21"/>
    <x v="1739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x v="0"/>
    <x v="7"/>
    <x v="33"/>
    <x v="41"/>
    <x v="174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x v="0"/>
    <x v="7"/>
    <x v="33"/>
    <x v="84"/>
    <x v="1741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x v="0"/>
    <x v="7"/>
    <x v="33"/>
    <x v="19"/>
    <x v="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x v="0"/>
    <x v="7"/>
    <x v="33"/>
    <x v="7"/>
    <x v="174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x v="0"/>
    <x v="7"/>
    <x v="33"/>
    <x v="112"/>
    <x v="78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x v="0"/>
    <x v="7"/>
    <x v="33"/>
    <x v="141"/>
    <x v="174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x v="0"/>
    <x v="7"/>
    <x v="33"/>
    <x v="21"/>
    <x v="1744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x v="0"/>
    <x v="7"/>
    <x v="33"/>
    <x v="5"/>
    <x v="1745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x v="0"/>
    <x v="7"/>
    <x v="33"/>
    <x v="21"/>
    <x v="123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x v="0"/>
    <x v="7"/>
    <x v="33"/>
    <x v="7"/>
    <x v="174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x v="0"/>
    <x v="4"/>
    <x v="14"/>
    <x v="3"/>
    <x v="174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x v="0"/>
    <x v="4"/>
    <x v="14"/>
    <x v="38"/>
    <x v="1748"/>
  </r>
  <r>
    <n v="2463"/>
    <x v="2463"/>
    <s v="Emma Ate The Lion's debut full length album"/>
    <x v="13"/>
    <n v="2325"/>
    <x v="0"/>
    <x v="0"/>
    <s v="USD"/>
    <n v="1366138800"/>
    <n v="1362710425"/>
    <b v="0"/>
    <x v="11"/>
    <x v="0"/>
    <x v="4"/>
    <x v="14"/>
    <x v="31"/>
    <x v="1117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x v="0"/>
    <x v="4"/>
    <x v="14"/>
    <x v="38"/>
    <x v="123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x v="0"/>
    <x v="4"/>
    <x v="14"/>
    <x v="144"/>
    <x v="110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x v="0"/>
    <x v="4"/>
    <x v="14"/>
    <x v="8"/>
    <x v="1749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x v="0"/>
    <x v="4"/>
    <x v="14"/>
    <x v="17"/>
    <x v="175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x v="0"/>
    <x v="4"/>
    <x v="14"/>
    <x v="13"/>
    <x v="1392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x v="0"/>
    <x v="4"/>
    <x v="14"/>
    <x v="35"/>
    <x v="1751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x v="0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x v="0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x v="0"/>
    <x v="4"/>
    <x v="14"/>
    <x v="104"/>
    <x v="27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x v="0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x v="0"/>
    <x v="4"/>
    <x v="14"/>
    <x v="8"/>
    <x v="1755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x v="0"/>
    <x v="4"/>
    <x v="14"/>
    <x v="2"/>
    <x v="109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x v="0"/>
    <x v="4"/>
    <x v="14"/>
    <x v="2"/>
    <x v="175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x v="0"/>
    <x v="4"/>
    <x v="14"/>
    <x v="193"/>
    <x v="1757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x v="0"/>
    <x v="4"/>
    <x v="14"/>
    <x v="30"/>
    <x v="1758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x v="0"/>
    <x v="4"/>
    <x v="14"/>
    <x v="18"/>
    <x v="175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x v="0"/>
    <x v="4"/>
    <x v="14"/>
    <x v="8"/>
    <x v="4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x v="0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x v="0"/>
    <x v="4"/>
    <x v="14"/>
    <x v="8"/>
    <x v="1665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x v="0"/>
    <x v="4"/>
    <x v="14"/>
    <x v="35"/>
    <x v="1761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x v="0"/>
    <x v="4"/>
    <x v="14"/>
    <x v="17"/>
    <x v="1762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x v="0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x v="0"/>
    <x v="4"/>
    <x v="14"/>
    <x v="334"/>
    <x v="176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x v="0"/>
    <x v="4"/>
    <x v="14"/>
    <x v="8"/>
    <x v="1765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x v="0"/>
    <x v="4"/>
    <x v="14"/>
    <x v="13"/>
    <x v="176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x v="0"/>
    <x v="4"/>
    <x v="14"/>
    <x v="84"/>
    <x v="1767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x v="0"/>
    <x v="4"/>
    <x v="14"/>
    <x v="10"/>
    <x v="1768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x v="0"/>
    <x v="4"/>
    <x v="14"/>
    <x v="33"/>
    <x v="1769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x v="0"/>
    <x v="4"/>
    <x v="14"/>
    <x v="105"/>
    <x v="177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x v="0"/>
    <x v="4"/>
    <x v="14"/>
    <x v="32"/>
    <x v="1771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x v="0"/>
    <x v="4"/>
    <x v="14"/>
    <x v="7"/>
    <x v="1772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x v="0"/>
    <x v="4"/>
    <x v="14"/>
    <x v="30"/>
    <x v="147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x v="0"/>
    <x v="4"/>
    <x v="14"/>
    <x v="8"/>
    <x v="177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x v="0"/>
    <x v="4"/>
    <x v="14"/>
    <x v="40"/>
    <x v="177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x v="0"/>
    <x v="4"/>
    <x v="14"/>
    <x v="6"/>
    <x v="177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x v="0"/>
    <x v="4"/>
    <x v="14"/>
    <x v="195"/>
    <x v="177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x v="0"/>
    <x v="4"/>
    <x v="14"/>
    <x v="40"/>
    <x v="177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x v="1"/>
    <x v="7"/>
    <x v="34"/>
    <x v="56"/>
    <x v="177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x v="1"/>
    <x v="7"/>
    <x v="34"/>
    <x v="50"/>
    <x v="177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x v="1"/>
    <x v="7"/>
    <x v="34"/>
    <x v="50"/>
    <x v="121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x v="1"/>
    <x v="7"/>
    <x v="34"/>
    <x v="50"/>
    <x v="12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x v="1"/>
    <x v="7"/>
    <x v="34"/>
    <x v="50"/>
    <x v="121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x v="1"/>
    <x v="7"/>
    <x v="34"/>
    <x v="60"/>
    <x v="2"/>
  </r>
  <r>
    <n v="2507"/>
    <x v="2506"/>
    <s v="Unique dishes for a unique city!."/>
    <x v="350"/>
    <n v="0"/>
    <x v="2"/>
    <x v="0"/>
    <s v="USD"/>
    <n v="1431308704"/>
    <n v="1428716704"/>
    <b v="0"/>
    <x v="78"/>
    <x v="1"/>
    <x v="7"/>
    <x v="34"/>
    <x v="50"/>
    <x v="121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x v="1"/>
    <x v="7"/>
    <x v="34"/>
    <x v="50"/>
    <x v="121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x v="1"/>
    <x v="7"/>
    <x v="34"/>
    <x v="60"/>
    <x v="66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x v="1"/>
    <x v="7"/>
    <x v="34"/>
    <x v="50"/>
    <x v="82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x v="1"/>
    <x v="7"/>
    <x v="34"/>
    <x v="50"/>
    <x v="121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x v="1"/>
    <x v="7"/>
    <x v="34"/>
    <x v="50"/>
    <x v="12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x v="1"/>
    <x v="7"/>
    <x v="34"/>
    <x v="50"/>
    <x v="121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x v="1"/>
    <x v="7"/>
    <x v="34"/>
    <x v="53"/>
    <x v="1780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x v="1"/>
    <x v="7"/>
    <x v="34"/>
    <x v="118"/>
    <x v="1781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x v="1"/>
    <x v="7"/>
    <x v="34"/>
    <x v="50"/>
    <x v="121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x v="1"/>
    <x v="7"/>
    <x v="34"/>
    <x v="54"/>
    <x v="1782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x v="1"/>
    <x v="7"/>
    <x v="34"/>
    <x v="50"/>
    <x v="121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x v="1"/>
    <x v="7"/>
    <x v="34"/>
    <x v="50"/>
    <x v="1783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x v="1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x v="0"/>
    <x v="4"/>
    <x v="35"/>
    <x v="15"/>
    <x v="1784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x v="0"/>
    <x v="4"/>
    <x v="35"/>
    <x v="8"/>
    <x v="178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x v="0"/>
    <x v="4"/>
    <x v="35"/>
    <x v="94"/>
    <x v="178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x v="0"/>
    <x v="4"/>
    <x v="35"/>
    <x v="21"/>
    <x v="1787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x v="0"/>
    <x v="4"/>
    <x v="35"/>
    <x v="8"/>
    <x v="1788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x v="0"/>
    <x v="4"/>
    <x v="35"/>
    <x v="40"/>
    <x v="1789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x v="0"/>
    <x v="4"/>
    <x v="35"/>
    <x v="21"/>
    <x v="212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x v="0"/>
    <x v="4"/>
    <x v="35"/>
    <x v="13"/>
    <x v="1790"/>
  </r>
  <r>
    <n v="2529"/>
    <x v="2528"/>
    <s v="Opera. Short. New."/>
    <x v="12"/>
    <n v="6257"/>
    <x v="0"/>
    <x v="0"/>
    <s v="USD"/>
    <n v="1332636975"/>
    <n v="1328752575"/>
    <b v="0"/>
    <x v="88"/>
    <x v="0"/>
    <x v="4"/>
    <x v="35"/>
    <x v="3"/>
    <x v="1791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x v="0"/>
    <x v="4"/>
    <x v="35"/>
    <x v="8"/>
    <x v="1792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x v="0"/>
    <x v="4"/>
    <x v="35"/>
    <x v="8"/>
    <x v="17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x v="0"/>
    <x v="4"/>
    <x v="35"/>
    <x v="9"/>
    <x v="1794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x v="0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x v="0"/>
    <x v="4"/>
    <x v="35"/>
    <x v="2"/>
    <x v="1795"/>
  </r>
  <r>
    <n v="2535"/>
    <x v="2534"/>
    <s v="Mark Hayes: Requiem Recording"/>
    <x v="22"/>
    <n v="20755"/>
    <x v="0"/>
    <x v="0"/>
    <s v="USD"/>
    <n v="1417463945"/>
    <n v="1414781945"/>
    <b v="0"/>
    <x v="76"/>
    <x v="0"/>
    <x v="4"/>
    <x v="35"/>
    <x v="3"/>
    <x v="179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x v="0"/>
    <x v="4"/>
    <x v="35"/>
    <x v="31"/>
    <x v="1797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x v="0"/>
    <x v="4"/>
    <x v="35"/>
    <x v="5"/>
    <x v="101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x v="0"/>
    <x v="4"/>
    <x v="35"/>
    <x v="40"/>
    <x v="1798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x v="0"/>
    <x v="4"/>
    <x v="35"/>
    <x v="8"/>
    <x v="179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x v="0"/>
    <x v="4"/>
    <x v="35"/>
    <x v="33"/>
    <x v="180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x v="0"/>
    <x v="4"/>
    <x v="35"/>
    <x v="13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x v="0"/>
    <x v="4"/>
    <x v="35"/>
    <x v="3"/>
    <x v="1801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x v="0"/>
    <x v="4"/>
    <x v="35"/>
    <x v="94"/>
    <x v="1802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x v="0"/>
    <x v="4"/>
    <x v="35"/>
    <x v="7"/>
    <x v="1803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x v="0"/>
    <x v="4"/>
    <x v="35"/>
    <x v="228"/>
    <x v="1804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x v="0"/>
    <x v="4"/>
    <x v="35"/>
    <x v="20"/>
    <x v="180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x v="0"/>
    <x v="4"/>
    <x v="35"/>
    <x v="28"/>
    <x v="180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x v="0"/>
    <x v="4"/>
    <x v="35"/>
    <x v="21"/>
    <x v="1807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x v="0"/>
    <x v="4"/>
    <x v="35"/>
    <x v="33"/>
    <x v="1808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x v="0"/>
    <x v="4"/>
    <x v="35"/>
    <x v="7"/>
    <x v="1809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x v="0"/>
    <x v="4"/>
    <x v="35"/>
    <x v="33"/>
    <x v="181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x v="0"/>
    <x v="4"/>
    <x v="35"/>
    <x v="13"/>
    <x v="181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x v="0"/>
    <x v="4"/>
    <x v="35"/>
    <x v="94"/>
    <x v="1812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x v="0"/>
    <x v="4"/>
    <x v="35"/>
    <x v="4"/>
    <x v="1813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x v="0"/>
    <x v="4"/>
    <x v="35"/>
    <x v="13"/>
    <x v="181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x v="0"/>
    <x v="4"/>
    <x v="35"/>
    <x v="6"/>
    <x v="181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x v="0"/>
    <x v="4"/>
    <x v="35"/>
    <x v="90"/>
    <x v="181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x v="0"/>
    <x v="4"/>
    <x v="35"/>
    <x v="15"/>
    <x v="1817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x v="0"/>
    <x v="4"/>
    <x v="35"/>
    <x v="38"/>
    <x v="1818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x v="0"/>
    <x v="4"/>
    <x v="35"/>
    <x v="8"/>
    <x v="1819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x v="1"/>
    <x v="7"/>
    <x v="19"/>
    <x v="50"/>
    <x v="121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x v="1"/>
    <x v="7"/>
    <x v="19"/>
    <x v="60"/>
    <x v="380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x v="1"/>
    <x v="7"/>
    <x v="19"/>
    <x v="50"/>
    <x v="12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x v="1"/>
    <x v="7"/>
    <x v="19"/>
    <x v="50"/>
    <x v="12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x v="1"/>
    <x v="7"/>
    <x v="19"/>
    <x v="60"/>
    <x v="101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x v="1"/>
    <x v="7"/>
    <x v="19"/>
    <x v="50"/>
    <x v="121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x v="1"/>
    <x v="7"/>
    <x v="19"/>
    <x v="50"/>
    <x v="8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x v="1"/>
    <x v="7"/>
    <x v="19"/>
    <x v="60"/>
    <x v="73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x v="1"/>
    <x v="7"/>
    <x v="19"/>
    <x v="53"/>
    <x v="182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x v="1"/>
    <x v="7"/>
    <x v="19"/>
    <x v="60"/>
    <x v="1821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x v="1"/>
    <x v="7"/>
    <x v="19"/>
    <x v="50"/>
    <x v="3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x v="1"/>
    <x v="7"/>
    <x v="19"/>
    <x v="50"/>
    <x v="121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x v="1"/>
    <x v="7"/>
    <x v="19"/>
    <x v="50"/>
    <x v="121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x v="1"/>
    <x v="7"/>
    <x v="19"/>
    <x v="50"/>
    <x v="12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x v="1"/>
    <x v="7"/>
    <x v="19"/>
    <x v="50"/>
    <x v="121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x v="1"/>
    <x v="7"/>
    <x v="19"/>
    <x v="50"/>
    <x v="121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x v="1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x v="1"/>
    <x v="7"/>
    <x v="19"/>
    <x v="50"/>
    <x v="121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x v="1"/>
    <x v="7"/>
    <x v="19"/>
    <x v="50"/>
    <x v="1822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x v="1"/>
    <x v="7"/>
    <x v="19"/>
    <x v="60"/>
    <x v="15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x v="1"/>
    <x v="7"/>
    <x v="19"/>
    <x v="57"/>
    <x v="1823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x v="1"/>
    <x v="7"/>
    <x v="19"/>
    <x v="50"/>
    <x v="120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x v="1"/>
    <x v="7"/>
    <x v="19"/>
    <x v="60"/>
    <x v="12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x v="1"/>
    <x v="7"/>
    <x v="19"/>
    <x v="50"/>
    <x v="12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x v="1"/>
    <x v="7"/>
    <x v="19"/>
    <x v="50"/>
    <x v="73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x v="1"/>
    <x v="7"/>
    <x v="19"/>
    <x v="50"/>
    <x v="144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x v="1"/>
    <x v="7"/>
    <x v="19"/>
    <x v="53"/>
    <x v="182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x v="1"/>
    <x v="7"/>
    <x v="19"/>
    <x v="65"/>
    <x v="182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x v="1"/>
    <x v="7"/>
    <x v="19"/>
    <x v="50"/>
    <x v="144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x v="1"/>
    <x v="7"/>
    <x v="19"/>
    <x v="50"/>
    <x v="121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x v="1"/>
    <x v="7"/>
    <x v="19"/>
    <x v="53"/>
    <x v="31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x v="1"/>
    <x v="7"/>
    <x v="19"/>
    <x v="50"/>
    <x v="73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x v="1"/>
    <x v="7"/>
    <x v="19"/>
    <x v="50"/>
    <x v="121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x v="1"/>
    <x v="7"/>
    <x v="19"/>
    <x v="50"/>
    <x v="120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x v="1"/>
    <x v="7"/>
    <x v="19"/>
    <x v="81"/>
    <x v="18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x v="1"/>
    <x v="7"/>
    <x v="19"/>
    <x v="148"/>
    <x v="182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x v="1"/>
    <x v="7"/>
    <x v="19"/>
    <x v="52"/>
    <x v="1828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x v="1"/>
    <x v="7"/>
    <x v="19"/>
    <x v="115"/>
    <x v="182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x v="1"/>
    <x v="7"/>
    <x v="19"/>
    <x v="60"/>
    <x v="65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x v="1"/>
    <x v="7"/>
    <x v="19"/>
    <x v="113"/>
    <x v="183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x v="0"/>
    <x v="2"/>
    <x v="36"/>
    <x v="335"/>
    <x v="95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x v="0"/>
    <x v="2"/>
    <x v="36"/>
    <x v="336"/>
    <x v="1831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x v="0"/>
    <x v="2"/>
    <x v="36"/>
    <x v="7"/>
    <x v="1832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x v="0"/>
    <x v="2"/>
    <x v="36"/>
    <x v="3"/>
    <x v="183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x v="0"/>
    <x v="2"/>
    <x v="36"/>
    <x v="13"/>
    <x v="1834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x v="0"/>
    <x v="2"/>
    <x v="36"/>
    <x v="5"/>
    <x v="1835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x v="0"/>
    <x v="2"/>
    <x v="36"/>
    <x v="326"/>
    <x v="799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x v="0"/>
    <x v="2"/>
    <x v="36"/>
    <x v="337"/>
    <x v="18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x v="0"/>
    <x v="2"/>
    <x v="36"/>
    <x v="272"/>
    <x v="1837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x v="0"/>
    <x v="2"/>
    <x v="36"/>
    <x v="48"/>
    <x v="1838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x v="0"/>
    <x v="2"/>
    <x v="36"/>
    <x v="338"/>
    <x v="1839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x v="0"/>
    <x v="2"/>
    <x v="36"/>
    <x v="174"/>
    <x v="70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x v="0"/>
    <x v="2"/>
    <x v="36"/>
    <x v="7"/>
    <x v="184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x v="0"/>
    <x v="2"/>
    <x v="36"/>
    <x v="21"/>
    <x v="184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x v="0"/>
    <x v="2"/>
    <x v="36"/>
    <x v="106"/>
    <x v="184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x v="0"/>
    <x v="2"/>
    <x v="36"/>
    <x v="41"/>
    <x v="184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x v="0"/>
    <x v="2"/>
    <x v="36"/>
    <x v="339"/>
    <x v="1844"/>
  </r>
  <r>
    <n v="2618"/>
    <x v="2617"/>
    <s v="LTD ED COLLECTIBLE SPACE ART FEAT. ASTRONAUTS"/>
    <x v="36"/>
    <n v="15808"/>
    <x v="0"/>
    <x v="0"/>
    <s v="USD"/>
    <n v="1449000061"/>
    <n v="1443812461"/>
    <b v="1"/>
    <x v="99"/>
    <x v="0"/>
    <x v="2"/>
    <x v="36"/>
    <x v="2"/>
    <x v="184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x v="0"/>
    <x v="2"/>
    <x v="36"/>
    <x v="340"/>
    <x v="1341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x v="0"/>
    <x v="2"/>
    <x v="36"/>
    <x v="124"/>
    <x v="184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x v="0"/>
    <x v="2"/>
    <x v="36"/>
    <x v="91"/>
    <x v="1847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x v="0"/>
    <x v="2"/>
    <x v="36"/>
    <x v="26"/>
    <x v="1848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x v="0"/>
    <x v="2"/>
    <x v="36"/>
    <x v="35"/>
    <x v="184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x v="0"/>
    <x v="2"/>
    <x v="36"/>
    <x v="341"/>
    <x v="905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x v="0"/>
    <x v="2"/>
    <x v="36"/>
    <x v="342"/>
    <x v="1850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x v="0"/>
    <x v="2"/>
    <x v="36"/>
    <x v="20"/>
    <x v="15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x v="0"/>
    <x v="2"/>
    <x v="36"/>
    <x v="343"/>
    <x v="185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x v="0"/>
    <x v="2"/>
    <x v="36"/>
    <x v="5"/>
    <x v="1852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x v="0"/>
    <x v="2"/>
    <x v="36"/>
    <x v="30"/>
    <x v="1853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x v="0"/>
    <x v="2"/>
    <x v="36"/>
    <x v="137"/>
    <x v="1854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x v="0"/>
    <x v="2"/>
    <x v="36"/>
    <x v="41"/>
    <x v="1855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x v="0"/>
    <x v="2"/>
    <x v="36"/>
    <x v="0"/>
    <x v="185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x v="0"/>
    <x v="2"/>
    <x v="36"/>
    <x v="255"/>
    <x v="1857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x v="0"/>
    <x v="2"/>
    <x v="36"/>
    <x v="6"/>
    <x v="1858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x v="0"/>
    <x v="2"/>
    <x v="36"/>
    <x v="8"/>
    <x v="185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x v="0"/>
    <x v="2"/>
    <x v="36"/>
    <x v="229"/>
    <x v="186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x v="0"/>
    <x v="2"/>
    <x v="36"/>
    <x v="183"/>
    <x v="1861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x v="0"/>
    <x v="2"/>
    <x v="36"/>
    <x v="21"/>
    <x v="1862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x v="0"/>
    <x v="2"/>
    <x v="36"/>
    <x v="344"/>
    <x v="1863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x v="0"/>
    <x v="2"/>
    <x v="36"/>
    <x v="6"/>
    <x v="186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x v="1"/>
    <x v="2"/>
    <x v="36"/>
    <x v="60"/>
    <x v="2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x v="1"/>
    <x v="2"/>
    <x v="36"/>
    <x v="50"/>
    <x v="121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x v="1"/>
    <x v="2"/>
    <x v="36"/>
    <x v="122"/>
    <x v="1865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x v="1"/>
    <x v="2"/>
    <x v="36"/>
    <x v="53"/>
    <x v="186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x v="1"/>
    <x v="2"/>
    <x v="36"/>
    <x v="57"/>
    <x v="1867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x v="1"/>
    <x v="2"/>
    <x v="36"/>
    <x v="59"/>
    <x v="1868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x v="1"/>
    <x v="2"/>
    <x v="36"/>
    <x v="60"/>
    <x v="1028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x v="1"/>
    <x v="2"/>
    <x v="36"/>
    <x v="60"/>
    <x v="1869"/>
  </r>
  <r>
    <n v="2649"/>
    <x v="2648"/>
    <s v="They have launched a Kickstarter."/>
    <x v="152"/>
    <n v="124"/>
    <x v="1"/>
    <x v="0"/>
    <s v="USD"/>
    <n v="1454370941"/>
    <n v="1449186941"/>
    <b v="0"/>
    <x v="83"/>
    <x v="1"/>
    <x v="2"/>
    <x v="36"/>
    <x v="50"/>
    <x v="187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x v="1"/>
    <x v="2"/>
    <x v="36"/>
    <x v="60"/>
    <x v="1871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x v="1"/>
    <x v="2"/>
    <x v="36"/>
    <x v="53"/>
    <x v="187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x v="1"/>
    <x v="2"/>
    <x v="36"/>
    <x v="60"/>
    <x v="1873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x v="1"/>
    <x v="2"/>
    <x v="36"/>
    <x v="81"/>
    <x v="187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x v="1"/>
    <x v="2"/>
    <x v="36"/>
    <x v="50"/>
    <x v="434"/>
  </r>
  <r>
    <n v="2655"/>
    <x v="2654"/>
    <s v="Thank you for your support!"/>
    <x v="36"/>
    <n v="3155"/>
    <x v="1"/>
    <x v="0"/>
    <s v="USD"/>
    <n v="1455048000"/>
    <n v="1452631647"/>
    <b v="0"/>
    <x v="68"/>
    <x v="1"/>
    <x v="2"/>
    <x v="36"/>
    <x v="70"/>
    <x v="1875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x v="1"/>
    <x v="2"/>
    <x v="36"/>
    <x v="57"/>
    <x v="187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x v="1"/>
    <x v="2"/>
    <x v="36"/>
    <x v="118"/>
    <x v="1877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x v="1"/>
    <x v="2"/>
    <x v="36"/>
    <x v="50"/>
    <x v="1878"/>
  </r>
  <r>
    <n v="2659"/>
    <x v="2658"/>
    <s v="test"/>
    <x v="197"/>
    <n v="1333"/>
    <x v="1"/>
    <x v="0"/>
    <s v="USD"/>
    <n v="1429321210"/>
    <n v="1426729210"/>
    <b v="0"/>
    <x v="73"/>
    <x v="1"/>
    <x v="2"/>
    <x v="36"/>
    <x v="56"/>
    <x v="187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x v="1"/>
    <x v="2"/>
    <x v="36"/>
    <x v="50"/>
    <x v="188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x v="0"/>
    <x v="2"/>
    <x v="37"/>
    <x v="33"/>
    <x v="1881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x v="0"/>
    <x v="2"/>
    <x v="37"/>
    <x v="13"/>
    <x v="188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x v="0"/>
    <x v="2"/>
    <x v="37"/>
    <x v="2"/>
    <x v="1883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x v="0"/>
    <x v="2"/>
    <x v="37"/>
    <x v="33"/>
    <x v="188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x v="0"/>
    <x v="2"/>
    <x v="37"/>
    <x v="4"/>
    <x v="1885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x v="0"/>
    <x v="2"/>
    <x v="37"/>
    <x v="175"/>
    <x v="188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x v="0"/>
    <x v="2"/>
    <x v="37"/>
    <x v="38"/>
    <x v="188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x v="0"/>
    <x v="2"/>
    <x v="37"/>
    <x v="193"/>
    <x v="1888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x v="0"/>
    <x v="2"/>
    <x v="37"/>
    <x v="105"/>
    <x v="188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x v="1"/>
    <x v="2"/>
    <x v="37"/>
    <x v="52"/>
    <x v="189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x v="1"/>
    <x v="2"/>
    <x v="37"/>
    <x v="57"/>
    <x v="1891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x v="1"/>
    <x v="2"/>
    <x v="37"/>
    <x v="69"/>
    <x v="189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x v="1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x v="1"/>
    <x v="2"/>
    <x v="37"/>
    <x v="163"/>
    <x v="1894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x v="1"/>
    <x v="2"/>
    <x v="37"/>
    <x v="59"/>
    <x v="1895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x v="1"/>
    <x v="2"/>
    <x v="37"/>
    <x v="119"/>
    <x v="189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x v="1"/>
    <x v="2"/>
    <x v="37"/>
    <x v="82"/>
    <x v="189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x v="1"/>
    <x v="2"/>
    <x v="37"/>
    <x v="50"/>
    <x v="1898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x v="1"/>
    <x v="2"/>
    <x v="37"/>
    <x v="50"/>
    <x v="878"/>
  </r>
  <r>
    <n v="2680"/>
    <x v="2679"/>
    <s v="iHeartPillow, Connecting loved ones"/>
    <x v="261"/>
    <n v="276"/>
    <x v="2"/>
    <x v="3"/>
    <s v="EUR"/>
    <n v="1459915491"/>
    <n v="1457327091"/>
    <b v="0"/>
    <x v="80"/>
    <x v="1"/>
    <x v="2"/>
    <x v="37"/>
    <x v="60"/>
    <x v="15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x v="1"/>
    <x v="7"/>
    <x v="19"/>
    <x v="60"/>
    <x v="44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x v="1"/>
    <x v="7"/>
    <x v="19"/>
    <x v="58"/>
    <x v="189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x v="1"/>
    <x v="7"/>
    <x v="19"/>
    <x v="50"/>
    <x v="1028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x v="1"/>
    <x v="7"/>
    <x v="19"/>
    <x v="60"/>
    <x v="438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x v="1"/>
    <x v="7"/>
    <x v="19"/>
    <x v="50"/>
    <x v="1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x v="1"/>
    <x v="7"/>
    <x v="19"/>
    <x v="50"/>
    <x v="121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x v="1"/>
    <x v="7"/>
    <x v="19"/>
    <x v="50"/>
    <x v="121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x v="1"/>
    <x v="7"/>
    <x v="19"/>
    <x v="50"/>
    <x v="19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x v="1"/>
    <x v="7"/>
    <x v="19"/>
    <x v="50"/>
    <x v="12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x v="1"/>
    <x v="7"/>
    <x v="19"/>
    <x v="57"/>
    <x v="1901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x v="1"/>
    <x v="7"/>
    <x v="19"/>
    <x v="50"/>
    <x v="82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x v="1"/>
    <x v="7"/>
    <x v="19"/>
    <x v="60"/>
    <x v="38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x v="1"/>
    <x v="7"/>
    <x v="19"/>
    <x v="60"/>
    <x v="140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x v="1"/>
    <x v="7"/>
    <x v="19"/>
    <x v="50"/>
    <x v="12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x v="1"/>
    <x v="7"/>
    <x v="19"/>
    <x v="50"/>
    <x v="1902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x v="1"/>
    <x v="7"/>
    <x v="19"/>
    <x v="52"/>
    <x v="1903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x v="1"/>
    <x v="7"/>
    <x v="19"/>
    <x v="73"/>
    <x v="1904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x v="1"/>
    <x v="7"/>
    <x v="19"/>
    <x v="50"/>
    <x v="1905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x v="1"/>
    <x v="7"/>
    <x v="19"/>
    <x v="50"/>
    <x v="121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x v="1"/>
    <x v="7"/>
    <x v="19"/>
    <x v="60"/>
    <x v="827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x v="1"/>
    <x v="1"/>
    <x v="38"/>
    <x v="132"/>
    <x v="78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x v="1"/>
    <x v="1"/>
    <x v="38"/>
    <x v="122"/>
    <x v="190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x v="1"/>
    <x v="1"/>
    <x v="38"/>
    <x v="3"/>
    <x v="1907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x v="1"/>
    <x v="1"/>
    <x v="38"/>
    <x v="52"/>
    <x v="190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x v="1"/>
    <x v="1"/>
    <x v="38"/>
    <x v="57"/>
    <x v="1909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x v="0"/>
    <x v="1"/>
    <x v="38"/>
    <x v="20"/>
    <x v="191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x v="0"/>
    <x v="1"/>
    <x v="38"/>
    <x v="345"/>
    <x v="42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x v="0"/>
    <x v="1"/>
    <x v="38"/>
    <x v="145"/>
    <x v="1911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x v="0"/>
    <x v="1"/>
    <x v="38"/>
    <x v="21"/>
    <x v="1912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x v="0"/>
    <x v="1"/>
    <x v="38"/>
    <x v="224"/>
    <x v="1913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x v="0"/>
    <x v="1"/>
    <x v="38"/>
    <x v="7"/>
    <x v="1914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x v="0"/>
    <x v="1"/>
    <x v="38"/>
    <x v="26"/>
    <x v="1915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x v="0"/>
    <x v="1"/>
    <x v="38"/>
    <x v="21"/>
    <x v="169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x v="0"/>
    <x v="1"/>
    <x v="38"/>
    <x v="31"/>
    <x v="191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x v="0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x v="0"/>
    <x v="1"/>
    <x v="38"/>
    <x v="28"/>
    <x v="1085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x v="0"/>
    <x v="1"/>
    <x v="38"/>
    <x v="28"/>
    <x v="191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x v="0"/>
    <x v="1"/>
    <x v="38"/>
    <x v="3"/>
    <x v="191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x v="0"/>
    <x v="1"/>
    <x v="38"/>
    <x v="15"/>
    <x v="1920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x v="0"/>
    <x v="1"/>
    <x v="38"/>
    <x v="90"/>
    <x v="1921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x v="0"/>
    <x v="2"/>
    <x v="30"/>
    <x v="346"/>
    <x v="291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x v="0"/>
    <x v="2"/>
    <x v="30"/>
    <x v="169"/>
    <x v="192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x v="0"/>
    <x v="2"/>
    <x v="30"/>
    <x v="49"/>
    <x v="192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x v="0"/>
    <x v="2"/>
    <x v="30"/>
    <x v="347"/>
    <x v="1924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x v="0"/>
    <x v="2"/>
    <x v="30"/>
    <x v="14"/>
    <x v="1925"/>
  </r>
  <r>
    <n v="2726"/>
    <x v="2725"/>
    <s v="Krimston TWO: iPhone Dual SIM Case"/>
    <x v="57"/>
    <n v="105745"/>
    <x v="0"/>
    <x v="0"/>
    <s v="USD"/>
    <n v="1461333311"/>
    <n v="1458741311"/>
    <b v="0"/>
    <x v="442"/>
    <x v="0"/>
    <x v="2"/>
    <x v="30"/>
    <x v="6"/>
    <x v="19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x v="0"/>
    <x v="2"/>
    <x v="30"/>
    <x v="348"/>
    <x v="1927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x v="0"/>
    <x v="2"/>
    <x v="30"/>
    <x v="180"/>
    <x v="1928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x v="0"/>
    <x v="2"/>
    <x v="30"/>
    <x v="3"/>
    <x v="1929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x v="0"/>
    <x v="2"/>
    <x v="30"/>
    <x v="106"/>
    <x v="181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x v="0"/>
    <x v="2"/>
    <x v="30"/>
    <x v="3"/>
    <x v="19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x v="0"/>
    <x v="2"/>
    <x v="30"/>
    <x v="90"/>
    <x v="1931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x v="0"/>
    <x v="2"/>
    <x v="30"/>
    <x v="29"/>
    <x v="1932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x v="0"/>
    <x v="2"/>
    <x v="30"/>
    <x v="349"/>
    <x v="1933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x v="0"/>
    <x v="2"/>
    <x v="30"/>
    <x v="350"/>
    <x v="193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x v="0"/>
    <x v="2"/>
    <x v="30"/>
    <x v="4"/>
    <x v="1935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x v="0"/>
    <x v="2"/>
    <x v="30"/>
    <x v="351"/>
    <x v="193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x v="0"/>
    <x v="2"/>
    <x v="30"/>
    <x v="34"/>
    <x v="1937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x v="0"/>
    <x v="2"/>
    <x v="30"/>
    <x v="352"/>
    <x v="1621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x v="0"/>
    <x v="2"/>
    <x v="30"/>
    <x v="33"/>
    <x v="1938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x v="1"/>
    <x v="3"/>
    <x v="39"/>
    <x v="50"/>
    <x v="43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x v="1"/>
    <x v="3"/>
    <x v="39"/>
    <x v="129"/>
    <x v="19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x v="1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x v="1"/>
    <x v="3"/>
    <x v="39"/>
    <x v="62"/>
    <x v="19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x v="1"/>
    <x v="3"/>
    <x v="39"/>
    <x v="66"/>
    <x v="19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x v="1"/>
    <x v="3"/>
    <x v="39"/>
    <x v="117"/>
    <x v="128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x v="1"/>
    <x v="3"/>
    <x v="39"/>
    <x v="58"/>
    <x v="431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x v="1"/>
    <x v="3"/>
    <x v="39"/>
    <x v="60"/>
    <x v="508"/>
  </r>
  <r>
    <n v="2749"/>
    <x v="2748"/>
    <s v="Self-publishing my children's book."/>
    <x v="3"/>
    <n v="110"/>
    <x v="2"/>
    <x v="0"/>
    <s v="USD"/>
    <n v="1428171037"/>
    <n v="1425582637"/>
    <b v="0"/>
    <x v="84"/>
    <x v="1"/>
    <x v="3"/>
    <x v="39"/>
    <x v="60"/>
    <x v="68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x v="1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x v="1"/>
    <x v="3"/>
    <x v="39"/>
    <x v="50"/>
    <x v="121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x v="1"/>
    <x v="3"/>
    <x v="39"/>
    <x v="57"/>
    <x v="1942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x v="1"/>
    <x v="3"/>
    <x v="39"/>
    <x v="118"/>
    <x v="12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x v="1"/>
    <x v="3"/>
    <x v="39"/>
    <x v="50"/>
    <x v="12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x v="1"/>
    <x v="3"/>
    <x v="39"/>
    <x v="221"/>
    <x v="1943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x v="1"/>
    <x v="3"/>
    <x v="39"/>
    <x v="54"/>
    <x v="1944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x v="1"/>
    <x v="3"/>
    <x v="39"/>
    <x v="60"/>
    <x v="144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x v="1"/>
    <x v="3"/>
    <x v="39"/>
    <x v="81"/>
    <x v="492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x v="1"/>
    <x v="3"/>
    <x v="39"/>
    <x v="57"/>
    <x v="1780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x v="1"/>
    <x v="3"/>
    <x v="39"/>
    <x v="50"/>
    <x v="121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x v="1"/>
    <x v="3"/>
    <x v="39"/>
    <x v="60"/>
    <x v="37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x v="1"/>
    <x v="3"/>
    <x v="39"/>
    <x v="60"/>
    <x v="380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x v="1"/>
    <x v="3"/>
    <x v="39"/>
    <x v="50"/>
    <x v="17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x v="1"/>
    <x v="3"/>
    <x v="39"/>
    <x v="60"/>
    <x v="784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x v="1"/>
    <x v="3"/>
    <x v="39"/>
    <x v="50"/>
    <x v="12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x v="1"/>
    <x v="3"/>
    <x v="39"/>
    <x v="53"/>
    <x v="380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x v="1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x v="1"/>
    <x v="3"/>
    <x v="39"/>
    <x v="51"/>
    <x v="194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x v="1"/>
    <x v="3"/>
    <x v="39"/>
    <x v="50"/>
    <x v="12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x v="1"/>
    <x v="3"/>
    <x v="39"/>
    <x v="54"/>
    <x v="64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x v="1"/>
    <x v="3"/>
    <x v="39"/>
    <x v="50"/>
    <x v="121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x v="1"/>
    <x v="3"/>
    <x v="39"/>
    <x v="50"/>
    <x v="121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x v="1"/>
    <x v="3"/>
    <x v="39"/>
    <x v="50"/>
    <x v="120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x v="1"/>
    <x v="3"/>
    <x v="39"/>
    <x v="51"/>
    <x v="1947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x v="1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x v="1"/>
    <x v="3"/>
    <x v="39"/>
    <x v="59"/>
    <x v="1948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x v="1"/>
    <x v="3"/>
    <x v="39"/>
    <x v="50"/>
    <x v="11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x v="1"/>
    <x v="3"/>
    <x v="39"/>
    <x v="73"/>
    <x v="194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x v="1"/>
    <x v="3"/>
    <x v="39"/>
    <x v="53"/>
    <x v="444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x v="1"/>
    <x v="3"/>
    <x v="39"/>
    <x v="50"/>
    <x v="121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x v="0"/>
    <x v="1"/>
    <x v="6"/>
    <x v="2"/>
    <x v="1192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x v="0"/>
    <x v="1"/>
    <x v="6"/>
    <x v="28"/>
    <x v="583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x v="0"/>
    <x v="1"/>
    <x v="6"/>
    <x v="41"/>
    <x v="195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x v="0"/>
    <x v="1"/>
    <x v="6"/>
    <x v="17"/>
    <x v="195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x v="0"/>
    <x v="1"/>
    <x v="6"/>
    <x v="2"/>
    <x v="1952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x v="0"/>
    <x v="1"/>
    <x v="6"/>
    <x v="90"/>
    <x v="1953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x v="0"/>
    <x v="1"/>
    <x v="6"/>
    <x v="28"/>
    <x v="9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x v="0"/>
    <x v="1"/>
    <x v="6"/>
    <x v="33"/>
    <x v="587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x v="0"/>
    <x v="1"/>
    <x v="6"/>
    <x v="7"/>
    <x v="1954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x v="0"/>
    <x v="1"/>
    <x v="6"/>
    <x v="2"/>
    <x v="371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x v="0"/>
    <x v="1"/>
    <x v="6"/>
    <x v="33"/>
    <x v="1955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x v="0"/>
    <x v="1"/>
    <x v="6"/>
    <x v="29"/>
    <x v="1223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x v="0"/>
    <x v="1"/>
    <x v="6"/>
    <x v="38"/>
    <x v="195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x v="0"/>
    <x v="1"/>
    <x v="6"/>
    <x v="95"/>
    <x v="38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x v="0"/>
    <x v="1"/>
    <x v="6"/>
    <x v="3"/>
    <x v="1957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x v="0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x v="0"/>
    <x v="1"/>
    <x v="6"/>
    <x v="33"/>
    <x v="1958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x v="0"/>
    <x v="1"/>
    <x v="6"/>
    <x v="7"/>
    <x v="195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x v="0"/>
    <x v="1"/>
    <x v="6"/>
    <x v="16"/>
    <x v="196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x v="0"/>
    <x v="1"/>
    <x v="6"/>
    <x v="18"/>
    <x v="1961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x v="0"/>
    <x v="1"/>
    <x v="6"/>
    <x v="18"/>
    <x v="125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x v="0"/>
    <x v="1"/>
    <x v="6"/>
    <x v="21"/>
    <x v="1962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x v="0"/>
    <x v="1"/>
    <x v="6"/>
    <x v="30"/>
    <x v="1963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x v="0"/>
    <x v="1"/>
    <x v="6"/>
    <x v="41"/>
    <x v="73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x v="0"/>
    <x v="1"/>
    <x v="6"/>
    <x v="5"/>
    <x v="196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x v="0"/>
    <x v="1"/>
    <x v="6"/>
    <x v="20"/>
    <x v="1965"/>
  </r>
  <r>
    <n v="2807"/>
    <x v="2806"/>
    <s v="Bringing Shakespeare back to the Playwrights"/>
    <x v="10"/>
    <n v="6300"/>
    <x v="0"/>
    <x v="0"/>
    <s v="USD"/>
    <n v="1435611438"/>
    <n v="1433019438"/>
    <b v="0"/>
    <x v="251"/>
    <x v="0"/>
    <x v="1"/>
    <x v="6"/>
    <x v="9"/>
    <x v="196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x v="0"/>
    <x v="1"/>
    <x v="6"/>
    <x v="8"/>
    <x v="10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x v="0"/>
    <x v="1"/>
    <x v="6"/>
    <x v="21"/>
    <x v="1967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x v="0"/>
    <x v="1"/>
    <x v="6"/>
    <x v="29"/>
    <x v="1968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x v="0"/>
    <x v="1"/>
    <x v="6"/>
    <x v="8"/>
    <x v="1969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x v="0"/>
    <x v="1"/>
    <x v="6"/>
    <x v="40"/>
    <x v="1922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x v="0"/>
    <x v="1"/>
    <x v="6"/>
    <x v="30"/>
    <x v="1970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x v="0"/>
    <x v="1"/>
    <x v="6"/>
    <x v="29"/>
    <x v="1971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x v="0"/>
    <x v="1"/>
    <x v="6"/>
    <x v="186"/>
    <x v="1972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x v="0"/>
    <x v="1"/>
    <x v="6"/>
    <x v="24"/>
    <x v="197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x v="0"/>
    <x v="1"/>
    <x v="6"/>
    <x v="22"/>
    <x v="197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x v="0"/>
    <x v="1"/>
    <x v="6"/>
    <x v="6"/>
    <x v="197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x v="0"/>
    <x v="1"/>
    <x v="6"/>
    <x v="2"/>
    <x v="197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x v="0"/>
    <x v="1"/>
    <x v="6"/>
    <x v="104"/>
    <x v="1977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x v="0"/>
    <x v="1"/>
    <x v="6"/>
    <x v="8"/>
    <x v="1343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x v="0"/>
    <x v="1"/>
    <x v="6"/>
    <x v="8"/>
    <x v="4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x v="0"/>
    <x v="1"/>
    <x v="6"/>
    <x v="39"/>
    <x v="1978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x v="0"/>
    <x v="1"/>
    <x v="6"/>
    <x v="16"/>
    <x v="693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x v="0"/>
    <x v="1"/>
    <x v="6"/>
    <x v="33"/>
    <x v="197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x v="0"/>
    <x v="1"/>
    <x v="6"/>
    <x v="29"/>
    <x v="198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x v="0"/>
    <x v="1"/>
    <x v="6"/>
    <x v="28"/>
    <x v="1981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x v="0"/>
    <x v="1"/>
    <x v="6"/>
    <x v="8"/>
    <x v="1982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x v="0"/>
    <x v="1"/>
    <x v="6"/>
    <x v="13"/>
    <x v="1983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x v="0"/>
    <x v="1"/>
    <x v="6"/>
    <x v="8"/>
    <x v="1984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x v="0"/>
    <x v="1"/>
    <x v="6"/>
    <x v="38"/>
    <x v="19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x v="0"/>
    <x v="1"/>
    <x v="6"/>
    <x v="41"/>
    <x v="1986"/>
  </r>
  <r>
    <n v="2833"/>
    <x v="2832"/>
    <s v="A new play about exploring outer space"/>
    <x v="200"/>
    <n v="2923"/>
    <x v="0"/>
    <x v="0"/>
    <s v="USD"/>
    <n v="1444528800"/>
    <n v="1442804633"/>
    <b v="0"/>
    <x v="2"/>
    <x v="0"/>
    <x v="1"/>
    <x v="6"/>
    <x v="29"/>
    <x v="1987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x v="0"/>
    <x v="1"/>
    <x v="6"/>
    <x v="106"/>
    <x v="1988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x v="0"/>
    <x v="1"/>
    <x v="6"/>
    <x v="229"/>
    <x v="198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x v="0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x v="0"/>
    <x v="1"/>
    <x v="6"/>
    <x v="8"/>
    <x v="785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x v="0"/>
    <x v="1"/>
    <x v="6"/>
    <x v="28"/>
    <x v="1991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x v="0"/>
    <x v="1"/>
    <x v="6"/>
    <x v="38"/>
    <x v="1992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x v="0"/>
    <x v="1"/>
    <x v="6"/>
    <x v="3"/>
    <x v="1993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x v="1"/>
    <x v="1"/>
    <x v="6"/>
    <x v="60"/>
    <x v="11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x v="1"/>
    <x v="1"/>
    <x v="6"/>
    <x v="50"/>
    <x v="121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x v="1"/>
    <x v="1"/>
    <x v="6"/>
    <x v="50"/>
    <x v="121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x v="1"/>
    <x v="1"/>
    <x v="6"/>
    <x v="62"/>
    <x v="179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x v="1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x v="1"/>
    <x v="1"/>
    <x v="6"/>
    <x v="50"/>
    <x v="121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x v="1"/>
    <x v="1"/>
    <x v="6"/>
    <x v="50"/>
    <x v="121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x v="1"/>
    <x v="1"/>
    <x v="6"/>
    <x v="50"/>
    <x v="457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x v="1"/>
    <x v="1"/>
    <x v="6"/>
    <x v="60"/>
    <x v="144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x v="1"/>
    <x v="1"/>
    <x v="6"/>
    <x v="65"/>
    <x v="1995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x v="1"/>
    <x v="1"/>
    <x v="6"/>
    <x v="50"/>
    <x v="12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x v="1"/>
    <x v="1"/>
    <x v="6"/>
    <x v="53"/>
    <x v="199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x v="1"/>
    <x v="1"/>
    <x v="6"/>
    <x v="50"/>
    <x v="121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x v="1"/>
    <x v="1"/>
    <x v="6"/>
    <x v="72"/>
    <x v="1997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x v="1"/>
    <x v="1"/>
    <x v="6"/>
    <x v="119"/>
    <x v="88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x v="1"/>
    <x v="1"/>
    <x v="6"/>
    <x v="62"/>
    <x v="821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x v="1"/>
    <x v="1"/>
    <x v="6"/>
    <x v="68"/>
    <x v="13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x v="1"/>
    <x v="1"/>
    <x v="6"/>
    <x v="50"/>
    <x v="121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x v="1"/>
    <x v="1"/>
    <x v="6"/>
    <x v="53"/>
    <x v="431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x v="1"/>
    <x v="1"/>
    <x v="6"/>
    <x v="113"/>
    <x v="1998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x v="1"/>
    <x v="1"/>
    <x v="6"/>
    <x v="188"/>
    <x v="199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x v="1"/>
    <x v="1"/>
    <x v="6"/>
    <x v="50"/>
    <x v="1714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x v="1"/>
    <x v="1"/>
    <x v="6"/>
    <x v="50"/>
    <x v="135"/>
  </r>
  <r>
    <n v="2864"/>
    <x v="2863"/>
    <s v="Accessible, original theatre for all!"/>
    <x v="30"/>
    <n v="40"/>
    <x v="2"/>
    <x v="1"/>
    <s v="GBP"/>
    <n v="1437139080"/>
    <n v="1434552207"/>
    <b v="0"/>
    <x v="83"/>
    <x v="1"/>
    <x v="1"/>
    <x v="6"/>
    <x v="53"/>
    <x v="14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x v="1"/>
    <x v="1"/>
    <x v="6"/>
    <x v="50"/>
    <x v="12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x v="1"/>
    <x v="1"/>
    <x v="6"/>
    <x v="60"/>
    <x v="377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x v="1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x v="1"/>
    <x v="1"/>
    <x v="6"/>
    <x v="72"/>
    <x v="2001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x v="1"/>
    <x v="1"/>
    <x v="6"/>
    <x v="60"/>
    <x v="1238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x v="1"/>
    <x v="1"/>
    <x v="6"/>
    <x v="77"/>
    <x v="160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x v="1"/>
    <x v="1"/>
    <x v="6"/>
    <x v="62"/>
    <x v="158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x v="1"/>
    <x v="1"/>
    <x v="6"/>
    <x v="50"/>
    <x v="121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x v="1"/>
    <x v="1"/>
    <x v="6"/>
    <x v="151"/>
    <x v="2002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x v="1"/>
    <x v="1"/>
    <x v="6"/>
    <x v="62"/>
    <x v="200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x v="1"/>
    <x v="1"/>
    <x v="6"/>
    <x v="50"/>
    <x v="1029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x v="1"/>
    <x v="1"/>
    <x v="6"/>
    <x v="50"/>
    <x v="121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x v="1"/>
    <x v="1"/>
    <x v="6"/>
    <x v="57"/>
    <x v="14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x v="1"/>
    <x v="1"/>
    <x v="6"/>
    <x v="53"/>
    <x v="200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x v="1"/>
    <x v="1"/>
    <x v="6"/>
    <x v="50"/>
    <x v="200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x v="1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x v="1"/>
    <x v="1"/>
    <x v="6"/>
    <x v="50"/>
    <x v="12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x v="1"/>
    <x v="1"/>
    <x v="6"/>
    <x v="122"/>
    <x v="2007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x v="1"/>
    <x v="1"/>
    <x v="6"/>
    <x v="118"/>
    <x v="2008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x v="1"/>
    <x v="1"/>
    <x v="6"/>
    <x v="50"/>
    <x v="2009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x v="1"/>
    <x v="1"/>
    <x v="6"/>
    <x v="69"/>
    <x v="433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x v="1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x v="1"/>
    <x v="1"/>
    <x v="6"/>
    <x v="50"/>
    <x v="14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x v="1"/>
    <x v="1"/>
    <x v="6"/>
    <x v="50"/>
    <x v="121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x v="1"/>
    <x v="1"/>
    <x v="6"/>
    <x v="151"/>
    <x v="2010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x v="1"/>
    <x v="1"/>
    <x v="6"/>
    <x v="60"/>
    <x v="582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x v="1"/>
    <x v="1"/>
    <x v="6"/>
    <x v="56"/>
    <x v="1594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x v="1"/>
    <x v="1"/>
    <x v="6"/>
    <x v="114"/>
    <x v="2011"/>
  </r>
  <r>
    <n v="2893"/>
    <x v="2892"/>
    <s v="Fundraising for REDISCOVERING KIA THE PLAY"/>
    <x v="10"/>
    <n v="25"/>
    <x v="2"/>
    <x v="0"/>
    <s v="USD"/>
    <n v="1420768800"/>
    <n v="1415644395"/>
    <b v="0"/>
    <x v="84"/>
    <x v="1"/>
    <x v="1"/>
    <x v="6"/>
    <x v="60"/>
    <x v="381"/>
  </r>
  <r>
    <n v="2894"/>
    <x v="2893"/>
    <s v="This Is A Story About A Woman A Man And A Woman"/>
    <x v="63"/>
    <n v="0"/>
    <x v="2"/>
    <x v="0"/>
    <s v="USD"/>
    <n v="1428100815"/>
    <n v="1422920415"/>
    <b v="0"/>
    <x v="78"/>
    <x v="1"/>
    <x v="1"/>
    <x v="6"/>
    <x v="50"/>
    <x v="121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x v="1"/>
    <x v="1"/>
    <x v="6"/>
    <x v="62"/>
    <x v="2012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x v="1"/>
    <x v="1"/>
    <x v="6"/>
    <x v="70"/>
    <x v="2013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x v="1"/>
    <x v="1"/>
    <x v="6"/>
    <x v="62"/>
    <x v="2014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x v="1"/>
    <x v="1"/>
    <x v="6"/>
    <x v="65"/>
    <x v="2015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x v="1"/>
    <x v="1"/>
    <x v="6"/>
    <x v="50"/>
    <x v="121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x v="1"/>
    <x v="1"/>
    <x v="6"/>
    <x v="353"/>
    <x v="201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x v="1"/>
    <x v="1"/>
    <x v="6"/>
    <x v="60"/>
    <x v="362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x v="1"/>
    <x v="1"/>
    <x v="6"/>
    <x v="50"/>
    <x v="380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x v="1"/>
    <x v="1"/>
    <x v="6"/>
    <x v="60"/>
    <x v="2017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x v="1"/>
    <x v="1"/>
    <x v="6"/>
    <x v="62"/>
    <x v="644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x v="1"/>
    <x v="1"/>
    <x v="6"/>
    <x v="82"/>
    <x v="2018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x v="1"/>
    <x v="1"/>
    <x v="6"/>
    <x v="114"/>
    <x v="201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x v="1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x v="1"/>
    <x v="1"/>
    <x v="6"/>
    <x v="56"/>
    <x v="1775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x v="1"/>
    <x v="1"/>
    <x v="6"/>
    <x v="50"/>
    <x v="13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x v="1"/>
    <x v="1"/>
    <x v="6"/>
    <x v="50"/>
    <x v="12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x v="1"/>
    <x v="1"/>
    <x v="6"/>
    <x v="121"/>
    <x v="2020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x v="1"/>
    <x v="1"/>
    <x v="6"/>
    <x v="51"/>
    <x v="2021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x v="1"/>
    <x v="1"/>
    <x v="6"/>
    <x v="50"/>
    <x v="120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x v="1"/>
    <x v="1"/>
    <x v="6"/>
    <x v="50"/>
    <x v="12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x v="1"/>
    <x v="1"/>
    <x v="6"/>
    <x v="220"/>
    <x v="2022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x v="1"/>
    <x v="1"/>
    <x v="6"/>
    <x v="59"/>
    <x v="2023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x v="1"/>
    <x v="1"/>
    <x v="6"/>
    <x v="66"/>
    <x v="2024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x v="1"/>
    <x v="1"/>
    <x v="6"/>
    <x v="117"/>
    <x v="353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x v="1"/>
    <x v="1"/>
    <x v="6"/>
    <x v="114"/>
    <x v="434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x v="1"/>
    <x v="1"/>
    <x v="6"/>
    <x v="117"/>
    <x v="2025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x v="0"/>
    <x v="1"/>
    <x v="40"/>
    <x v="32"/>
    <x v="13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x v="0"/>
    <x v="1"/>
    <x v="40"/>
    <x v="8"/>
    <x v="16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x v="0"/>
    <x v="1"/>
    <x v="40"/>
    <x v="8"/>
    <x v="17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x v="0"/>
    <x v="1"/>
    <x v="40"/>
    <x v="33"/>
    <x v="20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x v="0"/>
    <x v="1"/>
    <x v="40"/>
    <x v="21"/>
    <x v="2027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x v="0"/>
    <x v="1"/>
    <x v="40"/>
    <x v="105"/>
    <x v="753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x v="0"/>
    <x v="1"/>
    <x v="40"/>
    <x v="26"/>
    <x v="2028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x v="0"/>
    <x v="1"/>
    <x v="40"/>
    <x v="8"/>
    <x v="683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x v="0"/>
    <x v="1"/>
    <x v="40"/>
    <x v="21"/>
    <x v="202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x v="0"/>
    <x v="1"/>
    <x v="40"/>
    <x v="7"/>
    <x v="203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x v="0"/>
    <x v="1"/>
    <x v="40"/>
    <x v="6"/>
    <x v="59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x v="0"/>
    <x v="1"/>
    <x v="40"/>
    <x v="2"/>
    <x v="2031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x v="0"/>
    <x v="1"/>
    <x v="40"/>
    <x v="33"/>
    <x v="2032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x v="0"/>
    <x v="1"/>
    <x v="40"/>
    <x v="29"/>
    <x v="2033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x v="0"/>
    <x v="1"/>
    <x v="40"/>
    <x v="7"/>
    <x v="203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x v="0"/>
    <x v="1"/>
    <x v="40"/>
    <x v="30"/>
    <x v="1753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x v="0"/>
    <x v="1"/>
    <x v="40"/>
    <x v="18"/>
    <x v="2035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x v="0"/>
    <x v="1"/>
    <x v="40"/>
    <x v="7"/>
    <x v="203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x v="0"/>
    <x v="1"/>
    <x v="40"/>
    <x v="33"/>
    <x v="2037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x v="0"/>
    <x v="1"/>
    <x v="40"/>
    <x v="13"/>
    <x v="12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x v="1"/>
    <x v="1"/>
    <x v="38"/>
    <x v="50"/>
    <x v="12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x v="1"/>
    <x v="1"/>
    <x v="38"/>
    <x v="68"/>
    <x v="20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x v="1"/>
    <x v="1"/>
    <x v="38"/>
    <x v="50"/>
    <x v="121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x v="1"/>
    <x v="1"/>
    <x v="38"/>
    <x v="60"/>
    <x v="101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x v="1"/>
    <x v="1"/>
    <x v="38"/>
    <x v="50"/>
    <x v="12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x v="1"/>
    <x v="1"/>
    <x v="38"/>
    <x v="50"/>
    <x v="120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x v="1"/>
    <x v="1"/>
    <x v="38"/>
    <x v="65"/>
    <x v="203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x v="1"/>
    <x v="1"/>
    <x v="38"/>
    <x v="50"/>
    <x v="204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x v="1"/>
    <x v="1"/>
    <x v="38"/>
    <x v="56"/>
    <x v="381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x v="1"/>
    <x v="1"/>
    <x v="38"/>
    <x v="50"/>
    <x v="121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x v="1"/>
    <x v="1"/>
    <x v="38"/>
    <x v="53"/>
    <x v="204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x v="1"/>
    <x v="1"/>
    <x v="38"/>
    <x v="59"/>
    <x v="204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x v="1"/>
    <x v="1"/>
    <x v="38"/>
    <x v="50"/>
    <x v="2043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x v="1"/>
    <x v="1"/>
    <x v="38"/>
    <x v="50"/>
    <x v="121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x v="1"/>
    <x v="1"/>
    <x v="38"/>
    <x v="64"/>
    <x v="177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x v="1"/>
    <x v="1"/>
    <x v="38"/>
    <x v="123"/>
    <x v="204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x v="1"/>
    <x v="1"/>
    <x v="38"/>
    <x v="53"/>
    <x v="72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x v="1"/>
    <x v="1"/>
    <x v="38"/>
    <x v="50"/>
    <x v="121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x v="1"/>
    <x v="1"/>
    <x v="38"/>
    <x v="50"/>
    <x v="121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x v="1"/>
    <x v="1"/>
    <x v="38"/>
    <x v="50"/>
    <x v="121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x v="0"/>
    <x v="1"/>
    <x v="6"/>
    <x v="5"/>
    <x v="204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x v="0"/>
    <x v="1"/>
    <x v="6"/>
    <x v="108"/>
    <x v="54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x v="0"/>
    <x v="1"/>
    <x v="6"/>
    <x v="13"/>
    <x v="204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x v="0"/>
    <x v="1"/>
    <x v="6"/>
    <x v="7"/>
    <x v="2047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x v="0"/>
    <x v="1"/>
    <x v="6"/>
    <x v="15"/>
    <x v="2048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x v="0"/>
    <x v="1"/>
    <x v="6"/>
    <x v="35"/>
    <x v="2049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x v="0"/>
    <x v="1"/>
    <x v="6"/>
    <x v="35"/>
    <x v="2050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x v="0"/>
    <x v="1"/>
    <x v="6"/>
    <x v="6"/>
    <x v="2051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x v="0"/>
    <x v="1"/>
    <x v="6"/>
    <x v="200"/>
    <x v="2052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x v="0"/>
    <x v="1"/>
    <x v="6"/>
    <x v="6"/>
    <x v="2053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x v="0"/>
    <x v="1"/>
    <x v="6"/>
    <x v="8"/>
    <x v="2054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x v="0"/>
    <x v="1"/>
    <x v="6"/>
    <x v="2"/>
    <x v="2055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x v="0"/>
    <x v="1"/>
    <x v="6"/>
    <x v="215"/>
    <x v="205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x v="0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x v="0"/>
    <x v="1"/>
    <x v="6"/>
    <x v="8"/>
    <x v="2057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x v="0"/>
    <x v="1"/>
    <x v="6"/>
    <x v="193"/>
    <x v="2058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x v="0"/>
    <x v="1"/>
    <x v="6"/>
    <x v="35"/>
    <x v="78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x v="0"/>
    <x v="1"/>
    <x v="6"/>
    <x v="32"/>
    <x v="205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x v="0"/>
    <x v="1"/>
    <x v="6"/>
    <x v="7"/>
    <x v="206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x v="0"/>
    <x v="1"/>
    <x v="6"/>
    <x v="15"/>
    <x v="70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x v="0"/>
    <x v="1"/>
    <x v="38"/>
    <x v="32"/>
    <x v="1290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x v="0"/>
    <x v="1"/>
    <x v="38"/>
    <x v="21"/>
    <x v="11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x v="0"/>
    <x v="1"/>
    <x v="38"/>
    <x v="92"/>
    <x v="2061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x v="0"/>
    <x v="1"/>
    <x v="38"/>
    <x v="8"/>
    <x v="2062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x v="0"/>
    <x v="1"/>
    <x v="38"/>
    <x v="108"/>
    <x v="2063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x v="0"/>
    <x v="1"/>
    <x v="38"/>
    <x v="6"/>
    <x v="2064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x v="0"/>
    <x v="1"/>
    <x v="38"/>
    <x v="5"/>
    <x v="206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x v="0"/>
    <x v="1"/>
    <x v="38"/>
    <x v="8"/>
    <x v="669"/>
  </r>
  <r>
    <n v="2989"/>
    <x v="2988"/>
    <s v="Bring the movies back to Bethel, Maine."/>
    <x v="22"/>
    <n v="35307"/>
    <x v="0"/>
    <x v="0"/>
    <s v="USD"/>
    <n v="1450673940"/>
    <n v="1448756962"/>
    <b v="0"/>
    <x v="487"/>
    <x v="0"/>
    <x v="1"/>
    <x v="38"/>
    <x v="93"/>
    <x v="206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x v="0"/>
    <x v="1"/>
    <x v="38"/>
    <x v="8"/>
    <x v="206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x v="0"/>
    <x v="1"/>
    <x v="38"/>
    <x v="33"/>
    <x v="206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x v="0"/>
    <x v="1"/>
    <x v="38"/>
    <x v="2"/>
    <x v="2069"/>
  </r>
  <r>
    <n v="2993"/>
    <x v="2992"/>
    <s v="Help us build the Kitchen from Hell!"/>
    <x v="28"/>
    <n v="1003"/>
    <x v="0"/>
    <x v="0"/>
    <s v="USD"/>
    <n v="1455998867"/>
    <n v="1453406867"/>
    <b v="0"/>
    <x v="19"/>
    <x v="0"/>
    <x v="1"/>
    <x v="38"/>
    <x v="8"/>
    <x v="118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x v="0"/>
    <x v="1"/>
    <x v="38"/>
    <x v="354"/>
    <x v="207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x v="0"/>
    <x v="1"/>
    <x v="38"/>
    <x v="2"/>
    <x v="207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x v="0"/>
    <x v="1"/>
    <x v="38"/>
    <x v="174"/>
    <x v="207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x v="0"/>
    <x v="1"/>
    <x v="38"/>
    <x v="3"/>
    <x v="207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x v="0"/>
    <x v="1"/>
    <x v="38"/>
    <x v="33"/>
    <x v="207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x v="0"/>
    <x v="1"/>
    <x v="38"/>
    <x v="17"/>
    <x v="207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x v="0"/>
    <x v="1"/>
    <x v="38"/>
    <x v="8"/>
    <x v="36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x v="0"/>
    <x v="1"/>
    <x v="38"/>
    <x v="355"/>
    <x v="207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x v="0"/>
    <x v="1"/>
    <x v="38"/>
    <x v="15"/>
    <x v="207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x v="0"/>
    <x v="1"/>
    <x v="38"/>
    <x v="7"/>
    <x v="207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x v="0"/>
    <x v="1"/>
    <x v="38"/>
    <x v="40"/>
    <x v="207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x v="0"/>
    <x v="1"/>
    <x v="38"/>
    <x v="28"/>
    <x v="208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x v="0"/>
    <x v="1"/>
    <x v="38"/>
    <x v="29"/>
    <x v="2081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x v="0"/>
    <x v="1"/>
    <x v="38"/>
    <x v="144"/>
    <x v="1205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x v="0"/>
    <x v="1"/>
    <x v="38"/>
    <x v="7"/>
    <x v="2082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x v="0"/>
    <x v="1"/>
    <x v="38"/>
    <x v="28"/>
    <x v="2083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x v="0"/>
    <x v="1"/>
    <x v="38"/>
    <x v="137"/>
    <x v="2084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x v="0"/>
    <x v="1"/>
    <x v="38"/>
    <x v="39"/>
    <x v="2085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x v="0"/>
    <x v="1"/>
    <x v="38"/>
    <x v="16"/>
    <x v="208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x v="0"/>
    <x v="1"/>
    <x v="38"/>
    <x v="96"/>
    <x v="2087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x v="0"/>
    <x v="1"/>
    <x v="38"/>
    <x v="40"/>
    <x v="208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x v="0"/>
    <x v="1"/>
    <x v="38"/>
    <x v="33"/>
    <x v="208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x v="0"/>
    <x v="1"/>
    <x v="38"/>
    <x v="33"/>
    <x v="2090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x v="0"/>
    <x v="1"/>
    <x v="38"/>
    <x v="6"/>
    <x v="2091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x v="0"/>
    <x v="1"/>
    <x v="38"/>
    <x v="7"/>
    <x v="2092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x v="0"/>
    <x v="1"/>
    <x v="38"/>
    <x v="10"/>
    <x v="2093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x v="0"/>
    <x v="1"/>
    <x v="38"/>
    <x v="7"/>
    <x v="2094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x v="0"/>
    <x v="1"/>
    <x v="38"/>
    <x v="31"/>
    <x v="90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x v="0"/>
    <x v="1"/>
    <x v="38"/>
    <x v="7"/>
    <x v="2095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x v="0"/>
    <x v="1"/>
    <x v="38"/>
    <x v="33"/>
    <x v="209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x v="0"/>
    <x v="1"/>
    <x v="38"/>
    <x v="351"/>
    <x v="209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x v="0"/>
    <x v="1"/>
    <x v="38"/>
    <x v="120"/>
    <x v="209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x v="0"/>
    <x v="1"/>
    <x v="38"/>
    <x v="1"/>
    <x v="1769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x v="0"/>
    <x v="1"/>
    <x v="38"/>
    <x v="26"/>
    <x v="2099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x v="0"/>
    <x v="1"/>
    <x v="38"/>
    <x v="239"/>
    <x v="2100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x v="0"/>
    <x v="1"/>
    <x v="38"/>
    <x v="5"/>
    <x v="2101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x v="0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x v="0"/>
    <x v="1"/>
    <x v="38"/>
    <x v="8"/>
    <x v="24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x v="0"/>
    <x v="1"/>
    <x v="38"/>
    <x v="37"/>
    <x v="1302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x v="0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x v="0"/>
    <x v="1"/>
    <x v="38"/>
    <x v="40"/>
    <x v="2104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x v="0"/>
    <x v="1"/>
    <x v="38"/>
    <x v="15"/>
    <x v="2105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x v="0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x v="0"/>
    <x v="1"/>
    <x v="38"/>
    <x v="182"/>
    <x v="210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x v="0"/>
    <x v="1"/>
    <x v="38"/>
    <x v="7"/>
    <x v="210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x v="0"/>
    <x v="1"/>
    <x v="38"/>
    <x v="15"/>
    <x v="2109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x v="0"/>
    <x v="1"/>
    <x v="38"/>
    <x v="29"/>
    <x v="211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x v="0"/>
    <x v="1"/>
    <x v="38"/>
    <x v="5"/>
    <x v="211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x v="0"/>
    <x v="1"/>
    <x v="38"/>
    <x v="30"/>
    <x v="2112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x v="0"/>
    <x v="1"/>
    <x v="38"/>
    <x v="5"/>
    <x v="2113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x v="0"/>
    <x v="1"/>
    <x v="38"/>
    <x v="15"/>
    <x v="2114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x v="0"/>
    <x v="1"/>
    <x v="38"/>
    <x v="18"/>
    <x v="21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x v="0"/>
    <x v="1"/>
    <x v="38"/>
    <x v="87"/>
    <x v="211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x v="0"/>
    <x v="1"/>
    <x v="38"/>
    <x v="328"/>
    <x v="2117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x v="0"/>
    <x v="1"/>
    <x v="38"/>
    <x v="183"/>
    <x v="211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x v="0"/>
    <x v="1"/>
    <x v="38"/>
    <x v="13"/>
    <x v="17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x v="0"/>
    <x v="1"/>
    <x v="38"/>
    <x v="6"/>
    <x v="211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x v="1"/>
    <x v="1"/>
    <x v="38"/>
    <x v="148"/>
    <x v="2120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x v="1"/>
    <x v="1"/>
    <x v="38"/>
    <x v="50"/>
    <x v="822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x v="1"/>
    <x v="1"/>
    <x v="38"/>
    <x v="50"/>
    <x v="14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x v="1"/>
    <x v="1"/>
    <x v="38"/>
    <x v="50"/>
    <x v="121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x v="1"/>
    <x v="1"/>
    <x v="38"/>
    <x v="50"/>
    <x v="12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x v="1"/>
    <x v="1"/>
    <x v="38"/>
    <x v="50"/>
    <x v="12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x v="1"/>
    <x v="1"/>
    <x v="38"/>
    <x v="50"/>
    <x v="12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x v="1"/>
    <x v="1"/>
    <x v="38"/>
    <x v="50"/>
    <x v="12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x v="1"/>
    <x v="1"/>
    <x v="38"/>
    <x v="56"/>
    <x v="212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x v="1"/>
    <x v="1"/>
    <x v="38"/>
    <x v="50"/>
    <x v="1727"/>
  </r>
  <r>
    <n v="3061"/>
    <x v="3060"/>
    <s v="Save a historic Local theater."/>
    <x v="80"/>
    <n v="0"/>
    <x v="2"/>
    <x v="0"/>
    <s v="USD"/>
    <n v="1407955748"/>
    <n v="1405363748"/>
    <b v="0"/>
    <x v="78"/>
    <x v="1"/>
    <x v="1"/>
    <x v="38"/>
    <x v="50"/>
    <x v="12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x v="1"/>
    <x v="1"/>
    <x v="38"/>
    <x v="356"/>
    <x v="2122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x v="1"/>
    <x v="1"/>
    <x v="38"/>
    <x v="68"/>
    <x v="2123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x v="1"/>
    <x v="1"/>
    <x v="38"/>
    <x v="57"/>
    <x v="2124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x v="1"/>
    <x v="1"/>
    <x v="38"/>
    <x v="50"/>
    <x v="144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x v="1"/>
    <x v="1"/>
    <x v="38"/>
    <x v="81"/>
    <x v="2125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x v="1"/>
    <x v="1"/>
    <x v="38"/>
    <x v="56"/>
    <x v="4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x v="1"/>
    <x v="1"/>
    <x v="38"/>
    <x v="50"/>
    <x v="21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x v="1"/>
    <x v="1"/>
    <x v="38"/>
    <x v="51"/>
    <x v="2127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x v="1"/>
    <x v="1"/>
    <x v="38"/>
    <x v="56"/>
    <x v="212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x v="1"/>
    <x v="1"/>
    <x v="38"/>
    <x v="64"/>
    <x v="212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x v="1"/>
    <x v="1"/>
    <x v="38"/>
    <x v="50"/>
    <x v="12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x v="1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x v="1"/>
    <x v="1"/>
    <x v="38"/>
    <x v="50"/>
    <x v="2131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x v="1"/>
    <x v="1"/>
    <x v="38"/>
    <x v="114"/>
    <x v="2132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x v="1"/>
    <x v="1"/>
    <x v="38"/>
    <x v="77"/>
    <x v="213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x v="1"/>
    <x v="1"/>
    <x v="38"/>
    <x v="50"/>
    <x v="1780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x v="1"/>
    <x v="1"/>
    <x v="38"/>
    <x v="50"/>
    <x v="1902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x v="1"/>
    <x v="1"/>
    <x v="38"/>
    <x v="60"/>
    <x v="213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x v="1"/>
    <x v="1"/>
    <x v="38"/>
    <x v="50"/>
    <x v="213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x v="1"/>
    <x v="1"/>
    <x v="38"/>
    <x v="50"/>
    <x v="213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x v="1"/>
    <x v="1"/>
    <x v="38"/>
    <x v="50"/>
    <x v="121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x v="1"/>
    <x v="1"/>
    <x v="38"/>
    <x v="50"/>
    <x v="791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x v="1"/>
    <x v="1"/>
    <x v="38"/>
    <x v="81"/>
    <x v="2137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x v="1"/>
    <x v="1"/>
    <x v="38"/>
    <x v="53"/>
    <x v="21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x v="1"/>
    <x v="1"/>
    <x v="38"/>
    <x v="50"/>
    <x v="407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x v="1"/>
    <x v="1"/>
    <x v="38"/>
    <x v="60"/>
    <x v="36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x v="1"/>
    <x v="1"/>
    <x v="38"/>
    <x v="50"/>
    <x v="82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x v="1"/>
    <x v="1"/>
    <x v="38"/>
    <x v="61"/>
    <x v="213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x v="1"/>
    <x v="1"/>
    <x v="38"/>
    <x v="62"/>
    <x v="214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x v="1"/>
    <x v="1"/>
    <x v="38"/>
    <x v="63"/>
    <x v="180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x v="1"/>
    <x v="1"/>
    <x v="38"/>
    <x v="60"/>
    <x v="23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x v="1"/>
    <x v="1"/>
    <x v="38"/>
    <x v="61"/>
    <x v="2141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x v="1"/>
    <x v="1"/>
    <x v="38"/>
    <x v="50"/>
    <x v="380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x v="1"/>
    <x v="1"/>
    <x v="38"/>
    <x v="50"/>
    <x v="73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x v="1"/>
    <x v="1"/>
    <x v="38"/>
    <x v="65"/>
    <x v="2142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x v="1"/>
    <x v="1"/>
    <x v="38"/>
    <x v="123"/>
    <x v="214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x v="1"/>
    <x v="1"/>
    <x v="38"/>
    <x v="65"/>
    <x v="2144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x v="1"/>
    <x v="1"/>
    <x v="38"/>
    <x v="51"/>
    <x v="2145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x v="1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x v="1"/>
    <x v="1"/>
    <x v="38"/>
    <x v="81"/>
    <x v="38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x v="1"/>
    <x v="1"/>
    <x v="38"/>
    <x v="115"/>
    <x v="2147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x v="1"/>
    <x v="1"/>
    <x v="38"/>
    <x v="50"/>
    <x v="14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x v="1"/>
    <x v="1"/>
    <x v="38"/>
    <x v="75"/>
    <x v="214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x v="1"/>
    <x v="1"/>
    <x v="38"/>
    <x v="72"/>
    <x v="214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x v="1"/>
    <x v="1"/>
    <x v="38"/>
    <x v="65"/>
    <x v="215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x v="1"/>
    <x v="1"/>
    <x v="38"/>
    <x v="68"/>
    <x v="2151"/>
  </r>
  <r>
    <n v="3108"/>
    <x v="3107"/>
    <s v="We need a permanent home for the theater!"/>
    <x v="63"/>
    <n v="26"/>
    <x v="2"/>
    <x v="0"/>
    <s v="USD"/>
    <n v="1430234394"/>
    <n v="1425053994"/>
    <b v="0"/>
    <x v="84"/>
    <x v="1"/>
    <x v="1"/>
    <x v="38"/>
    <x v="50"/>
    <x v="31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x v="1"/>
    <x v="1"/>
    <x v="38"/>
    <x v="78"/>
    <x v="65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x v="1"/>
    <x v="1"/>
    <x v="38"/>
    <x v="50"/>
    <x v="1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x v="1"/>
    <x v="1"/>
    <x v="38"/>
    <x v="117"/>
    <x v="2152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x v="1"/>
    <x v="1"/>
    <x v="38"/>
    <x v="62"/>
    <x v="2153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x v="1"/>
    <x v="1"/>
    <x v="38"/>
    <x v="65"/>
    <x v="2154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x v="1"/>
    <x v="1"/>
    <x v="38"/>
    <x v="50"/>
    <x v="121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x v="1"/>
    <x v="1"/>
    <x v="38"/>
    <x v="56"/>
    <x v="462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x v="1"/>
    <x v="1"/>
    <x v="38"/>
    <x v="219"/>
    <x v="134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x v="1"/>
    <x v="1"/>
    <x v="38"/>
    <x v="50"/>
    <x v="12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x v="1"/>
    <x v="1"/>
    <x v="38"/>
    <x v="50"/>
    <x v="215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x v="1"/>
    <x v="1"/>
    <x v="38"/>
    <x v="50"/>
    <x v="144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x v="1"/>
    <x v="1"/>
    <x v="38"/>
    <x v="50"/>
    <x v="215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x v="1"/>
    <x v="1"/>
    <x v="38"/>
    <x v="60"/>
    <x v="119"/>
  </r>
  <r>
    <n v="3122"/>
    <x v="3121"/>
    <s v="cancelled until further notice"/>
    <x v="212"/>
    <n v="116"/>
    <x v="1"/>
    <x v="0"/>
    <s v="USD"/>
    <n v="1478733732"/>
    <n v="1478298132"/>
    <b v="0"/>
    <x v="84"/>
    <x v="1"/>
    <x v="1"/>
    <x v="38"/>
    <x v="74"/>
    <x v="2157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x v="1"/>
    <x v="1"/>
    <x v="38"/>
    <x v="149"/>
    <x v="21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x v="1"/>
    <x v="1"/>
    <x v="38"/>
    <x v="50"/>
    <x v="516"/>
  </r>
  <r>
    <n v="3125"/>
    <x v="3124"/>
    <s v="N/A"/>
    <x v="86"/>
    <n v="0"/>
    <x v="1"/>
    <x v="0"/>
    <s v="USD"/>
    <n v="1452142672"/>
    <n v="1449550672"/>
    <b v="0"/>
    <x v="78"/>
    <x v="1"/>
    <x v="1"/>
    <x v="38"/>
    <x v="50"/>
    <x v="121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x v="1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x v="1"/>
    <x v="1"/>
    <x v="38"/>
    <x v="50"/>
    <x v="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x v="1"/>
    <x v="1"/>
    <x v="6"/>
    <x v="15"/>
    <x v="2160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x v="1"/>
    <x v="1"/>
    <x v="6"/>
    <x v="60"/>
    <x v="11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x v="1"/>
    <x v="1"/>
    <x v="6"/>
    <x v="65"/>
    <x v="2161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x v="1"/>
    <x v="1"/>
    <x v="6"/>
    <x v="63"/>
    <x v="399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x v="1"/>
    <x v="1"/>
    <x v="6"/>
    <x v="50"/>
    <x v="119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x v="1"/>
    <x v="1"/>
    <x v="6"/>
    <x v="29"/>
    <x v="1178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x v="1"/>
    <x v="1"/>
    <x v="6"/>
    <x v="61"/>
    <x v="644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x v="1"/>
    <x v="1"/>
    <x v="6"/>
    <x v="70"/>
    <x v="2162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x v="1"/>
    <x v="1"/>
    <x v="6"/>
    <x v="30"/>
    <x v="2163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x v="1"/>
    <x v="1"/>
    <x v="6"/>
    <x v="56"/>
    <x v="73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x v="1"/>
    <x v="1"/>
    <x v="6"/>
    <x v="50"/>
    <x v="12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x v="1"/>
    <x v="1"/>
    <x v="6"/>
    <x v="62"/>
    <x v="2164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x v="1"/>
    <x v="1"/>
    <x v="6"/>
    <x v="60"/>
    <x v="119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x v="1"/>
    <x v="1"/>
    <x v="6"/>
    <x v="221"/>
    <x v="216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x v="1"/>
    <x v="1"/>
    <x v="6"/>
    <x v="53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x v="1"/>
    <x v="1"/>
    <x v="6"/>
    <x v="50"/>
    <x v="12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x v="1"/>
    <x v="1"/>
    <x v="6"/>
    <x v="150"/>
    <x v="216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x v="1"/>
    <x v="1"/>
    <x v="6"/>
    <x v="50"/>
    <x v="121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x v="1"/>
    <x v="1"/>
    <x v="6"/>
    <x v="57"/>
    <x v="2167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x v="0"/>
    <x v="1"/>
    <x v="6"/>
    <x v="90"/>
    <x v="2168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x v="0"/>
    <x v="1"/>
    <x v="6"/>
    <x v="26"/>
    <x v="216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x v="0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x v="0"/>
    <x v="1"/>
    <x v="6"/>
    <x v="7"/>
    <x v="217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x v="0"/>
    <x v="1"/>
    <x v="6"/>
    <x v="8"/>
    <x v="217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x v="0"/>
    <x v="1"/>
    <x v="6"/>
    <x v="6"/>
    <x v="2172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x v="0"/>
    <x v="1"/>
    <x v="6"/>
    <x v="357"/>
    <x v="2173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x v="0"/>
    <x v="1"/>
    <x v="6"/>
    <x v="40"/>
    <x v="2174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x v="0"/>
    <x v="1"/>
    <x v="6"/>
    <x v="192"/>
    <x v="125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x v="0"/>
    <x v="1"/>
    <x v="6"/>
    <x v="21"/>
    <x v="2175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x v="0"/>
    <x v="1"/>
    <x v="6"/>
    <x v="7"/>
    <x v="217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x v="0"/>
    <x v="1"/>
    <x v="6"/>
    <x v="35"/>
    <x v="2177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x v="0"/>
    <x v="1"/>
    <x v="6"/>
    <x v="18"/>
    <x v="1038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x v="0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x v="0"/>
    <x v="1"/>
    <x v="6"/>
    <x v="2"/>
    <x v="2178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x v="0"/>
    <x v="1"/>
    <x v="6"/>
    <x v="37"/>
    <x v="140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x v="0"/>
    <x v="1"/>
    <x v="6"/>
    <x v="38"/>
    <x v="217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x v="0"/>
    <x v="1"/>
    <x v="6"/>
    <x v="13"/>
    <x v="2180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x v="0"/>
    <x v="1"/>
    <x v="6"/>
    <x v="200"/>
    <x v="218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x v="0"/>
    <x v="1"/>
    <x v="6"/>
    <x v="12"/>
    <x v="2182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x v="0"/>
    <x v="1"/>
    <x v="6"/>
    <x v="31"/>
    <x v="2183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x v="0"/>
    <x v="1"/>
    <x v="6"/>
    <x v="39"/>
    <x v="2184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x v="0"/>
    <x v="1"/>
    <x v="6"/>
    <x v="33"/>
    <x v="96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x v="0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x v="0"/>
    <x v="1"/>
    <x v="6"/>
    <x v="15"/>
    <x v="1250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x v="0"/>
    <x v="1"/>
    <x v="6"/>
    <x v="41"/>
    <x v="218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x v="0"/>
    <x v="1"/>
    <x v="6"/>
    <x v="33"/>
    <x v="218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x v="0"/>
    <x v="1"/>
    <x v="6"/>
    <x v="7"/>
    <x v="218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x v="0"/>
    <x v="1"/>
    <x v="6"/>
    <x v="5"/>
    <x v="186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x v="0"/>
    <x v="1"/>
    <x v="6"/>
    <x v="41"/>
    <x v="2188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x v="0"/>
    <x v="1"/>
    <x v="6"/>
    <x v="16"/>
    <x v="218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x v="0"/>
    <x v="1"/>
    <x v="6"/>
    <x v="174"/>
    <x v="2190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x v="0"/>
    <x v="1"/>
    <x v="6"/>
    <x v="35"/>
    <x v="219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x v="0"/>
    <x v="1"/>
    <x v="6"/>
    <x v="28"/>
    <x v="2192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x v="0"/>
    <x v="1"/>
    <x v="6"/>
    <x v="15"/>
    <x v="81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x v="0"/>
    <x v="1"/>
    <x v="6"/>
    <x v="7"/>
    <x v="2193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x v="0"/>
    <x v="1"/>
    <x v="6"/>
    <x v="15"/>
    <x v="1583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x v="0"/>
    <x v="1"/>
    <x v="6"/>
    <x v="13"/>
    <x v="2194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x v="0"/>
    <x v="1"/>
    <x v="6"/>
    <x v="8"/>
    <x v="683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x v="0"/>
    <x v="1"/>
    <x v="6"/>
    <x v="21"/>
    <x v="2195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x v="0"/>
    <x v="1"/>
    <x v="6"/>
    <x v="31"/>
    <x v="219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x v="1"/>
    <x v="1"/>
    <x v="40"/>
    <x v="187"/>
    <x v="2197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x v="1"/>
    <x v="1"/>
    <x v="40"/>
    <x v="81"/>
    <x v="2198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x v="1"/>
    <x v="1"/>
    <x v="40"/>
    <x v="50"/>
    <x v="121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x v="1"/>
    <x v="1"/>
    <x v="40"/>
    <x v="65"/>
    <x v="219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x v="1"/>
    <x v="1"/>
    <x v="40"/>
    <x v="60"/>
    <x v="78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x v="1"/>
    <x v="1"/>
    <x v="40"/>
    <x v="81"/>
    <x v="220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x v="1"/>
    <x v="1"/>
    <x v="40"/>
    <x v="50"/>
    <x v="121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x v="1"/>
    <x v="1"/>
    <x v="40"/>
    <x v="155"/>
    <x v="165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x v="1"/>
    <x v="1"/>
    <x v="40"/>
    <x v="50"/>
    <x v="462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x v="1"/>
    <x v="1"/>
    <x v="40"/>
    <x v="57"/>
    <x v="2201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x v="1"/>
    <x v="1"/>
    <x v="40"/>
    <x v="50"/>
    <x v="2202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x v="1"/>
    <x v="1"/>
    <x v="40"/>
    <x v="221"/>
    <x v="2203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x v="1"/>
    <x v="1"/>
    <x v="40"/>
    <x v="50"/>
    <x v="12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x v="1"/>
    <x v="1"/>
    <x v="40"/>
    <x v="60"/>
    <x v="38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x v="1"/>
    <x v="1"/>
    <x v="40"/>
    <x v="358"/>
    <x v="183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x v="1"/>
    <x v="1"/>
    <x v="40"/>
    <x v="78"/>
    <x v="683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x v="1"/>
    <x v="1"/>
    <x v="40"/>
    <x v="50"/>
    <x v="121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x v="1"/>
    <x v="1"/>
    <x v="40"/>
    <x v="56"/>
    <x v="187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x v="1"/>
    <x v="1"/>
    <x v="40"/>
    <x v="50"/>
    <x v="12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x v="1"/>
    <x v="1"/>
    <x v="40"/>
    <x v="132"/>
    <x v="2204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x v="0"/>
    <x v="1"/>
    <x v="6"/>
    <x v="3"/>
    <x v="2205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x v="0"/>
    <x v="1"/>
    <x v="6"/>
    <x v="17"/>
    <x v="220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x v="0"/>
    <x v="1"/>
    <x v="6"/>
    <x v="9"/>
    <x v="2207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x v="0"/>
    <x v="1"/>
    <x v="6"/>
    <x v="28"/>
    <x v="2208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x v="0"/>
    <x v="1"/>
    <x v="6"/>
    <x v="9"/>
    <x v="220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x v="0"/>
    <x v="1"/>
    <x v="6"/>
    <x v="8"/>
    <x v="221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x v="0"/>
    <x v="1"/>
    <x v="6"/>
    <x v="21"/>
    <x v="2211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x v="0"/>
    <x v="1"/>
    <x v="6"/>
    <x v="8"/>
    <x v="2212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x v="0"/>
    <x v="1"/>
    <x v="6"/>
    <x v="8"/>
    <x v="2213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x v="0"/>
    <x v="1"/>
    <x v="6"/>
    <x v="31"/>
    <x v="221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x v="0"/>
    <x v="1"/>
    <x v="6"/>
    <x v="21"/>
    <x v="2215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x v="0"/>
    <x v="1"/>
    <x v="6"/>
    <x v="8"/>
    <x v="221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x v="0"/>
    <x v="1"/>
    <x v="6"/>
    <x v="7"/>
    <x v="221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x v="0"/>
    <x v="1"/>
    <x v="6"/>
    <x v="33"/>
    <x v="247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x v="0"/>
    <x v="1"/>
    <x v="6"/>
    <x v="105"/>
    <x v="2218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x v="0"/>
    <x v="1"/>
    <x v="6"/>
    <x v="5"/>
    <x v="1145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x v="0"/>
    <x v="1"/>
    <x v="6"/>
    <x v="21"/>
    <x v="2219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x v="0"/>
    <x v="1"/>
    <x v="6"/>
    <x v="21"/>
    <x v="222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x v="0"/>
    <x v="1"/>
    <x v="6"/>
    <x v="3"/>
    <x v="2221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x v="0"/>
    <x v="1"/>
    <x v="6"/>
    <x v="105"/>
    <x v="73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x v="0"/>
    <x v="1"/>
    <x v="6"/>
    <x v="21"/>
    <x v="222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x v="0"/>
    <x v="1"/>
    <x v="6"/>
    <x v="29"/>
    <x v="1345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x v="0"/>
    <x v="1"/>
    <x v="6"/>
    <x v="5"/>
    <x v="2223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x v="0"/>
    <x v="1"/>
    <x v="6"/>
    <x v="164"/>
    <x v="400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x v="0"/>
    <x v="1"/>
    <x v="6"/>
    <x v="26"/>
    <x v="2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x v="0"/>
    <x v="1"/>
    <x v="6"/>
    <x v="17"/>
    <x v="2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x v="0"/>
    <x v="1"/>
    <x v="6"/>
    <x v="8"/>
    <x v="2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x v="0"/>
    <x v="1"/>
    <x v="6"/>
    <x v="33"/>
    <x v="2208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x v="0"/>
    <x v="1"/>
    <x v="6"/>
    <x v="7"/>
    <x v="2227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x v="0"/>
    <x v="1"/>
    <x v="6"/>
    <x v="7"/>
    <x v="2228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x v="0"/>
    <x v="1"/>
    <x v="6"/>
    <x v="20"/>
    <x v="1953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x v="0"/>
    <x v="1"/>
    <x v="6"/>
    <x v="6"/>
    <x v="222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x v="0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x v="0"/>
    <x v="1"/>
    <x v="6"/>
    <x v="41"/>
    <x v="223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x v="0"/>
    <x v="1"/>
    <x v="6"/>
    <x v="37"/>
    <x v="162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x v="0"/>
    <x v="1"/>
    <x v="6"/>
    <x v="33"/>
    <x v="2232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x v="0"/>
    <x v="1"/>
    <x v="6"/>
    <x v="33"/>
    <x v="2233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x v="0"/>
    <x v="1"/>
    <x v="6"/>
    <x v="3"/>
    <x v="2234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x v="0"/>
    <x v="1"/>
    <x v="6"/>
    <x v="38"/>
    <x v="1917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x v="0"/>
    <x v="1"/>
    <x v="6"/>
    <x v="6"/>
    <x v="2235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x v="0"/>
    <x v="1"/>
    <x v="6"/>
    <x v="7"/>
    <x v="223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x v="0"/>
    <x v="1"/>
    <x v="6"/>
    <x v="2"/>
    <x v="2237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x v="0"/>
    <x v="1"/>
    <x v="6"/>
    <x v="21"/>
    <x v="2238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x v="0"/>
    <x v="1"/>
    <x v="6"/>
    <x v="38"/>
    <x v="2239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x v="0"/>
    <x v="1"/>
    <x v="6"/>
    <x v="30"/>
    <x v="150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x v="0"/>
    <x v="1"/>
    <x v="6"/>
    <x v="21"/>
    <x v="224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x v="0"/>
    <x v="1"/>
    <x v="6"/>
    <x v="7"/>
    <x v="2241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x v="0"/>
    <x v="1"/>
    <x v="6"/>
    <x v="215"/>
    <x v="2242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x v="0"/>
    <x v="1"/>
    <x v="6"/>
    <x v="30"/>
    <x v="1901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x v="0"/>
    <x v="1"/>
    <x v="6"/>
    <x v="6"/>
    <x v="116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x v="0"/>
    <x v="1"/>
    <x v="6"/>
    <x v="2"/>
    <x v="2243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x v="0"/>
    <x v="1"/>
    <x v="6"/>
    <x v="6"/>
    <x v="224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x v="0"/>
    <x v="1"/>
    <x v="6"/>
    <x v="15"/>
    <x v="2245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x v="0"/>
    <x v="1"/>
    <x v="6"/>
    <x v="8"/>
    <x v="224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x v="0"/>
    <x v="1"/>
    <x v="6"/>
    <x v="33"/>
    <x v="2247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x v="0"/>
    <x v="1"/>
    <x v="6"/>
    <x v="20"/>
    <x v="2248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x v="0"/>
    <x v="1"/>
    <x v="6"/>
    <x v="33"/>
    <x v="2249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x v="0"/>
    <x v="1"/>
    <x v="6"/>
    <x v="344"/>
    <x v="225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x v="0"/>
    <x v="1"/>
    <x v="6"/>
    <x v="26"/>
    <x v="1042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x v="0"/>
    <x v="1"/>
    <x v="6"/>
    <x v="21"/>
    <x v="2251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x v="0"/>
    <x v="1"/>
    <x v="6"/>
    <x v="30"/>
    <x v="2252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x v="0"/>
    <x v="1"/>
    <x v="6"/>
    <x v="21"/>
    <x v="2253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x v="0"/>
    <x v="1"/>
    <x v="6"/>
    <x v="21"/>
    <x v="2254"/>
  </r>
  <r>
    <n v="3271"/>
    <x v="3270"/>
    <s v="A razor sharp satire to darken your Christmas."/>
    <x v="15"/>
    <n v="1950"/>
    <x v="0"/>
    <x v="1"/>
    <s v="GBP"/>
    <n v="1414927775"/>
    <n v="1412332175"/>
    <b v="1"/>
    <x v="13"/>
    <x v="0"/>
    <x v="1"/>
    <x v="6"/>
    <x v="22"/>
    <x v="225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x v="0"/>
    <x v="1"/>
    <x v="6"/>
    <x v="224"/>
    <x v="225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x v="0"/>
    <x v="1"/>
    <x v="6"/>
    <x v="13"/>
    <x v="22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x v="0"/>
    <x v="1"/>
    <x v="6"/>
    <x v="7"/>
    <x v="2258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x v="0"/>
    <x v="1"/>
    <x v="6"/>
    <x v="8"/>
    <x v="225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x v="0"/>
    <x v="1"/>
    <x v="6"/>
    <x v="16"/>
    <x v="226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x v="0"/>
    <x v="1"/>
    <x v="6"/>
    <x v="15"/>
    <x v="2261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x v="0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x v="0"/>
    <x v="1"/>
    <x v="6"/>
    <x v="35"/>
    <x v="2263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x v="0"/>
    <x v="1"/>
    <x v="6"/>
    <x v="33"/>
    <x v="2264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x v="0"/>
    <x v="1"/>
    <x v="6"/>
    <x v="108"/>
    <x v="226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x v="0"/>
    <x v="1"/>
    <x v="6"/>
    <x v="33"/>
    <x v="226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x v="0"/>
    <x v="1"/>
    <x v="6"/>
    <x v="2"/>
    <x v="2267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x v="0"/>
    <x v="1"/>
    <x v="6"/>
    <x v="21"/>
    <x v="2268"/>
  </r>
  <r>
    <n v="3285"/>
    <x v="3284"/>
    <s v="A new play by Matthew Gasda"/>
    <x v="402"/>
    <n v="5604"/>
    <x v="0"/>
    <x v="0"/>
    <s v="USD"/>
    <n v="1488258000"/>
    <n v="1485556626"/>
    <b v="0"/>
    <x v="75"/>
    <x v="0"/>
    <x v="1"/>
    <x v="6"/>
    <x v="20"/>
    <x v="226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x v="0"/>
    <x v="1"/>
    <x v="6"/>
    <x v="21"/>
    <x v="2270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x v="0"/>
    <x v="1"/>
    <x v="6"/>
    <x v="8"/>
    <x v="2271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x v="0"/>
    <x v="1"/>
    <x v="6"/>
    <x v="8"/>
    <x v="2272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x v="0"/>
    <x v="1"/>
    <x v="6"/>
    <x v="18"/>
    <x v="2273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x v="0"/>
    <x v="1"/>
    <x v="6"/>
    <x v="10"/>
    <x v="2274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x v="0"/>
    <x v="1"/>
    <x v="6"/>
    <x v="35"/>
    <x v="2275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x v="0"/>
    <x v="1"/>
    <x v="6"/>
    <x v="359"/>
    <x v="227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x v="0"/>
    <x v="1"/>
    <x v="6"/>
    <x v="106"/>
    <x v="518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x v="0"/>
    <x v="1"/>
    <x v="6"/>
    <x v="90"/>
    <x v="2277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x v="0"/>
    <x v="1"/>
    <x v="6"/>
    <x v="33"/>
    <x v="199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x v="0"/>
    <x v="1"/>
    <x v="6"/>
    <x v="124"/>
    <x v="227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x v="0"/>
    <x v="1"/>
    <x v="6"/>
    <x v="8"/>
    <x v="227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x v="0"/>
    <x v="1"/>
    <x v="6"/>
    <x v="21"/>
    <x v="228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x v="0"/>
    <x v="1"/>
    <x v="6"/>
    <x v="31"/>
    <x v="228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x v="0"/>
    <x v="1"/>
    <x v="6"/>
    <x v="104"/>
    <x v="228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x v="0"/>
    <x v="1"/>
    <x v="6"/>
    <x v="18"/>
    <x v="699"/>
  </r>
  <r>
    <n v="3302"/>
    <x v="3301"/>
    <s v="FilosofÃ­a de los anÃ³nimos"/>
    <x v="33"/>
    <n v="8685"/>
    <x v="0"/>
    <x v="3"/>
    <s v="EUR"/>
    <n v="1481099176"/>
    <n v="1478507176"/>
    <b v="0"/>
    <x v="133"/>
    <x v="0"/>
    <x v="1"/>
    <x v="6"/>
    <x v="33"/>
    <x v="2283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x v="0"/>
    <x v="1"/>
    <x v="6"/>
    <x v="31"/>
    <x v="228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x v="0"/>
    <x v="1"/>
    <x v="6"/>
    <x v="2"/>
    <x v="2285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x v="0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x v="0"/>
    <x v="1"/>
    <x v="6"/>
    <x v="215"/>
    <x v="228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x v="0"/>
    <x v="1"/>
    <x v="6"/>
    <x v="13"/>
    <x v="2288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x v="0"/>
    <x v="1"/>
    <x v="6"/>
    <x v="108"/>
    <x v="228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x v="0"/>
    <x v="1"/>
    <x v="6"/>
    <x v="175"/>
    <x v="65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x v="0"/>
    <x v="1"/>
    <x v="6"/>
    <x v="8"/>
    <x v="229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x v="0"/>
    <x v="1"/>
    <x v="6"/>
    <x v="5"/>
    <x v="229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x v="0"/>
    <x v="1"/>
    <x v="6"/>
    <x v="8"/>
    <x v="225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x v="0"/>
    <x v="1"/>
    <x v="6"/>
    <x v="31"/>
    <x v="2292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x v="0"/>
    <x v="1"/>
    <x v="6"/>
    <x v="185"/>
    <x v="2293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x v="0"/>
    <x v="1"/>
    <x v="6"/>
    <x v="5"/>
    <x v="229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x v="0"/>
    <x v="1"/>
    <x v="6"/>
    <x v="8"/>
    <x v="2295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x v="0"/>
    <x v="1"/>
    <x v="6"/>
    <x v="6"/>
    <x v="229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x v="0"/>
    <x v="1"/>
    <x v="6"/>
    <x v="9"/>
    <x v="2297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x v="0"/>
    <x v="1"/>
    <x v="6"/>
    <x v="29"/>
    <x v="1178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x v="0"/>
    <x v="1"/>
    <x v="6"/>
    <x v="7"/>
    <x v="2298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x v="0"/>
    <x v="1"/>
    <x v="6"/>
    <x v="13"/>
    <x v="1245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x v="0"/>
    <x v="1"/>
    <x v="6"/>
    <x v="21"/>
    <x v="229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x v="0"/>
    <x v="1"/>
    <x v="6"/>
    <x v="9"/>
    <x v="2047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x v="0"/>
    <x v="1"/>
    <x v="6"/>
    <x v="21"/>
    <x v="230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x v="0"/>
    <x v="1"/>
    <x v="6"/>
    <x v="40"/>
    <x v="17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x v="0"/>
    <x v="1"/>
    <x v="6"/>
    <x v="7"/>
    <x v="2301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x v="0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x v="0"/>
    <x v="1"/>
    <x v="6"/>
    <x v="91"/>
    <x v="2303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x v="0"/>
    <x v="1"/>
    <x v="6"/>
    <x v="16"/>
    <x v="2304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x v="0"/>
    <x v="1"/>
    <x v="6"/>
    <x v="6"/>
    <x v="2305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x v="0"/>
    <x v="1"/>
    <x v="6"/>
    <x v="2"/>
    <x v="23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x v="0"/>
    <x v="1"/>
    <x v="6"/>
    <x v="8"/>
    <x v="2307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x v="0"/>
    <x v="1"/>
    <x v="6"/>
    <x v="2"/>
    <x v="2308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x v="0"/>
    <x v="1"/>
    <x v="6"/>
    <x v="86"/>
    <x v="230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x v="0"/>
    <x v="1"/>
    <x v="6"/>
    <x v="8"/>
    <x v="231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x v="0"/>
    <x v="1"/>
    <x v="6"/>
    <x v="8"/>
    <x v="1770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x v="0"/>
    <x v="1"/>
    <x v="6"/>
    <x v="5"/>
    <x v="2311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x v="0"/>
    <x v="1"/>
    <x v="6"/>
    <x v="21"/>
    <x v="2312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x v="0"/>
    <x v="1"/>
    <x v="6"/>
    <x v="3"/>
    <x v="2313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x v="0"/>
    <x v="1"/>
    <x v="6"/>
    <x v="178"/>
    <x v="231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x v="0"/>
    <x v="1"/>
    <x v="6"/>
    <x v="8"/>
    <x v="2315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x v="0"/>
    <x v="1"/>
    <x v="6"/>
    <x v="21"/>
    <x v="231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x v="0"/>
    <x v="1"/>
    <x v="6"/>
    <x v="193"/>
    <x v="9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x v="0"/>
    <x v="1"/>
    <x v="6"/>
    <x v="7"/>
    <x v="2317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x v="0"/>
    <x v="1"/>
    <x v="6"/>
    <x v="22"/>
    <x v="73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x v="0"/>
    <x v="1"/>
    <x v="6"/>
    <x v="5"/>
    <x v="231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x v="0"/>
    <x v="1"/>
    <x v="6"/>
    <x v="17"/>
    <x v="231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x v="0"/>
    <x v="1"/>
    <x v="6"/>
    <x v="8"/>
    <x v="232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x v="0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x v="0"/>
    <x v="1"/>
    <x v="6"/>
    <x v="3"/>
    <x v="395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x v="0"/>
    <x v="1"/>
    <x v="6"/>
    <x v="7"/>
    <x v="2322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x v="0"/>
    <x v="1"/>
    <x v="6"/>
    <x v="29"/>
    <x v="2323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x v="0"/>
    <x v="1"/>
    <x v="6"/>
    <x v="136"/>
    <x v="12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x v="0"/>
    <x v="1"/>
    <x v="6"/>
    <x v="21"/>
    <x v="2145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x v="0"/>
    <x v="1"/>
    <x v="6"/>
    <x v="9"/>
    <x v="2324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x v="0"/>
    <x v="1"/>
    <x v="6"/>
    <x v="7"/>
    <x v="2325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x v="0"/>
    <x v="1"/>
    <x v="6"/>
    <x v="7"/>
    <x v="2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x v="0"/>
    <x v="1"/>
    <x v="6"/>
    <x v="33"/>
    <x v="1555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x v="0"/>
    <x v="1"/>
    <x v="6"/>
    <x v="6"/>
    <x v="2327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x v="0"/>
    <x v="1"/>
    <x v="6"/>
    <x v="7"/>
    <x v="203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x v="0"/>
    <x v="1"/>
    <x v="6"/>
    <x v="40"/>
    <x v="1417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x v="0"/>
    <x v="1"/>
    <x v="6"/>
    <x v="147"/>
    <x v="2328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x v="0"/>
    <x v="1"/>
    <x v="6"/>
    <x v="7"/>
    <x v="232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x v="0"/>
    <x v="1"/>
    <x v="6"/>
    <x v="6"/>
    <x v="233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x v="0"/>
    <x v="1"/>
    <x v="6"/>
    <x v="3"/>
    <x v="2331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x v="0"/>
    <x v="1"/>
    <x v="6"/>
    <x v="360"/>
    <x v="2332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x v="0"/>
    <x v="1"/>
    <x v="6"/>
    <x v="17"/>
    <x v="2333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x v="0"/>
    <x v="1"/>
    <x v="6"/>
    <x v="2"/>
    <x v="2334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x v="0"/>
    <x v="1"/>
    <x v="6"/>
    <x v="3"/>
    <x v="2335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x v="0"/>
    <x v="1"/>
    <x v="6"/>
    <x v="90"/>
    <x v="233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x v="0"/>
    <x v="1"/>
    <x v="6"/>
    <x v="86"/>
    <x v="2337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x v="0"/>
    <x v="1"/>
    <x v="6"/>
    <x v="3"/>
    <x v="134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x v="0"/>
    <x v="1"/>
    <x v="6"/>
    <x v="8"/>
    <x v="1509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x v="0"/>
    <x v="1"/>
    <x v="6"/>
    <x v="13"/>
    <x v="2338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x v="0"/>
    <x v="1"/>
    <x v="6"/>
    <x v="8"/>
    <x v="233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x v="0"/>
    <x v="1"/>
    <x v="6"/>
    <x v="8"/>
    <x v="234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x v="0"/>
    <x v="1"/>
    <x v="6"/>
    <x v="7"/>
    <x v="1708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x v="0"/>
    <x v="1"/>
    <x v="6"/>
    <x v="29"/>
    <x v="2341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x v="0"/>
    <x v="1"/>
    <x v="6"/>
    <x v="3"/>
    <x v="2342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x v="0"/>
    <x v="1"/>
    <x v="6"/>
    <x v="3"/>
    <x v="2343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x v="0"/>
    <x v="1"/>
    <x v="6"/>
    <x v="21"/>
    <x v="2344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x v="0"/>
    <x v="1"/>
    <x v="6"/>
    <x v="7"/>
    <x v="2345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x v="0"/>
    <x v="1"/>
    <x v="6"/>
    <x v="20"/>
    <x v="234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x v="0"/>
    <x v="1"/>
    <x v="6"/>
    <x v="8"/>
    <x v="2347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x v="0"/>
    <x v="1"/>
    <x v="6"/>
    <x v="8"/>
    <x v="44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x v="0"/>
    <x v="1"/>
    <x v="6"/>
    <x v="2"/>
    <x v="39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x v="0"/>
    <x v="1"/>
    <x v="6"/>
    <x v="16"/>
    <x v="234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x v="0"/>
    <x v="1"/>
    <x v="6"/>
    <x v="3"/>
    <x v="1154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x v="0"/>
    <x v="1"/>
    <x v="6"/>
    <x v="41"/>
    <x v="234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x v="0"/>
    <x v="1"/>
    <x v="6"/>
    <x v="21"/>
    <x v="232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x v="0"/>
    <x v="1"/>
    <x v="6"/>
    <x v="316"/>
    <x v="229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x v="0"/>
    <x v="1"/>
    <x v="6"/>
    <x v="8"/>
    <x v="683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x v="0"/>
    <x v="1"/>
    <x v="6"/>
    <x v="6"/>
    <x v="235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x v="0"/>
    <x v="1"/>
    <x v="6"/>
    <x v="24"/>
    <x v="200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x v="0"/>
    <x v="1"/>
    <x v="6"/>
    <x v="361"/>
    <x v="235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x v="0"/>
    <x v="1"/>
    <x v="6"/>
    <x v="3"/>
    <x v="2352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x v="0"/>
    <x v="1"/>
    <x v="6"/>
    <x v="20"/>
    <x v="123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x v="0"/>
    <x v="1"/>
    <x v="6"/>
    <x v="38"/>
    <x v="555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x v="0"/>
    <x v="1"/>
    <x v="6"/>
    <x v="3"/>
    <x v="2353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x v="0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x v="0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x v="0"/>
    <x v="1"/>
    <x v="6"/>
    <x v="5"/>
    <x v="235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x v="0"/>
    <x v="1"/>
    <x v="6"/>
    <x v="8"/>
    <x v="21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x v="0"/>
    <x v="1"/>
    <x v="6"/>
    <x v="108"/>
    <x v="2357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x v="0"/>
    <x v="1"/>
    <x v="6"/>
    <x v="178"/>
    <x v="2358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x v="0"/>
    <x v="1"/>
    <x v="6"/>
    <x v="8"/>
    <x v="235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x v="0"/>
    <x v="1"/>
    <x v="6"/>
    <x v="13"/>
    <x v="2360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x v="0"/>
    <x v="1"/>
    <x v="6"/>
    <x v="185"/>
    <x v="23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x v="0"/>
    <x v="1"/>
    <x v="6"/>
    <x v="39"/>
    <x v="2362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x v="0"/>
    <x v="1"/>
    <x v="6"/>
    <x v="15"/>
    <x v="2363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x v="0"/>
    <x v="1"/>
    <x v="6"/>
    <x v="3"/>
    <x v="2364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x v="0"/>
    <x v="1"/>
    <x v="6"/>
    <x v="8"/>
    <x v="2365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x v="0"/>
    <x v="1"/>
    <x v="6"/>
    <x v="22"/>
    <x v="2235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x v="0"/>
    <x v="1"/>
    <x v="6"/>
    <x v="3"/>
    <x v="236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x v="0"/>
    <x v="1"/>
    <x v="6"/>
    <x v="8"/>
    <x v="2367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x v="0"/>
    <x v="1"/>
    <x v="6"/>
    <x v="28"/>
    <x v="2368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x v="0"/>
    <x v="1"/>
    <x v="6"/>
    <x v="8"/>
    <x v="841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x v="0"/>
    <x v="1"/>
    <x v="6"/>
    <x v="7"/>
    <x v="236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x v="0"/>
    <x v="1"/>
    <x v="6"/>
    <x v="13"/>
    <x v="237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x v="0"/>
    <x v="1"/>
    <x v="6"/>
    <x v="178"/>
    <x v="2178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x v="0"/>
    <x v="1"/>
    <x v="6"/>
    <x v="7"/>
    <x v="237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x v="0"/>
    <x v="1"/>
    <x v="6"/>
    <x v="15"/>
    <x v="237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x v="0"/>
    <x v="1"/>
    <x v="6"/>
    <x v="49"/>
    <x v="43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x v="0"/>
    <x v="1"/>
    <x v="6"/>
    <x v="3"/>
    <x v="2373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x v="0"/>
    <x v="1"/>
    <x v="6"/>
    <x v="33"/>
    <x v="2374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x v="0"/>
    <x v="1"/>
    <x v="6"/>
    <x v="29"/>
    <x v="2375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x v="0"/>
    <x v="1"/>
    <x v="6"/>
    <x v="8"/>
    <x v="24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x v="0"/>
    <x v="1"/>
    <x v="6"/>
    <x v="33"/>
    <x v="237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x v="0"/>
    <x v="1"/>
    <x v="6"/>
    <x v="22"/>
    <x v="1783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x v="0"/>
    <x v="1"/>
    <x v="6"/>
    <x v="15"/>
    <x v="2377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x v="0"/>
    <x v="1"/>
    <x v="6"/>
    <x v="8"/>
    <x v="2378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x v="0"/>
    <x v="1"/>
    <x v="6"/>
    <x v="5"/>
    <x v="2379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x v="0"/>
    <x v="1"/>
    <x v="6"/>
    <x v="8"/>
    <x v="238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x v="0"/>
    <x v="1"/>
    <x v="6"/>
    <x v="6"/>
    <x v="2381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x v="0"/>
    <x v="1"/>
    <x v="6"/>
    <x v="20"/>
    <x v="2382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x v="0"/>
    <x v="1"/>
    <x v="6"/>
    <x v="6"/>
    <x v="2383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x v="0"/>
    <x v="1"/>
    <x v="6"/>
    <x v="7"/>
    <x v="2384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x v="0"/>
    <x v="1"/>
    <x v="6"/>
    <x v="3"/>
    <x v="2385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x v="0"/>
    <x v="1"/>
    <x v="6"/>
    <x v="165"/>
    <x v="238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x v="0"/>
    <x v="1"/>
    <x v="6"/>
    <x v="2"/>
    <x v="1085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x v="0"/>
    <x v="1"/>
    <x v="6"/>
    <x v="33"/>
    <x v="2387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x v="0"/>
    <x v="1"/>
    <x v="6"/>
    <x v="8"/>
    <x v="67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x v="0"/>
    <x v="1"/>
    <x v="6"/>
    <x v="362"/>
    <x v="2388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x v="0"/>
    <x v="1"/>
    <x v="6"/>
    <x v="363"/>
    <x v="2389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x v="0"/>
    <x v="1"/>
    <x v="6"/>
    <x v="8"/>
    <x v="239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x v="0"/>
    <x v="1"/>
    <x v="6"/>
    <x v="29"/>
    <x v="2391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x v="0"/>
    <x v="1"/>
    <x v="6"/>
    <x v="29"/>
    <x v="239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x v="0"/>
    <x v="1"/>
    <x v="6"/>
    <x v="5"/>
    <x v="39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x v="0"/>
    <x v="1"/>
    <x v="6"/>
    <x v="193"/>
    <x v="1922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x v="0"/>
    <x v="1"/>
    <x v="6"/>
    <x v="143"/>
    <x v="2393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x v="0"/>
    <x v="1"/>
    <x v="6"/>
    <x v="7"/>
    <x v="2394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x v="0"/>
    <x v="1"/>
    <x v="6"/>
    <x v="42"/>
    <x v="2395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x v="0"/>
    <x v="1"/>
    <x v="6"/>
    <x v="30"/>
    <x v="440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x v="0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x v="0"/>
    <x v="1"/>
    <x v="6"/>
    <x v="7"/>
    <x v="239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x v="0"/>
    <x v="1"/>
    <x v="6"/>
    <x v="87"/>
    <x v="2398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x v="0"/>
    <x v="1"/>
    <x v="6"/>
    <x v="49"/>
    <x v="239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x v="0"/>
    <x v="1"/>
    <x v="6"/>
    <x v="39"/>
    <x v="24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x v="0"/>
    <x v="1"/>
    <x v="6"/>
    <x v="9"/>
    <x v="2401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x v="0"/>
    <x v="1"/>
    <x v="6"/>
    <x v="364"/>
    <x v="73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x v="0"/>
    <x v="1"/>
    <x v="6"/>
    <x v="86"/>
    <x v="240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x v="0"/>
    <x v="1"/>
    <x v="6"/>
    <x v="180"/>
    <x v="2403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x v="0"/>
    <x v="1"/>
    <x v="6"/>
    <x v="33"/>
    <x v="2404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x v="0"/>
    <x v="1"/>
    <x v="6"/>
    <x v="21"/>
    <x v="2405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x v="0"/>
    <x v="1"/>
    <x v="6"/>
    <x v="33"/>
    <x v="240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x v="0"/>
    <x v="1"/>
    <x v="6"/>
    <x v="37"/>
    <x v="2407"/>
  </r>
  <r>
    <n v="3467"/>
    <x v="3465"/>
    <s v="Venus in Fur, By David Ives."/>
    <x v="9"/>
    <n v="3030"/>
    <x v="0"/>
    <x v="0"/>
    <s v="USD"/>
    <n v="1426864032"/>
    <n v="1424275632"/>
    <b v="0"/>
    <x v="5"/>
    <x v="0"/>
    <x v="1"/>
    <x v="6"/>
    <x v="7"/>
    <x v="890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x v="0"/>
    <x v="1"/>
    <x v="6"/>
    <x v="108"/>
    <x v="2408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x v="0"/>
    <x v="1"/>
    <x v="6"/>
    <x v="40"/>
    <x v="2000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x v="0"/>
    <x v="1"/>
    <x v="6"/>
    <x v="95"/>
    <x v="683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x v="0"/>
    <x v="1"/>
    <x v="6"/>
    <x v="205"/>
    <x v="129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x v="0"/>
    <x v="1"/>
    <x v="6"/>
    <x v="21"/>
    <x v="223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x v="0"/>
    <x v="1"/>
    <x v="6"/>
    <x v="8"/>
    <x v="240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x v="0"/>
    <x v="1"/>
    <x v="6"/>
    <x v="7"/>
    <x v="2410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x v="0"/>
    <x v="1"/>
    <x v="6"/>
    <x v="40"/>
    <x v="135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x v="0"/>
    <x v="1"/>
    <x v="6"/>
    <x v="3"/>
    <x v="3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x v="0"/>
    <x v="1"/>
    <x v="6"/>
    <x v="41"/>
    <x v="2411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x v="0"/>
    <x v="1"/>
    <x v="6"/>
    <x v="40"/>
    <x v="2412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x v="0"/>
    <x v="1"/>
    <x v="6"/>
    <x v="30"/>
    <x v="2413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x v="0"/>
    <x v="1"/>
    <x v="6"/>
    <x v="1"/>
    <x v="2414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x v="0"/>
    <x v="1"/>
    <x v="6"/>
    <x v="17"/>
    <x v="241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x v="0"/>
    <x v="1"/>
    <x v="6"/>
    <x v="178"/>
    <x v="36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x v="0"/>
    <x v="1"/>
    <x v="6"/>
    <x v="12"/>
    <x v="237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x v="0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x v="0"/>
    <x v="1"/>
    <x v="6"/>
    <x v="7"/>
    <x v="2281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x v="0"/>
    <x v="1"/>
    <x v="6"/>
    <x v="19"/>
    <x v="2417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x v="0"/>
    <x v="1"/>
    <x v="6"/>
    <x v="30"/>
    <x v="2418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x v="0"/>
    <x v="1"/>
    <x v="6"/>
    <x v="10"/>
    <x v="241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x v="0"/>
    <x v="1"/>
    <x v="6"/>
    <x v="40"/>
    <x v="91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x v="0"/>
    <x v="1"/>
    <x v="6"/>
    <x v="30"/>
    <x v="160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x v="0"/>
    <x v="1"/>
    <x v="6"/>
    <x v="137"/>
    <x v="242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x v="0"/>
    <x v="1"/>
    <x v="6"/>
    <x v="2"/>
    <x v="2421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x v="0"/>
    <x v="1"/>
    <x v="6"/>
    <x v="8"/>
    <x v="24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x v="0"/>
    <x v="1"/>
    <x v="6"/>
    <x v="8"/>
    <x v="242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x v="0"/>
    <x v="1"/>
    <x v="6"/>
    <x v="13"/>
    <x v="797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x v="0"/>
    <x v="1"/>
    <x v="6"/>
    <x v="39"/>
    <x v="2423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x v="0"/>
    <x v="1"/>
    <x v="6"/>
    <x v="15"/>
    <x v="2424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x v="0"/>
    <x v="1"/>
    <x v="6"/>
    <x v="21"/>
    <x v="2425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x v="0"/>
    <x v="1"/>
    <x v="6"/>
    <x v="6"/>
    <x v="24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x v="0"/>
    <x v="1"/>
    <x v="6"/>
    <x v="6"/>
    <x v="2427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x v="0"/>
    <x v="1"/>
    <x v="6"/>
    <x v="7"/>
    <x v="2428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x v="0"/>
    <x v="1"/>
    <x v="6"/>
    <x v="2"/>
    <x v="2429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x v="0"/>
    <x v="1"/>
    <x v="6"/>
    <x v="29"/>
    <x v="2430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x v="0"/>
    <x v="1"/>
    <x v="6"/>
    <x v="8"/>
    <x v="178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x v="0"/>
    <x v="1"/>
    <x v="6"/>
    <x v="3"/>
    <x v="2431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x v="0"/>
    <x v="1"/>
    <x v="6"/>
    <x v="21"/>
    <x v="2432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x v="0"/>
    <x v="1"/>
    <x v="6"/>
    <x v="3"/>
    <x v="171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x v="0"/>
    <x v="1"/>
    <x v="6"/>
    <x v="144"/>
    <x v="1028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x v="0"/>
    <x v="1"/>
    <x v="6"/>
    <x v="6"/>
    <x v="2433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x v="0"/>
    <x v="1"/>
    <x v="6"/>
    <x v="7"/>
    <x v="2434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x v="0"/>
    <x v="1"/>
    <x v="6"/>
    <x v="7"/>
    <x v="2435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x v="0"/>
    <x v="1"/>
    <x v="6"/>
    <x v="8"/>
    <x v="243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x v="0"/>
    <x v="1"/>
    <x v="6"/>
    <x v="90"/>
    <x v="2437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x v="0"/>
    <x v="1"/>
    <x v="6"/>
    <x v="5"/>
    <x v="687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x v="0"/>
    <x v="1"/>
    <x v="6"/>
    <x v="33"/>
    <x v="2438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x v="0"/>
    <x v="1"/>
    <x v="6"/>
    <x v="8"/>
    <x v="2439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x v="0"/>
    <x v="1"/>
    <x v="6"/>
    <x v="8"/>
    <x v="244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x v="0"/>
    <x v="1"/>
    <x v="6"/>
    <x v="5"/>
    <x v="2441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x v="0"/>
    <x v="1"/>
    <x v="6"/>
    <x v="7"/>
    <x v="2442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x v="0"/>
    <x v="1"/>
    <x v="6"/>
    <x v="7"/>
    <x v="2443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x v="0"/>
    <x v="1"/>
    <x v="6"/>
    <x v="312"/>
    <x v="130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x v="0"/>
    <x v="1"/>
    <x v="6"/>
    <x v="8"/>
    <x v="2444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x v="0"/>
    <x v="1"/>
    <x v="6"/>
    <x v="35"/>
    <x v="2445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x v="0"/>
    <x v="1"/>
    <x v="6"/>
    <x v="21"/>
    <x v="244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x v="0"/>
    <x v="1"/>
    <x v="6"/>
    <x v="6"/>
    <x v="2447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x v="0"/>
    <x v="1"/>
    <x v="6"/>
    <x v="21"/>
    <x v="2448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x v="0"/>
    <x v="1"/>
    <x v="6"/>
    <x v="16"/>
    <x v="201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x v="0"/>
    <x v="1"/>
    <x v="6"/>
    <x v="7"/>
    <x v="244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x v="0"/>
    <x v="1"/>
    <x v="6"/>
    <x v="88"/>
    <x v="2202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x v="0"/>
    <x v="1"/>
    <x v="6"/>
    <x v="8"/>
    <x v="178"/>
  </r>
  <r>
    <n v="3531"/>
    <x v="3529"/>
    <s v="A political comedy for a crazy election year"/>
    <x v="28"/>
    <n v="1280"/>
    <x v="0"/>
    <x v="0"/>
    <s v="USD"/>
    <n v="1467301334"/>
    <n v="1464709334"/>
    <b v="0"/>
    <x v="55"/>
    <x v="0"/>
    <x v="1"/>
    <x v="6"/>
    <x v="30"/>
    <x v="2450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x v="0"/>
    <x v="1"/>
    <x v="6"/>
    <x v="17"/>
    <x v="2451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x v="0"/>
    <x v="1"/>
    <x v="6"/>
    <x v="9"/>
    <x v="2452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x v="0"/>
    <x v="1"/>
    <x v="6"/>
    <x v="94"/>
    <x v="245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x v="0"/>
    <x v="1"/>
    <x v="6"/>
    <x v="33"/>
    <x v="1428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x v="0"/>
    <x v="1"/>
    <x v="6"/>
    <x v="42"/>
    <x v="2454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x v="0"/>
    <x v="1"/>
    <x v="6"/>
    <x v="144"/>
    <x v="14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x v="0"/>
    <x v="1"/>
    <x v="6"/>
    <x v="30"/>
    <x v="245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x v="0"/>
    <x v="1"/>
    <x v="6"/>
    <x v="28"/>
    <x v="245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x v="0"/>
    <x v="1"/>
    <x v="6"/>
    <x v="4"/>
    <x v="885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x v="0"/>
    <x v="1"/>
    <x v="6"/>
    <x v="2"/>
    <x v="104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x v="0"/>
    <x v="1"/>
    <x v="6"/>
    <x v="21"/>
    <x v="2457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x v="0"/>
    <x v="1"/>
    <x v="6"/>
    <x v="2"/>
    <x v="2458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x v="0"/>
    <x v="1"/>
    <x v="6"/>
    <x v="8"/>
    <x v="245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x v="0"/>
    <x v="1"/>
    <x v="6"/>
    <x v="8"/>
    <x v="9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x v="0"/>
    <x v="1"/>
    <x v="6"/>
    <x v="21"/>
    <x v="246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x v="0"/>
    <x v="1"/>
    <x v="6"/>
    <x v="35"/>
    <x v="2461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x v="0"/>
    <x v="1"/>
    <x v="6"/>
    <x v="21"/>
    <x v="241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x v="0"/>
    <x v="1"/>
    <x v="6"/>
    <x v="21"/>
    <x v="2462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x v="0"/>
    <x v="1"/>
    <x v="6"/>
    <x v="2"/>
    <x v="2463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x v="0"/>
    <x v="1"/>
    <x v="6"/>
    <x v="21"/>
    <x v="175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x v="0"/>
    <x v="1"/>
    <x v="6"/>
    <x v="8"/>
    <x v="246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x v="0"/>
    <x v="1"/>
    <x v="6"/>
    <x v="6"/>
    <x v="138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x v="0"/>
    <x v="1"/>
    <x v="6"/>
    <x v="40"/>
    <x v="2465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x v="0"/>
    <x v="1"/>
    <x v="6"/>
    <x v="8"/>
    <x v="119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x v="0"/>
    <x v="1"/>
    <x v="6"/>
    <x v="8"/>
    <x v="246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x v="0"/>
    <x v="1"/>
    <x v="6"/>
    <x v="8"/>
    <x v="2467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x v="0"/>
    <x v="1"/>
    <x v="6"/>
    <x v="124"/>
    <x v="2468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x v="0"/>
    <x v="1"/>
    <x v="6"/>
    <x v="3"/>
    <x v="246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x v="0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x v="0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x v="0"/>
    <x v="1"/>
    <x v="6"/>
    <x v="328"/>
    <x v="247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x v="0"/>
    <x v="1"/>
    <x v="6"/>
    <x v="2"/>
    <x v="2473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x v="0"/>
    <x v="1"/>
    <x v="6"/>
    <x v="7"/>
    <x v="2474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x v="0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x v="0"/>
    <x v="1"/>
    <x v="6"/>
    <x v="2"/>
    <x v="247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x v="0"/>
    <x v="1"/>
    <x v="6"/>
    <x v="15"/>
    <x v="2477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x v="0"/>
    <x v="1"/>
    <x v="6"/>
    <x v="38"/>
    <x v="700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x v="0"/>
    <x v="1"/>
    <x v="6"/>
    <x v="8"/>
    <x v="2478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x v="0"/>
    <x v="1"/>
    <x v="6"/>
    <x v="35"/>
    <x v="133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x v="0"/>
    <x v="1"/>
    <x v="6"/>
    <x v="108"/>
    <x v="2479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x v="0"/>
    <x v="1"/>
    <x v="6"/>
    <x v="8"/>
    <x v="2480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x v="0"/>
    <x v="1"/>
    <x v="6"/>
    <x v="33"/>
    <x v="2481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x v="0"/>
    <x v="1"/>
    <x v="6"/>
    <x v="6"/>
    <x v="2482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x v="0"/>
    <x v="1"/>
    <x v="6"/>
    <x v="7"/>
    <x v="2483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x v="0"/>
    <x v="1"/>
    <x v="6"/>
    <x v="8"/>
    <x v="135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x v="0"/>
    <x v="1"/>
    <x v="6"/>
    <x v="22"/>
    <x v="67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x v="0"/>
    <x v="1"/>
    <x v="6"/>
    <x v="8"/>
    <x v="1318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x v="0"/>
    <x v="1"/>
    <x v="6"/>
    <x v="8"/>
    <x v="669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x v="0"/>
    <x v="1"/>
    <x v="6"/>
    <x v="35"/>
    <x v="2484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x v="0"/>
    <x v="1"/>
    <x v="6"/>
    <x v="8"/>
    <x v="83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x v="0"/>
    <x v="1"/>
    <x v="6"/>
    <x v="315"/>
    <x v="2485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x v="0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x v="0"/>
    <x v="1"/>
    <x v="6"/>
    <x v="31"/>
    <x v="248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x v="0"/>
    <x v="1"/>
    <x v="6"/>
    <x v="17"/>
    <x v="2487"/>
  </r>
  <r>
    <n v="3586"/>
    <x v="3584"/>
    <s v="See Theatre In A New Light"/>
    <x v="51"/>
    <n v="8207"/>
    <x v="0"/>
    <x v="0"/>
    <s v="USD"/>
    <n v="1474649070"/>
    <n v="1469465070"/>
    <b v="0"/>
    <x v="241"/>
    <x v="0"/>
    <x v="1"/>
    <x v="6"/>
    <x v="15"/>
    <x v="2488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x v="0"/>
    <x v="1"/>
    <x v="6"/>
    <x v="37"/>
    <x v="2489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x v="0"/>
    <x v="1"/>
    <x v="6"/>
    <x v="7"/>
    <x v="249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x v="0"/>
    <x v="1"/>
    <x v="6"/>
    <x v="30"/>
    <x v="2491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x v="0"/>
    <x v="1"/>
    <x v="6"/>
    <x v="8"/>
    <x v="2492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x v="0"/>
    <x v="1"/>
    <x v="6"/>
    <x v="215"/>
    <x v="2493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x v="0"/>
    <x v="1"/>
    <x v="6"/>
    <x v="37"/>
    <x v="24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x v="0"/>
    <x v="1"/>
    <x v="6"/>
    <x v="38"/>
    <x v="2495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x v="0"/>
    <x v="1"/>
    <x v="6"/>
    <x v="9"/>
    <x v="249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x v="0"/>
    <x v="1"/>
    <x v="6"/>
    <x v="17"/>
    <x v="2497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x v="0"/>
    <x v="1"/>
    <x v="6"/>
    <x v="29"/>
    <x v="2498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x v="0"/>
    <x v="1"/>
    <x v="6"/>
    <x v="33"/>
    <x v="2499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x v="0"/>
    <x v="1"/>
    <x v="6"/>
    <x v="5"/>
    <x v="99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x v="0"/>
    <x v="1"/>
    <x v="6"/>
    <x v="180"/>
    <x v="122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x v="0"/>
    <x v="1"/>
    <x v="6"/>
    <x v="22"/>
    <x v="25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x v="0"/>
    <x v="1"/>
    <x v="6"/>
    <x v="3"/>
    <x v="104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x v="0"/>
    <x v="1"/>
    <x v="6"/>
    <x v="8"/>
    <x v="2501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x v="0"/>
    <x v="1"/>
    <x v="6"/>
    <x v="193"/>
    <x v="29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x v="0"/>
    <x v="1"/>
    <x v="6"/>
    <x v="40"/>
    <x v="2502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x v="0"/>
    <x v="1"/>
    <x v="6"/>
    <x v="361"/>
    <x v="7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x v="0"/>
    <x v="1"/>
    <x v="6"/>
    <x v="22"/>
    <x v="2503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x v="0"/>
    <x v="1"/>
    <x v="6"/>
    <x v="2"/>
    <x v="2005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x v="0"/>
    <x v="1"/>
    <x v="6"/>
    <x v="8"/>
    <x v="135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x v="0"/>
    <x v="1"/>
    <x v="6"/>
    <x v="42"/>
    <x v="2504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x v="0"/>
    <x v="1"/>
    <x v="6"/>
    <x v="184"/>
    <x v="250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x v="0"/>
    <x v="1"/>
    <x v="6"/>
    <x v="104"/>
    <x v="583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x v="0"/>
    <x v="1"/>
    <x v="6"/>
    <x v="124"/>
    <x v="250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x v="0"/>
    <x v="1"/>
    <x v="6"/>
    <x v="8"/>
    <x v="368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x v="0"/>
    <x v="1"/>
    <x v="6"/>
    <x v="7"/>
    <x v="2507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x v="0"/>
    <x v="1"/>
    <x v="6"/>
    <x v="13"/>
    <x v="25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x v="0"/>
    <x v="1"/>
    <x v="6"/>
    <x v="105"/>
    <x v="250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x v="0"/>
    <x v="1"/>
    <x v="6"/>
    <x v="17"/>
    <x v="38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x v="0"/>
    <x v="1"/>
    <x v="6"/>
    <x v="7"/>
    <x v="235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x v="0"/>
    <x v="1"/>
    <x v="6"/>
    <x v="40"/>
    <x v="113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x v="0"/>
    <x v="1"/>
    <x v="6"/>
    <x v="2"/>
    <x v="251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x v="0"/>
    <x v="1"/>
    <x v="6"/>
    <x v="5"/>
    <x v="251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x v="0"/>
    <x v="1"/>
    <x v="6"/>
    <x v="8"/>
    <x v="635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x v="0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x v="0"/>
    <x v="1"/>
    <x v="6"/>
    <x v="2"/>
    <x v="251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x v="0"/>
    <x v="1"/>
    <x v="6"/>
    <x v="33"/>
    <x v="1765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x v="0"/>
    <x v="1"/>
    <x v="6"/>
    <x v="21"/>
    <x v="2513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x v="0"/>
    <x v="1"/>
    <x v="6"/>
    <x v="8"/>
    <x v="2514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x v="1"/>
    <x v="1"/>
    <x v="40"/>
    <x v="50"/>
    <x v="121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x v="1"/>
    <x v="1"/>
    <x v="40"/>
    <x v="50"/>
    <x v="12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x v="1"/>
    <x v="1"/>
    <x v="40"/>
    <x v="50"/>
    <x v="12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x v="1"/>
    <x v="1"/>
    <x v="40"/>
    <x v="76"/>
    <x v="2515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x v="1"/>
    <x v="1"/>
    <x v="40"/>
    <x v="68"/>
    <x v="101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x v="1"/>
    <x v="1"/>
    <x v="40"/>
    <x v="131"/>
    <x v="251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x v="1"/>
    <x v="1"/>
    <x v="40"/>
    <x v="65"/>
    <x v="2517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x v="1"/>
    <x v="1"/>
    <x v="40"/>
    <x v="71"/>
    <x v="2518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x v="1"/>
    <x v="1"/>
    <x v="40"/>
    <x v="50"/>
    <x v="121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x v="1"/>
    <x v="1"/>
    <x v="40"/>
    <x v="134"/>
    <x v="2519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x v="1"/>
    <x v="1"/>
    <x v="40"/>
    <x v="113"/>
    <x v="169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x v="1"/>
    <x v="1"/>
    <x v="40"/>
    <x v="50"/>
    <x v="12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x v="1"/>
    <x v="1"/>
    <x v="40"/>
    <x v="52"/>
    <x v="1714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x v="1"/>
    <x v="1"/>
    <x v="40"/>
    <x v="50"/>
    <x v="12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x v="1"/>
    <x v="1"/>
    <x v="40"/>
    <x v="53"/>
    <x v="501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x v="1"/>
    <x v="1"/>
    <x v="40"/>
    <x v="50"/>
    <x v="121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x v="1"/>
    <x v="1"/>
    <x v="40"/>
    <x v="63"/>
    <x v="252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x v="1"/>
    <x v="1"/>
    <x v="40"/>
    <x v="50"/>
    <x v="12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x v="1"/>
    <x v="1"/>
    <x v="40"/>
    <x v="62"/>
    <x v="2521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x v="1"/>
    <x v="1"/>
    <x v="40"/>
    <x v="52"/>
    <x v="2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x v="0"/>
    <x v="1"/>
    <x v="6"/>
    <x v="8"/>
    <x v="2522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x v="0"/>
    <x v="1"/>
    <x v="6"/>
    <x v="3"/>
    <x v="1158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x v="0"/>
    <x v="1"/>
    <x v="6"/>
    <x v="8"/>
    <x v="201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x v="0"/>
    <x v="1"/>
    <x v="6"/>
    <x v="3"/>
    <x v="13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x v="0"/>
    <x v="1"/>
    <x v="6"/>
    <x v="365"/>
    <x v="2523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x v="0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x v="0"/>
    <x v="1"/>
    <x v="6"/>
    <x v="107"/>
    <x v="2525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x v="0"/>
    <x v="1"/>
    <x v="6"/>
    <x v="31"/>
    <x v="25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x v="0"/>
    <x v="1"/>
    <x v="6"/>
    <x v="6"/>
    <x v="2527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x v="0"/>
    <x v="1"/>
    <x v="6"/>
    <x v="38"/>
    <x v="2528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x v="0"/>
    <x v="1"/>
    <x v="6"/>
    <x v="7"/>
    <x v="17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x v="0"/>
    <x v="1"/>
    <x v="6"/>
    <x v="21"/>
    <x v="252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x v="0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x v="0"/>
    <x v="1"/>
    <x v="6"/>
    <x v="38"/>
    <x v="253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x v="0"/>
    <x v="1"/>
    <x v="6"/>
    <x v="7"/>
    <x v="2532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x v="0"/>
    <x v="1"/>
    <x v="6"/>
    <x v="3"/>
    <x v="433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x v="0"/>
    <x v="1"/>
    <x v="6"/>
    <x v="15"/>
    <x v="2533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x v="0"/>
    <x v="1"/>
    <x v="6"/>
    <x v="41"/>
    <x v="2534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x v="0"/>
    <x v="1"/>
    <x v="6"/>
    <x v="8"/>
    <x v="2535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x v="0"/>
    <x v="1"/>
    <x v="6"/>
    <x v="33"/>
    <x v="25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x v="0"/>
    <x v="1"/>
    <x v="6"/>
    <x v="3"/>
    <x v="2537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x v="0"/>
    <x v="1"/>
    <x v="6"/>
    <x v="178"/>
    <x v="2538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x v="0"/>
    <x v="1"/>
    <x v="6"/>
    <x v="5"/>
    <x v="253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x v="0"/>
    <x v="1"/>
    <x v="6"/>
    <x v="7"/>
    <x v="254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x v="0"/>
    <x v="1"/>
    <x v="6"/>
    <x v="21"/>
    <x v="2541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x v="0"/>
    <x v="1"/>
    <x v="6"/>
    <x v="35"/>
    <x v="2542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x v="0"/>
    <x v="1"/>
    <x v="6"/>
    <x v="8"/>
    <x v="2543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x v="0"/>
    <x v="1"/>
    <x v="6"/>
    <x v="49"/>
    <x v="457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x v="0"/>
    <x v="1"/>
    <x v="6"/>
    <x v="32"/>
    <x v="25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x v="0"/>
    <x v="1"/>
    <x v="6"/>
    <x v="33"/>
    <x v="254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x v="0"/>
    <x v="1"/>
    <x v="6"/>
    <x v="33"/>
    <x v="254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x v="0"/>
    <x v="1"/>
    <x v="6"/>
    <x v="5"/>
    <x v="2547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x v="0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x v="0"/>
    <x v="1"/>
    <x v="6"/>
    <x v="20"/>
    <x v="1025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x v="0"/>
    <x v="1"/>
    <x v="6"/>
    <x v="86"/>
    <x v="69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x v="0"/>
    <x v="1"/>
    <x v="6"/>
    <x v="38"/>
    <x v="254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x v="0"/>
    <x v="1"/>
    <x v="6"/>
    <x v="86"/>
    <x v="255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x v="0"/>
    <x v="1"/>
    <x v="6"/>
    <x v="6"/>
    <x v="17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x v="0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x v="0"/>
    <x v="1"/>
    <x v="6"/>
    <x v="8"/>
    <x v="2552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x v="0"/>
    <x v="1"/>
    <x v="6"/>
    <x v="15"/>
    <x v="995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x v="0"/>
    <x v="1"/>
    <x v="6"/>
    <x v="90"/>
    <x v="2553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x v="0"/>
    <x v="1"/>
    <x v="6"/>
    <x v="28"/>
    <x v="2554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x v="0"/>
    <x v="1"/>
    <x v="6"/>
    <x v="30"/>
    <x v="2555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x v="0"/>
    <x v="1"/>
    <x v="6"/>
    <x v="9"/>
    <x v="255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x v="0"/>
    <x v="1"/>
    <x v="6"/>
    <x v="32"/>
    <x v="2557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x v="0"/>
    <x v="1"/>
    <x v="6"/>
    <x v="13"/>
    <x v="2558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x v="0"/>
    <x v="1"/>
    <x v="6"/>
    <x v="8"/>
    <x v="2559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x v="0"/>
    <x v="1"/>
    <x v="6"/>
    <x v="19"/>
    <x v="2560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x v="0"/>
    <x v="1"/>
    <x v="6"/>
    <x v="29"/>
    <x v="2561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x v="0"/>
    <x v="1"/>
    <x v="6"/>
    <x v="38"/>
    <x v="2562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x v="0"/>
    <x v="1"/>
    <x v="6"/>
    <x v="7"/>
    <x v="2007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x v="0"/>
    <x v="1"/>
    <x v="6"/>
    <x v="10"/>
    <x v="2274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x v="0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x v="0"/>
    <x v="1"/>
    <x v="6"/>
    <x v="15"/>
    <x v="2564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x v="0"/>
    <x v="1"/>
    <x v="6"/>
    <x v="4"/>
    <x v="2565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x v="0"/>
    <x v="1"/>
    <x v="6"/>
    <x v="104"/>
    <x v="256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x v="0"/>
    <x v="1"/>
    <x v="6"/>
    <x v="33"/>
    <x v="1829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x v="0"/>
    <x v="1"/>
    <x v="6"/>
    <x v="10"/>
    <x v="2567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x v="0"/>
    <x v="1"/>
    <x v="6"/>
    <x v="362"/>
    <x v="2568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x v="0"/>
    <x v="1"/>
    <x v="6"/>
    <x v="126"/>
    <x v="2569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x v="0"/>
    <x v="1"/>
    <x v="6"/>
    <x v="29"/>
    <x v="2570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x v="0"/>
    <x v="1"/>
    <x v="6"/>
    <x v="48"/>
    <x v="2571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x v="0"/>
    <x v="1"/>
    <x v="6"/>
    <x v="35"/>
    <x v="2572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x v="0"/>
    <x v="1"/>
    <x v="6"/>
    <x v="224"/>
    <x v="734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x v="0"/>
    <x v="1"/>
    <x v="6"/>
    <x v="21"/>
    <x v="2573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x v="0"/>
    <x v="1"/>
    <x v="6"/>
    <x v="21"/>
    <x v="2574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x v="0"/>
    <x v="1"/>
    <x v="6"/>
    <x v="33"/>
    <x v="2575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x v="0"/>
    <x v="1"/>
    <x v="6"/>
    <x v="94"/>
    <x v="843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x v="0"/>
    <x v="1"/>
    <x v="6"/>
    <x v="7"/>
    <x v="257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x v="0"/>
    <x v="1"/>
    <x v="6"/>
    <x v="366"/>
    <x v="2577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x v="0"/>
    <x v="1"/>
    <x v="6"/>
    <x v="367"/>
    <x v="2432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x v="0"/>
    <x v="1"/>
    <x v="6"/>
    <x v="2"/>
    <x v="2578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x v="0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x v="0"/>
    <x v="1"/>
    <x v="6"/>
    <x v="38"/>
    <x v="2580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x v="0"/>
    <x v="1"/>
    <x v="6"/>
    <x v="21"/>
    <x v="2581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x v="0"/>
    <x v="1"/>
    <x v="6"/>
    <x v="33"/>
    <x v="2582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x v="0"/>
    <x v="1"/>
    <x v="6"/>
    <x v="37"/>
    <x v="2583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x v="0"/>
    <x v="1"/>
    <x v="6"/>
    <x v="368"/>
    <x v="2584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x v="0"/>
    <x v="1"/>
    <x v="6"/>
    <x v="7"/>
    <x v="2503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x v="1"/>
    <x v="1"/>
    <x v="6"/>
    <x v="114"/>
    <x v="2585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x v="1"/>
    <x v="1"/>
    <x v="6"/>
    <x v="113"/>
    <x v="258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x v="1"/>
    <x v="1"/>
    <x v="6"/>
    <x v="54"/>
    <x v="101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x v="1"/>
    <x v="1"/>
    <x v="6"/>
    <x v="57"/>
    <x v="123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x v="1"/>
    <x v="1"/>
    <x v="6"/>
    <x v="77"/>
    <x v="163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x v="1"/>
    <x v="1"/>
    <x v="6"/>
    <x v="50"/>
    <x v="121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x v="1"/>
    <x v="1"/>
    <x v="6"/>
    <x v="58"/>
    <x v="2254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x v="1"/>
    <x v="1"/>
    <x v="6"/>
    <x v="55"/>
    <x v="11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x v="1"/>
    <x v="1"/>
    <x v="6"/>
    <x v="60"/>
    <x v="119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x v="1"/>
    <x v="1"/>
    <x v="6"/>
    <x v="70"/>
    <x v="8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x v="1"/>
    <x v="1"/>
    <x v="6"/>
    <x v="82"/>
    <x v="817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x v="1"/>
    <x v="1"/>
    <x v="6"/>
    <x v="68"/>
    <x v="2587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x v="1"/>
    <x v="1"/>
    <x v="6"/>
    <x v="82"/>
    <x v="258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x v="1"/>
    <x v="1"/>
    <x v="6"/>
    <x v="50"/>
    <x v="12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x v="1"/>
    <x v="1"/>
    <x v="6"/>
    <x v="53"/>
    <x v="380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x v="1"/>
    <x v="1"/>
    <x v="6"/>
    <x v="50"/>
    <x v="121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x v="1"/>
    <x v="1"/>
    <x v="6"/>
    <x v="50"/>
    <x v="121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x v="1"/>
    <x v="1"/>
    <x v="6"/>
    <x v="54"/>
    <x v="119"/>
  </r>
  <r>
    <n v="3746"/>
    <x v="3741"/>
    <s v="Generational curses CAN be broken...right?"/>
    <x v="0"/>
    <n v="202"/>
    <x v="2"/>
    <x v="0"/>
    <s v="USD"/>
    <n v="1475918439"/>
    <n v="1473326439"/>
    <b v="0"/>
    <x v="29"/>
    <x v="1"/>
    <x v="1"/>
    <x v="6"/>
    <x v="53"/>
    <x v="258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x v="1"/>
    <x v="1"/>
    <x v="6"/>
    <x v="60"/>
    <x v="38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x v="0"/>
    <x v="1"/>
    <x v="40"/>
    <x v="3"/>
    <x v="259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x v="0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x v="0"/>
    <x v="1"/>
    <x v="40"/>
    <x v="8"/>
    <x v="2591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x v="0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x v="0"/>
    <x v="1"/>
    <x v="40"/>
    <x v="40"/>
    <x v="78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x v="0"/>
    <x v="1"/>
    <x v="40"/>
    <x v="33"/>
    <x v="259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x v="0"/>
    <x v="1"/>
    <x v="40"/>
    <x v="28"/>
    <x v="2594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x v="0"/>
    <x v="1"/>
    <x v="40"/>
    <x v="22"/>
    <x v="2595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x v="0"/>
    <x v="1"/>
    <x v="40"/>
    <x v="7"/>
    <x v="259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x v="0"/>
    <x v="1"/>
    <x v="40"/>
    <x v="15"/>
    <x v="2597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x v="0"/>
    <x v="1"/>
    <x v="40"/>
    <x v="21"/>
    <x v="125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x v="0"/>
    <x v="1"/>
    <x v="40"/>
    <x v="5"/>
    <x v="2598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x v="0"/>
    <x v="1"/>
    <x v="40"/>
    <x v="7"/>
    <x v="259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x v="0"/>
    <x v="1"/>
    <x v="40"/>
    <x v="8"/>
    <x v="26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x v="0"/>
    <x v="1"/>
    <x v="40"/>
    <x v="6"/>
    <x v="2601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x v="0"/>
    <x v="1"/>
    <x v="40"/>
    <x v="8"/>
    <x v="2602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x v="0"/>
    <x v="1"/>
    <x v="40"/>
    <x v="8"/>
    <x v="248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x v="0"/>
    <x v="1"/>
    <x v="40"/>
    <x v="40"/>
    <x v="2603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x v="0"/>
    <x v="1"/>
    <x v="40"/>
    <x v="33"/>
    <x v="2604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x v="0"/>
    <x v="1"/>
    <x v="40"/>
    <x v="16"/>
    <x v="645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x v="0"/>
    <x v="1"/>
    <x v="40"/>
    <x v="29"/>
    <x v="260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x v="0"/>
    <x v="1"/>
    <x v="40"/>
    <x v="8"/>
    <x v="260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x v="0"/>
    <x v="1"/>
    <x v="40"/>
    <x v="8"/>
    <x v="101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x v="0"/>
    <x v="1"/>
    <x v="40"/>
    <x v="91"/>
    <x v="2607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x v="0"/>
    <x v="1"/>
    <x v="40"/>
    <x v="5"/>
    <x v="2608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x v="0"/>
    <x v="1"/>
    <x v="40"/>
    <x v="29"/>
    <x v="260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x v="0"/>
    <x v="1"/>
    <x v="40"/>
    <x v="8"/>
    <x v="101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x v="0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x v="0"/>
    <x v="1"/>
    <x v="40"/>
    <x v="13"/>
    <x v="261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x v="0"/>
    <x v="1"/>
    <x v="40"/>
    <x v="1"/>
    <x v="1129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x v="0"/>
    <x v="1"/>
    <x v="40"/>
    <x v="2"/>
    <x v="2611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x v="0"/>
    <x v="1"/>
    <x v="40"/>
    <x v="3"/>
    <x v="938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x v="0"/>
    <x v="1"/>
    <x v="40"/>
    <x v="28"/>
    <x v="101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x v="0"/>
    <x v="1"/>
    <x v="40"/>
    <x v="5"/>
    <x v="2612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x v="0"/>
    <x v="1"/>
    <x v="40"/>
    <x v="21"/>
    <x v="2613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x v="0"/>
    <x v="1"/>
    <x v="40"/>
    <x v="32"/>
    <x v="261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x v="0"/>
    <x v="1"/>
    <x v="40"/>
    <x v="41"/>
    <x v="26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x v="0"/>
    <x v="1"/>
    <x v="40"/>
    <x v="298"/>
    <x v="96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x v="0"/>
    <x v="1"/>
    <x v="40"/>
    <x v="38"/>
    <x v="261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x v="0"/>
    <x v="1"/>
    <x v="40"/>
    <x v="8"/>
    <x v="2617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x v="1"/>
    <x v="1"/>
    <x v="40"/>
    <x v="60"/>
    <x v="13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x v="1"/>
    <x v="1"/>
    <x v="40"/>
    <x v="56"/>
    <x v="2005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x v="1"/>
    <x v="1"/>
    <x v="40"/>
    <x v="50"/>
    <x v="121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x v="1"/>
    <x v="1"/>
    <x v="40"/>
    <x v="50"/>
    <x v="12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x v="1"/>
    <x v="1"/>
    <x v="40"/>
    <x v="50"/>
    <x v="827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x v="1"/>
    <x v="1"/>
    <x v="40"/>
    <x v="64"/>
    <x v="2618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x v="1"/>
    <x v="1"/>
    <x v="40"/>
    <x v="60"/>
    <x v="73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x v="1"/>
    <x v="1"/>
    <x v="40"/>
    <x v="53"/>
    <x v="144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x v="1"/>
    <x v="1"/>
    <x v="40"/>
    <x v="50"/>
    <x v="12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x v="1"/>
    <x v="1"/>
    <x v="40"/>
    <x v="369"/>
    <x v="261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x v="1"/>
    <x v="1"/>
    <x v="40"/>
    <x v="60"/>
    <x v="149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x v="1"/>
    <x v="1"/>
    <x v="40"/>
    <x v="65"/>
    <x v="96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x v="1"/>
    <x v="1"/>
    <x v="40"/>
    <x v="65"/>
    <x v="262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x v="1"/>
    <x v="1"/>
    <x v="40"/>
    <x v="114"/>
    <x v="262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x v="1"/>
    <x v="1"/>
    <x v="40"/>
    <x v="50"/>
    <x v="121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x v="1"/>
    <x v="1"/>
    <x v="40"/>
    <x v="68"/>
    <x v="2382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x v="1"/>
    <x v="1"/>
    <x v="40"/>
    <x v="50"/>
    <x v="121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x v="1"/>
    <x v="1"/>
    <x v="40"/>
    <x v="50"/>
    <x v="17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x v="1"/>
    <x v="1"/>
    <x v="40"/>
    <x v="50"/>
    <x v="144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x v="1"/>
    <x v="1"/>
    <x v="40"/>
    <x v="75"/>
    <x v="2622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x v="0"/>
    <x v="1"/>
    <x v="6"/>
    <x v="8"/>
    <x v="683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x v="0"/>
    <x v="1"/>
    <x v="6"/>
    <x v="7"/>
    <x v="131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x v="0"/>
    <x v="1"/>
    <x v="6"/>
    <x v="108"/>
    <x v="26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x v="0"/>
    <x v="1"/>
    <x v="6"/>
    <x v="370"/>
    <x v="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x v="0"/>
    <x v="1"/>
    <x v="6"/>
    <x v="5"/>
    <x v="2624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x v="0"/>
    <x v="1"/>
    <x v="6"/>
    <x v="7"/>
    <x v="262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x v="0"/>
    <x v="1"/>
    <x v="6"/>
    <x v="49"/>
    <x v="26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x v="0"/>
    <x v="1"/>
    <x v="6"/>
    <x v="8"/>
    <x v="73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x v="0"/>
    <x v="1"/>
    <x v="6"/>
    <x v="17"/>
    <x v="262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x v="0"/>
    <x v="1"/>
    <x v="6"/>
    <x v="13"/>
    <x v="262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x v="0"/>
    <x v="1"/>
    <x v="6"/>
    <x v="371"/>
    <x v="262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x v="0"/>
    <x v="1"/>
    <x v="6"/>
    <x v="6"/>
    <x v="263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x v="0"/>
    <x v="1"/>
    <x v="6"/>
    <x v="1"/>
    <x v="161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x v="0"/>
    <x v="1"/>
    <x v="6"/>
    <x v="2"/>
    <x v="263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x v="0"/>
    <x v="1"/>
    <x v="6"/>
    <x v="5"/>
    <x v="2632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x v="0"/>
    <x v="1"/>
    <x v="6"/>
    <x v="6"/>
    <x v="1622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x v="0"/>
    <x v="1"/>
    <x v="6"/>
    <x v="29"/>
    <x v="2633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x v="0"/>
    <x v="1"/>
    <x v="6"/>
    <x v="2"/>
    <x v="263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x v="0"/>
    <x v="1"/>
    <x v="6"/>
    <x v="17"/>
    <x v="440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x v="0"/>
    <x v="1"/>
    <x v="6"/>
    <x v="42"/>
    <x v="2635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x v="0"/>
    <x v="1"/>
    <x v="6"/>
    <x v="8"/>
    <x v="263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x v="0"/>
    <x v="1"/>
    <x v="6"/>
    <x v="8"/>
    <x v="2637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x v="0"/>
    <x v="1"/>
    <x v="6"/>
    <x v="372"/>
    <x v="753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x v="0"/>
    <x v="1"/>
    <x v="6"/>
    <x v="6"/>
    <x v="2638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x v="0"/>
    <x v="1"/>
    <x v="6"/>
    <x v="2"/>
    <x v="263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x v="0"/>
    <x v="1"/>
    <x v="6"/>
    <x v="16"/>
    <x v="277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x v="0"/>
    <x v="1"/>
    <x v="6"/>
    <x v="15"/>
    <x v="2640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x v="0"/>
    <x v="1"/>
    <x v="6"/>
    <x v="12"/>
    <x v="375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x v="0"/>
    <x v="1"/>
    <x v="6"/>
    <x v="40"/>
    <x v="2641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x v="0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x v="0"/>
    <x v="1"/>
    <x v="6"/>
    <x v="7"/>
    <x v="2643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x v="0"/>
    <x v="1"/>
    <x v="6"/>
    <x v="7"/>
    <x v="264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x v="0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x v="1"/>
    <x v="1"/>
    <x v="6"/>
    <x v="114"/>
    <x v="264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x v="1"/>
    <x v="1"/>
    <x v="6"/>
    <x v="66"/>
    <x v="264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x v="1"/>
    <x v="1"/>
    <x v="6"/>
    <x v="70"/>
    <x v="2647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x v="1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x v="1"/>
    <x v="1"/>
    <x v="6"/>
    <x v="53"/>
    <x v="2649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x v="1"/>
    <x v="1"/>
    <x v="6"/>
    <x v="56"/>
    <x v="212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x v="1"/>
    <x v="1"/>
    <x v="6"/>
    <x v="63"/>
    <x v="2650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x v="1"/>
    <x v="1"/>
    <x v="6"/>
    <x v="63"/>
    <x v="26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x v="1"/>
    <x v="1"/>
    <x v="6"/>
    <x v="113"/>
    <x v="2652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x v="1"/>
    <x v="1"/>
    <x v="6"/>
    <x v="65"/>
    <x v="265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x v="1"/>
    <x v="1"/>
    <x v="6"/>
    <x v="122"/>
    <x v="2654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x v="1"/>
    <x v="1"/>
    <x v="6"/>
    <x v="50"/>
    <x v="119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x v="1"/>
    <x v="1"/>
    <x v="6"/>
    <x v="50"/>
    <x v="31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x v="1"/>
    <x v="1"/>
    <x v="6"/>
    <x v="63"/>
    <x v="265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x v="1"/>
    <x v="1"/>
    <x v="6"/>
    <x v="56"/>
    <x v="380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x v="1"/>
    <x v="1"/>
    <x v="6"/>
    <x v="50"/>
    <x v="120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x v="1"/>
    <x v="1"/>
    <x v="6"/>
    <x v="62"/>
    <x v="177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x v="1"/>
    <x v="1"/>
    <x v="6"/>
    <x v="53"/>
    <x v="11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x v="1"/>
    <x v="1"/>
    <x v="6"/>
    <x v="50"/>
    <x v="12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x v="1"/>
    <x v="1"/>
    <x v="6"/>
    <x v="82"/>
    <x v="2656"/>
  </r>
  <r>
    <n v="3861"/>
    <x v="3856"/>
    <s v="THE COMING OF THE LORD!"/>
    <x v="13"/>
    <n v="100"/>
    <x v="2"/>
    <x v="0"/>
    <s v="USD"/>
    <n v="1415828820"/>
    <n v="1412258977"/>
    <b v="0"/>
    <x v="29"/>
    <x v="1"/>
    <x v="1"/>
    <x v="6"/>
    <x v="62"/>
    <x v="10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x v="1"/>
    <x v="1"/>
    <x v="6"/>
    <x v="50"/>
    <x v="12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x v="1"/>
    <x v="1"/>
    <x v="6"/>
    <x v="50"/>
    <x v="121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x v="1"/>
    <x v="1"/>
    <x v="6"/>
    <x v="60"/>
    <x v="13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x v="1"/>
    <x v="1"/>
    <x v="6"/>
    <x v="117"/>
    <x v="2235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x v="1"/>
    <x v="1"/>
    <x v="6"/>
    <x v="60"/>
    <x v="148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x v="1"/>
    <x v="1"/>
    <x v="6"/>
    <x v="55"/>
    <x v="2214"/>
  </r>
  <r>
    <n v="3868"/>
    <x v="3863"/>
    <s v="New collection of music by Scott Evan Davis!"/>
    <x v="10"/>
    <n v="10"/>
    <x v="1"/>
    <x v="1"/>
    <s v="GBP"/>
    <n v="1410191405"/>
    <n v="1408031405"/>
    <b v="0"/>
    <x v="29"/>
    <x v="1"/>
    <x v="1"/>
    <x v="40"/>
    <x v="50"/>
    <x v="11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x v="1"/>
    <x v="1"/>
    <x v="40"/>
    <x v="56"/>
    <x v="882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x v="1"/>
    <x v="1"/>
    <x v="40"/>
    <x v="77"/>
    <x v="1795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x v="1"/>
    <x v="1"/>
    <x v="40"/>
    <x v="56"/>
    <x v="1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x v="1"/>
    <x v="1"/>
    <x v="40"/>
    <x v="50"/>
    <x v="121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x v="1"/>
    <x v="1"/>
    <x v="40"/>
    <x v="50"/>
    <x v="121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x v="1"/>
    <x v="1"/>
    <x v="40"/>
    <x v="50"/>
    <x v="121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x v="1"/>
    <x v="1"/>
    <x v="40"/>
    <x v="50"/>
    <x v="121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x v="1"/>
    <x v="1"/>
    <x v="40"/>
    <x v="226"/>
    <x v="2355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x v="1"/>
    <x v="1"/>
    <x v="40"/>
    <x v="62"/>
    <x v="2657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x v="1"/>
    <x v="1"/>
    <x v="40"/>
    <x v="50"/>
    <x v="11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x v="1"/>
    <x v="1"/>
    <x v="40"/>
    <x v="50"/>
    <x v="121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x v="1"/>
    <x v="1"/>
    <x v="40"/>
    <x v="55"/>
    <x v="35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x v="1"/>
    <x v="1"/>
    <x v="40"/>
    <x v="62"/>
    <x v="38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x v="1"/>
    <x v="1"/>
    <x v="40"/>
    <x v="50"/>
    <x v="121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x v="1"/>
    <x v="1"/>
    <x v="40"/>
    <x v="50"/>
    <x v="121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x v="1"/>
    <x v="1"/>
    <x v="40"/>
    <x v="50"/>
    <x v="121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x v="1"/>
    <x v="1"/>
    <x v="40"/>
    <x v="50"/>
    <x v="121"/>
  </r>
  <r>
    <n v="3886"/>
    <x v="3881"/>
    <n v="1"/>
    <x v="3"/>
    <n v="0"/>
    <x v="1"/>
    <x v="2"/>
    <s v="AUD"/>
    <n v="1418275702"/>
    <n v="1415683702"/>
    <b v="0"/>
    <x v="78"/>
    <x v="1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x v="1"/>
    <x v="1"/>
    <x v="40"/>
    <x v="53"/>
    <x v="82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x v="1"/>
    <x v="1"/>
    <x v="6"/>
    <x v="117"/>
    <x v="241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x v="1"/>
    <x v="1"/>
    <x v="6"/>
    <x v="60"/>
    <x v="2658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x v="1"/>
    <x v="1"/>
    <x v="6"/>
    <x v="123"/>
    <x v="2659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x v="1"/>
    <x v="1"/>
    <x v="6"/>
    <x v="69"/>
    <x v="2218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x v="1"/>
    <x v="1"/>
    <x v="6"/>
    <x v="50"/>
    <x v="121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x v="1"/>
    <x v="1"/>
    <x v="6"/>
    <x v="66"/>
    <x v="266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x v="1"/>
    <x v="1"/>
    <x v="6"/>
    <x v="56"/>
    <x v="129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x v="1"/>
    <x v="1"/>
    <x v="6"/>
    <x v="62"/>
    <x v="73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x v="1"/>
    <x v="1"/>
    <x v="6"/>
    <x v="57"/>
    <x v="65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x v="1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x v="1"/>
    <x v="1"/>
    <x v="6"/>
    <x v="69"/>
    <x v="1302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x v="1"/>
    <x v="1"/>
    <x v="6"/>
    <x v="60"/>
    <x v="368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x v="1"/>
    <x v="1"/>
    <x v="6"/>
    <x v="62"/>
    <x v="266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x v="1"/>
    <x v="1"/>
    <x v="6"/>
    <x v="60"/>
    <x v="38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x v="1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x v="1"/>
    <x v="1"/>
    <x v="6"/>
    <x v="50"/>
    <x v="121"/>
  </r>
  <r>
    <n v="3904"/>
    <x v="3899"/>
    <s v="A play that will cover 4000 years of black history."/>
    <x v="3"/>
    <n v="3"/>
    <x v="2"/>
    <x v="0"/>
    <s v="USD"/>
    <n v="1429074240"/>
    <n v="1427866200"/>
    <b v="0"/>
    <x v="84"/>
    <x v="1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x v="1"/>
    <x v="1"/>
    <x v="6"/>
    <x v="81"/>
    <x v="2663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x v="1"/>
    <x v="1"/>
    <x v="6"/>
    <x v="356"/>
    <x v="2664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x v="1"/>
    <x v="1"/>
    <x v="6"/>
    <x v="77"/>
    <x v="266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x v="1"/>
    <x v="1"/>
    <x v="6"/>
    <x v="114"/>
    <x v="1783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x v="1"/>
    <x v="1"/>
    <x v="6"/>
    <x v="50"/>
    <x v="1178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x v="1"/>
    <x v="1"/>
    <x v="6"/>
    <x v="56"/>
    <x v="266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x v="1"/>
    <x v="1"/>
    <x v="6"/>
    <x v="121"/>
    <x v="241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x v="1"/>
    <x v="1"/>
    <x v="6"/>
    <x v="50"/>
    <x v="12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x v="1"/>
    <x v="1"/>
    <x v="6"/>
    <x v="54"/>
    <x v="2667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x v="1"/>
    <x v="1"/>
    <x v="6"/>
    <x v="71"/>
    <x v="227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x v="1"/>
    <x v="1"/>
    <x v="6"/>
    <x v="50"/>
    <x v="144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x v="1"/>
    <x v="1"/>
    <x v="6"/>
    <x v="50"/>
    <x v="121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x v="1"/>
    <x v="1"/>
    <x v="6"/>
    <x v="50"/>
    <x v="11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x v="1"/>
    <x v="1"/>
    <x v="6"/>
    <x v="50"/>
    <x v="375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x v="1"/>
    <x v="1"/>
    <x v="6"/>
    <x v="53"/>
    <x v="17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x v="1"/>
    <x v="1"/>
    <x v="6"/>
    <x v="62"/>
    <x v="817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x v="1"/>
    <x v="1"/>
    <x v="6"/>
    <x v="50"/>
    <x v="12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x v="1"/>
    <x v="1"/>
    <x v="6"/>
    <x v="59"/>
    <x v="2668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x v="1"/>
    <x v="1"/>
    <x v="6"/>
    <x v="81"/>
    <x v="266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x v="1"/>
    <x v="1"/>
    <x v="6"/>
    <x v="77"/>
    <x v="1338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x v="1"/>
    <x v="1"/>
    <x v="6"/>
    <x v="54"/>
    <x v="144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x v="1"/>
    <x v="1"/>
    <x v="6"/>
    <x v="50"/>
    <x v="2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x v="1"/>
    <x v="1"/>
    <x v="6"/>
    <x v="60"/>
    <x v="381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x v="1"/>
    <x v="1"/>
    <x v="6"/>
    <x v="55"/>
    <x v="267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x v="1"/>
    <x v="1"/>
    <x v="6"/>
    <x v="53"/>
    <x v="2671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x v="1"/>
    <x v="1"/>
    <x v="6"/>
    <x v="50"/>
    <x v="121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x v="1"/>
    <x v="1"/>
    <x v="6"/>
    <x v="50"/>
    <x v="12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x v="1"/>
    <x v="1"/>
    <x v="6"/>
    <x v="50"/>
    <x v="120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x v="1"/>
    <x v="1"/>
    <x v="6"/>
    <x v="63"/>
    <x v="146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x v="1"/>
    <x v="1"/>
    <x v="6"/>
    <x v="57"/>
    <x v="2672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x v="1"/>
    <x v="1"/>
    <x v="6"/>
    <x v="156"/>
    <x v="2213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x v="1"/>
    <x v="1"/>
    <x v="6"/>
    <x v="50"/>
    <x v="121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x v="1"/>
    <x v="1"/>
    <x v="6"/>
    <x v="374"/>
    <x v="2673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x v="1"/>
    <x v="1"/>
    <x v="6"/>
    <x v="81"/>
    <x v="295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x v="1"/>
    <x v="1"/>
    <x v="6"/>
    <x v="50"/>
    <x v="144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x v="1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x v="1"/>
    <x v="1"/>
    <x v="6"/>
    <x v="60"/>
    <x v="38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x v="1"/>
    <x v="1"/>
    <x v="6"/>
    <x v="50"/>
    <x v="121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x v="1"/>
    <x v="1"/>
    <x v="6"/>
    <x v="71"/>
    <x v="2674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x v="1"/>
    <x v="1"/>
    <x v="6"/>
    <x v="50"/>
    <x v="121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x v="1"/>
    <x v="1"/>
    <x v="6"/>
    <x v="50"/>
    <x v="144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x v="1"/>
    <x v="1"/>
    <x v="6"/>
    <x v="56"/>
    <x v="492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x v="1"/>
    <x v="1"/>
    <x v="6"/>
    <x v="56"/>
    <x v="470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x v="1"/>
    <x v="1"/>
    <x v="6"/>
    <x v="50"/>
    <x v="121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x v="1"/>
    <x v="1"/>
    <x v="6"/>
    <x v="63"/>
    <x v="2675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x v="1"/>
    <x v="1"/>
    <x v="6"/>
    <x v="60"/>
    <x v="38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x v="1"/>
    <x v="1"/>
    <x v="6"/>
    <x v="50"/>
    <x v="120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x v="1"/>
    <x v="1"/>
    <x v="6"/>
    <x v="50"/>
    <x v="38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x v="1"/>
    <x v="1"/>
    <x v="6"/>
    <x v="50"/>
    <x v="121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x v="1"/>
    <x v="1"/>
    <x v="6"/>
    <x v="50"/>
    <x v="121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x v="1"/>
    <x v="1"/>
    <x v="6"/>
    <x v="148"/>
    <x v="97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x v="1"/>
    <x v="1"/>
    <x v="6"/>
    <x v="50"/>
    <x v="121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x v="1"/>
    <x v="1"/>
    <x v="6"/>
    <x v="50"/>
    <x v="582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x v="1"/>
    <x v="1"/>
    <x v="6"/>
    <x v="188"/>
    <x v="267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x v="1"/>
    <x v="1"/>
    <x v="6"/>
    <x v="148"/>
    <x v="821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x v="1"/>
    <x v="1"/>
    <x v="6"/>
    <x v="53"/>
    <x v="784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x v="1"/>
    <x v="1"/>
    <x v="6"/>
    <x v="50"/>
    <x v="678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x v="1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x v="1"/>
    <x v="1"/>
    <x v="6"/>
    <x v="50"/>
    <x v="121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x v="1"/>
    <x v="1"/>
    <x v="6"/>
    <x v="52"/>
    <x v="823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x v="1"/>
    <x v="1"/>
    <x v="6"/>
    <x v="51"/>
    <x v="367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x v="1"/>
    <x v="1"/>
    <x v="6"/>
    <x v="60"/>
    <x v="377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x v="1"/>
    <x v="1"/>
    <x v="6"/>
    <x v="148"/>
    <x v="212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x v="1"/>
    <x v="1"/>
    <x v="6"/>
    <x v="57"/>
    <x v="1447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x v="1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x v="1"/>
    <x v="1"/>
    <x v="6"/>
    <x v="50"/>
    <x v="148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x v="1"/>
    <x v="1"/>
    <x v="6"/>
    <x v="60"/>
    <x v="2678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x v="1"/>
    <x v="1"/>
    <x v="6"/>
    <x v="70"/>
    <x v="267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x v="1"/>
    <x v="1"/>
    <x v="6"/>
    <x v="375"/>
    <x v="268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x v="1"/>
    <x v="1"/>
    <x v="6"/>
    <x v="188"/>
    <x v="2681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x v="1"/>
    <x v="1"/>
    <x v="6"/>
    <x v="50"/>
    <x v="121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x v="1"/>
    <x v="1"/>
    <x v="6"/>
    <x v="216"/>
    <x v="268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x v="1"/>
    <x v="1"/>
    <x v="6"/>
    <x v="60"/>
    <x v="2683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x v="1"/>
    <x v="1"/>
    <x v="6"/>
    <x v="57"/>
    <x v="1261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x v="1"/>
    <x v="1"/>
    <x v="6"/>
    <x v="53"/>
    <x v="1714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x v="1"/>
    <x v="1"/>
    <x v="6"/>
    <x v="82"/>
    <x v="2641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x v="1"/>
    <x v="1"/>
    <x v="6"/>
    <x v="65"/>
    <x v="628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x v="1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x v="1"/>
    <x v="1"/>
    <x v="6"/>
    <x v="131"/>
    <x v="2684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x v="1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x v="1"/>
    <x v="1"/>
    <x v="6"/>
    <x v="188"/>
    <x v="268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x v="1"/>
    <x v="1"/>
    <x v="6"/>
    <x v="54"/>
    <x v="268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x v="1"/>
    <x v="1"/>
    <x v="6"/>
    <x v="151"/>
    <x v="2687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x v="1"/>
    <x v="1"/>
    <x v="6"/>
    <x v="53"/>
    <x v="172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x v="1"/>
    <x v="1"/>
    <x v="6"/>
    <x v="50"/>
    <x v="12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x v="1"/>
    <x v="1"/>
    <x v="6"/>
    <x v="65"/>
    <x v="1534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x v="1"/>
    <x v="1"/>
    <x v="6"/>
    <x v="68"/>
    <x v="10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x v="1"/>
    <x v="1"/>
    <x v="6"/>
    <x v="62"/>
    <x v="2688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x v="1"/>
    <x v="1"/>
    <x v="6"/>
    <x v="50"/>
    <x v="36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x v="1"/>
    <x v="1"/>
    <x v="6"/>
    <x v="50"/>
    <x v="14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x v="1"/>
    <x v="1"/>
    <x v="6"/>
    <x v="131"/>
    <x v="827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x v="1"/>
    <x v="1"/>
    <x v="6"/>
    <x v="123"/>
    <x v="77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x v="1"/>
    <x v="1"/>
    <x v="6"/>
    <x v="50"/>
    <x v="12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x v="1"/>
    <x v="1"/>
    <x v="6"/>
    <x v="219"/>
    <x v="2689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x v="1"/>
    <x v="1"/>
    <x v="6"/>
    <x v="123"/>
    <x v="2690"/>
  </r>
  <r>
    <n v="4000"/>
    <x v="3994"/>
    <s v="An Enticing Trip into the World of Assisted Dying"/>
    <x v="6"/>
    <n v="10"/>
    <x v="2"/>
    <x v="0"/>
    <s v="USD"/>
    <n v="1462631358"/>
    <n v="1457450958"/>
    <b v="0"/>
    <x v="29"/>
    <x v="1"/>
    <x v="1"/>
    <x v="6"/>
    <x v="50"/>
    <x v="11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x v="1"/>
    <x v="1"/>
    <x v="6"/>
    <x v="151"/>
    <x v="267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x v="1"/>
    <x v="1"/>
    <x v="6"/>
    <x v="53"/>
    <x v="2012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x v="1"/>
    <x v="1"/>
    <x v="6"/>
    <x v="54"/>
    <x v="965"/>
  </r>
  <r>
    <n v="4004"/>
    <x v="3998"/>
    <s v="Help Launch The Queen Into South Florida!"/>
    <x v="2"/>
    <n v="1"/>
    <x v="2"/>
    <x v="0"/>
    <s v="USD"/>
    <n v="1412740457"/>
    <n v="1410148457"/>
    <b v="0"/>
    <x v="29"/>
    <x v="1"/>
    <x v="1"/>
    <x v="6"/>
    <x v="50"/>
    <x v="120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x v="1"/>
    <x v="1"/>
    <x v="6"/>
    <x v="60"/>
    <x v="13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x v="1"/>
    <x v="1"/>
    <x v="6"/>
    <x v="50"/>
    <x v="44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x v="1"/>
    <x v="1"/>
    <x v="6"/>
    <x v="50"/>
    <x v="144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x v="1"/>
    <x v="1"/>
    <x v="6"/>
    <x v="52"/>
    <x v="2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x v="1"/>
    <x v="1"/>
    <x v="6"/>
    <x v="65"/>
    <x v="38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x v="1"/>
    <x v="1"/>
    <x v="6"/>
    <x v="148"/>
    <x v="2691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x v="1"/>
    <x v="1"/>
    <x v="6"/>
    <x v="59"/>
    <x v="2692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x v="1"/>
    <x v="1"/>
    <x v="6"/>
    <x v="50"/>
    <x v="12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x v="1"/>
    <x v="1"/>
    <x v="6"/>
    <x v="60"/>
    <x v="31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x v="1"/>
    <x v="1"/>
    <x v="6"/>
    <x v="50"/>
    <x v="121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x v="1"/>
    <x v="1"/>
    <x v="6"/>
    <x v="50"/>
    <x v="120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x v="1"/>
    <x v="1"/>
    <x v="6"/>
    <x v="51"/>
    <x v="11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x v="1"/>
    <x v="1"/>
    <x v="6"/>
    <x v="60"/>
    <x v="1780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x v="1"/>
    <x v="1"/>
    <x v="6"/>
    <x v="114"/>
    <x v="151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x v="1"/>
    <x v="1"/>
    <x v="6"/>
    <x v="60"/>
    <x v="1797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x v="1"/>
    <x v="1"/>
    <x v="6"/>
    <x v="123"/>
    <x v="83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x v="1"/>
    <x v="1"/>
    <x v="6"/>
    <x v="60"/>
    <x v="36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x v="1"/>
    <x v="1"/>
    <x v="6"/>
    <x v="140"/>
    <x v="2693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x v="1"/>
    <x v="1"/>
    <x v="6"/>
    <x v="50"/>
    <x v="121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x v="1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x v="1"/>
    <x v="1"/>
    <x v="6"/>
    <x v="62"/>
    <x v="368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x v="1"/>
    <x v="1"/>
    <x v="6"/>
    <x v="50"/>
    <x v="121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x v="1"/>
    <x v="1"/>
    <x v="6"/>
    <x v="113"/>
    <x v="2557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x v="1"/>
    <x v="1"/>
    <x v="6"/>
    <x v="58"/>
    <x v="2534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x v="1"/>
    <x v="1"/>
    <x v="6"/>
    <x v="50"/>
    <x v="121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x v="1"/>
    <x v="1"/>
    <x v="6"/>
    <x v="63"/>
    <x v="583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x v="1"/>
    <x v="1"/>
    <x v="6"/>
    <x v="50"/>
    <x v="12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x v="1"/>
    <x v="1"/>
    <x v="6"/>
    <x v="113"/>
    <x v="578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x v="1"/>
    <x v="1"/>
    <x v="6"/>
    <x v="73"/>
    <x v="269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x v="1"/>
    <x v="1"/>
    <x v="6"/>
    <x v="60"/>
    <x v="101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x v="1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x v="1"/>
    <x v="1"/>
    <x v="6"/>
    <x v="153"/>
    <x v="269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x v="1"/>
    <x v="1"/>
    <x v="6"/>
    <x v="57"/>
    <x v="375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x v="1"/>
    <x v="1"/>
    <x v="6"/>
    <x v="81"/>
    <x v="269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x v="1"/>
    <x v="1"/>
    <x v="6"/>
    <x v="64"/>
    <x v="8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x v="1"/>
    <x v="1"/>
    <x v="6"/>
    <x v="134"/>
    <x v="2698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x v="1"/>
    <x v="1"/>
    <x v="6"/>
    <x v="50"/>
    <x v="678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x v="1"/>
    <x v="1"/>
    <x v="6"/>
    <x v="50"/>
    <x v="582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x v="1"/>
    <x v="1"/>
    <x v="6"/>
    <x v="50"/>
    <x v="121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x v="1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x v="1"/>
    <x v="1"/>
    <x v="6"/>
    <x v="50"/>
    <x v="120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x v="1"/>
    <x v="1"/>
    <x v="6"/>
    <x v="59"/>
    <x v="134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x v="1"/>
    <x v="1"/>
    <x v="6"/>
    <x v="53"/>
    <x v="44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x v="1"/>
    <x v="1"/>
    <x v="6"/>
    <x v="82"/>
    <x v="269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x v="1"/>
    <x v="1"/>
    <x v="6"/>
    <x v="50"/>
    <x v="580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x v="1"/>
    <x v="1"/>
    <x v="6"/>
    <x v="50"/>
    <x v="120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x v="1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x v="1"/>
    <x v="1"/>
    <x v="6"/>
    <x v="151"/>
    <x v="2700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x v="1"/>
    <x v="1"/>
    <x v="6"/>
    <x v="66"/>
    <x v="687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x v="1"/>
    <x v="1"/>
    <x v="6"/>
    <x v="50"/>
    <x v="121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x v="1"/>
    <x v="1"/>
    <x v="6"/>
    <x v="82"/>
    <x v="270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x v="1"/>
    <x v="1"/>
    <x v="6"/>
    <x v="226"/>
    <x v="59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x v="1"/>
    <x v="1"/>
    <x v="6"/>
    <x v="66"/>
    <x v="947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x v="1"/>
    <x v="1"/>
    <x v="6"/>
    <x v="56"/>
    <x v="2702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x v="1"/>
    <x v="1"/>
    <x v="6"/>
    <x v="56"/>
    <x v="66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x v="1"/>
    <x v="1"/>
    <x v="6"/>
    <x v="56"/>
    <x v="2629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x v="1"/>
    <x v="1"/>
    <x v="6"/>
    <x v="50"/>
    <x v="12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x v="1"/>
    <x v="1"/>
    <x v="6"/>
    <x v="53"/>
    <x v="2703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x v="1"/>
    <x v="1"/>
    <x v="6"/>
    <x v="60"/>
    <x v="2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x v="1"/>
    <x v="1"/>
    <x v="6"/>
    <x v="118"/>
    <x v="105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x v="1"/>
    <x v="1"/>
    <x v="6"/>
    <x v="60"/>
    <x v="2704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x v="1"/>
    <x v="1"/>
    <x v="6"/>
    <x v="50"/>
    <x v="380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x v="1"/>
    <x v="1"/>
    <x v="6"/>
    <x v="220"/>
    <x v="270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x v="1"/>
    <x v="1"/>
    <x v="6"/>
    <x v="60"/>
    <x v="270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x v="1"/>
    <x v="1"/>
    <x v="6"/>
    <x v="122"/>
    <x v="270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x v="1"/>
    <x v="1"/>
    <x v="6"/>
    <x v="123"/>
    <x v="44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x v="1"/>
    <x v="1"/>
    <x v="6"/>
    <x v="50"/>
    <x v="12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x v="1"/>
    <x v="1"/>
    <x v="6"/>
    <x v="50"/>
    <x v="447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x v="1"/>
    <x v="1"/>
    <x v="6"/>
    <x v="60"/>
    <x v="2708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x v="1"/>
    <x v="1"/>
    <x v="6"/>
    <x v="117"/>
    <x v="431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x v="1"/>
    <x v="1"/>
    <x v="6"/>
    <x v="129"/>
    <x v="2709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x v="1"/>
    <x v="1"/>
    <x v="6"/>
    <x v="50"/>
    <x v="121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x v="1"/>
    <x v="1"/>
    <x v="6"/>
    <x v="114"/>
    <x v="2710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x v="1"/>
    <x v="1"/>
    <x v="6"/>
    <x v="50"/>
    <x v="121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x v="1"/>
    <x v="1"/>
    <x v="6"/>
    <x v="50"/>
    <x v="144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x v="1"/>
    <x v="1"/>
    <x v="6"/>
    <x v="50"/>
    <x v="121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x v="1"/>
    <x v="1"/>
    <x v="6"/>
    <x v="63"/>
    <x v="2242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x v="1"/>
    <x v="1"/>
    <x v="6"/>
    <x v="53"/>
    <x v="172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x v="1"/>
    <x v="1"/>
    <x v="6"/>
    <x v="66"/>
    <x v="271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x v="1"/>
    <x v="1"/>
    <x v="6"/>
    <x v="50"/>
    <x v="11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x v="1"/>
    <x v="1"/>
    <x v="6"/>
    <x v="50"/>
    <x v="11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x v="1"/>
    <x v="1"/>
    <x v="6"/>
    <x v="62"/>
    <x v="2712"/>
  </r>
  <r>
    <n v="4087"/>
    <x v="4080"/>
    <s v="Comedy Stage Play"/>
    <x v="376"/>
    <n v="0"/>
    <x v="2"/>
    <x v="0"/>
    <s v="USD"/>
    <n v="1468777786"/>
    <n v="1466185786"/>
    <b v="0"/>
    <x v="78"/>
    <x v="1"/>
    <x v="1"/>
    <x v="6"/>
    <x v="50"/>
    <x v="121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x v="1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x v="1"/>
    <x v="1"/>
    <x v="6"/>
    <x v="62"/>
    <x v="179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x v="1"/>
    <x v="1"/>
    <x v="6"/>
    <x v="56"/>
    <x v="1545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x v="1"/>
    <x v="1"/>
    <x v="6"/>
    <x v="55"/>
    <x v="15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x v="1"/>
    <x v="1"/>
    <x v="6"/>
    <x v="50"/>
    <x v="135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x v="1"/>
    <x v="1"/>
    <x v="6"/>
    <x v="53"/>
    <x v="2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x v="1"/>
    <x v="1"/>
    <x v="6"/>
    <x v="121"/>
    <x v="2713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x v="1"/>
    <x v="1"/>
    <x v="6"/>
    <x v="56"/>
    <x v="2714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x v="1"/>
    <x v="1"/>
    <x v="6"/>
    <x v="57"/>
    <x v="2715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x v="1"/>
    <x v="1"/>
    <x v="6"/>
    <x v="50"/>
    <x v="121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x v="1"/>
    <x v="1"/>
    <x v="6"/>
    <x v="50"/>
    <x v="121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x v="1"/>
    <x v="1"/>
    <x v="6"/>
    <x v="60"/>
    <x v="7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x v="1"/>
    <x v="1"/>
    <x v="6"/>
    <x v="50"/>
    <x v="121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x v="1"/>
    <x v="1"/>
    <x v="6"/>
    <x v="50"/>
    <x v="12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x v="1"/>
    <x v="1"/>
    <x v="6"/>
    <x v="117"/>
    <x v="271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x v="1"/>
    <x v="1"/>
    <x v="6"/>
    <x v="54"/>
    <x v="407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x v="1"/>
    <x v="1"/>
    <x v="6"/>
    <x v="70"/>
    <x v="2717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x v="1"/>
    <x v="1"/>
    <x v="6"/>
    <x v="113"/>
    <x v="2718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x v="1"/>
    <x v="1"/>
    <x v="6"/>
    <x v="376"/>
    <x v="271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x v="1"/>
    <x v="1"/>
    <x v="6"/>
    <x v="53"/>
    <x v="2150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x v="1"/>
    <x v="1"/>
    <x v="6"/>
    <x v="53"/>
    <x v="578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x v="1"/>
    <x v="1"/>
    <x v="6"/>
    <x v="50"/>
    <x v="121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x v="1"/>
    <x v="1"/>
    <x v="6"/>
    <x v="129"/>
    <x v="2720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x v="1"/>
    <x v="1"/>
    <x v="6"/>
    <x v="56"/>
    <x v="272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x v="1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x v="1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s v="No Donations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s v="No Donations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s v="No Donations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s v="No Donations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s v="No Donations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s v="No Donations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s v="No Donations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s v="No Donations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s v="No Donations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s v="No Donations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s v="No Donations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s v="No Donations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n v="0"/>
    <s v="No Donations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s v="No Donations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s v="No Donations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s v="No Donations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s v="No Donations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s v="No Donations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s v="No Donations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s v="No Donations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s v="No Donations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s v="No Donations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s v="No Donations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s v="No Donations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s v="No Donations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s v="No Donations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s v="No Donations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s v="No Donations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s v="No Donations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s v="No Donations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s v="No Donations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s v="No Donations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s v="No Donations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s v="No Donations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s v="No Donations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s v="No Donations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s v="No Donations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n v="0"/>
    <s v="No Donations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n v="0"/>
    <s v="No Donations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n v="0"/>
    <s v="No Donations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n v="0"/>
    <s v="No Donations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n v="0"/>
    <s v="No Donations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n v="0"/>
    <s v="No Donations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s v="No Donations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s v="No Donations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s v="No Donations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s v="No Donations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s v="No Donations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s v="No Donations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s v="No Donations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s v="No Donations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s v="No Donations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s v="No Donations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s v="No Donations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s v="No Donations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s v="No Donations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s v="No Donations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s v="No Donations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s v="No Donations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s v="No Donations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s v="No Donations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s v="No Donations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s v="No Donations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s v="No Donations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s v="No Donations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s v="No Donations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s v="No Donations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n v="0"/>
    <s v="No Donations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n v="0"/>
    <s v="No Donations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n v="0"/>
    <s v="No Donations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s v="No Donations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s v="No Donations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s v="No Donations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s v="No Donations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s v="No Donations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s v="No Donations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s v="No Donations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s v="No Donations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s v="No Donations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s v="No Donations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s v="No Donations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s v="No Donations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s v="No Donations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s v="No Donations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s v="No Donations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s v="No Donations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s v="No Donations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s v="No Donations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s v="No Donations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s v="No Donations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s v="No Donations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s v="No Donations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s v="No Donations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s v="No Donations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s v="No Donations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n v="0"/>
    <s v="No Donations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n v="0"/>
    <s v="No Donations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s v="No Donation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s v="No Donation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n v="0"/>
    <s v="No Donation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s v="No Donations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s v="No Donations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s v="No Donations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s v="No Donations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s v="No Donations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n v="0"/>
    <s v="No Donations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n v="0"/>
    <s v="No Donations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s v="No Donations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n v="0"/>
    <s v="No Donations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s v="No Donations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s v="No Donations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s v="No Donations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s v="No Donations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s v="No Donations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s v="No Donations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s v="No Donations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s v="No Donations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s v="No Donations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s v="No Donations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n v="0"/>
    <s v="No Donations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n v="0"/>
    <s v="No Donations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s v="No Donation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s v="No Donation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s v="No Donations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s v="No Donations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s v="No Donations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s v="No Donations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s v="No Donations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s v="No Donations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n v="0"/>
    <s v="No Donations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n v="0"/>
    <s v="No Donations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n v="0"/>
    <s v="No Donations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n v="0"/>
    <s v="No Donations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n v="0"/>
    <s v="No Donations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n v="0"/>
    <s v="No Donations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n v="0"/>
    <s v="No Donations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n v="0"/>
    <s v="No Donations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s v="No Donation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s v="No Donation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s v="No Donation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s v="No Donation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n v="0"/>
    <s v="No Donation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n v="0"/>
    <s v="No Donation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s v="No Donation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s v="No Donation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n v="0"/>
    <s v="No Donation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n v="0"/>
    <s v="No Donation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n v="0"/>
    <s v="No Donation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s v="No Donation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s v="No Donation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s v="No Donation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s v="No Donation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s v="No Donation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s v="No Donation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s v="No Donation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s v="No Donation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s v="No Donation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n v="0"/>
    <s v="No Donation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s v="No Donations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s v="No Donations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s v="No Donations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n v="0"/>
    <s v="No Donations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n v="0"/>
    <s v="No Donations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n v="0"/>
    <s v="No Donations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n v="0"/>
    <s v="No Donations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s v="No Donation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n v="0"/>
    <s v="No Donation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n v="0"/>
    <s v="No Donation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s v="No Don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s v="No Don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s v="No Don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s v="No Don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s v="No Don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s v="No Don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s v="No Don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s v="No Don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s v="No Don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s v="No Don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s v="No Don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s v="No Don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s v="No Don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n v="0"/>
    <s v="No Don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n v="0"/>
    <s v="No Don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n v="0"/>
    <s v="No Don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n v="0"/>
    <s v="No Don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n v="0"/>
    <s v="No Don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n v="0"/>
    <s v="No Don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s v="No Donations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s v="No Donations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s v="No Donations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n v="0"/>
    <s v="No Donations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n v="0"/>
    <s v="No Donations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n v="0"/>
    <s v="No Donations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s v="No Donations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s v="No Donations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n v="0"/>
    <s v="No Donations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n v="0"/>
    <s v="No Donations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n v="0"/>
    <s v="No Donations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n v="0"/>
    <s v="No Donations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s v="No Donation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s v="No Donation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n v="0"/>
    <s v="No Donation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s v="No Donation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s v="No Donation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s v="No Donation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s v="No Donation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n v="0"/>
    <s v="No Donation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n v="0"/>
    <s v="No Donation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n v="0"/>
    <s v="No Donation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s v="No Donations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s v="No Donations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s v="No Donations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s v="No Donations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s v="No Donations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s v="No Donations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s v="No Donations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s v="No Donations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s v="No Donations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n v="0"/>
    <s v="No Donations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n v="0"/>
    <s v="No Donations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n v="0"/>
    <s v="No Donations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n v="0"/>
    <s v="No Donations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n v="0"/>
    <s v="No Donations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s v="No Donation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n v="0"/>
    <s v="No Donation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n v="0"/>
    <s v="No Donation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n v="0"/>
    <s v="No Donation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s v="No Donation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s v="No Donation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n v="0"/>
    <s v="No Donation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n v="0"/>
    <s v="No Donation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n v="0"/>
    <s v="No Donation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s v="No Donations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n v="0"/>
    <s v="No Donations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n v="0"/>
    <s v="No Donations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n v="0"/>
    <s v="No Donations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n v="0"/>
    <s v="No Donations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s v="No Donation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s v="No Donation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s v="No Donations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s v="No Donations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s v="No Donations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s v="No Donations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s v="No Donations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s v="No Donations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s v="No Donations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s v="No Donations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s v="No Donations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s v="No Donations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s v="No Donations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s v="No Donations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s v="No Donations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s v="No Donations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s v="No Donations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s v="No Donations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s v="No Donations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s v="No Donations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s v="No Donations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s v="No Donations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s v="No Donations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n v="0"/>
    <s v="No Donations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n v="0"/>
    <s v="No Donations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n v="0"/>
    <s v="No Donations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n v="0"/>
    <s v="No Donations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n v="0"/>
    <s v="No Donations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n v="0"/>
    <s v="No Donations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n v="0"/>
    <s v="No Donations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s v="No Donation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s v="No Donation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s v="No Donation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s v="No Donation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s v="No Donation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s v="No Donation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n v="0"/>
    <s v="No Donation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n v="0"/>
    <s v="No Donation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n v="0"/>
    <s v="No Donation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s v="No Donation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s v="No Donation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s v="No Donation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s v="No Donation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s v="No Donation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n v="0"/>
    <s v="No Donation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n v="0"/>
    <s v="No Donation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n v="0"/>
    <s v="No Donation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n v="0"/>
    <s v="No Donation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n v="0"/>
    <s v="No Donation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n v="0"/>
    <s v="No Donation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s v="No Donation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s v="No Donation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s v="No Donation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s v="No Donation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s v="No Donation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s v="No Donation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s v="No Donation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s v="No Donation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s v="No Donation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s v="No Donation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s v="No Donation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s v="No Donation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n v="0"/>
    <s v="No Donation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n v="0"/>
    <s v="No Donation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s v="No Donations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s v="No Donation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s v="No Donation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n v="0"/>
    <s v="No Donation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s v="No Donation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s v="No Donation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s v="No Donation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s v="No Donation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s v="No Donation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s v="No Donation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n v="0"/>
    <s v="No Donation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n v="0"/>
    <s v="No Donation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n v="0"/>
    <s v="No Donation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s v="No Donation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s v="No Donation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s v="No Donation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s v="No Donation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s v="No Donation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s v="No Donation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s v="No Donation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s v="No Donation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s v="No Donation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s v="No Donation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s v="No Donation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s v="No Donation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s v="No Donation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s v="No Donation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s v="No Donation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s v="No Donation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n v="0"/>
    <s v="No Donation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n v="0"/>
    <s v="No Donation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n v="0"/>
    <s v="No Donation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n v="0"/>
    <s v="No Donation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n v="0"/>
    <s v="No Donation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s v="No Donation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s v="No Donation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s v="No Donation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s v="No Donation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s v="No Donation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s v="No Donation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n v="0"/>
    <s v="No Donation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n v="0"/>
    <s v="No Donation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s v="No Donation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s v="No Donation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s v="No Donation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s v="No Donations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s v="No Donations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n v="0"/>
    <s v="No Donations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n v="0"/>
    <s v="No Donations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s v="No Donations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s v="No Donations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n v="0"/>
    <s v="No Donations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n v="0"/>
    <s v="No Donations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s v="No Donation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n v="0"/>
    <s v="No Donation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n v="0"/>
    <s v="No Donation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n v="0"/>
    <s v="No Donation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s v="No Donations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s v="No Donations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n v="0"/>
    <s v="No Donations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n v="0"/>
    <s v="No Donations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n v="0"/>
    <s v="No Donation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s v="No Donations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s v="No Donations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s v="No Donations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s v="No Donations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n v="0"/>
    <s v="No Donations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n v="0"/>
    <s v="No Donations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n v="0"/>
    <s v="No Donations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n v="0"/>
    <s v="No Donations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n v="0"/>
    <s v="No Donations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n v="0"/>
    <s v="No Donations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s v="No Donation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s v="No Donation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s v="No Donation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s v="No Donation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s v="No Donation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s v="No Donation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s v="No Donation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s v="No Donation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s v="No Donation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s v="No Donation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s v="No Donation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s v="No Donation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s v="No Donation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s v="No Donation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s v="No Donation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s v="No Donation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s v="No Donation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s v="No Donation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s v="No Donation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s v="No Donation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s v="No Donation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s v="No Donation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s v="No Donation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s v="No Donation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s v="No Donation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s v="No Donation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s v="No Donation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s v="No Donation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s v="No Donation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s v="No Donation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s v="No Donation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s v="No Donation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s v="No Donation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s v="No Donation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s v="No Donation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s v="No Donation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n v="0"/>
    <s v="No Donation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0"/>
    <n v="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46ABE-0DDD-43D0-9C2A-13283C80078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4">
    <chartFormat chart="0" format="52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53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54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55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56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7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58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59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60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2FFC-9BE7-462E-A8D4-EF6CC7379B57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A30C7-5B3D-4A24-A1EE-411C643B40D4}">
  <dimension ref="A1:F47"/>
  <sheetViews>
    <sheetView topLeftCell="A13" workbookViewId="0">
      <selection activeCell="G47" sqref="G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11.28515625" bestFit="1" customWidth="1"/>
    <col min="380" max="381" width="6" bestFit="1" customWidth="1"/>
    <col min="382" max="382" width="3" bestFit="1" customWidth="1"/>
    <col min="383" max="391" width="6" bestFit="1" customWidth="1"/>
    <col min="392" max="392" width="5" bestFit="1" customWidth="1"/>
    <col min="393" max="408" width="6" bestFit="1" customWidth="1"/>
    <col min="409" max="409" width="3" bestFit="1" customWidth="1"/>
    <col min="410" max="411" width="6" bestFit="1" customWidth="1"/>
    <col min="412" max="412" width="5" bestFit="1" customWidth="1"/>
    <col min="413" max="417" width="6" bestFit="1" customWidth="1"/>
    <col min="418" max="418" width="5" bestFit="1" customWidth="1"/>
    <col min="419" max="443" width="6" bestFit="1" customWidth="1"/>
    <col min="444" max="444" width="3" bestFit="1" customWidth="1"/>
    <col min="445" max="447" width="6" bestFit="1" customWidth="1"/>
    <col min="448" max="448" width="5" bestFit="1" customWidth="1"/>
    <col min="449" max="458" width="6" bestFit="1" customWidth="1"/>
    <col min="459" max="459" width="5" bestFit="1" customWidth="1"/>
    <col min="460" max="466" width="6" bestFit="1" customWidth="1"/>
    <col min="467" max="467" width="5" bestFit="1" customWidth="1"/>
    <col min="468" max="469" width="6" bestFit="1" customWidth="1"/>
    <col min="470" max="470" width="3" bestFit="1" customWidth="1"/>
    <col min="471" max="471" width="6" bestFit="1" customWidth="1"/>
    <col min="472" max="472" width="5" bestFit="1" customWidth="1"/>
    <col min="473" max="477" width="6" bestFit="1" customWidth="1"/>
    <col min="478" max="478" width="5" bestFit="1" customWidth="1"/>
    <col min="479" max="481" width="6" bestFit="1" customWidth="1"/>
    <col min="482" max="482" width="5" bestFit="1" customWidth="1"/>
    <col min="483" max="484" width="6" bestFit="1" customWidth="1"/>
    <col min="485" max="485" width="5" bestFit="1" customWidth="1"/>
    <col min="486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9" width="6" bestFit="1" customWidth="1"/>
    <col min="500" max="500" width="3" bestFit="1" customWidth="1"/>
    <col min="501" max="508" width="6" bestFit="1" customWidth="1"/>
    <col min="509" max="509" width="5" bestFit="1" customWidth="1"/>
    <col min="510" max="525" width="6" bestFit="1" customWidth="1"/>
    <col min="526" max="526" width="5" bestFit="1" customWidth="1"/>
    <col min="527" max="535" width="6" bestFit="1" customWidth="1"/>
    <col min="536" max="536" width="5" bestFit="1" customWidth="1"/>
    <col min="537" max="558" width="6" bestFit="1" customWidth="1"/>
    <col min="559" max="559" width="5" bestFit="1" customWidth="1"/>
    <col min="560" max="564" width="6" bestFit="1" customWidth="1"/>
    <col min="565" max="565" width="5" bestFit="1" customWidth="1"/>
    <col min="566" max="577" width="6" bestFit="1" customWidth="1"/>
    <col min="578" max="578" width="3" bestFit="1" customWidth="1"/>
    <col min="579" max="594" width="6" bestFit="1" customWidth="1"/>
    <col min="595" max="595" width="5" bestFit="1" customWidth="1"/>
    <col min="596" max="603" width="6" bestFit="1" customWidth="1"/>
    <col min="604" max="604" width="3" bestFit="1" customWidth="1"/>
    <col min="605" max="615" width="6" bestFit="1" customWidth="1"/>
    <col min="616" max="616" width="5" bestFit="1" customWidth="1"/>
    <col min="617" max="627" width="6" bestFit="1" customWidth="1"/>
    <col min="628" max="628" width="5" bestFit="1" customWidth="1"/>
    <col min="629" max="634" width="6" bestFit="1" customWidth="1"/>
    <col min="635" max="635" width="3" bestFit="1" customWidth="1"/>
    <col min="636" max="650" width="6" bestFit="1" customWidth="1"/>
    <col min="651" max="651" width="5" bestFit="1" customWidth="1"/>
    <col min="652" max="663" width="6" bestFit="1" customWidth="1"/>
    <col min="664" max="664" width="3" bestFit="1" customWidth="1"/>
    <col min="665" max="670" width="6" bestFit="1" customWidth="1"/>
    <col min="671" max="671" width="5" bestFit="1" customWidth="1"/>
    <col min="672" max="675" width="6" bestFit="1" customWidth="1"/>
    <col min="676" max="676" width="5" bestFit="1" customWidth="1"/>
    <col min="677" max="683" width="6" bestFit="1" customWidth="1"/>
    <col min="684" max="684" width="5" bestFit="1" customWidth="1"/>
    <col min="685" max="687" width="6" bestFit="1" customWidth="1"/>
    <col min="688" max="688" width="5" bestFit="1" customWidth="1"/>
    <col min="689" max="689" width="3" bestFit="1" customWidth="1"/>
    <col min="690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8" width="6" bestFit="1" customWidth="1"/>
    <col min="709" max="709" width="5" bestFit="1" customWidth="1"/>
    <col min="710" max="715" width="6" bestFit="1" customWidth="1"/>
    <col min="716" max="716" width="3" bestFit="1" customWidth="1"/>
    <col min="717" max="718" width="6" bestFit="1" customWidth="1"/>
    <col min="719" max="719" width="5" bestFit="1" customWidth="1"/>
    <col min="720" max="731" width="6" bestFit="1" customWidth="1"/>
    <col min="732" max="732" width="5" bestFit="1" customWidth="1"/>
    <col min="733" max="744" width="6" bestFit="1" customWidth="1"/>
    <col min="745" max="745" width="3" bestFit="1" customWidth="1"/>
    <col min="746" max="749" width="6" bestFit="1" customWidth="1"/>
    <col min="750" max="750" width="5" bestFit="1" customWidth="1"/>
    <col min="751" max="763" width="6" bestFit="1" customWidth="1"/>
    <col min="764" max="764" width="5" bestFit="1" customWidth="1"/>
    <col min="76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88" width="5" bestFit="1" customWidth="1"/>
    <col min="789" max="794" width="6" bestFit="1" customWidth="1"/>
    <col min="795" max="795" width="5" bestFit="1" customWidth="1"/>
    <col min="796" max="802" width="6" bestFit="1" customWidth="1"/>
    <col min="803" max="803" width="3" bestFit="1" customWidth="1"/>
    <col min="804" max="809" width="6" bestFit="1" customWidth="1"/>
    <col min="810" max="810" width="5" bestFit="1" customWidth="1"/>
    <col min="811" max="815" width="6" bestFit="1" customWidth="1"/>
    <col min="816" max="816" width="5" bestFit="1" customWidth="1"/>
    <col min="817" max="820" width="6" bestFit="1" customWidth="1"/>
    <col min="821" max="821" width="5" bestFit="1" customWidth="1"/>
    <col min="822" max="826" width="6" bestFit="1" customWidth="1"/>
    <col min="827" max="827" width="5" bestFit="1" customWidth="1"/>
    <col min="828" max="840" width="6" bestFit="1" customWidth="1"/>
    <col min="841" max="841" width="5" bestFit="1" customWidth="1"/>
    <col min="842" max="844" width="6" bestFit="1" customWidth="1"/>
    <col min="845" max="845" width="5" bestFit="1" customWidth="1"/>
    <col min="846" max="857" width="6" bestFit="1" customWidth="1"/>
    <col min="858" max="858" width="5" bestFit="1" customWidth="1"/>
    <col min="859" max="863" width="6" bestFit="1" customWidth="1"/>
    <col min="864" max="864" width="3" bestFit="1" customWidth="1"/>
    <col min="865" max="882" width="6" bestFit="1" customWidth="1"/>
    <col min="883" max="883" width="5" bestFit="1" customWidth="1"/>
    <col min="884" max="885" width="6" bestFit="1" customWidth="1"/>
    <col min="886" max="886" width="3" bestFit="1" customWidth="1"/>
    <col min="887" max="893" width="6" bestFit="1" customWidth="1"/>
    <col min="894" max="894" width="5" bestFit="1" customWidth="1"/>
    <col min="895" max="898" width="6" bestFit="1" customWidth="1"/>
    <col min="899" max="899" width="5" bestFit="1" customWidth="1"/>
    <col min="900" max="902" width="6" bestFit="1" customWidth="1"/>
    <col min="903" max="903" width="5" bestFit="1" customWidth="1"/>
    <col min="904" max="905" width="6" bestFit="1" customWidth="1"/>
    <col min="906" max="906" width="5" bestFit="1" customWidth="1"/>
    <col min="907" max="918" width="6" bestFit="1" customWidth="1"/>
    <col min="919" max="919" width="5" bestFit="1" customWidth="1"/>
    <col min="920" max="922" width="6" bestFit="1" customWidth="1"/>
    <col min="923" max="923" width="3" bestFit="1" customWidth="1"/>
    <col min="924" max="930" width="6" bestFit="1" customWidth="1"/>
    <col min="931" max="931" width="5" bestFit="1" customWidth="1"/>
    <col min="932" max="935" width="6" bestFit="1" customWidth="1"/>
    <col min="936" max="936" width="5" bestFit="1" customWidth="1"/>
    <col min="937" max="948" width="6" bestFit="1" customWidth="1"/>
    <col min="949" max="949" width="3" bestFit="1" customWidth="1"/>
    <col min="950" max="950" width="6" bestFit="1" customWidth="1"/>
    <col min="951" max="951" width="5" bestFit="1" customWidth="1"/>
    <col min="952" max="956" width="6" bestFit="1" customWidth="1"/>
    <col min="957" max="957" width="5" bestFit="1" customWidth="1"/>
    <col min="958" max="959" width="6" bestFit="1" customWidth="1"/>
    <col min="960" max="960" width="5" bestFit="1" customWidth="1"/>
    <col min="961" max="963" width="6" bestFit="1" customWidth="1"/>
    <col min="964" max="964" width="5" bestFit="1" customWidth="1"/>
    <col min="965" max="965" width="6" bestFit="1" customWidth="1"/>
    <col min="966" max="966" width="5" bestFit="1" customWidth="1"/>
    <col min="967" max="971" width="6" bestFit="1" customWidth="1"/>
    <col min="972" max="972" width="3" bestFit="1" customWidth="1"/>
    <col min="973" max="984" width="6" bestFit="1" customWidth="1"/>
    <col min="985" max="985" width="5" bestFit="1" customWidth="1"/>
    <col min="986" max="1006" width="6" bestFit="1" customWidth="1"/>
    <col min="1007" max="1007" width="3" bestFit="1" customWidth="1"/>
    <col min="1008" max="1012" width="6" bestFit="1" customWidth="1"/>
    <col min="1013" max="1013" width="5" bestFit="1" customWidth="1"/>
    <col min="1014" max="1015" width="6" bestFit="1" customWidth="1"/>
    <col min="1016" max="1017" width="5" bestFit="1" customWidth="1"/>
    <col min="1018" max="1025" width="6" bestFit="1" customWidth="1"/>
    <col min="1026" max="1026" width="3" bestFit="1" customWidth="1"/>
    <col min="1027" max="1030" width="6" bestFit="1" customWidth="1"/>
    <col min="1031" max="1031" width="5" bestFit="1" customWidth="1"/>
    <col min="1032" max="1034" width="6" bestFit="1" customWidth="1"/>
    <col min="1035" max="1035" width="5" bestFit="1" customWidth="1"/>
    <col min="1036" max="1039" width="6" bestFit="1" customWidth="1"/>
    <col min="1040" max="1040" width="5" bestFit="1" customWidth="1"/>
    <col min="1041" max="1041" width="6" bestFit="1" customWidth="1"/>
    <col min="1042" max="1042" width="5" bestFit="1" customWidth="1"/>
    <col min="1043" max="1043" width="6" bestFit="1" customWidth="1"/>
    <col min="1044" max="1044" width="5" bestFit="1" customWidth="1"/>
    <col min="1045" max="1046" width="6" bestFit="1" customWidth="1"/>
    <col min="1047" max="1047" width="5" bestFit="1" customWidth="1"/>
    <col min="1048" max="1054" width="6" bestFit="1" customWidth="1"/>
    <col min="1055" max="1055" width="3" bestFit="1" customWidth="1"/>
    <col min="1056" max="1058" width="6" bestFit="1" customWidth="1"/>
    <col min="1059" max="1059" width="5" bestFit="1" customWidth="1"/>
    <col min="1060" max="1060" width="6" bestFit="1" customWidth="1"/>
    <col min="1061" max="1061" width="5" bestFit="1" customWidth="1"/>
    <col min="1062" max="1074" width="6" bestFit="1" customWidth="1"/>
    <col min="1075" max="1075" width="5" bestFit="1" customWidth="1"/>
    <col min="1076" max="1077" width="6" bestFit="1" customWidth="1"/>
    <col min="1078" max="1078" width="3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9" width="6" bestFit="1" customWidth="1"/>
    <col min="1090" max="1090" width="5" bestFit="1" customWidth="1"/>
    <col min="1091" max="1102" width="6" bestFit="1" customWidth="1"/>
    <col min="1103" max="1103" width="3" bestFit="1" customWidth="1"/>
    <col min="1104" max="1105" width="6" bestFit="1" customWidth="1"/>
    <col min="1106" max="1106" width="5" bestFit="1" customWidth="1"/>
    <col min="1107" max="1117" width="6" bestFit="1" customWidth="1"/>
    <col min="1118" max="1118" width="5" bestFit="1" customWidth="1"/>
    <col min="1119" max="1126" width="6" bestFit="1" customWidth="1"/>
    <col min="1127" max="1127" width="5" bestFit="1" customWidth="1"/>
    <col min="1128" max="1130" width="6" bestFit="1" customWidth="1"/>
    <col min="1131" max="1131" width="3" bestFit="1" customWidth="1"/>
    <col min="1132" max="1135" width="6" bestFit="1" customWidth="1"/>
    <col min="1136" max="1136" width="5" bestFit="1" customWidth="1"/>
    <col min="1137" max="1146" width="6" bestFit="1" customWidth="1"/>
    <col min="1147" max="1147" width="5" bestFit="1" customWidth="1"/>
    <col min="1148" max="1148" width="6" bestFit="1" customWidth="1"/>
    <col min="1149" max="1149" width="5" bestFit="1" customWidth="1"/>
    <col min="1150" max="1153" width="6" bestFit="1" customWidth="1"/>
    <col min="1154" max="1154" width="3" bestFit="1" customWidth="1"/>
    <col min="1155" max="1162" width="6" bestFit="1" customWidth="1"/>
    <col min="1163" max="1163" width="5" bestFit="1" customWidth="1"/>
    <col min="1164" max="1178" width="6" bestFit="1" customWidth="1"/>
    <col min="1179" max="1179" width="5" bestFit="1" customWidth="1"/>
    <col min="1180" max="1183" width="6" bestFit="1" customWidth="1"/>
    <col min="1184" max="1184" width="3" bestFit="1" customWidth="1"/>
    <col min="1185" max="1189" width="6" bestFit="1" customWidth="1"/>
    <col min="1190" max="1190" width="5" bestFit="1" customWidth="1"/>
    <col min="1191" max="1192" width="6" bestFit="1" customWidth="1"/>
    <col min="1193" max="1193" width="5" bestFit="1" customWidth="1"/>
    <col min="1194" max="1194" width="6" bestFit="1" customWidth="1"/>
    <col min="1195" max="1195" width="5" bestFit="1" customWidth="1"/>
    <col min="1196" max="1200" width="6" bestFit="1" customWidth="1"/>
    <col min="1201" max="1201" width="5" bestFit="1" customWidth="1"/>
    <col min="1202" max="1205" width="6" bestFit="1" customWidth="1"/>
    <col min="1206" max="1206" width="5" bestFit="1" customWidth="1"/>
    <col min="1207" max="1207" width="6" bestFit="1" customWidth="1"/>
    <col min="1208" max="1208" width="5" bestFit="1" customWidth="1"/>
    <col min="1209" max="1209" width="6" bestFit="1" customWidth="1"/>
    <col min="1210" max="1210" width="3" bestFit="1" customWidth="1"/>
    <col min="1211" max="1217" width="6" bestFit="1" customWidth="1"/>
    <col min="1218" max="1218" width="5" bestFit="1" customWidth="1"/>
    <col min="1219" max="1223" width="6" bestFit="1" customWidth="1"/>
    <col min="1224" max="1224" width="5" bestFit="1" customWidth="1"/>
    <col min="1225" max="1229" width="6" bestFit="1" customWidth="1"/>
    <col min="1230" max="1230" width="3" bestFit="1" customWidth="1"/>
    <col min="1231" max="1232" width="6" bestFit="1" customWidth="1"/>
    <col min="1233" max="1233" width="5" bestFit="1" customWidth="1"/>
    <col min="1234" max="1249" width="6" bestFit="1" customWidth="1"/>
    <col min="1250" max="1250" width="5" bestFit="1" customWidth="1"/>
    <col min="1251" max="1256" width="6" bestFit="1" customWidth="1"/>
    <col min="1257" max="1257" width="3" bestFit="1" customWidth="1"/>
    <col min="1258" max="1262" width="6" bestFit="1" customWidth="1"/>
    <col min="1263" max="1263" width="5" bestFit="1" customWidth="1"/>
    <col min="1264" max="1281" width="6" bestFit="1" customWidth="1"/>
    <col min="1282" max="1282" width="5" bestFit="1" customWidth="1"/>
    <col min="1283" max="1287" width="6" bestFit="1" customWidth="1"/>
    <col min="1288" max="1288" width="3" bestFit="1" customWidth="1"/>
    <col min="1289" max="1289" width="6" bestFit="1" customWidth="1"/>
    <col min="1290" max="1290" width="5" bestFit="1" customWidth="1"/>
    <col min="1291" max="1295" width="6" bestFit="1" customWidth="1"/>
    <col min="1296" max="1296" width="5" bestFit="1" customWidth="1"/>
    <col min="1297" max="1313" width="6" bestFit="1" customWidth="1"/>
    <col min="1314" max="1314" width="5" bestFit="1" customWidth="1"/>
    <col min="1315" max="1329" width="6" bestFit="1" customWidth="1"/>
    <col min="1330" max="1330" width="5" bestFit="1" customWidth="1"/>
    <col min="1331" max="1334" width="6" bestFit="1" customWidth="1"/>
    <col min="1335" max="1335" width="3" bestFit="1" customWidth="1"/>
    <col min="1336" max="1345" width="6" bestFit="1" customWidth="1"/>
    <col min="1346" max="1346" width="5" bestFit="1" customWidth="1"/>
    <col min="1347" max="1358" width="6" bestFit="1" customWidth="1"/>
    <col min="1359" max="1359" width="5" bestFit="1" customWidth="1"/>
    <col min="1360" max="1362" width="6" bestFit="1" customWidth="1"/>
    <col min="1363" max="1363" width="5" bestFit="1" customWidth="1"/>
    <col min="1364" max="1370" width="6" bestFit="1" customWidth="1"/>
    <col min="1371" max="1371" width="5" bestFit="1" customWidth="1"/>
    <col min="1372" max="1380" width="6" bestFit="1" customWidth="1"/>
    <col min="1381" max="1381" width="3" bestFit="1" customWidth="1"/>
    <col min="1382" max="1390" width="6" bestFit="1" customWidth="1"/>
    <col min="1391" max="1391" width="5" bestFit="1" customWidth="1"/>
    <col min="1392" max="1398" width="6" bestFit="1" customWidth="1"/>
    <col min="1399" max="1399" width="3" bestFit="1" customWidth="1"/>
    <col min="1400" max="1412" width="6" bestFit="1" customWidth="1"/>
    <col min="1413" max="1413" width="5" bestFit="1" customWidth="1"/>
    <col min="1414" max="1435" width="6" bestFit="1" customWidth="1"/>
    <col min="1436" max="1436" width="5" bestFit="1" customWidth="1"/>
    <col min="1437" max="1442" width="6" bestFit="1" customWidth="1"/>
    <col min="1443" max="1443" width="5" bestFit="1" customWidth="1"/>
    <col min="1444" max="1444" width="6" bestFit="1" customWidth="1"/>
    <col min="1445" max="1445" width="3" bestFit="1" customWidth="1"/>
    <col min="1446" max="1451" width="6" bestFit="1" customWidth="1"/>
    <col min="1452" max="1452" width="5" bestFit="1" customWidth="1"/>
    <col min="1453" max="1454" width="6" bestFit="1" customWidth="1"/>
    <col min="1455" max="1455" width="5" bestFit="1" customWidth="1"/>
    <col min="1456" max="1472" width="6" bestFit="1" customWidth="1"/>
    <col min="1473" max="1473" width="5" bestFit="1" customWidth="1"/>
    <col min="1474" max="1476" width="6" bestFit="1" customWidth="1"/>
    <col min="1477" max="1477" width="5" bestFit="1" customWidth="1"/>
    <col min="1478" max="1505" width="6" bestFit="1" customWidth="1"/>
    <col min="1506" max="1506" width="3" bestFit="1" customWidth="1"/>
    <col min="1507" max="1519" width="6" bestFit="1" customWidth="1"/>
    <col min="1520" max="1520" width="5" bestFit="1" customWidth="1"/>
    <col min="1521" max="1529" width="6" bestFit="1" customWidth="1"/>
    <col min="1530" max="1530" width="3" bestFit="1" customWidth="1"/>
    <col min="1531" max="1541" width="6" bestFit="1" customWidth="1"/>
    <col min="1542" max="1542" width="5" bestFit="1" customWidth="1"/>
    <col min="1543" max="1545" width="6" bestFit="1" customWidth="1"/>
    <col min="1546" max="1546" width="3" bestFit="1" customWidth="1"/>
    <col min="1547" max="1554" width="6" bestFit="1" customWidth="1"/>
    <col min="1555" max="1555" width="5" bestFit="1" customWidth="1"/>
    <col min="1556" max="1561" width="6" bestFit="1" customWidth="1"/>
    <col min="1562" max="1562" width="5" bestFit="1" customWidth="1"/>
    <col min="1563" max="1566" width="6" bestFit="1" customWidth="1"/>
    <col min="1567" max="1567" width="5" bestFit="1" customWidth="1"/>
    <col min="1568" max="1576" width="6" bestFit="1" customWidth="1"/>
    <col min="1577" max="1577" width="3" bestFit="1" customWidth="1"/>
    <col min="1578" max="1578" width="5" bestFit="1" customWidth="1"/>
    <col min="1579" max="1581" width="6" bestFit="1" customWidth="1"/>
    <col min="1582" max="1582" width="5" bestFit="1" customWidth="1"/>
    <col min="1583" max="1590" width="6" bestFit="1" customWidth="1"/>
    <col min="1591" max="1591" width="3" bestFit="1" customWidth="1"/>
    <col min="1592" max="1597" width="6" bestFit="1" customWidth="1"/>
    <col min="1598" max="1598" width="5" bestFit="1" customWidth="1"/>
    <col min="1599" max="1601" width="6" bestFit="1" customWidth="1"/>
    <col min="1602" max="1602" width="5" bestFit="1" customWidth="1"/>
    <col min="1603" max="1604" width="6" bestFit="1" customWidth="1"/>
    <col min="1605" max="1605" width="5" bestFit="1" customWidth="1"/>
    <col min="1606" max="1607" width="6" bestFit="1" customWidth="1"/>
    <col min="1608" max="1608" width="5" bestFit="1" customWidth="1"/>
    <col min="1609" max="1610" width="6" bestFit="1" customWidth="1"/>
    <col min="1611" max="1611" width="5" bestFit="1" customWidth="1"/>
    <col min="1612" max="1620" width="6" bestFit="1" customWidth="1"/>
    <col min="1621" max="1621" width="5" bestFit="1" customWidth="1"/>
    <col min="1622" max="1648" width="6" bestFit="1" customWidth="1"/>
    <col min="1649" max="1649" width="5" bestFit="1" customWidth="1"/>
    <col min="1650" max="1651" width="6" bestFit="1" customWidth="1"/>
    <col min="1652" max="1652" width="5" bestFit="1" customWidth="1"/>
    <col min="1653" max="1670" width="6" bestFit="1" customWidth="1"/>
    <col min="1671" max="1671" width="5" bestFit="1" customWidth="1"/>
    <col min="1672" max="1690" width="6" bestFit="1" customWidth="1"/>
    <col min="1691" max="1691" width="5" bestFit="1" customWidth="1"/>
    <col min="1692" max="1693" width="6" bestFit="1" customWidth="1"/>
    <col min="1694" max="1694" width="3" bestFit="1" customWidth="1"/>
    <col min="1695" max="1699" width="6" bestFit="1" customWidth="1"/>
    <col min="1700" max="1700" width="5" bestFit="1" customWidth="1"/>
    <col min="1701" max="1716" width="6" bestFit="1" customWidth="1"/>
    <col min="1717" max="1717" width="3" bestFit="1" customWidth="1"/>
    <col min="1718" max="1718" width="5" bestFit="1" customWidth="1"/>
    <col min="1719" max="1722" width="6" bestFit="1" customWidth="1"/>
    <col min="1723" max="1723" width="5" bestFit="1" customWidth="1"/>
    <col min="1724" max="1724" width="6" bestFit="1" customWidth="1"/>
    <col min="1725" max="1725" width="5" bestFit="1" customWidth="1"/>
    <col min="1726" max="1739" width="6" bestFit="1" customWidth="1"/>
    <col min="1740" max="1740" width="5" bestFit="1" customWidth="1"/>
    <col min="1741" max="1747" width="6" bestFit="1" customWidth="1"/>
    <col min="1748" max="1748" width="5" bestFit="1" customWidth="1"/>
    <col min="1749" max="1751" width="6" bestFit="1" customWidth="1"/>
    <col min="1752" max="1752" width="5" bestFit="1" customWidth="1"/>
    <col min="1753" max="1756" width="6" bestFit="1" customWidth="1"/>
    <col min="1757" max="1757" width="5" bestFit="1" customWidth="1"/>
    <col min="1758" max="1759" width="6" bestFit="1" customWidth="1"/>
    <col min="1760" max="1760" width="5" bestFit="1" customWidth="1"/>
    <col min="1761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70" width="6" bestFit="1" customWidth="1"/>
    <col min="1771" max="1771" width="3" bestFit="1" customWidth="1"/>
    <col min="1772" max="1772" width="5" bestFit="1" customWidth="1"/>
    <col min="1773" max="1773" width="6" bestFit="1" customWidth="1"/>
    <col min="1774" max="1774" width="5" bestFit="1" customWidth="1"/>
    <col min="1775" max="1777" width="6" bestFit="1" customWidth="1"/>
    <col min="1778" max="1778" width="5" bestFit="1" customWidth="1"/>
    <col min="1779" max="1788" width="6" bestFit="1" customWidth="1"/>
    <col min="1789" max="1789" width="3" bestFit="1" customWidth="1"/>
    <col min="1790" max="1793" width="6" bestFit="1" customWidth="1"/>
    <col min="1794" max="1794" width="5" bestFit="1" customWidth="1"/>
    <col min="1795" max="1805" width="6" bestFit="1" customWidth="1"/>
    <col min="1806" max="1806" width="5" bestFit="1" customWidth="1"/>
    <col min="1807" max="1813" width="6" bestFit="1" customWidth="1"/>
    <col min="1814" max="1814" width="5" bestFit="1" customWidth="1"/>
    <col min="1815" max="1817" width="6" bestFit="1" customWidth="1"/>
    <col min="1818" max="1818" width="3" bestFit="1" customWidth="1"/>
    <col min="1819" max="1823" width="6" bestFit="1" customWidth="1"/>
    <col min="1824" max="1824" width="5" bestFit="1" customWidth="1"/>
    <col min="1825" max="1827" width="6" bestFit="1" customWidth="1"/>
    <col min="1828" max="1828" width="5" bestFit="1" customWidth="1"/>
    <col min="1829" max="1832" width="6" bestFit="1" customWidth="1"/>
    <col min="1833" max="1833" width="5" bestFit="1" customWidth="1"/>
    <col min="1834" max="1836" width="6" bestFit="1" customWidth="1"/>
    <col min="1837" max="1837" width="5" bestFit="1" customWidth="1"/>
    <col min="1838" max="1845" width="6" bestFit="1" customWidth="1"/>
    <col min="1846" max="1846" width="5" bestFit="1" customWidth="1"/>
    <col min="1847" max="1853" width="6" bestFit="1" customWidth="1"/>
    <col min="1854" max="1854" width="5" bestFit="1" customWidth="1"/>
    <col min="1855" max="1866" width="6" bestFit="1" customWidth="1"/>
    <col min="1867" max="1868" width="5" bestFit="1" customWidth="1"/>
    <col min="1869" max="1874" width="6" bestFit="1" customWidth="1"/>
    <col min="1875" max="1875" width="3" bestFit="1" customWidth="1"/>
    <col min="1876" max="1877" width="6" bestFit="1" customWidth="1"/>
    <col min="1878" max="1878" width="5" bestFit="1" customWidth="1"/>
    <col min="1879" max="1882" width="6" bestFit="1" customWidth="1"/>
    <col min="1883" max="1883" width="5" bestFit="1" customWidth="1"/>
    <col min="1884" max="1886" width="6" bestFit="1" customWidth="1"/>
    <col min="1887" max="1887" width="5" bestFit="1" customWidth="1"/>
    <col min="1888" max="1890" width="6" bestFit="1" customWidth="1"/>
    <col min="1891" max="1891" width="5" bestFit="1" customWidth="1"/>
    <col min="1892" max="1899" width="6" bestFit="1" customWidth="1"/>
    <col min="1900" max="1900" width="3" bestFit="1" customWidth="1"/>
    <col min="1901" max="1905" width="6" bestFit="1" customWidth="1"/>
    <col min="1906" max="1906" width="5" bestFit="1" customWidth="1"/>
    <col min="1907" max="1913" width="6" bestFit="1" customWidth="1"/>
    <col min="1914" max="1914" width="4" bestFit="1" customWidth="1"/>
    <col min="1915" max="1921" width="7" bestFit="1" customWidth="1"/>
    <col min="1922" max="1922" width="6" bestFit="1" customWidth="1"/>
    <col min="1923" max="1926" width="7" bestFit="1" customWidth="1"/>
    <col min="1927" max="1927" width="6" bestFit="1" customWidth="1"/>
    <col min="1928" max="1933" width="7" bestFit="1" customWidth="1"/>
    <col min="1934" max="1934" width="6" bestFit="1" customWidth="1"/>
    <col min="1935" max="1938" width="7" bestFit="1" customWidth="1"/>
    <col min="1939" max="1939" width="6" bestFit="1" customWidth="1"/>
    <col min="1940" max="1947" width="7" bestFit="1" customWidth="1"/>
    <col min="1948" max="1948" width="4" bestFit="1" customWidth="1"/>
    <col min="1949" max="1955" width="7" bestFit="1" customWidth="1"/>
    <col min="1956" max="1956" width="6" bestFit="1" customWidth="1"/>
    <col min="1957" max="1963" width="7" bestFit="1" customWidth="1"/>
    <col min="1964" max="1964" width="4" bestFit="1" customWidth="1"/>
    <col min="1965" max="1974" width="7" bestFit="1" customWidth="1"/>
    <col min="1975" max="1975" width="6" bestFit="1" customWidth="1"/>
    <col min="1976" max="1976" width="7" bestFit="1" customWidth="1"/>
    <col min="1977" max="1977" width="6" bestFit="1" customWidth="1"/>
    <col min="1978" max="1981" width="7" bestFit="1" customWidth="1"/>
    <col min="1982" max="1982" width="6" bestFit="1" customWidth="1"/>
    <col min="1983" max="1985" width="7" bestFit="1" customWidth="1"/>
    <col min="1986" max="1986" width="4" bestFit="1" customWidth="1"/>
    <col min="1987" max="1988" width="7" bestFit="1" customWidth="1"/>
    <col min="1989" max="1989" width="6" bestFit="1" customWidth="1"/>
    <col min="1990" max="1996" width="7" bestFit="1" customWidth="1"/>
    <col min="1997" max="1997" width="4" bestFit="1" customWidth="1"/>
    <col min="1998" max="2034" width="7" bestFit="1" customWidth="1"/>
    <col min="2035" max="2035" width="6" bestFit="1" customWidth="1"/>
    <col min="2036" max="2045" width="7" bestFit="1" customWidth="1"/>
    <col min="2046" max="2046" width="6" bestFit="1" customWidth="1"/>
    <col min="2047" max="2059" width="7" bestFit="1" customWidth="1"/>
    <col min="2060" max="2060" width="4" bestFit="1" customWidth="1"/>
    <col min="2061" max="2066" width="7" bestFit="1" customWidth="1"/>
    <col min="2067" max="2067" width="4" bestFit="1" customWidth="1"/>
    <col min="2068" max="2082" width="7" bestFit="1" customWidth="1"/>
    <col min="2083" max="2083" width="4" bestFit="1" customWidth="1"/>
    <col min="2084" max="2099" width="7" bestFit="1" customWidth="1"/>
    <col min="2100" max="2100" width="6" bestFit="1" customWidth="1"/>
    <col min="2101" max="2102" width="7" bestFit="1" customWidth="1"/>
    <col min="2103" max="2103" width="6" bestFit="1" customWidth="1"/>
    <col min="2104" max="2108" width="7" bestFit="1" customWidth="1"/>
    <col min="2109" max="2109" width="6" bestFit="1" customWidth="1"/>
    <col min="2110" max="2113" width="7" bestFit="1" customWidth="1"/>
    <col min="2114" max="2114" width="6" bestFit="1" customWidth="1"/>
    <col min="2115" max="2116" width="7" bestFit="1" customWidth="1"/>
    <col min="2117" max="2117" width="4" bestFit="1" customWidth="1"/>
    <col min="2118" max="2125" width="7" bestFit="1" customWidth="1"/>
    <col min="2126" max="2126" width="4" bestFit="1" customWidth="1"/>
    <col min="2127" max="2135" width="7" bestFit="1" customWidth="1"/>
    <col min="2136" max="2136" width="4" bestFit="1" customWidth="1"/>
    <col min="2137" max="2139" width="7" bestFit="1" customWidth="1"/>
    <col min="2140" max="2140" width="6" bestFit="1" customWidth="1"/>
    <col min="2141" max="2141" width="4" bestFit="1" customWidth="1"/>
    <col min="2142" max="2150" width="7" bestFit="1" customWidth="1"/>
    <col min="2151" max="2151" width="4" bestFit="1" customWidth="1"/>
    <col min="2152" max="2164" width="7" bestFit="1" customWidth="1"/>
    <col min="2165" max="2165" width="6" bestFit="1" customWidth="1"/>
    <col min="2166" max="2173" width="7" bestFit="1" customWidth="1"/>
    <col min="2174" max="2174" width="6" bestFit="1" customWidth="1"/>
    <col min="2175" max="2208" width="7" bestFit="1" customWidth="1"/>
    <col min="2209" max="2209" width="6" bestFit="1" customWidth="1"/>
    <col min="2210" max="2211" width="7" bestFit="1" customWidth="1"/>
    <col min="2212" max="2212" width="6" bestFit="1" customWidth="1"/>
    <col min="2213" max="2224" width="7" bestFit="1" customWidth="1"/>
    <col min="2225" max="2225" width="4" bestFit="1" customWidth="1"/>
    <col min="2226" max="2231" width="7" bestFit="1" customWidth="1"/>
    <col min="2232" max="2232" width="6" bestFit="1" customWidth="1"/>
    <col min="2233" max="2242" width="7" bestFit="1" customWidth="1"/>
    <col min="2243" max="2243" width="6" bestFit="1" customWidth="1"/>
    <col min="2244" max="2248" width="7" bestFit="1" customWidth="1"/>
    <col min="2249" max="2249" width="4" bestFit="1" customWidth="1"/>
    <col min="2250" max="2250" width="6" bestFit="1" customWidth="1"/>
    <col min="2251" max="2258" width="7" bestFit="1" customWidth="1"/>
    <col min="2259" max="2259" width="4" bestFit="1" customWidth="1"/>
    <col min="2260" max="2261" width="7" bestFit="1" customWidth="1"/>
    <col min="2262" max="2262" width="4" bestFit="1" customWidth="1"/>
    <col min="2263" max="2263" width="6" bestFit="1" customWidth="1"/>
    <col min="2264" max="2272" width="7" bestFit="1" customWidth="1"/>
    <col min="2273" max="2273" width="4" bestFit="1" customWidth="1"/>
    <col min="2274" max="2285" width="7" bestFit="1" customWidth="1"/>
    <col min="2286" max="2286" width="6" bestFit="1" customWidth="1"/>
    <col min="2287" max="2300" width="7" bestFit="1" customWidth="1"/>
    <col min="2301" max="2301" width="4" bestFit="1" customWidth="1"/>
    <col min="2302" max="2303" width="7" bestFit="1" customWidth="1"/>
    <col min="2304" max="2304" width="6" bestFit="1" customWidth="1"/>
    <col min="2305" max="2305" width="7" bestFit="1" customWidth="1"/>
    <col min="2306" max="2306" width="6" bestFit="1" customWidth="1"/>
    <col min="2307" max="2311" width="7" bestFit="1" customWidth="1"/>
    <col min="2312" max="2312" width="6" bestFit="1" customWidth="1"/>
    <col min="2313" max="2319" width="7" bestFit="1" customWidth="1"/>
    <col min="2320" max="2320" width="4" bestFit="1" customWidth="1"/>
    <col min="2321" max="2330" width="7" bestFit="1" customWidth="1"/>
    <col min="2331" max="2331" width="4" bestFit="1" customWidth="1"/>
    <col min="2332" max="2341" width="7" bestFit="1" customWidth="1"/>
    <col min="2342" max="2342" width="4" bestFit="1" customWidth="1"/>
    <col min="2343" max="2345" width="7" bestFit="1" customWidth="1"/>
    <col min="2346" max="2346" width="6" bestFit="1" customWidth="1"/>
    <col min="2347" max="2360" width="7" bestFit="1" customWidth="1"/>
    <col min="2361" max="2361" width="4" bestFit="1" customWidth="1"/>
    <col min="2362" max="2362" width="6" bestFit="1" customWidth="1"/>
    <col min="2363" max="2363" width="7" bestFit="1" customWidth="1"/>
    <col min="2364" max="2364" width="6" bestFit="1" customWidth="1"/>
    <col min="2365" max="2376" width="7" bestFit="1" customWidth="1"/>
    <col min="2377" max="2377" width="6" bestFit="1" customWidth="1"/>
    <col min="2378" max="2389" width="7" bestFit="1" customWidth="1"/>
    <col min="2390" max="2390" width="6" bestFit="1" customWidth="1"/>
    <col min="2391" max="2396" width="7" bestFit="1" customWidth="1"/>
    <col min="2397" max="2397" width="6" bestFit="1" customWidth="1"/>
    <col min="2398" max="2398" width="4" bestFit="1" customWidth="1"/>
    <col min="2399" max="2402" width="7" bestFit="1" customWidth="1"/>
    <col min="2403" max="2403" width="4" bestFit="1" customWidth="1"/>
    <col min="2404" max="2405" width="7" bestFit="1" customWidth="1"/>
    <col min="2406" max="2406" width="6" bestFit="1" customWidth="1"/>
    <col min="2407" max="2413" width="7" bestFit="1" customWidth="1"/>
    <col min="2414" max="2414" width="6" bestFit="1" customWidth="1"/>
    <col min="2415" max="2422" width="7" bestFit="1" customWidth="1"/>
    <col min="2423" max="2423" width="6" bestFit="1" customWidth="1"/>
    <col min="2424" max="2431" width="7" bestFit="1" customWidth="1"/>
    <col min="2432" max="2432" width="6" bestFit="1" customWidth="1"/>
    <col min="2433" max="2440" width="7" bestFit="1" customWidth="1"/>
    <col min="2441" max="2441" width="6" bestFit="1" customWidth="1"/>
    <col min="2442" max="2453" width="7" bestFit="1" customWidth="1"/>
    <col min="2454" max="2454" width="6" bestFit="1" customWidth="1"/>
    <col min="2455" max="2464" width="7" bestFit="1" customWidth="1"/>
    <col min="2465" max="2465" width="6" bestFit="1" customWidth="1"/>
    <col min="2466" max="2467" width="7" bestFit="1" customWidth="1"/>
    <col min="2468" max="2468" width="4" bestFit="1" customWidth="1"/>
    <col min="2469" max="2470" width="7" bestFit="1" customWidth="1"/>
    <col min="2471" max="2471" width="6" bestFit="1" customWidth="1"/>
    <col min="2472" max="2472" width="4" bestFit="1" customWidth="1"/>
    <col min="2473" max="2477" width="7" bestFit="1" customWidth="1"/>
    <col min="2478" max="2478" width="6" bestFit="1" customWidth="1"/>
    <col min="2479" max="2481" width="7" bestFit="1" customWidth="1"/>
    <col min="2482" max="2482" width="4" bestFit="1" customWidth="1"/>
    <col min="2483" max="2486" width="7" bestFit="1" customWidth="1"/>
    <col min="2487" max="2487" width="6" bestFit="1" customWidth="1"/>
    <col min="2488" max="2492" width="7" bestFit="1" customWidth="1"/>
    <col min="2493" max="2493" width="4" bestFit="1" customWidth="1"/>
    <col min="2494" max="2494" width="6" bestFit="1" customWidth="1"/>
    <col min="2495" max="2510" width="7" bestFit="1" customWidth="1"/>
    <col min="2511" max="2511" width="6" bestFit="1" customWidth="1"/>
    <col min="2512" max="2513" width="7" bestFit="1" customWidth="1"/>
    <col min="2514" max="2514" width="4" bestFit="1" customWidth="1"/>
    <col min="2515" max="2517" width="7" bestFit="1" customWidth="1"/>
    <col min="2518" max="2518" width="6" bestFit="1" customWidth="1"/>
    <col min="2519" max="2519" width="7" bestFit="1" customWidth="1"/>
    <col min="2520" max="2520" width="6" bestFit="1" customWidth="1"/>
    <col min="2521" max="2525" width="7" bestFit="1" customWidth="1"/>
    <col min="2526" max="2526" width="4" bestFit="1" customWidth="1"/>
    <col min="2527" max="2534" width="7" bestFit="1" customWidth="1"/>
    <col min="2535" max="2535" width="6" bestFit="1" customWidth="1"/>
    <col min="2536" max="2539" width="7" bestFit="1" customWidth="1"/>
    <col min="2540" max="2540" width="4" bestFit="1" customWidth="1"/>
    <col min="2541" max="2544" width="7" bestFit="1" customWidth="1"/>
    <col min="2545" max="2545" width="6" bestFit="1" customWidth="1"/>
    <col min="2546" max="2549" width="7" bestFit="1" customWidth="1"/>
    <col min="2550" max="2550" width="6" bestFit="1" customWidth="1"/>
    <col min="2551" max="2551" width="4" bestFit="1" customWidth="1"/>
    <col min="2552" max="2567" width="7" bestFit="1" customWidth="1"/>
    <col min="2568" max="2568" width="4" bestFit="1" customWidth="1"/>
    <col min="2569" max="2586" width="7" bestFit="1" customWidth="1"/>
    <col min="2587" max="2587" width="6" bestFit="1" customWidth="1"/>
    <col min="2588" max="2590" width="7" bestFit="1" customWidth="1"/>
    <col min="2591" max="2591" width="4" bestFit="1" customWidth="1"/>
    <col min="2592" max="2595" width="7" bestFit="1" customWidth="1"/>
    <col min="2596" max="2596" width="4" bestFit="1" customWidth="1"/>
    <col min="2597" max="2597" width="6" bestFit="1" customWidth="1"/>
    <col min="2598" max="2600" width="7" bestFit="1" customWidth="1"/>
    <col min="2601" max="2601" width="4" bestFit="1" customWidth="1"/>
    <col min="2602" max="2603" width="7" bestFit="1" customWidth="1"/>
    <col min="2604" max="2604" width="6" bestFit="1" customWidth="1"/>
    <col min="2605" max="2609" width="7" bestFit="1" customWidth="1"/>
    <col min="2610" max="2611" width="6" bestFit="1" customWidth="1"/>
    <col min="2612" max="2612" width="7" bestFit="1" customWidth="1"/>
    <col min="2613" max="2613" width="4" bestFit="1" customWidth="1"/>
    <col min="2614" max="2614" width="7" bestFit="1" customWidth="1"/>
    <col min="2615" max="2615" width="4" bestFit="1" customWidth="1"/>
    <col min="2616" max="2625" width="7" bestFit="1" customWidth="1"/>
    <col min="2626" max="2626" width="4" bestFit="1" customWidth="1"/>
    <col min="2627" max="2629" width="7" bestFit="1" customWidth="1"/>
    <col min="2630" max="2630" width="6" bestFit="1" customWidth="1"/>
    <col min="2631" max="2633" width="7" bestFit="1" customWidth="1"/>
    <col min="2634" max="2634" width="6" bestFit="1" customWidth="1"/>
    <col min="2635" max="2642" width="7" bestFit="1" customWidth="1"/>
    <col min="2643" max="2643" width="6" bestFit="1" customWidth="1"/>
    <col min="2644" max="2644" width="7" bestFit="1" customWidth="1"/>
    <col min="2645" max="2645" width="4" bestFit="1" customWidth="1"/>
    <col min="2646" max="2649" width="7" bestFit="1" customWidth="1"/>
    <col min="2650" max="2650" width="6" bestFit="1" customWidth="1"/>
    <col min="2651" max="2654" width="7" bestFit="1" customWidth="1"/>
    <col min="2655" max="2655" width="6" bestFit="1" customWidth="1"/>
    <col min="2656" max="2658" width="7" bestFit="1" customWidth="1"/>
    <col min="2659" max="2659" width="4" bestFit="1" customWidth="1"/>
    <col min="2660" max="2668" width="7" bestFit="1" customWidth="1"/>
    <col min="2669" max="2669" width="4" bestFit="1" customWidth="1"/>
    <col min="2670" max="2670" width="7" bestFit="1" customWidth="1"/>
    <col min="2671" max="2671" width="4" bestFit="1" customWidth="1"/>
    <col min="2672" max="2673" width="7" bestFit="1" customWidth="1"/>
    <col min="2674" max="2674" width="4" bestFit="1" customWidth="1"/>
    <col min="2675" max="2677" width="7" bestFit="1" customWidth="1"/>
    <col min="2678" max="2678" width="4" bestFit="1" customWidth="1"/>
    <col min="2679" max="2679" width="7" bestFit="1" customWidth="1"/>
    <col min="2680" max="2680" width="4" bestFit="1" customWidth="1"/>
    <col min="2681" max="2685" width="7" bestFit="1" customWidth="1"/>
    <col min="2686" max="2686" width="4" bestFit="1" customWidth="1"/>
    <col min="2687" max="2688" width="7" bestFit="1" customWidth="1"/>
    <col min="2689" max="2689" width="4" bestFit="1" customWidth="1"/>
    <col min="2690" max="2695" width="7" bestFit="1" customWidth="1"/>
    <col min="2696" max="2696" width="4" bestFit="1" customWidth="1"/>
    <col min="2697" max="2698" width="7" bestFit="1" customWidth="1"/>
    <col min="2699" max="2699" width="4" bestFit="1" customWidth="1"/>
    <col min="2700" max="2700" width="6" bestFit="1" customWidth="1"/>
    <col min="2701" max="2701" width="7" bestFit="1" customWidth="1"/>
    <col min="2702" max="2702" width="6" bestFit="1" customWidth="1"/>
    <col min="2703" max="2707" width="7" bestFit="1" customWidth="1"/>
    <col min="2708" max="2708" width="5" bestFit="1" customWidth="1"/>
    <col min="2709" max="2709" width="8" bestFit="1" customWidth="1"/>
    <col min="2710" max="2710" width="5" bestFit="1" customWidth="1"/>
    <col min="2711" max="2712" width="8" bestFit="1" customWidth="1"/>
    <col min="2713" max="2713" width="5" bestFit="1" customWidth="1"/>
    <col min="2714" max="2716" width="8" bestFit="1" customWidth="1"/>
    <col min="2717" max="2717" width="5" bestFit="1" customWidth="1"/>
    <col min="2718" max="2720" width="8" bestFit="1" customWidth="1"/>
    <col min="2721" max="2722" width="5" bestFit="1" customWidth="1"/>
    <col min="2723" max="2723" width="13.140625" bestFit="1" customWidth="1"/>
    <col min="2724" max="2724" width="11.28515625" bestFit="1" customWidth="1"/>
  </cols>
  <sheetData>
    <row r="1" spans="1:6" x14ac:dyDescent="0.25">
      <c r="A1" s="9" t="s">
        <v>8222</v>
      </c>
      <c r="B1" t="s">
        <v>8322</v>
      </c>
    </row>
    <row r="2" spans="1:6" x14ac:dyDescent="0.25">
      <c r="A2" s="9" t="s">
        <v>8317</v>
      </c>
      <c r="B2" t="s">
        <v>8322</v>
      </c>
    </row>
    <row r="4" spans="1:6" x14ac:dyDescent="0.25">
      <c r="A4" s="9" t="s">
        <v>8320</v>
      </c>
      <c r="B4" s="9" t="s">
        <v>8321</v>
      </c>
    </row>
    <row r="5" spans="1:6" x14ac:dyDescent="0.25">
      <c r="A5" s="9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0" t="s">
        <v>8272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8300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8288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8310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8271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8270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8286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8303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8280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8293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8304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8305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8285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8284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8312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8283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8291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8315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8299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8279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8306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8295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8301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8274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8302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8298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8309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8282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8269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8268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8308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8311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8313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8307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8267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8297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8290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8277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8276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8296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02C9-EB70-4B84-9FD5-7E5102A0255C}">
  <dimension ref="A1:F18"/>
  <sheetViews>
    <sheetView workbookViewId="0">
      <selection activeCell="G21" sqref="G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8317</v>
      </c>
      <c r="B1" t="s">
        <v>8273</v>
      </c>
    </row>
    <row r="2" spans="1:6" x14ac:dyDescent="0.25">
      <c r="A2" s="9" t="s">
        <v>8316</v>
      </c>
      <c r="B2" t="s">
        <v>8322</v>
      </c>
    </row>
    <row r="4" spans="1:6" x14ac:dyDescent="0.25">
      <c r="A4" s="9" t="s">
        <v>8320</v>
      </c>
      <c r="B4" s="9" t="s">
        <v>8321</v>
      </c>
    </row>
    <row r="5" spans="1:6" x14ac:dyDescent="0.25">
      <c r="A5" s="9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4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4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4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4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4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4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4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4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4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4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4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4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A3784" zoomScaleNormal="100" workbookViewId="0">
      <selection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8" max="18" width="23.42578125" bestFit="1" customWidth="1"/>
    <col min="19" max="19" width="10.7109375" style="13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2" t="s">
        <v>8323</v>
      </c>
      <c r="S1" s="13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 t="shared" ref="Q2:Q65" si="1">IFERROR(ROUND(E2/L2,2),"No Donations")</f>
        <v>63.92</v>
      </c>
      <c r="R2" s="13">
        <f t="shared" ref="R2:R65" si="2">(((J2/60)/60)/24)+DATE(1970,1,1)</f>
        <v>42177.007071759261</v>
      </c>
      <c r="S2" s="13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si="1"/>
        <v>185.48</v>
      </c>
      <c r="R3" s="13">
        <f t="shared" si="2"/>
        <v>42766.600497685184</v>
      </c>
      <c r="S3" s="13">
        <f t="shared" ref="S3:S66" si="3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3">
        <f t="shared" si="2"/>
        <v>42405.702349537038</v>
      </c>
      <c r="S4" s="13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3">
        <f t="shared" si="2"/>
        <v>41828.515127314815</v>
      </c>
      <c r="S5" s="13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3">
        <f t="shared" si="2"/>
        <v>42327.834247685183</v>
      </c>
      <c r="S6" s="13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3">
        <f t="shared" si="2"/>
        <v>42563.932951388888</v>
      </c>
      <c r="S7" s="13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3">
        <f t="shared" si="2"/>
        <v>41794.072337962964</v>
      </c>
      <c r="S8" s="13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3">
        <f t="shared" si="2"/>
        <v>42516.047071759262</v>
      </c>
      <c r="S9" s="13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3">
        <f t="shared" si="2"/>
        <v>42468.94458333333</v>
      </c>
      <c r="S10" s="13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3">
        <f t="shared" si="2"/>
        <v>42447.103518518517</v>
      </c>
      <c r="S11" s="13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3">
        <f t="shared" si="2"/>
        <v>41780.068043981482</v>
      </c>
      <c r="S12" s="13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3">
        <f t="shared" si="2"/>
        <v>42572.778495370367</v>
      </c>
      <c r="S13" s="13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3">
        <f t="shared" si="2"/>
        <v>41791.713252314818</v>
      </c>
      <c r="S14" s="13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3">
        <f t="shared" si="2"/>
        <v>42508.677187499998</v>
      </c>
      <c r="S15" s="13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3">
        <f t="shared" si="2"/>
        <v>41808.02648148148</v>
      </c>
      <c r="S16" s="13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3">
        <f t="shared" si="2"/>
        <v>42256.391875000001</v>
      </c>
      <c r="S17" s="13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3">
        <f t="shared" si="2"/>
        <v>41760.796423611115</v>
      </c>
      <c r="S18" s="13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3">
        <f t="shared" si="2"/>
        <v>41917.731736111113</v>
      </c>
      <c r="S19" s="13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3">
        <f t="shared" si="2"/>
        <v>41869.542314814818</v>
      </c>
      <c r="S20" s="13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3">
        <f t="shared" si="2"/>
        <v>42175.816365740742</v>
      </c>
      <c r="S21" s="13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3">
        <f t="shared" si="2"/>
        <v>42200.758240740746</v>
      </c>
      <c r="S22" s="13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3">
        <f t="shared" si="2"/>
        <v>41878.627187500002</v>
      </c>
      <c r="S23" s="13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3">
        <f t="shared" si="2"/>
        <v>41989.91134259259</v>
      </c>
      <c r="S24" s="13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3">
        <f t="shared" si="2"/>
        <v>42097.778946759259</v>
      </c>
      <c r="S25" s="13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3">
        <f t="shared" si="2"/>
        <v>42229.820173611108</v>
      </c>
      <c r="S26" s="13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3">
        <f t="shared" si="2"/>
        <v>42318.025011574078</v>
      </c>
      <c r="S27" s="13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3">
        <f t="shared" si="2"/>
        <v>41828.515555555554</v>
      </c>
      <c r="S28" s="13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3">
        <f t="shared" si="2"/>
        <v>41929.164733796293</v>
      </c>
      <c r="S29" s="13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3">
        <f t="shared" si="2"/>
        <v>42324.96393518518</v>
      </c>
      <c r="S30" s="13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3">
        <f t="shared" si="2"/>
        <v>41812.67324074074</v>
      </c>
      <c r="S31" s="13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3">
        <f t="shared" si="2"/>
        <v>41842.292997685188</v>
      </c>
      <c r="S32" s="13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3">
        <f t="shared" si="2"/>
        <v>42376.79206018518</v>
      </c>
      <c r="S33" s="13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3">
        <f t="shared" si="2"/>
        <v>42461.627511574072</v>
      </c>
      <c r="S34" s="13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3">
        <f t="shared" si="2"/>
        <v>42286.660891203705</v>
      </c>
      <c r="S35" s="13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3">
        <f t="shared" si="2"/>
        <v>41841.321770833332</v>
      </c>
      <c r="S36" s="13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3">
        <f t="shared" si="2"/>
        <v>42098.291828703703</v>
      </c>
      <c r="S37" s="13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3">
        <f t="shared" si="2"/>
        <v>42068.307002314818</v>
      </c>
      <c r="S38" s="13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3">
        <f t="shared" si="2"/>
        <v>42032.693043981482</v>
      </c>
      <c r="S39" s="13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3">
        <f t="shared" si="2"/>
        <v>41375.057222222218</v>
      </c>
      <c r="S40" s="13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3">
        <f t="shared" si="2"/>
        <v>41754.047083333331</v>
      </c>
      <c r="S41" s="13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3">
        <f t="shared" si="2"/>
        <v>41789.21398148148</v>
      </c>
      <c r="S42" s="13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3">
        <f t="shared" si="2"/>
        <v>41887.568912037037</v>
      </c>
      <c r="S43" s="13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3">
        <f t="shared" si="2"/>
        <v>41971.639189814814</v>
      </c>
      <c r="S44" s="13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3">
        <f t="shared" si="2"/>
        <v>41802.790347222224</v>
      </c>
      <c r="S45" s="13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3">
        <f t="shared" si="2"/>
        <v>41874.098807870374</v>
      </c>
      <c r="S46" s="13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3">
        <f t="shared" si="2"/>
        <v>42457.623923611114</v>
      </c>
      <c r="S47" s="13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3">
        <f t="shared" si="2"/>
        <v>42323.964976851858</v>
      </c>
      <c r="S48" s="13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3">
        <f t="shared" si="2"/>
        <v>41932.819525462961</v>
      </c>
      <c r="S49" s="13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3">
        <f t="shared" si="2"/>
        <v>42033.516898148147</v>
      </c>
      <c r="S50" s="13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3">
        <f t="shared" si="2"/>
        <v>42271.176446759258</v>
      </c>
      <c r="S51" s="13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3">
        <f t="shared" si="2"/>
        <v>41995.752986111111</v>
      </c>
      <c r="S52" s="13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3">
        <f t="shared" si="2"/>
        <v>42196.928668981483</v>
      </c>
      <c r="S53" s="13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3">
        <f t="shared" si="2"/>
        <v>41807.701921296299</v>
      </c>
      <c r="S54" s="13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3">
        <f t="shared" si="2"/>
        <v>41719.549131944441</v>
      </c>
      <c r="S55" s="13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3">
        <f t="shared" si="2"/>
        <v>42333.713206018518</v>
      </c>
      <c r="S56" s="13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3">
        <f t="shared" si="2"/>
        <v>42496.968935185185</v>
      </c>
      <c r="S57" s="13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3">
        <f t="shared" si="2"/>
        <v>42149.548888888887</v>
      </c>
      <c r="S58" s="13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3">
        <f t="shared" si="2"/>
        <v>42089.83289351852</v>
      </c>
      <c r="S59" s="13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3">
        <f t="shared" si="2"/>
        <v>41932.745046296295</v>
      </c>
      <c r="S60" s="13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3">
        <f t="shared" si="2"/>
        <v>42230.23583333334</v>
      </c>
      <c r="S61" s="13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3">
        <f t="shared" si="2"/>
        <v>41701.901817129627</v>
      </c>
      <c r="S62" s="13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3">
        <f t="shared" si="2"/>
        <v>41409.814317129632</v>
      </c>
      <c r="S63" s="13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3">
        <f t="shared" si="2"/>
        <v>41311.799513888887</v>
      </c>
      <c r="S64" s="13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3">
        <f t="shared" si="2"/>
        <v>41612.912187499998</v>
      </c>
      <c r="S65" s="13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ROUND(E66/D66*100,0)</f>
        <v>173</v>
      </c>
      <c r="Q66">
        <f t="shared" ref="Q66:Q129" si="5">IFERROR(ROUND(E66/L66,2),"No Donations")</f>
        <v>86.67</v>
      </c>
      <c r="R66" s="13">
        <f t="shared" ref="R66:R129" si="6">(((J66/60)/60)/24)+DATE(1970,1,1)</f>
        <v>41433.01829861111</v>
      </c>
      <c r="S66" s="13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si="5"/>
        <v>132.05000000000001</v>
      </c>
      <c r="R67" s="13">
        <f t="shared" si="6"/>
        <v>41835.821226851855</v>
      </c>
      <c r="S67" s="13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3">
        <f t="shared" si="6"/>
        <v>42539.849768518514</v>
      </c>
      <c r="S68" s="13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3">
        <f t="shared" si="6"/>
        <v>41075.583379629628</v>
      </c>
      <c r="S69" s="13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3">
        <f t="shared" si="6"/>
        <v>41663.569340277776</v>
      </c>
      <c r="S70" s="13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3">
        <f t="shared" si="6"/>
        <v>40786.187789351854</v>
      </c>
      <c r="S71" s="13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3">
        <f t="shared" si="6"/>
        <v>40730.896354166667</v>
      </c>
      <c r="S72" s="13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3">
        <f t="shared" si="6"/>
        <v>40997.271493055552</v>
      </c>
      <c r="S73" s="13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3">
        <f t="shared" si="6"/>
        <v>41208.010196759256</v>
      </c>
      <c r="S74" s="13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3">
        <f t="shared" si="6"/>
        <v>40587.75675925926</v>
      </c>
      <c r="S75" s="13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3">
        <f t="shared" si="6"/>
        <v>42360.487210648149</v>
      </c>
      <c r="S76" s="13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3">
        <f t="shared" si="6"/>
        <v>41357.209166666667</v>
      </c>
      <c r="S77" s="13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3">
        <f t="shared" si="6"/>
        <v>40844.691643518519</v>
      </c>
      <c r="S78" s="13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3">
        <f t="shared" si="6"/>
        <v>40997.144872685189</v>
      </c>
      <c r="S79" s="13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3">
        <f t="shared" si="6"/>
        <v>42604.730567129634</v>
      </c>
      <c r="S80" s="13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3">
        <f t="shared" si="6"/>
        <v>41724.776539351849</v>
      </c>
      <c r="S81" s="13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3">
        <f t="shared" si="6"/>
        <v>41583.083981481483</v>
      </c>
      <c r="S82" s="13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3">
        <f t="shared" si="6"/>
        <v>41100.158877314818</v>
      </c>
      <c r="S83" s="13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3">
        <f t="shared" si="6"/>
        <v>40795.820150462961</v>
      </c>
      <c r="S84" s="13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3">
        <f t="shared" si="6"/>
        <v>42042.615613425922</v>
      </c>
      <c r="S85" s="13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3">
        <f t="shared" si="6"/>
        <v>40648.757939814815</v>
      </c>
      <c r="S86" s="13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3">
        <f t="shared" si="6"/>
        <v>40779.125428240739</v>
      </c>
      <c r="S87" s="13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3">
        <f t="shared" si="6"/>
        <v>42291.556076388893</v>
      </c>
      <c r="S88" s="13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3">
        <f t="shared" si="6"/>
        <v>40322.53938657407</v>
      </c>
      <c r="S89" s="13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3">
        <f t="shared" si="6"/>
        <v>41786.65892361111</v>
      </c>
      <c r="S90" s="13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3">
        <f t="shared" si="6"/>
        <v>41402.752222222225</v>
      </c>
      <c r="S91" s="13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3">
        <f t="shared" si="6"/>
        <v>40706.297442129631</v>
      </c>
      <c r="S92" s="13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3">
        <f t="shared" si="6"/>
        <v>40619.402361111112</v>
      </c>
      <c r="S93" s="13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3">
        <f t="shared" si="6"/>
        <v>42721.198877314819</v>
      </c>
      <c r="S94" s="13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3">
        <f t="shared" si="6"/>
        <v>41065.858067129629</v>
      </c>
      <c r="S95" s="13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3">
        <f t="shared" si="6"/>
        <v>41716.717847222222</v>
      </c>
      <c r="S96" s="13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3">
        <f t="shared" si="6"/>
        <v>40935.005104166667</v>
      </c>
      <c r="S97" s="13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3">
        <f t="shared" si="6"/>
        <v>40324.662511574075</v>
      </c>
      <c r="S98" s="13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3">
        <f t="shared" si="6"/>
        <v>40706.135208333333</v>
      </c>
      <c r="S99" s="13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3">
        <f t="shared" si="6"/>
        <v>41214.79483796296</v>
      </c>
      <c r="S100" s="13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3">
        <f t="shared" si="6"/>
        <v>41631.902766203704</v>
      </c>
      <c r="S101" s="13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3">
        <f t="shared" si="6"/>
        <v>41197.753310185188</v>
      </c>
      <c r="S102" s="13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3">
        <f t="shared" si="6"/>
        <v>41274.776736111111</v>
      </c>
      <c r="S103" s="13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3">
        <f t="shared" si="6"/>
        <v>40505.131168981483</v>
      </c>
      <c r="S104" s="13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3">
        <f t="shared" si="6"/>
        <v>41682.805902777778</v>
      </c>
      <c r="S105" s="13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3">
        <f t="shared" si="6"/>
        <v>40612.695208333331</v>
      </c>
      <c r="S106" s="13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3">
        <f t="shared" si="6"/>
        <v>42485.724768518514</v>
      </c>
      <c r="S107" s="13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3">
        <f t="shared" si="6"/>
        <v>40987.776631944449</v>
      </c>
      <c r="S108" s="13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3">
        <f t="shared" si="6"/>
        <v>40635.982488425929</v>
      </c>
      <c r="S109" s="13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3">
        <f t="shared" si="6"/>
        <v>41365.613078703704</v>
      </c>
      <c r="S110" s="13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3">
        <f t="shared" si="6"/>
        <v>40570.025810185187</v>
      </c>
      <c r="S111" s="13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3">
        <f t="shared" si="6"/>
        <v>41557.949687500004</v>
      </c>
      <c r="S112" s="13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3">
        <f t="shared" si="6"/>
        <v>42125.333182870367</v>
      </c>
      <c r="S113" s="13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3">
        <f t="shared" si="6"/>
        <v>41718.043032407404</v>
      </c>
      <c r="S114" s="13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3">
        <f t="shared" si="6"/>
        <v>40753.758425925924</v>
      </c>
      <c r="S115" s="13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3">
        <f t="shared" si="6"/>
        <v>40861.27416666667</v>
      </c>
      <c r="S116" s="13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3">
        <f t="shared" si="6"/>
        <v>40918.738935185182</v>
      </c>
      <c r="S117" s="13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3">
        <f t="shared" si="6"/>
        <v>40595.497164351851</v>
      </c>
      <c r="S118" s="13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3">
        <f t="shared" si="6"/>
        <v>40248.834999999999</v>
      </c>
      <c r="S119" s="13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3">
        <f t="shared" si="6"/>
        <v>40723.053657407407</v>
      </c>
      <c r="S120" s="13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3">
        <f t="shared" si="6"/>
        <v>40739.069282407407</v>
      </c>
      <c r="S121" s="13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3">
        <f t="shared" si="6"/>
        <v>42616.049849537041</v>
      </c>
      <c r="S122" s="13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3">
        <f t="shared" si="6"/>
        <v>42096.704976851848</v>
      </c>
      <c r="S123" s="13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 t="str">
        <f t="shared" si="5"/>
        <v>No Donations</v>
      </c>
      <c r="R124" s="13">
        <f t="shared" si="6"/>
        <v>42593.431793981479</v>
      </c>
      <c r="S124" s="13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3">
        <f t="shared" si="6"/>
        <v>41904.781990740739</v>
      </c>
      <c r="S125" s="13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 t="str">
        <f t="shared" si="5"/>
        <v>No Donations</v>
      </c>
      <c r="R126" s="13">
        <f t="shared" si="6"/>
        <v>42114.928726851853</v>
      </c>
      <c r="S126" s="13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3">
        <f t="shared" si="6"/>
        <v>42709.993981481486</v>
      </c>
      <c r="S127" s="13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3">
        <f t="shared" si="6"/>
        <v>42135.589548611111</v>
      </c>
      <c r="S128" s="13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3">
        <f t="shared" si="6"/>
        <v>42067.62431712963</v>
      </c>
      <c r="S129" s="13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ROUND(E130/D130*100,0)</f>
        <v>2</v>
      </c>
      <c r="Q130">
        <f t="shared" ref="Q130:Q193" si="9">IFERROR(ROUND(E130/L130,2),"No Donations")</f>
        <v>311.17</v>
      </c>
      <c r="R130" s="13">
        <f t="shared" ref="R130:R193" si="10">(((J130/60)/60)/24)+DATE(1970,1,1)</f>
        <v>42628.22792824074</v>
      </c>
      <c r="S130" s="13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 t="str">
        <f t="shared" si="9"/>
        <v>No Donations</v>
      </c>
      <c r="R131" s="13">
        <f t="shared" si="10"/>
        <v>41882.937303240738</v>
      </c>
      <c r="S131" s="13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 t="str">
        <f t="shared" si="9"/>
        <v>No Donations</v>
      </c>
      <c r="R132" s="13">
        <f t="shared" si="10"/>
        <v>41778.915416666663</v>
      </c>
      <c r="S132" s="13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 t="str">
        <f t="shared" si="9"/>
        <v>No Donations</v>
      </c>
      <c r="R133" s="13">
        <f t="shared" si="10"/>
        <v>42541.837511574078</v>
      </c>
      <c r="S133" s="13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3">
        <f t="shared" si="10"/>
        <v>41905.812581018516</v>
      </c>
      <c r="S134" s="13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 t="str">
        <f t="shared" si="9"/>
        <v>No Donations</v>
      </c>
      <c r="R135" s="13">
        <f t="shared" si="10"/>
        <v>42491.80768518518</v>
      </c>
      <c r="S135" s="13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 t="str">
        <f t="shared" si="9"/>
        <v>No Donations</v>
      </c>
      <c r="R136" s="13">
        <f t="shared" si="10"/>
        <v>42221.909930555557</v>
      </c>
      <c r="S136" s="13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3">
        <f t="shared" si="10"/>
        <v>41788.381909722222</v>
      </c>
      <c r="S137" s="13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 t="str">
        <f t="shared" si="9"/>
        <v>No Donations</v>
      </c>
      <c r="R138" s="13">
        <f t="shared" si="10"/>
        <v>42096.410115740742</v>
      </c>
      <c r="S138" s="13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 t="str">
        <f t="shared" si="9"/>
        <v>No Donations</v>
      </c>
      <c r="R139" s="13">
        <f t="shared" si="10"/>
        <v>42239.573993055557</v>
      </c>
      <c r="S139" s="13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3">
        <f t="shared" si="10"/>
        <v>42186.257418981477</v>
      </c>
      <c r="S140" s="13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3">
        <f t="shared" si="10"/>
        <v>42187.920972222222</v>
      </c>
      <c r="S141" s="13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 t="str">
        <f t="shared" si="9"/>
        <v>No Donations</v>
      </c>
      <c r="R142" s="13">
        <f t="shared" si="10"/>
        <v>42053.198287037041</v>
      </c>
      <c r="S142" s="13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3">
        <f t="shared" si="10"/>
        <v>42110.153043981481</v>
      </c>
      <c r="S143" s="13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3">
        <f t="shared" si="10"/>
        <v>41938.893263888887</v>
      </c>
      <c r="S144" s="13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 t="str">
        <f t="shared" si="9"/>
        <v>No Donations</v>
      </c>
      <c r="R145" s="13">
        <f t="shared" si="10"/>
        <v>42559.064143518524</v>
      </c>
      <c r="S145" s="13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3">
        <f t="shared" si="10"/>
        <v>42047.762407407412</v>
      </c>
      <c r="S146" s="13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3">
        <f t="shared" si="10"/>
        <v>42200.542268518519</v>
      </c>
      <c r="S147" s="13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3">
        <f t="shared" si="10"/>
        <v>42693.016180555554</v>
      </c>
      <c r="S148" s="13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 t="str">
        <f t="shared" si="9"/>
        <v>No Donations</v>
      </c>
      <c r="R149" s="13">
        <f t="shared" si="10"/>
        <v>41969.767824074079</v>
      </c>
      <c r="S149" s="13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3">
        <f t="shared" si="10"/>
        <v>42397.281666666662</v>
      </c>
      <c r="S150" s="13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3">
        <f t="shared" si="10"/>
        <v>41968.172106481477</v>
      </c>
      <c r="S151" s="13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3">
        <f t="shared" si="10"/>
        <v>42090.161828703705</v>
      </c>
      <c r="S152" s="13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3">
        <f t="shared" si="10"/>
        <v>42113.550821759258</v>
      </c>
      <c r="S153" s="13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3">
        <f t="shared" si="10"/>
        <v>41875.077546296299</v>
      </c>
      <c r="S154" s="13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3">
        <f t="shared" si="10"/>
        <v>41933.586157407408</v>
      </c>
      <c r="S155" s="13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3">
        <f t="shared" si="10"/>
        <v>42115.547395833331</v>
      </c>
      <c r="S156" s="13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3">
        <f t="shared" si="10"/>
        <v>42168.559432870374</v>
      </c>
      <c r="S157" s="13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3">
        <f t="shared" si="10"/>
        <v>41794.124953703707</v>
      </c>
      <c r="S158" s="13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3">
        <f t="shared" si="10"/>
        <v>42396.911712962959</v>
      </c>
      <c r="S159" s="13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 t="str">
        <f t="shared" si="9"/>
        <v>No Donations</v>
      </c>
      <c r="R160" s="13">
        <f t="shared" si="10"/>
        <v>41904.07671296296</v>
      </c>
      <c r="S160" s="13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3">
        <f t="shared" si="10"/>
        <v>42514.434548611112</v>
      </c>
      <c r="S161" s="13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 t="str">
        <f t="shared" si="9"/>
        <v>No Donations</v>
      </c>
      <c r="R162" s="13">
        <f t="shared" si="10"/>
        <v>42171.913090277783</v>
      </c>
      <c r="S162" s="13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3">
        <f t="shared" si="10"/>
        <v>41792.687442129631</v>
      </c>
      <c r="S163" s="13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3">
        <f t="shared" si="10"/>
        <v>41835.126805555556</v>
      </c>
      <c r="S164" s="13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 t="str">
        <f t="shared" si="9"/>
        <v>No Donations</v>
      </c>
      <c r="R165" s="13">
        <f t="shared" si="10"/>
        <v>42243.961273148147</v>
      </c>
      <c r="S165" s="13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3">
        <f t="shared" si="10"/>
        <v>41841.762743055559</v>
      </c>
      <c r="S166" s="13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 t="str">
        <f t="shared" si="9"/>
        <v>No Donations</v>
      </c>
      <c r="R167" s="13">
        <f t="shared" si="10"/>
        <v>42351.658842592587</v>
      </c>
      <c r="S167" s="13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3">
        <f t="shared" si="10"/>
        <v>42721.075949074075</v>
      </c>
      <c r="S168" s="13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3">
        <f t="shared" si="10"/>
        <v>42160.927488425921</v>
      </c>
      <c r="S169" s="13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3">
        <f t="shared" si="10"/>
        <v>42052.83530092593</v>
      </c>
      <c r="S170" s="13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3">
        <f t="shared" si="10"/>
        <v>41900.505312499998</v>
      </c>
      <c r="S171" s="13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3">
        <f t="shared" si="10"/>
        <v>42216.977812500001</v>
      </c>
      <c r="S172" s="13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3">
        <f t="shared" si="10"/>
        <v>42534.180717592593</v>
      </c>
      <c r="S173" s="13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 t="str">
        <f t="shared" si="9"/>
        <v>No Donations</v>
      </c>
      <c r="R174" s="13">
        <f t="shared" si="10"/>
        <v>42047.394942129627</v>
      </c>
      <c r="S174" s="13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 t="str">
        <f t="shared" si="9"/>
        <v>No Donations</v>
      </c>
      <c r="R175" s="13">
        <f t="shared" si="10"/>
        <v>42033.573009259257</v>
      </c>
      <c r="S175" s="13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 t="str">
        <f t="shared" si="9"/>
        <v>No Donations</v>
      </c>
      <c r="R176" s="13">
        <f t="shared" si="10"/>
        <v>42072.758981481486</v>
      </c>
      <c r="S176" s="13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3">
        <f t="shared" si="10"/>
        <v>41855.777905092589</v>
      </c>
      <c r="S177" s="13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 t="str">
        <f t="shared" si="9"/>
        <v>No Donations</v>
      </c>
      <c r="R178" s="13">
        <f t="shared" si="10"/>
        <v>42191.824062500003</v>
      </c>
      <c r="S178" s="13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3">
        <f t="shared" si="10"/>
        <v>42070.047754629632</v>
      </c>
      <c r="S179" s="13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 t="str">
        <f t="shared" si="9"/>
        <v>No Donations</v>
      </c>
      <c r="R180" s="13">
        <f t="shared" si="10"/>
        <v>42304.955381944441</v>
      </c>
      <c r="S180" s="13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3">
        <f t="shared" si="10"/>
        <v>42403.080497685187</v>
      </c>
      <c r="S181" s="13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3">
        <f t="shared" si="10"/>
        <v>42067.991238425922</v>
      </c>
      <c r="S182" s="13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3">
        <f t="shared" si="10"/>
        <v>42147.741840277777</v>
      </c>
      <c r="S183" s="13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 t="str">
        <f t="shared" si="9"/>
        <v>No Donations</v>
      </c>
      <c r="R184" s="13">
        <f t="shared" si="10"/>
        <v>42712.011944444443</v>
      </c>
      <c r="S184" s="13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3">
        <f t="shared" si="10"/>
        <v>41939.810300925928</v>
      </c>
      <c r="S185" s="13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3">
        <f t="shared" si="10"/>
        <v>41825.791226851856</v>
      </c>
      <c r="S186" s="13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3">
        <f t="shared" si="10"/>
        <v>42570.91133101852</v>
      </c>
      <c r="S187" s="13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 t="str">
        <f t="shared" si="9"/>
        <v>No Donations</v>
      </c>
      <c r="R188" s="13">
        <f t="shared" si="10"/>
        <v>42767.812893518523</v>
      </c>
      <c r="S188" s="13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3">
        <f t="shared" si="10"/>
        <v>42182.234456018516</v>
      </c>
      <c r="S189" s="13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 t="str">
        <f t="shared" si="9"/>
        <v>No Donations</v>
      </c>
      <c r="R190" s="13">
        <f t="shared" si="10"/>
        <v>41857.18304398148</v>
      </c>
      <c r="S190" s="13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3">
        <f t="shared" si="10"/>
        <v>42556.690706018519</v>
      </c>
      <c r="S191" s="13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3">
        <f t="shared" si="10"/>
        <v>42527.650995370372</v>
      </c>
      <c r="S192" s="13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3">
        <f t="shared" si="10"/>
        <v>42239.441412037035</v>
      </c>
      <c r="S193" s="13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ROUND(E194/D194*100,0)</f>
        <v>0</v>
      </c>
      <c r="Q194">
        <f t="shared" ref="Q194:Q257" si="13">IFERROR(ROUND(E194/L194,2),"No Donations")</f>
        <v>5.67</v>
      </c>
      <c r="R194" s="13">
        <f t="shared" ref="R194:R257" si="14">(((J194/60)/60)/24)+DATE(1970,1,1)</f>
        <v>41899.792037037041</v>
      </c>
      <c r="S194" s="13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 t="str">
        <f t="shared" si="13"/>
        <v>No Donations</v>
      </c>
      <c r="R195" s="13">
        <f t="shared" si="14"/>
        <v>41911.934791666667</v>
      </c>
      <c r="S195" s="13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3">
        <f t="shared" si="14"/>
        <v>42375.996886574074</v>
      </c>
      <c r="S196" s="13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 t="str">
        <f t="shared" si="13"/>
        <v>No Donations</v>
      </c>
      <c r="R197" s="13">
        <f t="shared" si="14"/>
        <v>42135.67050925926</v>
      </c>
      <c r="S197" s="13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3">
        <f t="shared" si="14"/>
        <v>42259.542800925927</v>
      </c>
      <c r="S198" s="13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3">
        <f t="shared" si="14"/>
        <v>42741.848379629635</v>
      </c>
      <c r="S199" s="13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3">
        <f t="shared" si="14"/>
        <v>41887.383356481485</v>
      </c>
      <c r="S200" s="13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 t="str">
        <f t="shared" si="13"/>
        <v>No Donations</v>
      </c>
      <c r="R201" s="13">
        <f t="shared" si="14"/>
        <v>42584.123865740738</v>
      </c>
      <c r="S201" s="13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3">
        <f t="shared" si="14"/>
        <v>41867.083368055559</v>
      </c>
      <c r="S202" s="13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3">
        <f t="shared" si="14"/>
        <v>42023.818622685183</v>
      </c>
      <c r="S203" s="13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 t="str">
        <f t="shared" si="13"/>
        <v>No Donations</v>
      </c>
      <c r="R204" s="13">
        <f t="shared" si="14"/>
        <v>42255.927824074075</v>
      </c>
      <c r="S204" s="13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3">
        <f t="shared" si="14"/>
        <v>41973.847962962958</v>
      </c>
      <c r="S205" s="13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3">
        <f t="shared" si="14"/>
        <v>42556.583368055552</v>
      </c>
      <c r="S206" s="13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3">
        <f t="shared" si="14"/>
        <v>42248.632199074069</v>
      </c>
      <c r="S207" s="13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 t="str">
        <f t="shared" si="13"/>
        <v>No Donations</v>
      </c>
      <c r="R208" s="13">
        <f t="shared" si="14"/>
        <v>42567.004432870366</v>
      </c>
      <c r="S208" s="13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3">
        <f t="shared" si="14"/>
        <v>41978.197199074071</v>
      </c>
      <c r="S209" s="13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 t="str">
        <f t="shared" si="13"/>
        <v>No Donations</v>
      </c>
      <c r="R210" s="13">
        <f t="shared" si="14"/>
        <v>41959.369988425926</v>
      </c>
      <c r="S210" s="13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 t="str">
        <f t="shared" si="13"/>
        <v>No Donations</v>
      </c>
      <c r="R211" s="13">
        <f t="shared" si="14"/>
        <v>42165.922858796301</v>
      </c>
      <c r="S211" s="13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3">
        <f t="shared" si="14"/>
        <v>42249.064722222218</v>
      </c>
      <c r="S212" s="13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3">
        <f t="shared" si="14"/>
        <v>42236.159918981488</v>
      </c>
      <c r="S213" s="13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3">
        <f t="shared" si="14"/>
        <v>42416.881018518514</v>
      </c>
      <c r="S214" s="13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3">
        <f t="shared" si="14"/>
        <v>42202.594293981485</v>
      </c>
      <c r="S215" s="13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3">
        <f t="shared" si="14"/>
        <v>42009.64061342593</v>
      </c>
      <c r="S216" s="13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3">
        <f t="shared" si="14"/>
        <v>42375.230115740742</v>
      </c>
      <c r="S217" s="13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3">
        <f t="shared" si="14"/>
        <v>42066.958761574075</v>
      </c>
      <c r="S218" s="13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3">
        <f t="shared" si="14"/>
        <v>41970.64061342593</v>
      </c>
      <c r="S219" s="13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3">
        <f t="shared" si="14"/>
        <v>42079.628344907411</v>
      </c>
      <c r="S220" s="13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3">
        <f t="shared" si="14"/>
        <v>42429.326678240745</v>
      </c>
      <c r="S221" s="13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3">
        <f t="shared" si="14"/>
        <v>42195.643865740742</v>
      </c>
      <c r="S222" s="13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 t="str">
        <f t="shared" si="13"/>
        <v>No Donations</v>
      </c>
      <c r="R223" s="13">
        <f t="shared" si="14"/>
        <v>42031.837546296301</v>
      </c>
      <c r="S223" s="13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3">
        <f t="shared" si="14"/>
        <v>42031.769884259258</v>
      </c>
      <c r="S224" s="13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 t="str">
        <f t="shared" si="13"/>
        <v>No Donations</v>
      </c>
      <c r="R225" s="13">
        <f t="shared" si="14"/>
        <v>42482.048032407409</v>
      </c>
      <c r="S225" s="13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 t="str">
        <f t="shared" si="13"/>
        <v>No Donations</v>
      </c>
      <c r="R226" s="13">
        <f t="shared" si="14"/>
        <v>42135.235254629632</v>
      </c>
      <c r="S226" s="13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 t="str">
        <f t="shared" si="13"/>
        <v>No Donations</v>
      </c>
      <c r="R227" s="13">
        <f t="shared" si="14"/>
        <v>42438.961273148147</v>
      </c>
      <c r="S227" s="13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3">
        <f t="shared" si="14"/>
        <v>42106.666018518517</v>
      </c>
      <c r="S228" s="13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 t="str">
        <f t="shared" si="13"/>
        <v>No Donations</v>
      </c>
      <c r="R229" s="13">
        <f t="shared" si="14"/>
        <v>42164.893993055557</v>
      </c>
      <c r="S229" s="13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 t="str">
        <f t="shared" si="13"/>
        <v>No Donations</v>
      </c>
      <c r="R230" s="13">
        <f t="shared" si="14"/>
        <v>42096.686400462961</v>
      </c>
      <c r="S230" s="13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 t="str">
        <f t="shared" si="13"/>
        <v>No Donations</v>
      </c>
      <c r="R231" s="13">
        <f t="shared" si="14"/>
        <v>42383.933993055558</v>
      </c>
      <c r="S231" s="13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3">
        <f t="shared" si="14"/>
        <v>42129.777210648142</v>
      </c>
      <c r="S232" s="13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 t="str">
        <f t="shared" si="13"/>
        <v>No Donations</v>
      </c>
      <c r="R233" s="13">
        <f t="shared" si="14"/>
        <v>42341.958923611113</v>
      </c>
      <c r="S233" s="13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3">
        <f t="shared" si="14"/>
        <v>42032.82576388889</v>
      </c>
      <c r="S234" s="13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 t="str">
        <f t="shared" si="13"/>
        <v>No Donations</v>
      </c>
      <c r="R235" s="13">
        <f t="shared" si="14"/>
        <v>42612.911712962959</v>
      </c>
      <c r="S235" s="13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3">
        <f t="shared" si="14"/>
        <v>42136.035405092596</v>
      </c>
      <c r="S236" s="13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 t="str">
        <f t="shared" si="13"/>
        <v>No Donations</v>
      </c>
      <c r="R237" s="13">
        <f t="shared" si="14"/>
        <v>42164.908530092594</v>
      </c>
      <c r="S237" s="13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 t="str">
        <f t="shared" si="13"/>
        <v>No Donations</v>
      </c>
      <c r="R238" s="13">
        <f t="shared" si="14"/>
        <v>42321.08447916666</v>
      </c>
      <c r="S238" s="13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3">
        <f t="shared" si="14"/>
        <v>42377.577187499999</v>
      </c>
      <c r="S239" s="13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 t="str">
        <f t="shared" si="13"/>
        <v>No Donations</v>
      </c>
      <c r="R240" s="13">
        <f t="shared" si="14"/>
        <v>42713.962499999994</v>
      </c>
      <c r="S240" s="13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3">
        <f t="shared" si="14"/>
        <v>42297.110300925924</v>
      </c>
      <c r="S241" s="13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3">
        <f t="shared" si="14"/>
        <v>41354.708460648151</v>
      </c>
      <c r="S242" s="13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3">
        <f t="shared" si="14"/>
        <v>41949.697962962964</v>
      </c>
      <c r="S243" s="13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3">
        <f t="shared" si="14"/>
        <v>40862.492939814816</v>
      </c>
      <c r="S244" s="13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3">
        <f t="shared" si="14"/>
        <v>41662.047500000001</v>
      </c>
      <c r="S245" s="13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3">
        <f t="shared" si="14"/>
        <v>40213.323599537034</v>
      </c>
      <c r="S246" s="13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3">
        <f t="shared" si="14"/>
        <v>41107.053067129629</v>
      </c>
      <c r="S247" s="13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3">
        <f t="shared" si="14"/>
        <v>40480.363483796296</v>
      </c>
      <c r="S248" s="13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3">
        <f t="shared" si="14"/>
        <v>40430.604328703703</v>
      </c>
      <c r="S249" s="13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3">
        <f t="shared" si="14"/>
        <v>40870.774409722224</v>
      </c>
      <c r="S250" s="13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3">
        <f t="shared" si="14"/>
        <v>40332.923842592594</v>
      </c>
      <c r="S251" s="13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3">
        <f t="shared" si="14"/>
        <v>41401.565868055557</v>
      </c>
      <c r="S252" s="13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3">
        <f t="shared" si="14"/>
        <v>41013.787569444445</v>
      </c>
      <c r="S253" s="13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3">
        <f t="shared" si="14"/>
        <v>40266.662708333337</v>
      </c>
      <c r="S254" s="13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3">
        <f t="shared" si="14"/>
        <v>40924.650868055556</v>
      </c>
      <c r="S255" s="13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3">
        <f t="shared" si="14"/>
        <v>42263.952662037031</v>
      </c>
      <c r="S256" s="13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3">
        <f t="shared" si="14"/>
        <v>40588.526412037041</v>
      </c>
      <c r="S257" s="13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ROUND(E258/D258*100,0)</f>
        <v>139</v>
      </c>
      <c r="Q258">
        <f t="shared" ref="Q258:Q321" si="17">IFERROR(ROUND(E258/L258,2),"No Donations")</f>
        <v>65.760000000000005</v>
      </c>
      <c r="R258" s="13">
        <f t="shared" ref="R258:R321" si="18">(((J258/60)/60)/24)+DATE(1970,1,1)</f>
        <v>41319.769293981481</v>
      </c>
      <c r="S258" s="13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si="17"/>
        <v>66.7</v>
      </c>
      <c r="R259" s="13">
        <f t="shared" si="18"/>
        <v>42479.626875000002</v>
      </c>
      <c r="S259" s="13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3">
        <f t="shared" si="18"/>
        <v>40682.051689814813</v>
      </c>
      <c r="S260" s="13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3">
        <f t="shared" si="18"/>
        <v>42072.738067129627</v>
      </c>
      <c r="S261" s="13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3">
        <f t="shared" si="18"/>
        <v>40330.755543981482</v>
      </c>
      <c r="S262" s="13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3">
        <f t="shared" si="18"/>
        <v>41017.885462962964</v>
      </c>
      <c r="S263" s="13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3">
        <f t="shared" si="18"/>
        <v>40555.24800925926</v>
      </c>
      <c r="S264" s="13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3">
        <f t="shared" si="18"/>
        <v>41149.954791666663</v>
      </c>
      <c r="S265" s="13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3">
        <f t="shared" si="18"/>
        <v>41010.620312500003</v>
      </c>
      <c r="S266" s="13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3">
        <f t="shared" si="18"/>
        <v>40267.245717592588</v>
      </c>
      <c r="S267" s="13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3">
        <f t="shared" si="18"/>
        <v>40205.174849537041</v>
      </c>
      <c r="S268" s="13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3">
        <f t="shared" si="18"/>
        <v>41785.452534722222</v>
      </c>
      <c r="S269" s="13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3">
        <f t="shared" si="18"/>
        <v>40809.15252314815</v>
      </c>
      <c r="S270" s="13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3">
        <f t="shared" si="18"/>
        <v>42758.197013888886</v>
      </c>
      <c r="S271" s="13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3">
        <f t="shared" si="18"/>
        <v>40637.866550925923</v>
      </c>
      <c r="S272" s="13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3">
        <f t="shared" si="18"/>
        <v>41612.10024305556</v>
      </c>
      <c r="S273" s="13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3">
        <f t="shared" si="18"/>
        <v>40235.900358796294</v>
      </c>
      <c r="S274" s="13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3">
        <f t="shared" si="18"/>
        <v>40697.498449074075</v>
      </c>
      <c r="S275" s="13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3">
        <f t="shared" si="18"/>
        <v>40969.912372685183</v>
      </c>
      <c r="S276" s="13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3">
        <f t="shared" si="18"/>
        <v>41193.032013888893</v>
      </c>
      <c r="S277" s="13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3">
        <f t="shared" si="18"/>
        <v>40967.081874999996</v>
      </c>
      <c r="S278" s="13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3">
        <f t="shared" si="18"/>
        <v>42117.891423611116</v>
      </c>
      <c r="S279" s="13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3">
        <f t="shared" si="18"/>
        <v>41164.040960648148</v>
      </c>
      <c r="S280" s="13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3">
        <f t="shared" si="18"/>
        <v>42759.244166666671</v>
      </c>
      <c r="S281" s="13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3">
        <f t="shared" si="18"/>
        <v>41744.590682870366</v>
      </c>
      <c r="S282" s="13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3">
        <f t="shared" si="18"/>
        <v>39950.163344907407</v>
      </c>
      <c r="S283" s="13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3">
        <f t="shared" si="18"/>
        <v>40194.920046296298</v>
      </c>
      <c r="S284" s="13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3">
        <f t="shared" si="18"/>
        <v>40675.71</v>
      </c>
      <c r="S285" s="13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3">
        <f t="shared" si="18"/>
        <v>40904.738194444442</v>
      </c>
      <c r="S286" s="13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3">
        <f t="shared" si="18"/>
        <v>41506.756111111114</v>
      </c>
      <c r="S287" s="13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3">
        <f t="shared" si="18"/>
        <v>41313.816249999996</v>
      </c>
      <c r="S288" s="13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3">
        <f t="shared" si="18"/>
        <v>41184.277986111112</v>
      </c>
      <c r="S289" s="13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3">
        <f t="shared" si="18"/>
        <v>41051.168900462959</v>
      </c>
      <c r="S290" s="13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3">
        <f t="shared" si="18"/>
        <v>41550.456412037034</v>
      </c>
      <c r="S291" s="13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3">
        <f t="shared" si="18"/>
        <v>40526.36917824074</v>
      </c>
      <c r="S292" s="13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3">
        <f t="shared" si="18"/>
        <v>41376.769050925926</v>
      </c>
      <c r="S293" s="13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3">
        <f t="shared" si="18"/>
        <v>40812.803229166668</v>
      </c>
      <c r="S294" s="13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3">
        <f t="shared" si="18"/>
        <v>41719.667986111112</v>
      </c>
      <c r="S295" s="13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3">
        <f t="shared" si="18"/>
        <v>40343.084421296298</v>
      </c>
      <c r="S296" s="13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3">
        <f t="shared" si="18"/>
        <v>41519.004733796297</v>
      </c>
      <c r="S297" s="13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3">
        <f t="shared" si="18"/>
        <v>41134.475497685184</v>
      </c>
      <c r="S298" s="13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3">
        <f t="shared" si="18"/>
        <v>42089.72802083334</v>
      </c>
      <c r="S299" s="13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3">
        <f t="shared" si="18"/>
        <v>41709.463518518518</v>
      </c>
      <c r="S300" s="13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3">
        <f t="shared" si="18"/>
        <v>40469.225231481483</v>
      </c>
      <c r="S301" s="13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3">
        <f t="shared" si="18"/>
        <v>40626.959930555553</v>
      </c>
      <c r="S302" s="13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3">
        <f t="shared" si="18"/>
        <v>41312.737673611111</v>
      </c>
      <c r="S303" s="13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3">
        <f t="shared" si="18"/>
        <v>40933.856921296298</v>
      </c>
      <c r="S304" s="13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3">
        <f t="shared" si="18"/>
        <v>41032.071134259262</v>
      </c>
      <c r="S305" s="13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3">
        <f t="shared" si="18"/>
        <v>41114.094872685186</v>
      </c>
      <c r="S306" s="13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3">
        <f t="shared" si="18"/>
        <v>40948.630196759259</v>
      </c>
      <c r="S307" s="13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3">
        <f t="shared" si="18"/>
        <v>41333.837187500001</v>
      </c>
      <c r="S308" s="13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3">
        <f t="shared" si="18"/>
        <v>41282.944456018515</v>
      </c>
      <c r="S309" s="13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3">
        <f t="shared" si="18"/>
        <v>40567.694560185184</v>
      </c>
      <c r="S310" s="13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3">
        <f t="shared" si="18"/>
        <v>41134.751550925925</v>
      </c>
      <c r="S311" s="13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3">
        <f t="shared" si="18"/>
        <v>40821.183136574073</v>
      </c>
      <c r="S312" s="13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3">
        <f t="shared" si="18"/>
        <v>40868.219814814816</v>
      </c>
      <c r="S313" s="13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3">
        <f t="shared" si="18"/>
        <v>41348.877685185187</v>
      </c>
      <c r="S314" s="13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3">
        <f t="shared" si="18"/>
        <v>40357.227939814817</v>
      </c>
      <c r="S315" s="13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3">
        <f t="shared" si="18"/>
        <v>41304.833194444444</v>
      </c>
      <c r="S316" s="13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3">
        <f t="shared" si="18"/>
        <v>41113.77238425926</v>
      </c>
      <c r="S317" s="13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3">
        <f t="shared" si="18"/>
        <v>41950.923576388886</v>
      </c>
      <c r="S318" s="13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3">
        <f t="shared" si="18"/>
        <v>41589.676886574074</v>
      </c>
      <c r="S319" s="13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3">
        <f t="shared" si="18"/>
        <v>41330.038784722223</v>
      </c>
      <c r="S320" s="13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3">
        <f t="shared" si="18"/>
        <v>40123.83829861111</v>
      </c>
      <c r="S321" s="13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ROUND(E322/D322*100,0)</f>
        <v>107</v>
      </c>
      <c r="Q322">
        <f t="shared" ref="Q322:Q385" si="21">IFERROR(ROUND(E322/L322,2),"No Donations")</f>
        <v>134.91</v>
      </c>
      <c r="R322" s="13">
        <f t="shared" ref="R322:R385" si="22">(((J322/60)/60)/24)+DATE(1970,1,1)</f>
        <v>42331.551307870366</v>
      </c>
      <c r="S322" s="13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si="21"/>
        <v>106.62</v>
      </c>
      <c r="R323" s="13">
        <f t="shared" si="22"/>
        <v>42647.446597222224</v>
      </c>
      <c r="S323" s="13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3">
        <f t="shared" si="22"/>
        <v>42473.57</v>
      </c>
      <c r="S324" s="13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3">
        <f t="shared" si="22"/>
        <v>42697.32136574074</v>
      </c>
      <c r="S325" s="13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3">
        <f t="shared" si="22"/>
        <v>42184.626250000001</v>
      </c>
      <c r="S326" s="13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3">
        <f t="shared" si="22"/>
        <v>42689.187881944439</v>
      </c>
      <c r="S327" s="13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3">
        <f t="shared" si="22"/>
        <v>42775.314884259264</v>
      </c>
      <c r="S328" s="13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3">
        <f t="shared" si="22"/>
        <v>42058.235289351855</v>
      </c>
      <c r="S329" s="13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3">
        <f t="shared" si="22"/>
        <v>42278.946620370371</v>
      </c>
      <c r="S330" s="13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3">
        <f t="shared" si="22"/>
        <v>42291.46674768519</v>
      </c>
      <c r="S331" s="13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3">
        <f t="shared" si="22"/>
        <v>41379.515775462962</v>
      </c>
      <c r="S332" s="13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3">
        <f t="shared" si="22"/>
        <v>42507.581412037034</v>
      </c>
      <c r="S333" s="13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3">
        <f t="shared" si="22"/>
        <v>42263.680289351847</v>
      </c>
      <c r="S334" s="13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3">
        <f t="shared" si="22"/>
        <v>42437.636469907404</v>
      </c>
      <c r="S335" s="13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3">
        <f t="shared" si="22"/>
        <v>42101.682372685187</v>
      </c>
      <c r="S336" s="13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3">
        <f t="shared" si="22"/>
        <v>42101.737442129626</v>
      </c>
      <c r="S337" s="13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3">
        <f t="shared" si="22"/>
        <v>42291.596273148149</v>
      </c>
      <c r="S338" s="13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3">
        <f t="shared" si="22"/>
        <v>42047.128564814819</v>
      </c>
      <c r="S339" s="13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3">
        <f t="shared" si="22"/>
        <v>42559.755671296298</v>
      </c>
      <c r="S340" s="13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3">
        <f t="shared" si="22"/>
        <v>42093.760046296295</v>
      </c>
      <c r="S341" s="13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3">
        <f t="shared" si="22"/>
        <v>42772.669062500005</v>
      </c>
      <c r="S342" s="13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3">
        <f t="shared" si="22"/>
        <v>41894.879606481481</v>
      </c>
      <c r="S343" s="13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3">
        <f t="shared" si="22"/>
        <v>42459.780844907407</v>
      </c>
      <c r="S344" s="13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3">
        <f t="shared" si="22"/>
        <v>41926.73778935185</v>
      </c>
      <c r="S345" s="13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3">
        <f t="shared" si="22"/>
        <v>42111.970995370371</v>
      </c>
      <c r="S346" s="13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3">
        <f t="shared" si="22"/>
        <v>42114.944328703699</v>
      </c>
      <c r="S347" s="13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3">
        <f t="shared" si="22"/>
        <v>42261.500243055561</v>
      </c>
      <c r="S348" s="13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3">
        <f t="shared" si="22"/>
        <v>42292.495474537034</v>
      </c>
      <c r="S349" s="13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3">
        <f t="shared" si="22"/>
        <v>42207.58699074074</v>
      </c>
      <c r="S350" s="13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3">
        <f t="shared" si="22"/>
        <v>42760.498935185184</v>
      </c>
      <c r="S351" s="13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3">
        <f t="shared" si="22"/>
        <v>42586.066076388888</v>
      </c>
      <c r="S352" s="13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3">
        <f t="shared" si="22"/>
        <v>42427.964745370366</v>
      </c>
      <c r="S353" s="13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3">
        <f t="shared" si="22"/>
        <v>41890.167453703703</v>
      </c>
      <c r="S354" s="13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3">
        <f t="shared" si="22"/>
        <v>42297.791886574079</v>
      </c>
      <c r="S355" s="13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3">
        <f t="shared" si="22"/>
        <v>42438.827789351853</v>
      </c>
      <c r="S356" s="13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3">
        <f t="shared" si="22"/>
        <v>41943.293912037036</v>
      </c>
      <c r="S357" s="13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3">
        <f t="shared" si="22"/>
        <v>42415.803159722222</v>
      </c>
      <c r="S358" s="13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3">
        <f t="shared" si="22"/>
        <v>42078.222187499996</v>
      </c>
      <c r="S359" s="13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3">
        <f t="shared" si="22"/>
        <v>42507.860196759255</v>
      </c>
      <c r="S360" s="13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3">
        <f t="shared" si="22"/>
        <v>41935.070486111108</v>
      </c>
      <c r="S361" s="13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3">
        <f t="shared" si="22"/>
        <v>42163.897916666669</v>
      </c>
      <c r="S362" s="13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3">
        <f t="shared" si="22"/>
        <v>41936.001226851848</v>
      </c>
      <c r="S363" s="13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3">
        <f t="shared" si="22"/>
        <v>41837.210543981484</v>
      </c>
      <c r="S364" s="13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3">
        <f t="shared" si="22"/>
        <v>40255.744629629626</v>
      </c>
      <c r="S365" s="13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3">
        <f t="shared" si="22"/>
        <v>41780.859629629631</v>
      </c>
      <c r="S366" s="13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3">
        <f t="shared" si="22"/>
        <v>41668.606469907405</v>
      </c>
      <c r="S367" s="13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3">
        <f t="shared" si="22"/>
        <v>41019.793032407404</v>
      </c>
      <c r="S368" s="13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3">
        <f t="shared" si="22"/>
        <v>41355.577291666668</v>
      </c>
      <c r="S369" s="13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3">
        <f t="shared" si="22"/>
        <v>42043.605578703704</v>
      </c>
      <c r="S370" s="13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3">
        <f t="shared" si="22"/>
        <v>40893.551724537036</v>
      </c>
      <c r="S371" s="13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3">
        <f t="shared" si="22"/>
        <v>42711.795138888891</v>
      </c>
      <c r="S372" s="13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3">
        <f t="shared" si="22"/>
        <v>41261.767812500002</v>
      </c>
      <c r="S373" s="13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3">
        <f t="shared" si="22"/>
        <v>42425.576898148152</v>
      </c>
      <c r="S374" s="13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3">
        <f t="shared" si="22"/>
        <v>41078.91201388889</v>
      </c>
      <c r="S375" s="13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3">
        <f t="shared" si="22"/>
        <v>40757.889247685183</v>
      </c>
      <c r="S376" s="13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3">
        <f t="shared" si="22"/>
        <v>41657.985081018516</v>
      </c>
      <c r="S377" s="13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3">
        <f t="shared" si="22"/>
        <v>42576.452731481477</v>
      </c>
      <c r="S378" s="13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3">
        <f t="shared" si="22"/>
        <v>42292.250787037032</v>
      </c>
      <c r="S379" s="13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3">
        <f t="shared" si="22"/>
        <v>42370.571851851855</v>
      </c>
      <c r="S380" s="13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3">
        <f t="shared" si="22"/>
        <v>40987.688333333332</v>
      </c>
      <c r="S381" s="13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3">
        <f t="shared" si="22"/>
        <v>42367.719814814816</v>
      </c>
      <c r="S382" s="13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3">
        <f t="shared" si="22"/>
        <v>41085.698113425926</v>
      </c>
      <c r="S383" s="13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3">
        <f t="shared" si="22"/>
        <v>41144.709490740745</v>
      </c>
      <c r="S384" s="13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3">
        <f t="shared" si="22"/>
        <v>41755.117581018516</v>
      </c>
      <c r="S385" s="13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ROUND(E386/D386*100,0)</f>
        <v>112</v>
      </c>
      <c r="Q386">
        <f t="shared" ref="Q386:Q449" si="25">IFERROR(ROUND(E386/L386,2),"No Donations")</f>
        <v>58.54</v>
      </c>
      <c r="R386" s="13">
        <f t="shared" ref="R386:R449" si="26">(((J386/60)/60)/24)+DATE(1970,1,1)</f>
        <v>41980.781793981485</v>
      </c>
      <c r="S386" s="13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si="25"/>
        <v>111.8</v>
      </c>
      <c r="R387" s="13">
        <f t="shared" si="26"/>
        <v>41934.584502314814</v>
      </c>
      <c r="S387" s="13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3">
        <f t="shared" si="26"/>
        <v>42211.951284722221</v>
      </c>
      <c r="S388" s="13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3">
        <f t="shared" si="26"/>
        <v>42200.67659722222</v>
      </c>
      <c r="S389" s="13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3">
        <f t="shared" si="26"/>
        <v>42549.076157407413</v>
      </c>
      <c r="S390" s="13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3">
        <f t="shared" si="26"/>
        <v>41674.063078703701</v>
      </c>
      <c r="S391" s="13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3">
        <f t="shared" si="26"/>
        <v>42112.036712962959</v>
      </c>
      <c r="S392" s="13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3">
        <f t="shared" si="26"/>
        <v>40865.042256944449</v>
      </c>
      <c r="S393" s="13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3">
        <f t="shared" si="26"/>
        <v>40763.717256944445</v>
      </c>
      <c r="S394" s="13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3">
        <f t="shared" si="26"/>
        <v>41526.708935185183</v>
      </c>
      <c r="S395" s="13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3">
        <f t="shared" si="26"/>
        <v>42417.818078703705</v>
      </c>
      <c r="S396" s="13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3">
        <f t="shared" si="26"/>
        <v>40990.909259259257</v>
      </c>
      <c r="S397" s="13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3">
        <f t="shared" si="26"/>
        <v>41082.564884259256</v>
      </c>
      <c r="S398" s="13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3">
        <f t="shared" si="26"/>
        <v>40379.776435185187</v>
      </c>
      <c r="S399" s="13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3">
        <f t="shared" si="26"/>
        <v>42078.793124999997</v>
      </c>
      <c r="S400" s="13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3">
        <f t="shared" si="26"/>
        <v>42687.875775462962</v>
      </c>
      <c r="S401" s="13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3">
        <f t="shared" si="26"/>
        <v>41745.635960648149</v>
      </c>
      <c r="S402" s="13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3">
        <f t="shared" si="26"/>
        <v>40732.842245370368</v>
      </c>
      <c r="S403" s="13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3">
        <f t="shared" si="26"/>
        <v>42292.539548611108</v>
      </c>
      <c r="S404" s="13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3">
        <f t="shared" si="26"/>
        <v>40718.310659722221</v>
      </c>
      <c r="S405" s="13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3">
        <f t="shared" si="26"/>
        <v>41646.628032407411</v>
      </c>
      <c r="S406" s="13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3">
        <f t="shared" si="26"/>
        <v>41674.08494212963</v>
      </c>
      <c r="S407" s="13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3">
        <f t="shared" si="26"/>
        <v>40638.162465277775</v>
      </c>
      <c r="S408" s="13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3">
        <f t="shared" si="26"/>
        <v>40806.870949074073</v>
      </c>
      <c r="S409" s="13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3">
        <f t="shared" si="26"/>
        <v>41543.735995370371</v>
      </c>
      <c r="S410" s="13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3">
        <f t="shared" si="26"/>
        <v>42543.862777777773</v>
      </c>
      <c r="S411" s="13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3">
        <f t="shared" si="26"/>
        <v>42113.981446759266</v>
      </c>
      <c r="S412" s="13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3">
        <f t="shared" si="26"/>
        <v>41598.17597222222</v>
      </c>
      <c r="S413" s="13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3">
        <f t="shared" si="26"/>
        <v>41099.742800925924</v>
      </c>
      <c r="S414" s="13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3">
        <f t="shared" si="26"/>
        <v>41079.877442129626</v>
      </c>
      <c r="S415" s="13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3">
        <f t="shared" si="26"/>
        <v>41529.063252314816</v>
      </c>
      <c r="S416" s="13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3">
        <f t="shared" si="26"/>
        <v>41904.851875</v>
      </c>
      <c r="S417" s="13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3">
        <f t="shared" si="26"/>
        <v>41648.396192129629</v>
      </c>
      <c r="S418" s="13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3">
        <f t="shared" si="26"/>
        <v>41360.970601851855</v>
      </c>
      <c r="S419" s="13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3">
        <f t="shared" si="26"/>
        <v>42178.282372685186</v>
      </c>
      <c r="S420" s="13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3">
        <f t="shared" si="26"/>
        <v>41394.842442129629</v>
      </c>
      <c r="S421" s="13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3">
        <f t="shared" si="26"/>
        <v>41682.23646990741</v>
      </c>
      <c r="S422" s="13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3">
        <f t="shared" si="26"/>
        <v>42177.491388888884</v>
      </c>
      <c r="S423" s="13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3">
        <f t="shared" si="26"/>
        <v>41863.260381944441</v>
      </c>
      <c r="S424" s="13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3">
        <f t="shared" si="26"/>
        <v>41400.92627314815</v>
      </c>
      <c r="S425" s="13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3">
        <f t="shared" si="26"/>
        <v>40934.376145833332</v>
      </c>
      <c r="S426" s="13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3">
        <f t="shared" si="26"/>
        <v>42275.861157407402</v>
      </c>
      <c r="S427" s="13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3">
        <f t="shared" si="26"/>
        <v>42400.711967592593</v>
      </c>
      <c r="S428" s="13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 t="str">
        <f t="shared" si="25"/>
        <v>No Donations</v>
      </c>
      <c r="R429" s="13">
        <f t="shared" si="26"/>
        <v>42285.909027777772</v>
      </c>
      <c r="S429" s="13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3">
        <f t="shared" si="26"/>
        <v>41778.766724537039</v>
      </c>
      <c r="S430" s="13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 t="str">
        <f t="shared" si="25"/>
        <v>No Donations</v>
      </c>
      <c r="R431" s="13">
        <f t="shared" si="26"/>
        <v>40070.901412037041</v>
      </c>
      <c r="S431" s="13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3">
        <f t="shared" si="26"/>
        <v>41513.107256944444</v>
      </c>
      <c r="S432" s="13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3">
        <f t="shared" si="26"/>
        <v>42526.871331018512</v>
      </c>
      <c r="S433" s="13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3">
        <f t="shared" si="26"/>
        <v>42238.726631944446</v>
      </c>
      <c r="S434" s="13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 t="str">
        <f t="shared" si="25"/>
        <v>No Donations</v>
      </c>
      <c r="R435" s="13">
        <f t="shared" si="26"/>
        <v>42228.629884259266</v>
      </c>
      <c r="S435" s="13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3">
        <f t="shared" si="26"/>
        <v>41576.834513888891</v>
      </c>
      <c r="S436" s="13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3">
        <f t="shared" si="26"/>
        <v>41500.747453703705</v>
      </c>
      <c r="S437" s="13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 t="str">
        <f t="shared" si="25"/>
        <v>No Donations</v>
      </c>
      <c r="R438" s="13">
        <f t="shared" si="26"/>
        <v>41456.36241898148</v>
      </c>
      <c r="S438" s="13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 t="str">
        <f t="shared" si="25"/>
        <v>No Donations</v>
      </c>
      <c r="R439" s="13">
        <f t="shared" si="26"/>
        <v>42591.31858796296</v>
      </c>
      <c r="S439" s="13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3">
        <f t="shared" si="26"/>
        <v>42296.261087962965</v>
      </c>
      <c r="S440" s="13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 t="str">
        <f t="shared" si="25"/>
        <v>No Donations</v>
      </c>
      <c r="R441" s="13">
        <f t="shared" si="26"/>
        <v>41919.761782407404</v>
      </c>
      <c r="S441" s="13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3">
        <f t="shared" si="26"/>
        <v>42423.985567129625</v>
      </c>
      <c r="S442" s="13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 t="str">
        <f t="shared" si="25"/>
        <v>No Donations</v>
      </c>
      <c r="R443" s="13">
        <f t="shared" si="26"/>
        <v>41550.793935185182</v>
      </c>
      <c r="S443" s="13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3">
        <f t="shared" si="26"/>
        <v>42024.888692129629</v>
      </c>
      <c r="S444" s="13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3">
        <f t="shared" si="26"/>
        <v>41650.015057870369</v>
      </c>
      <c r="S445" s="13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3">
        <f t="shared" si="26"/>
        <v>40894.906956018516</v>
      </c>
      <c r="S446" s="13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3">
        <f t="shared" si="26"/>
        <v>42130.335358796292</v>
      </c>
      <c r="S447" s="13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3">
        <f t="shared" si="26"/>
        <v>42037.083564814813</v>
      </c>
      <c r="S448" s="13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3">
        <f t="shared" si="26"/>
        <v>41331.555127314816</v>
      </c>
      <c r="S449" s="13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ROUND(E450/D450*100,0)</f>
        <v>3</v>
      </c>
      <c r="Q450">
        <f t="shared" ref="Q450:Q513" si="29">IFERROR(ROUND(E450/L450,2),"No Donations")</f>
        <v>20.5</v>
      </c>
      <c r="R450" s="13">
        <f t="shared" ref="R450:R513" si="30">(((J450/60)/60)/24)+DATE(1970,1,1)</f>
        <v>41753.758043981477</v>
      </c>
      <c r="S450" s="13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si="29"/>
        <v>9</v>
      </c>
      <c r="R451" s="13">
        <f t="shared" si="30"/>
        <v>41534.568113425928</v>
      </c>
      <c r="S451" s="13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3">
        <f t="shared" si="30"/>
        <v>41654.946759259255</v>
      </c>
      <c r="S452" s="13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 t="str">
        <f t="shared" si="29"/>
        <v>No Donations</v>
      </c>
      <c r="R453" s="13">
        <f t="shared" si="30"/>
        <v>41634.715173611112</v>
      </c>
      <c r="S453" s="13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3">
        <f t="shared" si="30"/>
        <v>42107.703877314809</v>
      </c>
      <c r="S454" s="13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3">
        <f t="shared" si="30"/>
        <v>42038.824988425928</v>
      </c>
      <c r="S455" s="13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3">
        <f t="shared" si="30"/>
        <v>41938.717256944445</v>
      </c>
      <c r="S456" s="13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3">
        <f t="shared" si="30"/>
        <v>40971.002569444441</v>
      </c>
      <c r="S457" s="13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3">
        <f t="shared" si="30"/>
        <v>41547.694456018515</v>
      </c>
      <c r="S458" s="13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 t="str">
        <f t="shared" si="29"/>
        <v>No Donations</v>
      </c>
      <c r="R459" s="13">
        <f t="shared" si="30"/>
        <v>41837.767500000002</v>
      </c>
      <c r="S459" s="13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3">
        <f t="shared" si="30"/>
        <v>41378.69976851852</v>
      </c>
      <c r="S460" s="13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3">
        <f t="shared" si="30"/>
        <v>40800.6403587963</v>
      </c>
      <c r="S461" s="13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3">
        <f t="shared" si="30"/>
        <v>41759.542534722219</v>
      </c>
      <c r="S462" s="13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 t="str">
        <f t="shared" si="29"/>
        <v>No Donations</v>
      </c>
      <c r="R463" s="13">
        <f t="shared" si="30"/>
        <v>41407.84684027778</v>
      </c>
      <c r="S463" s="13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 t="str">
        <f t="shared" si="29"/>
        <v>No Donations</v>
      </c>
      <c r="R464" s="13">
        <f t="shared" si="30"/>
        <v>40705.126631944448</v>
      </c>
      <c r="S464" s="13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3">
        <f t="shared" si="30"/>
        <v>40750.710104166668</v>
      </c>
      <c r="S465" s="13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3">
        <f t="shared" si="30"/>
        <v>42488.848784722228</v>
      </c>
      <c r="S466" s="13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3">
        <f t="shared" si="30"/>
        <v>41801.120069444441</v>
      </c>
      <c r="S467" s="13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3">
        <f t="shared" si="30"/>
        <v>41129.942870370374</v>
      </c>
      <c r="S468" s="13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3">
        <f t="shared" si="30"/>
        <v>41135.679791666669</v>
      </c>
      <c r="S469" s="13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 t="str">
        <f t="shared" si="29"/>
        <v>No Donations</v>
      </c>
      <c r="R470" s="13">
        <f t="shared" si="30"/>
        <v>41041.167627314811</v>
      </c>
      <c r="S470" s="13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 t="str">
        <f t="shared" si="29"/>
        <v>No Donations</v>
      </c>
      <c r="R471" s="13">
        <f t="shared" si="30"/>
        <v>41827.989861111113</v>
      </c>
      <c r="S471" s="13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3">
        <f t="shared" si="30"/>
        <v>41605.167696759258</v>
      </c>
      <c r="S472" s="13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3">
        <f t="shared" si="30"/>
        <v>41703.721979166665</v>
      </c>
      <c r="S473" s="13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3">
        <f t="shared" si="30"/>
        <v>41844.922662037039</v>
      </c>
      <c r="S474" s="13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3">
        <f t="shared" si="30"/>
        <v>41869.698136574072</v>
      </c>
      <c r="S475" s="13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3">
        <f t="shared" si="30"/>
        <v>42753.329039351855</v>
      </c>
      <c r="S476" s="13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 t="str">
        <f t="shared" si="29"/>
        <v>No Donations</v>
      </c>
      <c r="R477" s="13">
        <f t="shared" si="30"/>
        <v>42100.086145833338</v>
      </c>
      <c r="S477" s="13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3">
        <f t="shared" si="30"/>
        <v>41757.975011574075</v>
      </c>
      <c r="S478" s="13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 t="str">
        <f t="shared" si="29"/>
        <v>No Donations</v>
      </c>
      <c r="R479" s="13">
        <f t="shared" si="30"/>
        <v>40987.83488425926</v>
      </c>
      <c r="S479" s="13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 t="str">
        <f t="shared" si="29"/>
        <v>No Donations</v>
      </c>
      <c r="R480" s="13">
        <f t="shared" si="30"/>
        <v>42065.910983796297</v>
      </c>
      <c r="S480" s="13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3">
        <f t="shared" si="30"/>
        <v>41904.407812500001</v>
      </c>
      <c r="S481" s="13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3">
        <f t="shared" si="30"/>
        <v>41465.500173611108</v>
      </c>
      <c r="S482" s="13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3">
        <f t="shared" si="30"/>
        <v>41162.672326388885</v>
      </c>
      <c r="S483" s="13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3">
        <f t="shared" si="30"/>
        <v>42447.896875000006</v>
      </c>
      <c r="S484" s="13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3">
        <f t="shared" si="30"/>
        <v>41243.197592592594</v>
      </c>
      <c r="S485" s="13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3">
        <f t="shared" si="30"/>
        <v>42272.93949074074</v>
      </c>
      <c r="S486" s="13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3">
        <f t="shared" si="30"/>
        <v>41381.50577546296</v>
      </c>
      <c r="S487" s="13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3">
        <f t="shared" si="30"/>
        <v>41761.94258101852</v>
      </c>
      <c r="S488" s="13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 t="str">
        <f t="shared" si="29"/>
        <v>No Donations</v>
      </c>
      <c r="R489" s="13">
        <f t="shared" si="30"/>
        <v>42669.594837962963</v>
      </c>
      <c r="S489" s="13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 t="str">
        <f t="shared" si="29"/>
        <v>No Donations</v>
      </c>
      <c r="R490" s="13">
        <f t="shared" si="30"/>
        <v>42714.054398148146</v>
      </c>
      <c r="S490" s="13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3">
        <f t="shared" si="30"/>
        <v>40882.481666666667</v>
      </c>
      <c r="S491" s="13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 t="str">
        <f t="shared" si="29"/>
        <v>No Donations</v>
      </c>
      <c r="R492" s="13">
        <f t="shared" si="30"/>
        <v>41113.968576388892</v>
      </c>
      <c r="S492" s="13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 t="str">
        <f t="shared" si="29"/>
        <v>No Donations</v>
      </c>
      <c r="R493" s="13">
        <f t="shared" si="30"/>
        <v>42366.982627314821</v>
      </c>
      <c r="S493" s="13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 t="str">
        <f t="shared" si="29"/>
        <v>No Donations</v>
      </c>
      <c r="R494" s="13">
        <f t="shared" si="30"/>
        <v>42596.03506944445</v>
      </c>
      <c r="S494" s="13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 t="str">
        <f t="shared" si="29"/>
        <v>No Donations</v>
      </c>
      <c r="R495" s="13">
        <f t="shared" si="30"/>
        <v>42114.726134259254</v>
      </c>
      <c r="S495" s="13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3">
        <f t="shared" si="30"/>
        <v>41799.830613425926</v>
      </c>
      <c r="S496" s="13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 t="str">
        <f t="shared" si="29"/>
        <v>No Donations</v>
      </c>
      <c r="R497" s="13">
        <f t="shared" si="30"/>
        <v>42171.827604166669</v>
      </c>
      <c r="S497" s="13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3">
        <f t="shared" si="30"/>
        <v>41620.93141203704</v>
      </c>
      <c r="S498" s="13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3">
        <f t="shared" si="30"/>
        <v>41945.037789351853</v>
      </c>
      <c r="S499" s="13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3">
        <f t="shared" si="30"/>
        <v>40858.762141203704</v>
      </c>
      <c r="S500" s="13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3">
        <f t="shared" si="30"/>
        <v>40043.895462962959</v>
      </c>
      <c r="S501" s="13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3">
        <f t="shared" si="30"/>
        <v>40247.886006944449</v>
      </c>
      <c r="S502" s="13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 t="str">
        <f t="shared" si="29"/>
        <v>No Donations</v>
      </c>
      <c r="R503" s="13">
        <f t="shared" si="30"/>
        <v>40703.234386574077</v>
      </c>
      <c r="S503" s="13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3">
        <f t="shared" si="30"/>
        <v>40956.553530092591</v>
      </c>
      <c r="S504" s="13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3">
        <f t="shared" si="30"/>
        <v>41991.526655092588</v>
      </c>
      <c r="S505" s="13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3">
        <f t="shared" si="30"/>
        <v>40949.98364583333</v>
      </c>
      <c r="S506" s="13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3">
        <f t="shared" si="30"/>
        <v>42318.098217592589</v>
      </c>
      <c r="S507" s="13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3">
        <f t="shared" si="30"/>
        <v>41466.552314814813</v>
      </c>
      <c r="S508" s="13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3">
        <f t="shared" si="30"/>
        <v>41156.958993055552</v>
      </c>
      <c r="S509" s="13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3">
        <f t="shared" si="30"/>
        <v>40995.024317129632</v>
      </c>
      <c r="S510" s="13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3">
        <f t="shared" si="30"/>
        <v>42153.631597222222</v>
      </c>
      <c r="S511" s="13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 t="str">
        <f t="shared" si="29"/>
        <v>No Donations</v>
      </c>
      <c r="R512" s="13">
        <f t="shared" si="30"/>
        <v>42400.176377314812</v>
      </c>
      <c r="S512" s="13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3">
        <f t="shared" si="30"/>
        <v>41340.303032407406</v>
      </c>
      <c r="S513" s="13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ROUND(E514/D514*100,0)</f>
        <v>0</v>
      </c>
      <c r="Q514">
        <f t="shared" ref="Q514:Q577" si="33">IFERROR(ROUND(E514/L514,2),"No Donations")</f>
        <v>5.5</v>
      </c>
      <c r="R514" s="13">
        <f t="shared" ref="R514:R577" si="34">(((J514/60)/60)/24)+DATE(1970,1,1)</f>
        <v>42649.742210648154</v>
      </c>
      <c r="S514" s="13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si="33"/>
        <v>102.38</v>
      </c>
      <c r="R515" s="13">
        <f t="shared" si="34"/>
        <v>42552.653993055559</v>
      </c>
      <c r="S515" s="13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3">
        <f t="shared" si="34"/>
        <v>41830.613969907405</v>
      </c>
      <c r="S516" s="13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3">
        <f t="shared" si="34"/>
        <v>42327.490752314814</v>
      </c>
      <c r="S517" s="13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 t="str">
        <f t="shared" si="33"/>
        <v>No Donations</v>
      </c>
      <c r="R518" s="13">
        <f t="shared" si="34"/>
        <v>42091.778703703705</v>
      </c>
      <c r="S518" s="13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3">
        <f t="shared" si="34"/>
        <v>42738.615289351852</v>
      </c>
      <c r="S519" s="13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 t="str">
        <f t="shared" si="33"/>
        <v>No Donations</v>
      </c>
      <c r="R520" s="13">
        <f t="shared" si="34"/>
        <v>42223.616018518514</v>
      </c>
      <c r="S520" s="13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3">
        <f t="shared" si="34"/>
        <v>41218.391446759262</v>
      </c>
      <c r="S521" s="13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3">
        <f t="shared" si="34"/>
        <v>42318.702094907407</v>
      </c>
      <c r="S522" s="13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3">
        <f t="shared" si="34"/>
        <v>42646.092812499999</v>
      </c>
      <c r="S523" s="13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3">
        <f t="shared" si="34"/>
        <v>42430.040798611109</v>
      </c>
      <c r="S524" s="13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3">
        <f t="shared" si="34"/>
        <v>42238.13282407407</v>
      </c>
      <c r="S525" s="13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3">
        <f t="shared" si="34"/>
        <v>42492.717233796298</v>
      </c>
      <c r="S526" s="13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3">
        <f t="shared" si="34"/>
        <v>41850.400937500002</v>
      </c>
      <c r="S527" s="13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3">
        <f t="shared" si="34"/>
        <v>42192.591944444444</v>
      </c>
      <c r="S528" s="13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3">
        <f t="shared" si="34"/>
        <v>42753.205625000002</v>
      </c>
      <c r="S529" s="13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3">
        <f t="shared" si="34"/>
        <v>42155.920219907406</v>
      </c>
      <c r="S530" s="13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3">
        <f t="shared" si="34"/>
        <v>42725.031180555554</v>
      </c>
      <c r="S531" s="13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3">
        <f t="shared" si="34"/>
        <v>42157.591064814813</v>
      </c>
      <c r="S532" s="13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3">
        <f t="shared" si="34"/>
        <v>42676.065150462964</v>
      </c>
      <c r="S533" s="13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3">
        <f t="shared" si="34"/>
        <v>42473.007037037038</v>
      </c>
      <c r="S534" s="13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3">
        <f t="shared" si="34"/>
        <v>42482.43478009259</v>
      </c>
      <c r="S535" s="13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3">
        <f t="shared" si="34"/>
        <v>42270.810995370368</v>
      </c>
      <c r="S536" s="13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3">
        <f t="shared" si="34"/>
        <v>42711.545196759253</v>
      </c>
      <c r="S537" s="13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3">
        <f t="shared" si="34"/>
        <v>42179.344988425932</v>
      </c>
      <c r="S538" s="13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3">
        <f t="shared" si="34"/>
        <v>42282.768414351856</v>
      </c>
      <c r="S539" s="13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3">
        <f t="shared" si="34"/>
        <v>42473.794710648144</v>
      </c>
      <c r="S540" s="13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3">
        <f t="shared" si="34"/>
        <v>42535.049849537041</v>
      </c>
      <c r="S541" s="13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>
        <f t="shared" si="33"/>
        <v>1</v>
      </c>
      <c r="R542" s="13">
        <f t="shared" si="34"/>
        <v>42009.817199074074</v>
      </c>
      <c r="S542" s="13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>
        <f t="shared" si="33"/>
        <v>25</v>
      </c>
      <c r="R543" s="13">
        <f t="shared" si="34"/>
        <v>42276.046689814815</v>
      </c>
      <c r="S543" s="13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>
        <f t="shared" si="33"/>
        <v>1</v>
      </c>
      <c r="R544" s="13">
        <f t="shared" si="34"/>
        <v>42433.737453703703</v>
      </c>
      <c r="S544" s="13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>
        <f t="shared" si="33"/>
        <v>35</v>
      </c>
      <c r="R545" s="13">
        <f t="shared" si="34"/>
        <v>41914.092152777775</v>
      </c>
      <c r="S545" s="13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>
        <f t="shared" si="33"/>
        <v>3</v>
      </c>
      <c r="R546" s="13">
        <f t="shared" si="34"/>
        <v>42525.656944444447</v>
      </c>
      <c r="S546" s="13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3">
        <f t="shared" si="34"/>
        <v>42283.592465277776</v>
      </c>
      <c r="S547" s="13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>
        <f t="shared" si="33"/>
        <v>26</v>
      </c>
      <c r="R548" s="13">
        <f t="shared" si="34"/>
        <v>42249.667997685188</v>
      </c>
      <c r="S548" s="13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 t="str">
        <f t="shared" si="33"/>
        <v>No Donations</v>
      </c>
      <c r="R549" s="13">
        <f t="shared" si="34"/>
        <v>42380.696342592593</v>
      </c>
      <c r="S549" s="13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>
        <f t="shared" si="33"/>
        <v>9</v>
      </c>
      <c r="R550" s="13">
        <f t="shared" si="34"/>
        <v>42276.903333333335</v>
      </c>
      <c r="S550" s="13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>
        <f t="shared" si="33"/>
        <v>8.5</v>
      </c>
      <c r="R551" s="13">
        <f t="shared" si="34"/>
        <v>42163.636828703704</v>
      </c>
      <c r="S551" s="13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>
        <f t="shared" si="33"/>
        <v>8.75</v>
      </c>
      <c r="R552" s="13">
        <f t="shared" si="34"/>
        <v>42753.678761574076</v>
      </c>
      <c r="S552" s="13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3">
        <f t="shared" si="34"/>
        <v>42173.275740740741</v>
      </c>
      <c r="S553" s="13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 t="str">
        <f t="shared" si="33"/>
        <v>No Donations</v>
      </c>
      <c r="R554" s="13">
        <f t="shared" si="34"/>
        <v>42318.616851851853</v>
      </c>
      <c r="S554" s="13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>
        <f t="shared" si="33"/>
        <v>20.5</v>
      </c>
      <c r="R555" s="13">
        <f t="shared" si="34"/>
        <v>41927.71980324074</v>
      </c>
      <c r="S555" s="13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3">
        <f t="shared" si="34"/>
        <v>41901.684861111113</v>
      </c>
      <c r="S556" s="13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 t="str">
        <f t="shared" si="33"/>
        <v>No Donations</v>
      </c>
      <c r="R557" s="13">
        <f t="shared" si="34"/>
        <v>42503.353506944448</v>
      </c>
      <c r="S557" s="13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>
        <f t="shared" si="33"/>
        <v>200</v>
      </c>
      <c r="R558" s="13">
        <f t="shared" si="34"/>
        <v>42345.860150462962</v>
      </c>
      <c r="S558" s="13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>
        <f t="shared" si="33"/>
        <v>68.3</v>
      </c>
      <c r="R559" s="13">
        <f t="shared" si="34"/>
        <v>42676.942164351851</v>
      </c>
      <c r="S559" s="13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 t="str">
        <f t="shared" si="33"/>
        <v>No Donations</v>
      </c>
      <c r="R560" s="13">
        <f t="shared" si="34"/>
        <v>42057.883159722223</v>
      </c>
      <c r="S560" s="13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>
        <f t="shared" si="33"/>
        <v>50</v>
      </c>
      <c r="R561" s="13">
        <f t="shared" si="34"/>
        <v>42321.283101851848</v>
      </c>
      <c r="S561" s="13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>
        <f t="shared" si="33"/>
        <v>4</v>
      </c>
      <c r="R562" s="13">
        <f t="shared" si="34"/>
        <v>41960.771354166667</v>
      </c>
      <c r="S562" s="13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>
        <f t="shared" si="33"/>
        <v>27.5</v>
      </c>
      <c r="R563" s="13">
        <f t="shared" si="34"/>
        <v>42268.658715277779</v>
      </c>
      <c r="S563" s="13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 t="str">
        <f t="shared" si="33"/>
        <v>No Donations</v>
      </c>
      <c r="R564" s="13">
        <f t="shared" si="34"/>
        <v>42692.389062500006</v>
      </c>
      <c r="S564" s="13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>
        <f t="shared" si="33"/>
        <v>34</v>
      </c>
      <c r="R565" s="13">
        <f t="shared" si="34"/>
        <v>42022.069988425923</v>
      </c>
      <c r="S565" s="13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>
        <f t="shared" si="33"/>
        <v>1</v>
      </c>
      <c r="R566" s="13">
        <f t="shared" si="34"/>
        <v>42411.942997685182</v>
      </c>
      <c r="S566" s="13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 t="str">
        <f t="shared" si="33"/>
        <v>No Donations</v>
      </c>
      <c r="R567" s="13">
        <f t="shared" si="34"/>
        <v>42165.785289351858</v>
      </c>
      <c r="S567" s="13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>
        <f t="shared" si="33"/>
        <v>1</v>
      </c>
      <c r="R568" s="13">
        <f t="shared" si="34"/>
        <v>42535.68440972222</v>
      </c>
      <c r="S568" s="13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 t="str">
        <f t="shared" si="33"/>
        <v>No Donations</v>
      </c>
      <c r="R569" s="13">
        <f t="shared" si="34"/>
        <v>41975.842523148152</v>
      </c>
      <c r="S569" s="13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>
        <f t="shared" si="33"/>
        <v>49</v>
      </c>
      <c r="R570" s="13">
        <f t="shared" si="34"/>
        <v>42348.9215625</v>
      </c>
      <c r="S570" s="13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>
        <f t="shared" si="33"/>
        <v>20</v>
      </c>
      <c r="R571" s="13">
        <f t="shared" si="34"/>
        <v>42340.847361111111</v>
      </c>
      <c r="S571" s="13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>
        <f t="shared" si="33"/>
        <v>142</v>
      </c>
      <c r="R572" s="13">
        <f t="shared" si="34"/>
        <v>42388.798252314817</v>
      </c>
      <c r="S572" s="13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>
        <f t="shared" si="33"/>
        <v>53</v>
      </c>
      <c r="R573" s="13">
        <f t="shared" si="34"/>
        <v>42192.816238425927</v>
      </c>
      <c r="S573" s="13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 t="str">
        <f t="shared" si="33"/>
        <v>No Donations</v>
      </c>
      <c r="R574" s="13">
        <f t="shared" si="34"/>
        <v>42282.71629629629</v>
      </c>
      <c r="S574" s="13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3">
        <f t="shared" si="34"/>
        <v>41963.050127314811</v>
      </c>
      <c r="S575" s="13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>
        <f t="shared" si="33"/>
        <v>20</v>
      </c>
      <c r="R576" s="13">
        <f t="shared" si="34"/>
        <v>42632.443368055552</v>
      </c>
      <c r="S576" s="13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3">
        <f t="shared" si="34"/>
        <v>42138.692627314813</v>
      </c>
      <c r="S577" s="13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36">ROUND(E578/D578*100,0)</f>
        <v>0</v>
      </c>
      <c r="Q578">
        <f t="shared" ref="Q578:Q641" si="37">IFERROR(ROUND(E578/L578,2),"No Donations")</f>
        <v>1</v>
      </c>
      <c r="R578" s="13">
        <f t="shared" ref="R578:R641" si="38">(((J578/60)/60)/24)+DATE(1970,1,1)</f>
        <v>42031.471666666665</v>
      </c>
      <c r="S578" s="13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6"/>
        <v>0</v>
      </c>
      <c r="Q579">
        <f t="shared" si="37"/>
        <v>10</v>
      </c>
      <c r="R579" s="13">
        <f t="shared" si="38"/>
        <v>42450.589143518519</v>
      </c>
      <c r="S579" s="13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>
        <f t="shared" si="37"/>
        <v>2</v>
      </c>
      <c r="R580" s="13">
        <f t="shared" si="38"/>
        <v>42230.578622685185</v>
      </c>
      <c r="S580" s="13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>
        <f t="shared" si="37"/>
        <v>35</v>
      </c>
      <c r="R581" s="13">
        <f t="shared" si="38"/>
        <v>41968.852118055554</v>
      </c>
      <c r="S581" s="13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>
        <f t="shared" si="37"/>
        <v>1</v>
      </c>
      <c r="R582" s="13">
        <f t="shared" si="38"/>
        <v>42605.908182870371</v>
      </c>
      <c r="S582" s="13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 t="str">
        <f t="shared" si="37"/>
        <v>No Donations</v>
      </c>
      <c r="R583" s="13">
        <f t="shared" si="38"/>
        <v>42188.012777777782</v>
      </c>
      <c r="S583" s="13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 t="str">
        <f t="shared" si="37"/>
        <v>No Donations</v>
      </c>
      <c r="R584" s="13">
        <f t="shared" si="38"/>
        <v>42055.739803240736</v>
      </c>
      <c r="S584" s="13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>
        <f t="shared" si="37"/>
        <v>1</v>
      </c>
      <c r="R585" s="13">
        <f t="shared" si="38"/>
        <v>42052.93850694444</v>
      </c>
      <c r="S585" s="13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>
        <f t="shared" si="37"/>
        <v>5</v>
      </c>
      <c r="R586" s="13">
        <f t="shared" si="38"/>
        <v>42049.716620370367</v>
      </c>
      <c r="S586" s="13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 t="str">
        <f t="shared" si="37"/>
        <v>No Donations</v>
      </c>
      <c r="R587" s="13">
        <f t="shared" si="38"/>
        <v>42283.3909375</v>
      </c>
      <c r="S587" s="13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>
        <f t="shared" si="37"/>
        <v>14</v>
      </c>
      <c r="R588" s="13">
        <f t="shared" si="38"/>
        <v>42020.854247685187</v>
      </c>
      <c r="S588" s="13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3">
        <f t="shared" si="38"/>
        <v>42080.757326388892</v>
      </c>
      <c r="S589" s="13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3">
        <f t="shared" si="38"/>
        <v>42631.769513888896</v>
      </c>
      <c r="S590" s="13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>
        <f t="shared" si="37"/>
        <v>1</v>
      </c>
      <c r="R591" s="13">
        <f t="shared" si="38"/>
        <v>42178.614571759259</v>
      </c>
      <c r="S591" s="13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3">
        <f t="shared" si="38"/>
        <v>42377.554756944446</v>
      </c>
      <c r="S592" s="13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>
        <f t="shared" si="37"/>
        <v>30.5</v>
      </c>
      <c r="R593" s="13">
        <f t="shared" si="38"/>
        <v>42177.543171296296</v>
      </c>
      <c r="S593" s="13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>
        <f t="shared" si="37"/>
        <v>250</v>
      </c>
      <c r="R594" s="13">
        <f t="shared" si="38"/>
        <v>41946.232175925928</v>
      </c>
      <c r="S594" s="13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3">
        <f t="shared" si="38"/>
        <v>42070.677604166667</v>
      </c>
      <c r="S595" s="13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>
        <f t="shared" si="37"/>
        <v>13</v>
      </c>
      <c r="R596" s="13">
        <f t="shared" si="38"/>
        <v>42446.780162037037</v>
      </c>
      <c r="S596" s="13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3">
        <f t="shared" si="38"/>
        <v>42083.069884259254</v>
      </c>
      <c r="S597" s="13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>
        <f t="shared" si="37"/>
        <v>3</v>
      </c>
      <c r="R598" s="13">
        <f t="shared" si="38"/>
        <v>42646.896898148145</v>
      </c>
      <c r="S598" s="13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>
        <f t="shared" si="37"/>
        <v>10</v>
      </c>
      <c r="R599" s="13">
        <f t="shared" si="38"/>
        <v>42545.705266203702</v>
      </c>
      <c r="S599" s="13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3">
        <f t="shared" si="38"/>
        <v>41948.00209490741</v>
      </c>
      <c r="S600" s="13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3">
        <f t="shared" si="38"/>
        <v>42047.812523148154</v>
      </c>
      <c r="S601" s="13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>
        <f t="shared" si="37"/>
        <v>100</v>
      </c>
      <c r="R602" s="13">
        <f t="shared" si="38"/>
        <v>42073.798171296294</v>
      </c>
      <c r="S602" s="13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3">
        <f t="shared" si="38"/>
        <v>41969.858090277776</v>
      </c>
      <c r="S603" s="13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 t="str">
        <f t="shared" si="37"/>
        <v>No Donations</v>
      </c>
      <c r="R604" s="13">
        <f t="shared" si="38"/>
        <v>42143.79415509259</v>
      </c>
      <c r="S604" s="13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3">
        <f t="shared" si="38"/>
        <v>41835.639155092591</v>
      </c>
      <c r="S605" s="13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 t="str">
        <f t="shared" si="37"/>
        <v>No Donations</v>
      </c>
      <c r="R606" s="13">
        <f t="shared" si="38"/>
        <v>41849.035370370373</v>
      </c>
      <c r="S606" s="13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3">
        <f t="shared" si="38"/>
        <v>42194.357731481476</v>
      </c>
      <c r="S607" s="13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>
        <f t="shared" si="37"/>
        <v>10</v>
      </c>
      <c r="R608" s="13">
        <f t="shared" si="38"/>
        <v>42102.650567129633</v>
      </c>
      <c r="S608" s="13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 t="str">
        <f t="shared" si="37"/>
        <v>No Donations</v>
      </c>
      <c r="R609" s="13">
        <f t="shared" si="38"/>
        <v>42300.825648148151</v>
      </c>
      <c r="S609" s="13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3">
        <f t="shared" si="38"/>
        <v>42140.921064814815</v>
      </c>
      <c r="S610" s="13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>
        <f t="shared" si="37"/>
        <v>5</v>
      </c>
      <c r="R611" s="13">
        <f t="shared" si="38"/>
        <v>42307.034074074079</v>
      </c>
      <c r="S611" s="13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 t="str">
        <f t="shared" si="37"/>
        <v>No Donations</v>
      </c>
      <c r="R612" s="13">
        <f t="shared" si="38"/>
        <v>42086.83085648148</v>
      </c>
      <c r="S612" s="13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 t="str">
        <f t="shared" si="37"/>
        <v>No Donations</v>
      </c>
      <c r="R613" s="13">
        <f t="shared" si="38"/>
        <v>42328.560613425929</v>
      </c>
      <c r="S613" s="13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 t="str">
        <f t="shared" si="37"/>
        <v>No Donations</v>
      </c>
      <c r="R614" s="13">
        <f t="shared" si="38"/>
        <v>42585.031782407401</v>
      </c>
      <c r="S614" s="13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3">
        <f t="shared" si="38"/>
        <v>42247.496759259258</v>
      </c>
      <c r="S615" s="13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 t="str">
        <f t="shared" si="37"/>
        <v>No Donations</v>
      </c>
      <c r="R616" s="13">
        <f t="shared" si="38"/>
        <v>42515.061805555553</v>
      </c>
      <c r="S616" s="13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 t="str">
        <f t="shared" si="37"/>
        <v>No Donations</v>
      </c>
      <c r="R617" s="13">
        <f t="shared" si="38"/>
        <v>42242.122210648144</v>
      </c>
      <c r="S617" s="13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 t="str">
        <f t="shared" si="37"/>
        <v>No Donations</v>
      </c>
      <c r="R618" s="13">
        <f t="shared" si="38"/>
        <v>42761.376238425932</v>
      </c>
      <c r="S618" s="13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>
        <f t="shared" si="37"/>
        <v>20</v>
      </c>
      <c r="R619" s="13">
        <f t="shared" si="38"/>
        <v>42087.343090277776</v>
      </c>
      <c r="S619" s="13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 t="str">
        <f t="shared" si="37"/>
        <v>No Donations</v>
      </c>
      <c r="R620" s="13">
        <f t="shared" si="38"/>
        <v>42317.810219907406</v>
      </c>
      <c r="S620" s="13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>
        <f t="shared" si="37"/>
        <v>1</v>
      </c>
      <c r="R621" s="13">
        <f t="shared" si="38"/>
        <v>41908.650347222225</v>
      </c>
      <c r="S621" s="13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>
        <f t="shared" si="37"/>
        <v>300</v>
      </c>
      <c r="R622" s="13">
        <f t="shared" si="38"/>
        <v>41831.716874999998</v>
      </c>
      <c r="S622" s="13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>
        <f t="shared" si="37"/>
        <v>87</v>
      </c>
      <c r="R623" s="13">
        <f t="shared" si="38"/>
        <v>42528.987696759257</v>
      </c>
      <c r="S623" s="13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3">
        <f t="shared" si="38"/>
        <v>42532.774745370371</v>
      </c>
      <c r="S624" s="13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 t="str">
        <f t="shared" si="37"/>
        <v>No Donations</v>
      </c>
      <c r="R625" s="13">
        <f t="shared" si="38"/>
        <v>42122.009224537032</v>
      </c>
      <c r="S625" s="13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 t="str">
        <f t="shared" si="37"/>
        <v>No Donations</v>
      </c>
      <c r="R626" s="13">
        <f t="shared" si="38"/>
        <v>42108.988900462966</v>
      </c>
      <c r="S626" s="13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 t="str">
        <f t="shared" si="37"/>
        <v>No Donations</v>
      </c>
      <c r="R627" s="13">
        <f t="shared" si="38"/>
        <v>42790.895567129628</v>
      </c>
      <c r="S627" s="13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3">
        <f t="shared" si="38"/>
        <v>42198.559479166666</v>
      </c>
      <c r="S628" s="13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>
        <f t="shared" si="37"/>
        <v>90</v>
      </c>
      <c r="R629" s="13">
        <f t="shared" si="38"/>
        <v>42384.306840277779</v>
      </c>
      <c r="S629" s="13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 t="str">
        <f t="shared" si="37"/>
        <v>No Donations</v>
      </c>
      <c r="R630" s="13">
        <f t="shared" si="38"/>
        <v>41803.692789351851</v>
      </c>
      <c r="S630" s="13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3">
        <f t="shared" si="38"/>
        <v>42474.637824074074</v>
      </c>
      <c r="S631" s="13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>
        <f t="shared" si="37"/>
        <v>10</v>
      </c>
      <c r="R632" s="13">
        <f t="shared" si="38"/>
        <v>42223.619456018518</v>
      </c>
      <c r="S632" s="13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3">
        <f t="shared" si="38"/>
        <v>42489.772326388891</v>
      </c>
      <c r="S633" s="13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 t="str">
        <f t="shared" si="37"/>
        <v>No Donations</v>
      </c>
      <c r="R634" s="13">
        <f t="shared" si="38"/>
        <v>42303.659317129626</v>
      </c>
      <c r="S634" s="13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3">
        <f t="shared" si="38"/>
        <v>42507.29932870371</v>
      </c>
      <c r="S635" s="13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>
        <f t="shared" si="37"/>
        <v>1</v>
      </c>
      <c r="R636" s="13">
        <f t="shared" si="38"/>
        <v>42031.928576388891</v>
      </c>
      <c r="S636" s="13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>
        <f t="shared" si="37"/>
        <v>2</v>
      </c>
      <c r="R637" s="13">
        <f t="shared" si="38"/>
        <v>42076.092152777783</v>
      </c>
      <c r="S637" s="13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>
        <f t="shared" si="37"/>
        <v>4</v>
      </c>
      <c r="R638" s="13">
        <f t="shared" si="38"/>
        <v>42131.455439814818</v>
      </c>
      <c r="S638" s="13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 t="str">
        <f t="shared" si="37"/>
        <v>No Donations</v>
      </c>
      <c r="R639" s="13">
        <f t="shared" si="38"/>
        <v>42762.962013888886</v>
      </c>
      <c r="S639" s="13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>
        <f t="shared" si="37"/>
        <v>3</v>
      </c>
      <c r="R640" s="13">
        <f t="shared" si="38"/>
        <v>42759.593310185184</v>
      </c>
      <c r="S640" s="13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>
        <f t="shared" si="37"/>
        <v>1</v>
      </c>
      <c r="R641" s="13">
        <f t="shared" si="38"/>
        <v>41865.583275462966</v>
      </c>
      <c r="S641" s="13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40">ROUND(E642/D642*100,0)</f>
        <v>144</v>
      </c>
      <c r="Q642">
        <f t="shared" ref="Q642:Q705" si="41">IFERROR(ROUND(E642/L642,2),"No Donations")</f>
        <v>50.5</v>
      </c>
      <c r="R642" s="13">
        <f t="shared" ref="R642:R705" si="42">(((J642/60)/60)/24)+DATE(1970,1,1)</f>
        <v>42683.420312500006</v>
      </c>
      <c r="S642" s="13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0"/>
        <v>119</v>
      </c>
      <c r="Q643">
        <f t="shared" si="41"/>
        <v>151.32</v>
      </c>
      <c r="R643" s="13">
        <f t="shared" si="42"/>
        <v>42199.57</v>
      </c>
      <c r="S643" s="13">
        <f t="shared" ref="S643:S706" si="43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3">
        <f t="shared" si="42"/>
        <v>42199.651319444441</v>
      </c>
      <c r="S644" s="13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3">
        <f t="shared" si="42"/>
        <v>42100.642071759255</v>
      </c>
      <c r="S645" s="13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3">
        <f t="shared" si="42"/>
        <v>41898.665960648148</v>
      </c>
      <c r="S646" s="13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3">
        <f t="shared" si="42"/>
        <v>42564.026319444441</v>
      </c>
      <c r="S647" s="13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3">
        <f t="shared" si="42"/>
        <v>41832.852627314816</v>
      </c>
      <c r="S648" s="13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3">
        <f t="shared" si="42"/>
        <v>42416.767928240741</v>
      </c>
      <c r="S649" s="13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3">
        <f t="shared" si="42"/>
        <v>41891.693379629629</v>
      </c>
      <c r="S650" s="13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3">
        <f t="shared" si="42"/>
        <v>41877.912187499998</v>
      </c>
      <c r="S651" s="13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3">
        <f t="shared" si="42"/>
        <v>41932.036851851852</v>
      </c>
      <c r="S652" s="13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3">
        <f t="shared" si="42"/>
        <v>41956.017488425925</v>
      </c>
      <c r="S653" s="13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3">
        <f t="shared" si="42"/>
        <v>42675.690393518518</v>
      </c>
      <c r="S654" s="13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3">
        <f t="shared" si="42"/>
        <v>42199.618518518517</v>
      </c>
      <c r="S655" s="13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3">
        <f t="shared" si="42"/>
        <v>42163.957326388889</v>
      </c>
      <c r="S656" s="13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3">
        <f t="shared" si="42"/>
        <v>42045.957314814819</v>
      </c>
      <c r="S657" s="13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3">
        <f t="shared" si="42"/>
        <v>42417.804618055554</v>
      </c>
      <c r="S658" s="13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3">
        <f t="shared" si="42"/>
        <v>42331.84574074074</v>
      </c>
      <c r="S659" s="13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3">
        <f t="shared" si="42"/>
        <v>42179.160752314812</v>
      </c>
      <c r="S660" s="13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3">
        <f t="shared" si="42"/>
        <v>42209.593692129631</v>
      </c>
      <c r="S661" s="13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3">
        <f t="shared" si="42"/>
        <v>41922.741655092592</v>
      </c>
      <c r="S662" s="13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3">
        <f t="shared" si="42"/>
        <v>42636.645358796297</v>
      </c>
      <c r="S663" s="13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>
        <f t="shared" si="41"/>
        <v>39</v>
      </c>
      <c r="R664" s="13">
        <f t="shared" si="42"/>
        <v>41990.438043981485</v>
      </c>
      <c r="S664" s="13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>
        <f t="shared" si="41"/>
        <v>100</v>
      </c>
      <c r="R665" s="13">
        <f t="shared" si="42"/>
        <v>42173.843240740738</v>
      </c>
      <c r="S665" s="13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3">
        <f t="shared" si="42"/>
        <v>42077.666377314818</v>
      </c>
      <c r="S666" s="13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3">
        <f t="shared" si="42"/>
        <v>42688.711354166662</v>
      </c>
      <c r="S667" s="13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>
        <f t="shared" si="41"/>
        <v>2</v>
      </c>
      <c r="R668" s="13">
        <f t="shared" si="42"/>
        <v>41838.832152777781</v>
      </c>
      <c r="S668" s="13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3">
        <f t="shared" si="42"/>
        <v>42632.373414351852</v>
      </c>
      <c r="S669" s="13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3">
        <f t="shared" si="42"/>
        <v>42090.831273148149</v>
      </c>
      <c r="S670" s="13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3">
        <f t="shared" si="42"/>
        <v>42527.625671296293</v>
      </c>
      <c r="S671" s="13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>
        <f t="shared" si="41"/>
        <v>85</v>
      </c>
      <c r="R672" s="13">
        <f t="shared" si="42"/>
        <v>42506.709722222222</v>
      </c>
      <c r="S672" s="13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3">
        <f t="shared" si="42"/>
        <v>41984.692731481482</v>
      </c>
      <c r="S673" s="13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3">
        <f t="shared" si="42"/>
        <v>41974.219490740739</v>
      </c>
      <c r="S674" s="13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3">
        <f t="shared" si="42"/>
        <v>41838.840474537035</v>
      </c>
      <c r="S675" s="13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>
        <f t="shared" si="41"/>
        <v>7.5</v>
      </c>
      <c r="R676" s="13">
        <f t="shared" si="42"/>
        <v>41803.116053240738</v>
      </c>
      <c r="S676" s="13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3">
        <f t="shared" si="42"/>
        <v>41975.930601851855</v>
      </c>
      <c r="S677" s="13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3">
        <f t="shared" si="42"/>
        <v>42012.768298611118</v>
      </c>
      <c r="S678" s="13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3">
        <f t="shared" si="42"/>
        <v>42504.403877314813</v>
      </c>
      <c r="S679" s="13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3">
        <f t="shared" si="42"/>
        <v>42481.376597222217</v>
      </c>
      <c r="S680" s="13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3">
        <f t="shared" si="42"/>
        <v>42556.695706018523</v>
      </c>
      <c r="S681" s="13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3">
        <f t="shared" si="42"/>
        <v>41864.501516203702</v>
      </c>
      <c r="S682" s="13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>
        <f t="shared" si="41"/>
        <v>1</v>
      </c>
      <c r="R683" s="13">
        <f t="shared" si="42"/>
        <v>42639.805601851855</v>
      </c>
      <c r="S683" s="13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3">
        <f t="shared" si="42"/>
        <v>42778.765300925923</v>
      </c>
      <c r="S684" s="13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3">
        <f t="shared" si="42"/>
        <v>42634.900046296301</v>
      </c>
      <c r="S685" s="13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3">
        <f t="shared" si="42"/>
        <v>41809.473275462966</v>
      </c>
      <c r="S686" s="13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3">
        <f t="shared" si="42"/>
        <v>41971.866574074069</v>
      </c>
      <c r="S687" s="13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 t="str">
        <f t="shared" si="41"/>
        <v>No Donations</v>
      </c>
      <c r="R688" s="13">
        <f t="shared" si="42"/>
        <v>42189.673263888893</v>
      </c>
      <c r="S688" s="13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3">
        <f t="shared" si="42"/>
        <v>42711.750613425931</v>
      </c>
      <c r="S689" s="13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3">
        <f t="shared" si="42"/>
        <v>42262.104780092588</v>
      </c>
      <c r="S690" s="13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3">
        <f t="shared" si="42"/>
        <v>42675.66778935185</v>
      </c>
      <c r="S691" s="13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3">
        <f t="shared" si="42"/>
        <v>42579.634733796294</v>
      </c>
      <c r="S692" s="13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>
        <f t="shared" si="41"/>
        <v>26</v>
      </c>
      <c r="R693" s="13">
        <f t="shared" si="42"/>
        <v>42158.028310185182</v>
      </c>
      <c r="S693" s="13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>
        <f t="shared" si="41"/>
        <v>6.5</v>
      </c>
      <c r="R694" s="13">
        <f t="shared" si="42"/>
        <v>42696.37572916667</v>
      </c>
      <c r="S694" s="13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3">
        <f t="shared" si="42"/>
        <v>42094.808182870373</v>
      </c>
      <c r="S695" s="13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3">
        <f t="shared" si="42"/>
        <v>42737.663877314815</v>
      </c>
      <c r="S696" s="13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3">
        <f t="shared" si="42"/>
        <v>41913.521064814813</v>
      </c>
      <c r="S697" s="13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>
        <f t="shared" si="41"/>
        <v>1</v>
      </c>
      <c r="R698" s="13">
        <f t="shared" si="42"/>
        <v>41815.927106481482</v>
      </c>
      <c r="S698" s="13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3">
        <f t="shared" si="42"/>
        <v>42388.523020833338</v>
      </c>
      <c r="S699" s="13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3">
        <f t="shared" si="42"/>
        <v>41866.931076388886</v>
      </c>
      <c r="S700" s="13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3">
        <f t="shared" si="42"/>
        <v>41563.485509259262</v>
      </c>
      <c r="S701" s="13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>
        <f t="shared" si="41"/>
        <v>13</v>
      </c>
      <c r="R702" s="13">
        <f t="shared" si="42"/>
        <v>42715.688437500001</v>
      </c>
      <c r="S702" s="13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3">
        <f t="shared" si="42"/>
        <v>41813.662962962961</v>
      </c>
      <c r="S703" s="13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3">
        <f t="shared" si="42"/>
        <v>42668.726701388892</v>
      </c>
      <c r="S704" s="13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3">
        <f t="shared" si="42"/>
        <v>42711.950798611113</v>
      </c>
      <c r="S705" s="13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44">ROUND(E706/D706*100,0)</f>
        <v>1</v>
      </c>
      <c r="Q706">
        <f t="shared" ref="Q706:Q769" si="45">IFERROR(ROUND(E706/L706,2),"No Donations")</f>
        <v>120.25</v>
      </c>
      <c r="R706" s="13">
        <f t="shared" ref="R706:R769" si="46">(((J706/60)/60)/24)+DATE(1970,1,1)</f>
        <v>42726.192916666667</v>
      </c>
      <c r="S706" s="13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4"/>
        <v>1</v>
      </c>
      <c r="Q707">
        <f t="shared" si="45"/>
        <v>195.4</v>
      </c>
      <c r="R707" s="13">
        <f t="shared" si="46"/>
        <v>42726.491643518515</v>
      </c>
      <c r="S707" s="13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 t="str">
        <f t="shared" si="45"/>
        <v>No Donations</v>
      </c>
      <c r="R708" s="13">
        <f t="shared" si="46"/>
        <v>42676.995173611111</v>
      </c>
      <c r="S708" s="13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3">
        <f t="shared" si="46"/>
        <v>42696.663506944446</v>
      </c>
      <c r="S709" s="13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3">
        <f t="shared" si="46"/>
        <v>41835.581018518518</v>
      </c>
      <c r="S710" s="13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3">
        <f t="shared" si="46"/>
        <v>41948.041192129633</v>
      </c>
      <c r="S711" s="13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 t="str">
        <f t="shared" si="45"/>
        <v>No Donations</v>
      </c>
      <c r="R712" s="13">
        <f t="shared" si="46"/>
        <v>41837.984976851854</v>
      </c>
      <c r="S712" s="13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3">
        <f t="shared" si="46"/>
        <v>42678.459120370375</v>
      </c>
      <c r="S713" s="13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3">
        <f t="shared" si="46"/>
        <v>42384.680925925932</v>
      </c>
      <c r="S714" s="13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>
        <f t="shared" si="45"/>
        <v>199</v>
      </c>
      <c r="R715" s="13">
        <f t="shared" si="46"/>
        <v>42496.529305555552</v>
      </c>
      <c r="S715" s="13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3">
        <f t="shared" si="46"/>
        <v>42734.787986111114</v>
      </c>
      <c r="S716" s="13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3">
        <f t="shared" si="46"/>
        <v>42273.090740740736</v>
      </c>
      <c r="S717" s="13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3">
        <f t="shared" si="46"/>
        <v>41940.658645833333</v>
      </c>
      <c r="S718" s="13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3">
        <f t="shared" si="46"/>
        <v>41857.854189814818</v>
      </c>
      <c r="S719" s="13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3">
        <f t="shared" si="46"/>
        <v>42752.845451388886</v>
      </c>
      <c r="S720" s="13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3">
        <f t="shared" si="46"/>
        <v>42409.040231481486</v>
      </c>
      <c r="S721" s="13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3">
        <f t="shared" si="46"/>
        <v>40909.649201388893</v>
      </c>
      <c r="S722" s="13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3">
        <f t="shared" si="46"/>
        <v>41807.571840277778</v>
      </c>
      <c r="S723" s="13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3">
        <f t="shared" si="46"/>
        <v>40977.805300925924</v>
      </c>
      <c r="S724" s="13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3">
        <f t="shared" si="46"/>
        <v>42184.816539351858</v>
      </c>
      <c r="S725" s="13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3">
        <f t="shared" si="46"/>
        <v>40694.638460648144</v>
      </c>
      <c r="S726" s="13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3">
        <f t="shared" si="46"/>
        <v>42321.626296296294</v>
      </c>
      <c r="S727" s="13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3">
        <f t="shared" si="46"/>
        <v>41346.042673611111</v>
      </c>
      <c r="S728" s="13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3">
        <f t="shared" si="46"/>
        <v>41247.020243055551</v>
      </c>
      <c r="S729" s="13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3">
        <f t="shared" si="46"/>
        <v>40731.837465277778</v>
      </c>
      <c r="S730" s="13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3">
        <f t="shared" si="46"/>
        <v>41111.185891203706</v>
      </c>
      <c r="S731" s="13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3">
        <f t="shared" si="46"/>
        <v>40854.745266203703</v>
      </c>
      <c r="S732" s="13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3">
        <f t="shared" si="46"/>
        <v>40879.795682870368</v>
      </c>
      <c r="S733" s="13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3">
        <f t="shared" si="46"/>
        <v>41486.424317129626</v>
      </c>
      <c r="S734" s="13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3">
        <f t="shared" si="46"/>
        <v>41598.420046296298</v>
      </c>
      <c r="S735" s="13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3">
        <f t="shared" si="46"/>
        <v>42102.164583333331</v>
      </c>
      <c r="S736" s="13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3">
        <f t="shared" si="46"/>
        <v>41946.029467592591</v>
      </c>
      <c r="S737" s="13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3">
        <f t="shared" si="46"/>
        <v>41579.734259259261</v>
      </c>
      <c r="S738" s="13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3">
        <f t="shared" si="46"/>
        <v>41667.275312500002</v>
      </c>
      <c r="S739" s="13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3">
        <f t="shared" si="46"/>
        <v>41943.604097222218</v>
      </c>
      <c r="S740" s="13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3">
        <f t="shared" si="46"/>
        <v>41829.502650462964</v>
      </c>
      <c r="S741" s="13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3">
        <f t="shared" si="46"/>
        <v>42162.146782407406</v>
      </c>
      <c r="S742" s="13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3">
        <f t="shared" si="46"/>
        <v>41401.648217592592</v>
      </c>
      <c r="S743" s="13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3">
        <f t="shared" si="46"/>
        <v>41689.917962962965</v>
      </c>
      <c r="S744" s="13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3">
        <f t="shared" si="46"/>
        <v>40990.709317129629</v>
      </c>
      <c r="S745" s="13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3">
        <f t="shared" si="46"/>
        <v>41226.95721064815</v>
      </c>
      <c r="S746" s="13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3">
        <f t="shared" si="46"/>
        <v>41367.572280092594</v>
      </c>
      <c r="S747" s="13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3">
        <f t="shared" si="46"/>
        <v>41157.042928240742</v>
      </c>
      <c r="S748" s="13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3">
        <f t="shared" si="46"/>
        <v>41988.548831018517</v>
      </c>
      <c r="S749" s="13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3">
        <f t="shared" si="46"/>
        <v>41831.846828703703</v>
      </c>
      <c r="S750" s="13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3">
        <f t="shared" si="46"/>
        <v>42733.94131944445</v>
      </c>
      <c r="S751" s="13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3">
        <f t="shared" si="46"/>
        <v>41299.878148148149</v>
      </c>
      <c r="S752" s="13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3">
        <f t="shared" si="46"/>
        <v>40713.630497685182</v>
      </c>
      <c r="S753" s="13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3">
        <f t="shared" si="46"/>
        <v>42639.421493055561</v>
      </c>
      <c r="S754" s="13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3">
        <f t="shared" si="46"/>
        <v>42019.590173611112</v>
      </c>
      <c r="S755" s="13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3">
        <f t="shared" si="46"/>
        <v>41249.749085648145</v>
      </c>
      <c r="S756" s="13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3">
        <f t="shared" si="46"/>
        <v>41383.605057870373</v>
      </c>
      <c r="S757" s="13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3">
        <f t="shared" si="46"/>
        <v>40590.766886574071</v>
      </c>
      <c r="S758" s="13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3">
        <f t="shared" si="46"/>
        <v>41235.054560185185</v>
      </c>
      <c r="S759" s="13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3">
        <f t="shared" si="46"/>
        <v>40429.836435185185</v>
      </c>
      <c r="S760" s="13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3">
        <f t="shared" si="46"/>
        <v>41789.330312500002</v>
      </c>
      <c r="S761" s="13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 t="str">
        <f t="shared" si="45"/>
        <v>No Donations</v>
      </c>
      <c r="R762" s="13">
        <f t="shared" si="46"/>
        <v>42670.764039351852</v>
      </c>
      <c r="S762" s="13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3">
        <f t="shared" si="46"/>
        <v>41642.751458333332</v>
      </c>
      <c r="S763" s="13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 t="str">
        <f t="shared" si="45"/>
        <v>No Donations</v>
      </c>
      <c r="R764" s="13">
        <f t="shared" si="46"/>
        <v>42690.858449074076</v>
      </c>
      <c r="S764" s="13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>
        <f t="shared" si="45"/>
        <v>5</v>
      </c>
      <c r="R765" s="13">
        <f t="shared" si="46"/>
        <v>41471.446851851848</v>
      </c>
      <c r="S765" s="13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 t="str">
        <f t="shared" si="45"/>
        <v>No Donations</v>
      </c>
      <c r="R766" s="13">
        <f t="shared" si="46"/>
        <v>42227.173159722224</v>
      </c>
      <c r="S766" s="13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3">
        <f t="shared" si="46"/>
        <v>41901.542638888888</v>
      </c>
      <c r="S767" s="13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 t="str">
        <f t="shared" si="45"/>
        <v>No Donations</v>
      </c>
      <c r="R768" s="13">
        <f t="shared" si="46"/>
        <v>42021.783368055556</v>
      </c>
      <c r="S768" s="13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>
        <f t="shared" si="45"/>
        <v>59</v>
      </c>
      <c r="R769" s="13">
        <f t="shared" si="46"/>
        <v>42115.143634259264</v>
      </c>
      <c r="S769" s="13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48">ROUND(E770/D770*100,0)</f>
        <v>0</v>
      </c>
      <c r="Q770" t="str">
        <f t="shared" ref="Q770:Q833" si="49">IFERROR(ROUND(E770/L770,2),"No Donations")</f>
        <v>No Donations</v>
      </c>
      <c r="R770" s="13">
        <f t="shared" ref="R770:R833" si="50">(((J770/60)/60)/24)+DATE(1970,1,1)</f>
        <v>41594.207060185188</v>
      </c>
      <c r="S770" s="13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8"/>
        <v>41</v>
      </c>
      <c r="Q771">
        <f t="shared" si="49"/>
        <v>31.85</v>
      </c>
      <c r="R771" s="13">
        <f t="shared" si="50"/>
        <v>41604.996458333335</v>
      </c>
      <c r="S771" s="13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 t="str">
        <f t="shared" si="49"/>
        <v>No Donations</v>
      </c>
      <c r="R772" s="13">
        <f t="shared" si="50"/>
        <v>41289.999641203707</v>
      </c>
      <c r="S772" s="13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>
        <f t="shared" si="49"/>
        <v>10</v>
      </c>
      <c r="R773" s="13">
        <f t="shared" si="50"/>
        <v>42349.824097222227</v>
      </c>
      <c r="S773" s="13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>
        <f t="shared" si="49"/>
        <v>50</v>
      </c>
      <c r="R774" s="13">
        <f t="shared" si="50"/>
        <v>40068.056932870371</v>
      </c>
      <c r="S774" s="13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>
        <f t="shared" si="49"/>
        <v>16</v>
      </c>
      <c r="R775" s="13">
        <f t="shared" si="50"/>
        <v>42100.735937499994</v>
      </c>
      <c r="S775" s="13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>
        <f t="shared" si="49"/>
        <v>39</v>
      </c>
      <c r="R776" s="13">
        <f t="shared" si="50"/>
        <v>41663.780300925922</v>
      </c>
      <c r="S776" s="13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>
        <f t="shared" si="49"/>
        <v>34</v>
      </c>
      <c r="R777" s="13">
        <f t="shared" si="50"/>
        <v>40863.060127314813</v>
      </c>
      <c r="S777" s="13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3">
        <f t="shared" si="50"/>
        <v>42250.685706018514</v>
      </c>
      <c r="S778" s="13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>
        <f t="shared" si="49"/>
        <v>7</v>
      </c>
      <c r="R779" s="13">
        <f t="shared" si="50"/>
        <v>41456.981215277774</v>
      </c>
      <c r="S779" s="13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>
        <f t="shared" si="49"/>
        <v>2</v>
      </c>
      <c r="R780" s="13">
        <f t="shared" si="50"/>
        <v>41729.702314814815</v>
      </c>
      <c r="S780" s="13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3">
        <f t="shared" si="50"/>
        <v>40436.68408564815</v>
      </c>
      <c r="S781" s="13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3">
        <f t="shared" si="50"/>
        <v>40636.673900462964</v>
      </c>
      <c r="S782" s="13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3">
        <f t="shared" si="50"/>
        <v>41403.000856481485</v>
      </c>
      <c r="S783" s="13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>
        <f t="shared" si="49"/>
        <v>50</v>
      </c>
      <c r="R784" s="13">
        <f t="shared" si="50"/>
        <v>41116.758125</v>
      </c>
      <c r="S784" s="13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3">
        <f t="shared" si="50"/>
        <v>40987.773715277777</v>
      </c>
      <c r="S785" s="13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3">
        <f t="shared" si="50"/>
        <v>41675.149525462963</v>
      </c>
      <c r="S786" s="13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3">
        <f t="shared" si="50"/>
        <v>41303.593923611108</v>
      </c>
      <c r="S787" s="13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3">
        <f t="shared" si="50"/>
        <v>40983.055949074071</v>
      </c>
      <c r="S788" s="13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3">
        <f t="shared" si="50"/>
        <v>41549.627615740741</v>
      </c>
      <c r="S789" s="13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3">
        <f t="shared" si="50"/>
        <v>41059.006805555553</v>
      </c>
      <c r="S790" s="13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3">
        <f t="shared" si="50"/>
        <v>41277.186111111114</v>
      </c>
      <c r="S791" s="13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3">
        <f t="shared" si="50"/>
        <v>41276.047905092593</v>
      </c>
      <c r="S792" s="13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3">
        <f t="shared" si="50"/>
        <v>41557.780624999999</v>
      </c>
      <c r="S793" s="13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3">
        <f t="shared" si="50"/>
        <v>41555.873645833337</v>
      </c>
      <c r="S794" s="13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3">
        <f t="shared" si="50"/>
        <v>41442.741249999999</v>
      </c>
      <c r="S795" s="13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3">
        <f t="shared" si="50"/>
        <v>40736.115011574075</v>
      </c>
      <c r="S796" s="13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3">
        <f t="shared" si="50"/>
        <v>40963.613032407404</v>
      </c>
      <c r="S797" s="13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3">
        <f t="shared" si="50"/>
        <v>41502.882928240739</v>
      </c>
      <c r="S798" s="13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3">
        <f t="shared" si="50"/>
        <v>40996.994074074071</v>
      </c>
      <c r="S799" s="13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3">
        <f t="shared" si="50"/>
        <v>41882.590127314819</v>
      </c>
      <c r="S800" s="13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3">
        <f t="shared" si="50"/>
        <v>40996.667199074072</v>
      </c>
      <c r="S801" s="13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3">
        <f t="shared" si="50"/>
        <v>41863.433495370373</v>
      </c>
      <c r="S802" s="13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3">
        <f t="shared" si="50"/>
        <v>40695.795370370368</v>
      </c>
      <c r="S803" s="13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3">
        <f t="shared" si="50"/>
        <v>41123.022268518522</v>
      </c>
      <c r="S804" s="13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3">
        <f t="shared" si="50"/>
        <v>40665.949976851851</v>
      </c>
      <c r="S805" s="13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3">
        <f t="shared" si="50"/>
        <v>40730.105625000004</v>
      </c>
      <c r="S806" s="13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3">
        <f t="shared" si="50"/>
        <v>40690.823055555556</v>
      </c>
      <c r="S807" s="13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3">
        <f t="shared" si="50"/>
        <v>40763.691423611112</v>
      </c>
      <c r="S808" s="13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3">
        <f t="shared" si="50"/>
        <v>42759.628599537042</v>
      </c>
      <c r="S809" s="13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3">
        <f t="shared" si="50"/>
        <v>41962.100532407407</v>
      </c>
      <c r="S810" s="13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3">
        <f t="shared" si="50"/>
        <v>41628.833680555559</v>
      </c>
      <c r="S811" s="13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3">
        <f t="shared" si="50"/>
        <v>41123.056273148148</v>
      </c>
      <c r="S812" s="13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3">
        <f t="shared" si="50"/>
        <v>41443.643541666665</v>
      </c>
      <c r="S813" s="13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3">
        <f t="shared" si="50"/>
        <v>41282.017962962964</v>
      </c>
      <c r="S814" s="13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>
        <f t="shared" si="49"/>
        <v>25</v>
      </c>
      <c r="R815" s="13">
        <f t="shared" si="50"/>
        <v>41080.960243055553</v>
      </c>
      <c r="S815" s="13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3">
        <f t="shared" si="50"/>
        <v>40679.743067129632</v>
      </c>
      <c r="S816" s="13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3">
        <f t="shared" si="50"/>
        <v>41914.917858796296</v>
      </c>
      <c r="S817" s="13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3">
        <f t="shared" si="50"/>
        <v>41341.870868055557</v>
      </c>
      <c r="S818" s="13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3">
        <f t="shared" si="50"/>
        <v>40925.599664351852</v>
      </c>
      <c r="S819" s="13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3">
        <f t="shared" si="50"/>
        <v>41120.882881944446</v>
      </c>
      <c r="S820" s="13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3">
        <f t="shared" si="50"/>
        <v>41619.998310185183</v>
      </c>
      <c r="S821" s="13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3">
        <f t="shared" si="50"/>
        <v>41768.841921296298</v>
      </c>
      <c r="S822" s="13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3">
        <f t="shared" si="50"/>
        <v>42093.922048611115</v>
      </c>
      <c r="S823" s="13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3">
        <f t="shared" si="50"/>
        <v>41157.947337962964</v>
      </c>
      <c r="S824" s="13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3">
        <f t="shared" si="50"/>
        <v>42055.972824074073</v>
      </c>
      <c r="S825" s="13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3">
        <f t="shared" si="50"/>
        <v>40250.242106481484</v>
      </c>
      <c r="S826" s="13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3">
        <f t="shared" si="50"/>
        <v>41186.306527777779</v>
      </c>
      <c r="S827" s="13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3">
        <f t="shared" si="50"/>
        <v>40973.038541666669</v>
      </c>
      <c r="S828" s="13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3">
        <f t="shared" si="50"/>
        <v>40927.473460648151</v>
      </c>
      <c r="S829" s="13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3">
        <f t="shared" si="50"/>
        <v>41073.050717592596</v>
      </c>
      <c r="S830" s="13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3">
        <f t="shared" si="50"/>
        <v>42504.801388888889</v>
      </c>
      <c r="S831" s="13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3">
        <f t="shared" si="50"/>
        <v>41325.525752314818</v>
      </c>
      <c r="S832" s="13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3">
        <f t="shared" si="50"/>
        <v>40996.646921296298</v>
      </c>
      <c r="S833" s="13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52">ROUND(E834/D834*100,0)</f>
        <v>101</v>
      </c>
      <c r="Q834">
        <f t="shared" ref="Q834:Q897" si="53">IFERROR(ROUND(E834/L834,2),"No Donations")</f>
        <v>97.99</v>
      </c>
      <c r="R834" s="13">
        <f t="shared" ref="R834:R897" si="54">(((J834/60)/60)/24)+DATE(1970,1,1)</f>
        <v>40869.675173611111</v>
      </c>
      <c r="S834" s="13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2"/>
        <v>102</v>
      </c>
      <c r="Q835">
        <f t="shared" si="53"/>
        <v>148.78</v>
      </c>
      <c r="R835" s="13">
        <f t="shared" si="54"/>
        <v>41718.878182870372</v>
      </c>
      <c r="S835" s="13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3">
        <f t="shared" si="54"/>
        <v>41422.822824074072</v>
      </c>
      <c r="S836" s="13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3">
        <f t="shared" si="54"/>
        <v>41005.45784722222</v>
      </c>
      <c r="S837" s="13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3">
        <f t="shared" si="54"/>
        <v>41524.056921296295</v>
      </c>
      <c r="S838" s="13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3">
        <f t="shared" si="54"/>
        <v>41730.998402777775</v>
      </c>
      <c r="S839" s="13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3">
        <f t="shared" si="54"/>
        <v>40895.897974537038</v>
      </c>
      <c r="S840" s="13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3">
        <f t="shared" si="54"/>
        <v>41144.763379629629</v>
      </c>
      <c r="S841" s="13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3">
        <f t="shared" si="54"/>
        <v>42607.226701388892</v>
      </c>
      <c r="S842" s="13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3">
        <f t="shared" si="54"/>
        <v>41923.838692129626</v>
      </c>
      <c r="S843" s="13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3">
        <f t="shared" si="54"/>
        <v>41526.592395833337</v>
      </c>
      <c r="S844" s="13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3">
        <f t="shared" si="54"/>
        <v>42695.257870370369</v>
      </c>
      <c r="S845" s="13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3">
        <f t="shared" si="54"/>
        <v>41905.684629629628</v>
      </c>
      <c r="S846" s="13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3">
        <f t="shared" si="54"/>
        <v>42578.205972222218</v>
      </c>
      <c r="S847" s="13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3">
        <f t="shared" si="54"/>
        <v>41694.391840277778</v>
      </c>
      <c r="S848" s="13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>
        <f t="shared" si="53"/>
        <v>10</v>
      </c>
      <c r="R849" s="13">
        <f t="shared" si="54"/>
        <v>42165.79833333334</v>
      </c>
      <c r="S849" s="13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3">
        <f t="shared" si="54"/>
        <v>42078.792048611111</v>
      </c>
      <c r="S850" s="13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3">
        <f t="shared" si="54"/>
        <v>42051.148888888885</v>
      </c>
      <c r="S851" s="13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3">
        <f t="shared" si="54"/>
        <v>42452.827743055561</v>
      </c>
      <c r="S852" s="13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3">
        <f t="shared" si="54"/>
        <v>42522.880243055552</v>
      </c>
      <c r="S853" s="13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3">
        <f t="shared" si="54"/>
        <v>42656.805497685185</v>
      </c>
      <c r="S854" s="13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>
        <f t="shared" si="53"/>
        <v>30</v>
      </c>
      <c r="R855" s="13">
        <f t="shared" si="54"/>
        <v>42021.832280092596</v>
      </c>
      <c r="S855" s="13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3">
        <f t="shared" si="54"/>
        <v>42702.212337962963</v>
      </c>
      <c r="S856" s="13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3">
        <f t="shared" si="54"/>
        <v>42545.125196759262</v>
      </c>
      <c r="S857" s="13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3">
        <f t="shared" si="54"/>
        <v>42609.311990740738</v>
      </c>
      <c r="S858" s="13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>
        <f t="shared" si="53"/>
        <v>50</v>
      </c>
      <c r="R859" s="13">
        <f t="shared" si="54"/>
        <v>42291.581377314811</v>
      </c>
      <c r="S859" s="13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3">
        <f t="shared" si="54"/>
        <v>42079.745578703703</v>
      </c>
      <c r="S860" s="13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3">
        <f t="shared" si="54"/>
        <v>42128.820231481484</v>
      </c>
      <c r="S861" s="13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3">
        <f t="shared" si="54"/>
        <v>41570.482789351852</v>
      </c>
      <c r="S862" s="13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>
        <f t="shared" si="53"/>
        <v>50.5</v>
      </c>
      <c r="R863" s="13">
        <f t="shared" si="54"/>
        <v>42599.965324074074</v>
      </c>
      <c r="S863" s="13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>
        <f t="shared" si="53"/>
        <v>42.5</v>
      </c>
      <c r="R864" s="13">
        <f t="shared" si="54"/>
        <v>41559.5549537037</v>
      </c>
      <c r="S864" s="13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>
        <f t="shared" si="53"/>
        <v>18</v>
      </c>
      <c r="R865" s="13">
        <f t="shared" si="54"/>
        <v>40921.117662037039</v>
      </c>
      <c r="S865" s="13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3">
        <f t="shared" si="54"/>
        <v>41541.106921296298</v>
      </c>
      <c r="S866" s="13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>
        <f t="shared" si="53"/>
        <v>22.5</v>
      </c>
      <c r="R867" s="13">
        <f t="shared" si="54"/>
        <v>41230.77311342593</v>
      </c>
      <c r="S867" s="13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3">
        <f t="shared" si="54"/>
        <v>42025.637939814813</v>
      </c>
      <c r="S868" s="13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3">
        <f t="shared" si="54"/>
        <v>40088.105393518519</v>
      </c>
      <c r="S869" s="13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>
        <f t="shared" si="53"/>
        <v>50</v>
      </c>
      <c r="R870" s="13">
        <f t="shared" si="54"/>
        <v>41616.027754629627</v>
      </c>
      <c r="S870" s="13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3">
        <f t="shared" si="54"/>
        <v>41342.845567129632</v>
      </c>
      <c r="S871" s="13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>
        <f t="shared" si="53"/>
        <v>12.4</v>
      </c>
      <c r="R872" s="13">
        <f t="shared" si="54"/>
        <v>41488.022256944445</v>
      </c>
      <c r="S872" s="13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3">
        <f t="shared" si="54"/>
        <v>41577.561284722222</v>
      </c>
      <c r="S873" s="13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>
        <f t="shared" si="53"/>
        <v>32.5</v>
      </c>
      <c r="R874" s="13">
        <f t="shared" si="54"/>
        <v>40567.825543981482</v>
      </c>
      <c r="S874" s="13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>
        <f t="shared" si="53"/>
        <v>9</v>
      </c>
      <c r="R875" s="13">
        <f t="shared" si="54"/>
        <v>41184.167129629634</v>
      </c>
      <c r="S875" s="13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3">
        <f t="shared" si="54"/>
        <v>41368.583726851852</v>
      </c>
      <c r="S876" s="13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 t="str">
        <f t="shared" si="53"/>
        <v>No Donations</v>
      </c>
      <c r="R877" s="13">
        <f t="shared" si="54"/>
        <v>42248.723738425921</v>
      </c>
      <c r="S877" s="13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3">
        <f t="shared" si="54"/>
        <v>41276.496840277774</v>
      </c>
      <c r="S878" s="13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3">
        <f t="shared" si="54"/>
        <v>41597.788888888892</v>
      </c>
      <c r="S879" s="13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3">
        <f t="shared" si="54"/>
        <v>40505.232916666668</v>
      </c>
      <c r="S880" s="13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3">
        <f t="shared" si="54"/>
        <v>41037.829918981479</v>
      </c>
      <c r="S881" s="13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3">
        <f t="shared" si="54"/>
        <v>41179.32104166667</v>
      </c>
      <c r="S882" s="13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>
        <f t="shared" si="53"/>
        <v>30</v>
      </c>
      <c r="R883" s="13">
        <f t="shared" si="54"/>
        <v>40877.25099537037</v>
      </c>
      <c r="S883" s="13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3">
        <f t="shared" si="54"/>
        <v>40759.860532407409</v>
      </c>
      <c r="S884" s="13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3">
        <f t="shared" si="54"/>
        <v>42371.935590277775</v>
      </c>
      <c r="S885" s="13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>
        <f t="shared" si="53"/>
        <v>10</v>
      </c>
      <c r="R886" s="13">
        <f t="shared" si="54"/>
        <v>40981.802615740737</v>
      </c>
      <c r="S886" s="13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3">
        <f t="shared" si="54"/>
        <v>42713.941099537042</v>
      </c>
      <c r="S887" s="13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3">
        <f t="shared" si="54"/>
        <v>42603.870520833334</v>
      </c>
      <c r="S888" s="13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 t="str">
        <f t="shared" si="53"/>
        <v>No Donations</v>
      </c>
      <c r="R889" s="13">
        <f t="shared" si="54"/>
        <v>41026.958969907406</v>
      </c>
      <c r="S889" s="13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>
        <f t="shared" si="53"/>
        <v>18</v>
      </c>
      <c r="R890" s="13">
        <f t="shared" si="54"/>
        <v>40751.753298611111</v>
      </c>
      <c r="S890" s="13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3">
        <f t="shared" si="54"/>
        <v>41887.784062500003</v>
      </c>
      <c r="S891" s="13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3">
        <f t="shared" si="54"/>
        <v>41569.698831018519</v>
      </c>
      <c r="S892" s="13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3">
        <f t="shared" si="54"/>
        <v>41842.031597222223</v>
      </c>
      <c r="S893" s="13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3">
        <f t="shared" si="54"/>
        <v>40304.20003472222</v>
      </c>
      <c r="S894" s="13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>
        <f t="shared" si="53"/>
        <v>40</v>
      </c>
      <c r="R895" s="13">
        <f t="shared" si="54"/>
        <v>42065.897719907407</v>
      </c>
      <c r="S895" s="13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3">
        <f t="shared" si="54"/>
        <v>42496.981597222228</v>
      </c>
      <c r="S896" s="13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3">
        <f t="shared" si="54"/>
        <v>40431.127650462964</v>
      </c>
      <c r="S897" s="13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56">ROUND(E898/D898*100,0)</f>
        <v>40</v>
      </c>
      <c r="Q898">
        <f t="shared" ref="Q898:Q961" si="57">IFERROR(ROUND(E898/L898,2),"No Donations")</f>
        <v>44.44</v>
      </c>
      <c r="R898" s="13">
        <f t="shared" ref="R898:R961" si="58">(((J898/60)/60)/24)+DATE(1970,1,1)</f>
        <v>42218.872986111113</v>
      </c>
      <c r="S898" s="13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6"/>
        <v>0</v>
      </c>
      <c r="Q899" t="str">
        <f t="shared" si="57"/>
        <v>No Donations</v>
      </c>
      <c r="R899" s="13">
        <f t="shared" si="58"/>
        <v>41211.688750000001</v>
      </c>
      <c r="S899" s="13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>
        <f t="shared" si="57"/>
        <v>35</v>
      </c>
      <c r="R900" s="13">
        <f t="shared" si="58"/>
        <v>40878.758217592593</v>
      </c>
      <c r="S900" s="13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>
        <f t="shared" si="57"/>
        <v>35</v>
      </c>
      <c r="R901" s="13">
        <f t="shared" si="58"/>
        <v>40646.099097222221</v>
      </c>
      <c r="S901" s="13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>
        <f t="shared" si="57"/>
        <v>10.5</v>
      </c>
      <c r="R902" s="13">
        <f t="shared" si="58"/>
        <v>42429.84956018519</v>
      </c>
      <c r="S902" s="13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 t="str">
        <f t="shared" si="57"/>
        <v>No Donations</v>
      </c>
      <c r="R903" s="13">
        <f t="shared" si="58"/>
        <v>40291.81150462963</v>
      </c>
      <c r="S903" s="13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>
        <f t="shared" si="57"/>
        <v>30</v>
      </c>
      <c r="R904" s="13">
        <f t="shared" si="58"/>
        <v>41829.965532407405</v>
      </c>
      <c r="S904" s="13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>
        <f t="shared" si="57"/>
        <v>40</v>
      </c>
      <c r="R905" s="13">
        <f t="shared" si="58"/>
        <v>41149.796064814815</v>
      </c>
      <c r="S905" s="13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3">
        <f t="shared" si="58"/>
        <v>42342.080289351856</v>
      </c>
      <c r="S906" s="13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3">
        <f t="shared" si="58"/>
        <v>40507.239884259259</v>
      </c>
      <c r="S907" s="13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 t="str">
        <f t="shared" si="57"/>
        <v>No Donations</v>
      </c>
      <c r="R908" s="13">
        <f t="shared" si="58"/>
        <v>41681.189699074072</v>
      </c>
      <c r="S908" s="13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 t="str">
        <f t="shared" si="57"/>
        <v>No Donations</v>
      </c>
      <c r="R909" s="13">
        <f t="shared" si="58"/>
        <v>40767.192395833335</v>
      </c>
      <c r="S909" s="13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 t="str">
        <f t="shared" si="57"/>
        <v>No Donations</v>
      </c>
      <c r="R910" s="13">
        <f t="shared" si="58"/>
        <v>40340.801562499997</v>
      </c>
      <c r="S910" s="13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>
        <f t="shared" si="57"/>
        <v>65</v>
      </c>
      <c r="R911" s="13">
        <f t="shared" si="58"/>
        <v>41081.69027777778</v>
      </c>
      <c r="S911" s="13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3">
        <f t="shared" si="58"/>
        <v>42737.545358796298</v>
      </c>
      <c r="S912" s="13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 t="str">
        <f t="shared" si="57"/>
        <v>No Donations</v>
      </c>
      <c r="R913" s="13">
        <f t="shared" si="58"/>
        <v>41642.005150462966</v>
      </c>
      <c r="S913" s="13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>
        <f t="shared" si="57"/>
        <v>15</v>
      </c>
      <c r="R914" s="13">
        <f t="shared" si="58"/>
        <v>41194.109340277777</v>
      </c>
      <c r="S914" s="13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3">
        <f t="shared" si="58"/>
        <v>41004.139108796298</v>
      </c>
      <c r="S915" s="13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 t="str">
        <f t="shared" si="57"/>
        <v>No Donations</v>
      </c>
      <c r="R916" s="13">
        <f t="shared" si="58"/>
        <v>41116.763275462967</v>
      </c>
      <c r="S916" s="13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3">
        <f t="shared" si="58"/>
        <v>40937.679560185185</v>
      </c>
      <c r="S917" s="13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 t="str">
        <f t="shared" si="57"/>
        <v>No Donations</v>
      </c>
      <c r="R918" s="13">
        <f t="shared" si="58"/>
        <v>40434.853402777779</v>
      </c>
      <c r="S918" s="13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>
        <f t="shared" si="57"/>
        <v>30</v>
      </c>
      <c r="R919" s="13">
        <f t="shared" si="58"/>
        <v>41802.94363425926</v>
      </c>
      <c r="S919" s="13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3">
        <f t="shared" si="58"/>
        <v>41944.916215277779</v>
      </c>
      <c r="S920" s="13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>
        <f t="shared" si="57"/>
        <v>100</v>
      </c>
      <c r="R921" s="13">
        <f t="shared" si="58"/>
        <v>41227.641724537039</v>
      </c>
      <c r="S921" s="13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 t="str">
        <f t="shared" si="57"/>
        <v>No Donations</v>
      </c>
      <c r="R922" s="13">
        <f t="shared" si="58"/>
        <v>41562.67155092593</v>
      </c>
      <c r="S922" s="13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3">
        <f t="shared" si="58"/>
        <v>40847.171018518515</v>
      </c>
      <c r="S923" s="13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3">
        <f t="shared" si="58"/>
        <v>41878.530011574076</v>
      </c>
      <c r="S924" s="13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>
        <f t="shared" si="57"/>
        <v>55</v>
      </c>
      <c r="R925" s="13">
        <f t="shared" si="58"/>
        <v>41934.959756944445</v>
      </c>
      <c r="S925" s="13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3">
        <f t="shared" si="58"/>
        <v>41288.942928240744</v>
      </c>
      <c r="S926" s="13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>
        <f t="shared" si="57"/>
        <v>32</v>
      </c>
      <c r="R927" s="13">
        <f t="shared" si="58"/>
        <v>41575.880914351852</v>
      </c>
      <c r="S927" s="13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 t="str">
        <f t="shared" si="57"/>
        <v>No Donations</v>
      </c>
      <c r="R928" s="13">
        <f t="shared" si="58"/>
        <v>40338.02002314815</v>
      </c>
      <c r="S928" s="13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 t="str">
        <f t="shared" si="57"/>
        <v>No Donations</v>
      </c>
      <c r="R929" s="13">
        <f t="shared" si="58"/>
        <v>41013.822858796295</v>
      </c>
      <c r="S929" s="13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3">
        <f t="shared" si="58"/>
        <v>41180.86241898148</v>
      </c>
      <c r="S930" s="13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 t="str">
        <f t="shared" si="57"/>
        <v>No Donations</v>
      </c>
      <c r="R931" s="13">
        <f t="shared" si="58"/>
        <v>40978.238067129627</v>
      </c>
      <c r="S931" s="13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>
        <f t="shared" si="57"/>
        <v>69</v>
      </c>
      <c r="R932" s="13">
        <f t="shared" si="58"/>
        <v>40312.915578703702</v>
      </c>
      <c r="S932" s="13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3">
        <f t="shared" si="58"/>
        <v>41680.359976851854</v>
      </c>
      <c r="S933" s="13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3">
        <f t="shared" si="58"/>
        <v>41310.969270833331</v>
      </c>
      <c r="S934" s="13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>
        <f t="shared" si="57"/>
        <v>60</v>
      </c>
      <c r="R935" s="13">
        <f t="shared" si="58"/>
        <v>41711.169085648151</v>
      </c>
      <c r="S935" s="13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3">
        <f t="shared" si="58"/>
        <v>41733.737083333333</v>
      </c>
      <c r="S936" s="13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>
        <f t="shared" si="57"/>
        <v>25</v>
      </c>
      <c r="R937" s="13">
        <f t="shared" si="58"/>
        <v>42368.333668981482</v>
      </c>
      <c r="S937" s="13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 t="str">
        <f t="shared" si="57"/>
        <v>No Donations</v>
      </c>
      <c r="R938" s="13">
        <f t="shared" si="58"/>
        <v>40883.024178240739</v>
      </c>
      <c r="S938" s="13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>
        <f t="shared" si="57"/>
        <v>20</v>
      </c>
      <c r="R939" s="13">
        <f t="shared" si="58"/>
        <v>41551.798113425924</v>
      </c>
      <c r="S939" s="13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>
        <f t="shared" si="57"/>
        <v>25</v>
      </c>
      <c r="R940" s="13">
        <f t="shared" si="58"/>
        <v>41124.479722222226</v>
      </c>
      <c r="S940" s="13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>
        <f t="shared" si="57"/>
        <v>20</v>
      </c>
      <c r="R941" s="13">
        <f t="shared" si="58"/>
        <v>41416.763171296298</v>
      </c>
      <c r="S941" s="13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3">
        <f t="shared" si="58"/>
        <v>42182.008402777778</v>
      </c>
      <c r="S942" s="13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3">
        <f t="shared" si="58"/>
        <v>42746.096585648149</v>
      </c>
      <c r="S943" s="13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3">
        <f t="shared" si="58"/>
        <v>42382.843287037031</v>
      </c>
      <c r="S944" s="13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3">
        <f t="shared" si="58"/>
        <v>42673.66788194445</v>
      </c>
      <c r="S945" s="13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3">
        <f t="shared" si="58"/>
        <v>42444.583912037036</v>
      </c>
      <c r="S946" s="13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3">
        <f t="shared" si="58"/>
        <v>42732.872986111113</v>
      </c>
      <c r="S947" s="13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>
        <f t="shared" si="57"/>
        <v>57.2</v>
      </c>
      <c r="R948" s="13">
        <f t="shared" si="58"/>
        <v>42592.750555555554</v>
      </c>
      <c r="S948" s="13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 t="str">
        <f t="shared" si="57"/>
        <v>No Donations</v>
      </c>
      <c r="R949" s="13">
        <f t="shared" si="58"/>
        <v>42491.781319444446</v>
      </c>
      <c r="S949" s="13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>
        <f t="shared" si="57"/>
        <v>60</v>
      </c>
      <c r="R950" s="13">
        <f t="shared" si="58"/>
        <v>42411.828287037039</v>
      </c>
      <c r="S950" s="13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>
        <f t="shared" si="57"/>
        <v>39</v>
      </c>
      <c r="R951" s="13">
        <f t="shared" si="58"/>
        <v>42361.043703703705</v>
      </c>
      <c r="S951" s="13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3">
        <f t="shared" si="58"/>
        <v>42356.750706018516</v>
      </c>
      <c r="S952" s="13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3">
        <f t="shared" si="58"/>
        <v>42480.653611111105</v>
      </c>
      <c r="S953" s="13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3">
        <f t="shared" si="58"/>
        <v>42662.613564814819</v>
      </c>
      <c r="S954" s="13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>
        <f t="shared" si="57"/>
        <v>25.2</v>
      </c>
      <c r="R955" s="13">
        <f t="shared" si="58"/>
        <v>41999.164340277777</v>
      </c>
      <c r="S955" s="13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3">
        <f t="shared" si="58"/>
        <v>42194.833784722221</v>
      </c>
      <c r="S956" s="13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3">
        <f t="shared" si="58"/>
        <v>42586.295138888891</v>
      </c>
      <c r="S957" s="13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3">
        <f t="shared" si="58"/>
        <v>42060.913877314815</v>
      </c>
      <c r="S958" s="13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3">
        <f t="shared" si="58"/>
        <v>42660.552465277782</v>
      </c>
      <c r="S959" s="13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3">
        <f t="shared" si="58"/>
        <v>42082.802812499998</v>
      </c>
      <c r="S960" s="13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3">
        <f t="shared" si="58"/>
        <v>41993.174363425926</v>
      </c>
      <c r="S961" s="13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60">ROUND(E962/D962*100,0)</f>
        <v>46</v>
      </c>
      <c r="Q962">
        <f t="shared" ref="Q962:Q1025" si="61">IFERROR(ROUND(E962/L962,2),"No Donations")</f>
        <v>136.46</v>
      </c>
      <c r="R962" s="13">
        <f t="shared" ref="R962:R1025" si="62">(((J962/60)/60)/24)+DATE(1970,1,1)</f>
        <v>42766.626793981486</v>
      </c>
      <c r="S962" s="13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60"/>
        <v>42</v>
      </c>
      <c r="Q963">
        <f t="shared" si="61"/>
        <v>364.35</v>
      </c>
      <c r="R963" s="13">
        <f t="shared" si="62"/>
        <v>42740.693692129629</v>
      </c>
      <c r="S963" s="13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3">
        <f t="shared" si="62"/>
        <v>42373.712418981479</v>
      </c>
      <c r="S964" s="13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3">
        <f t="shared" si="62"/>
        <v>42625.635636574079</v>
      </c>
      <c r="S965" s="13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3">
        <f t="shared" si="62"/>
        <v>42208.628692129627</v>
      </c>
      <c r="S966" s="13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3">
        <f t="shared" si="62"/>
        <v>42637.016736111109</v>
      </c>
      <c r="S967" s="13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3">
        <f t="shared" si="62"/>
        <v>42619.635787037041</v>
      </c>
      <c r="S968" s="13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3">
        <f t="shared" si="62"/>
        <v>42422.254328703704</v>
      </c>
      <c r="S969" s="13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3">
        <f t="shared" si="62"/>
        <v>41836.847615740742</v>
      </c>
      <c r="S970" s="13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3">
        <f t="shared" si="62"/>
        <v>42742.30332175926</v>
      </c>
      <c r="S971" s="13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>
        <f t="shared" si="61"/>
        <v>164</v>
      </c>
      <c r="R972" s="13">
        <f t="shared" si="62"/>
        <v>42721.220520833333</v>
      </c>
      <c r="S972" s="13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>
        <f t="shared" si="61"/>
        <v>45.2</v>
      </c>
      <c r="R973" s="13">
        <f t="shared" si="62"/>
        <v>42111.709027777775</v>
      </c>
      <c r="S973" s="13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3">
        <f t="shared" si="62"/>
        <v>41856.865717592591</v>
      </c>
      <c r="S974" s="13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3">
        <f t="shared" si="62"/>
        <v>42257.014965277776</v>
      </c>
      <c r="S975" s="13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3">
        <f t="shared" si="62"/>
        <v>42424.749490740738</v>
      </c>
      <c r="S976" s="13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3">
        <f t="shared" si="62"/>
        <v>42489.696585648147</v>
      </c>
      <c r="S977" s="13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3">
        <f t="shared" si="62"/>
        <v>42185.058993055558</v>
      </c>
      <c r="S978" s="13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3">
        <f t="shared" si="62"/>
        <v>42391.942094907412</v>
      </c>
      <c r="S979" s="13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3">
        <f t="shared" si="62"/>
        <v>42395.309039351851</v>
      </c>
      <c r="S980" s="13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3">
        <f t="shared" si="62"/>
        <v>42506.416990740734</v>
      </c>
      <c r="S981" s="13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3">
        <f t="shared" si="62"/>
        <v>41928.904189814813</v>
      </c>
      <c r="S982" s="13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>
        <f t="shared" si="61"/>
        <v>2.75</v>
      </c>
      <c r="R983" s="13">
        <f t="shared" si="62"/>
        <v>41830.947013888886</v>
      </c>
      <c r="S983" s="13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>
        <f t="shared" si="61"/>
        <v>1</v>
      </c>
      <c r="R984" s="13">
        <f t="shared" si="62"/>
        <v>42615.753310185188</v>
      </c>
      <c r="S984" s="13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3">
        <f t="shared" si="62"/>
        <v>42574.667650462965</v>
      </c>
      <c r="S985" s="13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3">
        <f t="shared" si="62"/>
        <v>42061.11583333333</v>
      </c>
      <c r="S986" s="13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3">
        <f t="shared" si="62"/>
        <v>42339.967708333337</v>
      </c>
      <c r="S987" s="13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3">
        <f t="shared" si="62"/>
        <v>42324.767361111109</v>
      </c>
      <c r="S988" s="13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3">
        <f t="shared" si="62"/>
        <v>41773.294560185182</v>
      </c>
      <c r="S989" s="13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 t="str">
        <f t="shared" si="61"/>
        <v>No Donations</v>
      </c>
      <c r="R990" s="13">
        <f t="shared" si="62"/>
        <v>42614.356770833328</v>
      </c>
      <c r="S990" s="13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3">
        <f t="shared" si="62"/>
        <v>42611.933969907404</v>
      </c>
      <c r="S991" s="13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>
        <f t="shared" si="61"/>
        <v>13</v>
      </c>
      <c r="R992" s="13">
        <f t="shared" si="62"/>
        <v>41855.784305555557</v>
      </c>
      <c r="S992" s="13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3">
        <f t="shared" si="62"/>
        <v>42538.75680555556</v>
      </c>
      <c r="S993" s="13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3">
        <f t="shared" si="62"/>
        <v>42437.924988425926</v>
      </c>
      <c r="S994" s="13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3">
        <f t="shared" si="62"/>
        <v>42652.964907407411</v>
      </c>
      <c r="S995" s="13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3">
        <f t="shared" si="62"/>
        <v>41921.263078703705</v>
      </c>
      <c r="S996" s="13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3">
        <f t="shared" si="62"/>
        <v>41947.940740740742</v>
      </c>
      <c r="S997" s="13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>
        <f t="shared" si="61"/>
        <v>13</v>
      </c>
      <c r="R998" s="13">
        <f t="shared" si="62"/>
        <v>41817.866435185184</v>
      </c>
      <c r="S998" s="13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3">
        <f t="shared" si="62"/>
        <v>41941.10297453704</v>
      </c>
      <c r="S999" s="13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3">
        <f t="shared" si="62"/>
        <v>42282.168993055559</v>
      </c>
      <c r="S1000" s="13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3">
        <f t="shared" si="62"/>
        <v>41926.29965277778</v>
      </c>
      <c r="S1001" s="13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3">
        <f t="shared" si="62"/>
        <v>42749.059722222228</v>
      </c>
      <c r="S1002" s="13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3">
        <f t="shared" si="62"/>
        <v>42720.720057870371</v>
      </c>
      <c r="S1003" s="13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3">
        <f t="shared" si="62"/>
        <v>42325.684189814812</v>
      </c>
      <c r="S1004" s="13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3">
        <f t="shared" si="62"/>
        <v>42780.709039351852</v>
      </c>
      <c r="S1005" s="13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3">
        <f t="shared" si="62"/>
        <v>42388.708645833336</v>
      </c>
      <c r="S1006" s="13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3">
        <f t="shared" si="62"/>
        <v>42276.624803240738</v>
      </c>
      <c r="S1007" s="13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3">
        <f t="shared" si="62"/>
        <v>41977.040185185186</v>
      </c>
      <c r="S1008" s="13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3">
        <f t="shared" si="62"/>
        <v>42676.583599537036</v>
      </c>
      <c r="S1009" s="13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3">
        <f t="shared" si="62"/>
        <v>42702.809201388889</v>
      </c>
      <c r="S1010" s="13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3">
        <f t="shared" si="62"/>
        <v>42510.604699074072</v>
      </c>
      <c r="S1011" s="13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3">
        <f t="shared" si="62"/>
        <v>42561.829421296294</v>
      </c>
      <c r="S1012" s="13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3">
        <f t="shared" si="62"/>
        <v>41946.898090277777</v>
      </c>
      <c r="S1013" s="13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3">
        <f t="shared" si="62"/>
        <v>42714.440416666665</v>
      </c>
      <c r="S1014" s="13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3">
        <f t="shared" si="62"/>
        <v>42339.833981481483</v>
      </c>
      <c r="S1015" s="13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3">
        <f t="shared" si="62"/>
        <v>41955.002488425926</v>
      </c>
      <c r="S1016" s="13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3">
        <f t="shared" si="62"/>
        <v>42303.878414351857</v>
      </c>
      <c r="S1017" s="13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3">
        <f t="shared" si="62"/>
        <v>42422.107129629629</v>
      </c>
      <c r="S1018" s="13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3">
        <f t="shared" si="62"/>
        <v>42289.675173611111</v>
      </c>
      <c r="S1019" s="13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3">
        <f t="shared" si="62"/>
        <v>42535.492280092592</v>
      </c>
      <c r="S1020" s="13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3">
        <f t="shared" si="62"/>
        <v>42009.973946759259</v>
      </c>
      <c r="S1021" s="13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3">
        <f t="shared" si="62"/>
        <v>42127.069548611107</v>
      </c>
      <c r="S1022" s="13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3">
        <f t="shared" si="62"/>
        <v>42271.251979166671</v>
      </c>
      <c r="S1023" s="13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3">
        <f t="shared" si="62"/>
        <v>42111.646724537044</v>
      </c>
      <c r="S1024" s="13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3">
        <f t="shared" si="62"/>
        <v>42145.919687500005</v>
      </c>
      <c r="S1025" s="13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64">ROUND(E1026/D1026*100,0)</f>
        <v>119</v>
      </c>
      <c r="Q1026">
        <f t="shared" ref="Q1026:Q1089" si="65">IFERROR(ROUND(E1026/L1026,2),"No Donations")</f>
        <v>388.98</v>
      </c>
      <c r="R1026" s="13">
        <f t="shared" ref="R1026:R1089" si="66">(((J1026/60)/60)/24)+DATE(1970,1,1)</f>
        <v>42370.580590277779</v>
      </c>
      <c r="S1026" s="13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4"/>
        <v>110</v>
      </c>
      <c r="Q1027">
        <f t="shared" si="65"/>
        <v>71.849999999999994</v>
      </c>
      <c r="R1027" s="13">
        <f t="shared" si="66"/>
        <v>42049.833761574075</v>
      </c>
      <c r="S1027" s="13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3">
        <f t="shared" si="66"/>
        <v>42426.407592592594</v>
      </c>
      <c r="S1028" s="13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3">
        <f t="shared" si="66"/>
        <v>41905.034108796295</v>
      </c>
      <c r="S1029" s="13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3">
        <f t="shared" si="66"/>
        <v>42755.627372685187</v>
      </c>
      <c r="S1030" s="13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3">
        <f t="shared" si="66"/>
        <v>42044.711886574078</v>
      </c>
      <c r="S1031" s="13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3">
        <f t="shared" si="66"/>
        <v>42611.483206018514</v>
      </c>
      <c r="S1032" s="13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3">
        <f t="shared" si="66"/>
        <v>42324.764004629629</v>
      </c>
      <c r="S1033" s="13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3">
        <f t="shared" si="66"/>
        <v>42514.666956018518</v>
      </c>
      <c r="S1034" s="13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3">
        <f t="shared" si="66"/>
        <v>42688.732407407413</v>
      </c>
      <c r="S1035" s="13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3">
        <f t="shared" si="66"/>
        <v>42555.166712962964</v>
      </c>
      <c r="S1036" s="13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3">
        <f t="shared" si="66"/>
        <v>42016.641435185185</v>
      </c>
      <c r="S1037" s="13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3">
        <f t="shared" si="66"/>
        <v>41249.448958333334</v>
      </c>
      <c r="S1038" s="13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3">
        <f t="shared" si="66"/>
        <v>42119.822476851856</v>
      </c>
      <c r="S1039" s="13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3">
        <f t="shared" si="66"/>
        <v>42418.231747685189</v>
      </c>
      <c r="S1040" s="13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3">
        <f t="shared" si="66"/>
        <v>42692.109328703707</v>
      </c>
      <c r="S1041" s="13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3">
        <f t="shared" si="66"/>
        <v>42579.708437499998</v>
      </c>
      <c r="S1042" s="13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 t="str">
        <f t="shared" si="65"/>
        <v>No Donations</v>
      </c>
      <c r="R1043" s="13">
        <f t="shared" si="66"/>
        <v>41831.060092592597</v>
      </c>
      <c r="S1043" s="13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3">
        <f t="shared" si="66"/>
        <v>41851.696157407408</v>
      </c>
      <c r="S1044" s="13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3">
        <f t="shared" si="66"/>
        <v>42114.252951388888</v>
      </c>
      <c r="S1045" s="13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3">
        <f t="shared" si="66"/>
        <v>42011.925937499997</v>
      </c>
      <c r="S1046" s="13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3">
        <f t="shared" si="66"/>
        <v>41844.874421296299</v>
      </c>
      <c r="S1047" s="13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 t="str">
        <f t="shared" si="65"/>
        <v>No Donations</v>
      </c>
      <c r="R1048" s="13">
        <f t="shared" si="66"/>
        <v>42319.851388888885</v>
      </c>
      <c r="S1048" s="13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3">
        <f t="shared" si="66"/>
        <v>41918.818460648145</v>
      </c>
      <c r="S1049" s="13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3">
        <f t="shared" si="66"/>
        <v>42598.053113425922</v>
      </c>
      <c r="S1050" s="13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 t="str">
        <f t="shared" si="65"/>
        <v>No Donations</v>
      </c>
      <c r="R1051" s="13">
        <f t="shared" si="66"/>
        <v>42382.431076388893</v>
      </c>
      <c r="S1051" s="13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 t="str">
        <f t="shared" si="65"/>
        <v>No Donations</v>
      </c>
      <c r="R1052" s="13">
        <f t="shared" si="66"/>
        <v>42231.7971875</v>
      </c>
      <c r="S1052" s="13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 t="str">
        <f t="shared" si="65"/>
        <v>No Donations</v>
      </c>
      <c r="R1053" s="13">
        <f t="shared" si="66"/>
        <v>41850.014178240745</v>
      </c>
      <c r="S1053" s="13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 t="str">
        <f t="shared" si="65"/>
        <v>No Donations</v>
      </c>
      <c r="R1054" s="13">
        <f t="shared" si="66"/>
        <v>42483.797395833331</v>
      </c>
      <c r="S1054" s="13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3">
        <f t="shared" si="66"/>
        <v>42775.172824074078</v>
      </c>
      <c r="S1055" s="13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 t="str">
        <f t="shared" si="65"/>
        <v>No Donations</v>
      </c>
      <c r="R1056" s="13">
        <f t="shared" si="66"/>
        <v>41831.851840277777</v>
      </c>
      <c r="S1056" s="13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 t="str">
        <f t="shared" si="65"/>
        <v>No Donations</v>
      </c>
      <c r="R1057" s="13">
        <f t="shared" si="66"/>
        <v>42406.992418981477</v>
      </c>
      <c r="S1057" s="13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 t="str">
        <f t="shared" si="65"/>
        <v>No Donations</v>
      </c>
      <c r="R1058" s="13">
        <f t="shared" si="66"/>
        <v>42058.719641203701</v>
      </c>
      <c r="S1058" s="13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 t="str">
        <f t="shared" si="65"/>
        <v>No Donations</v>
      </c>
      <c r="R1059" s="13">
        <f t="shared" si="66"/>
        <v>42678.871331018512</v>
      </c>
      <c r="S1059" s="13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 t="str">
        <f t="shared" si="65"/>
        <v>No Donations</v>
      </c>
      <c r="R1060" s="13">
        <f t="shared" si="66"/>
        <v>42047.900960648149</v>
      </c>
      <c r="S1060" s="13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 t="str">
        <f t="shared" si="65"/>
        <v>No Donations</v>
      </c>
      <c r="R1061" s="13">
        <f t="shared" si="66"/>
        <v>42046.79</v>
      </c>
      <c r="S1061" s="13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3">
        <f t="shared" si="66"/>
        <v>42079.913113425922</v>
      </c>
      <c r="S1062" s="13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 t="str">
        <f t="shared" si="65"/>
        <v>No Donations</v>
      </c>
      <c r="R1063" s="13">
        <f t="shared" si="66"/>
        <v>42432.276712962965</v>
      </c>
      <c r="S1063" s="13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3">
        <f t="shared" si="66"/>
        <v>42556.807187500002</v>
      </c>
      <c r="S1064" s="13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 t="str">
        <f t="shared" si="65"/>
        <v>No Donations</v>
      </c>
      <c r="R1065" s="13">
        <f t="shared" si="66"/>
        <v>42583.030810185184</v>
      </c>
      <c r="S1065" s="13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3">
        <f t="shared" si="66"/>
        <v>41417.228043981479</v>
      </c>
      <c r="S1066" s="13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3">
        <f t="shared" si="66"/>
        <v>41661.381041666667</v>
      </c>
      <c r="S1067" s="13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3">
        <f t="shared" si="66"/>
        <v>41445.962754629632</v>
      </c>
      <c r="S1068" s="13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3">
        <f t="shared" si="66"/>
        <v>41599.855682870373</v>
      </c>
      <c r="S1069" s="13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3">
        <f t="shared" si="66"/>
        <v>42440.371111111104</v>
      </c>
      <c r="S1070" s="13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3">
        <f t="shared" si="66"/>
        <v>41572.229849537034</v>
      </c>
      <c r="S1071" s="13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3">
        <f t="shared" si="66"/>
        <v>41163.011828703704</v>
      </c>
      <c r="S1072" s="13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 t="str">
        <f t="shared" si="65"/>
        <v>No Donations</v>
      </c>
      <c r="R1073" s="13">
        <f t="shared" si="66"/>
        <v>42295.753391203703</v>
      </c>
      <c r="S1073" s="13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3">
        <f t="shared" si="66"/>
        <v>41645.832141203704</v>
      </c>
      <c r="S1074" s="13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3">
        <f t="shared" si="66"/>
        <v>40802.964594907404</v>
      </c>
      <c r="S1075" s="13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3">
        <f t="shared" si="66"/>
        <v>41613.172974537039</v>
      </c>
      <c r="S1076" s="13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3">
        <f t="shared" si="66"/>
        <v>41005.904120370367</v>
      </c>
      <c r="S1077" s="13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3">
        <f t="shared" si="66"/>
        <v>41838.377893518518</v>
      </c>
      <c r="S1078" s="13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3">
        <f t="shared" si="66"/>
        <v>42353.16679398148</v>
      </c>
      <c r="S1079" s="13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3">
        <f t="shared" si="66"/>
        <v>40701.195844907408</v>
      </c>
      <c r="S1080" s="13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3">
        <f t="shared" si="66"/>
        <v>42479.566388888896</v>
      </c>
      <c r="S1081" s="13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3">
        <f t="shared" si="66"/>
        <v>41740.138113425928</v>
      </c>
      <c r="S1082" s="13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3">
        <f t="shared" si="66"/>
        <v>42002.926990740743</v>
      </c>
      <c r="S1083" s="13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3">
        <f t="shared" si="66"/>
        <v>41101.906111111115</v>
      </c>
      <c r="S1084" s="13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3">
        <f t="shared" si="66"/>
        <v>41793.659525462965</v>
      </c>
      <c r="S1085" s="13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 t="str">
        <f t="shared" si="65"/>
        <v>No Donations</v>
      </c>
      <c r="R1086" s="13">
        <f t="shared" si="66"/>
        <v>41829.912083333329</v>
      </c>
      <c r="S1086" s="13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3">
        <f t="shared" si="66"/>
        <v>42413.671006944445</v>
      </c>
      <c r="S1087" s="13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3">
        <f t="shared" si="66"/>
        <v>41845.866793981484</v>
      </c>
      <c r="S1088" s="13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 t="str">
        <f t="shared" si="65"/>
        <v>No Donations</v>
      </c>
      <c r="R1089" s="13">
        <f t="shared" si="66"/>
        <v>41775.713969907411</v>
      </c>
      <c r="S1089" s="13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68">ROUND(E1090/D1090*100,0)</f>
        <v>14</v>
      </c>
      <c r="Q1090">
        <f t="shared" ref="Q1090:Q1153" si="69">IFERROR(ROUND(E1090/L1090,2),"No Donations")</f>
        <v>43.42</v>
      </c>
      <c r="R1090" s="13">
        <f t="shared" ref="R1090:R1153" si="70">(((J1090/60)/60)/24)+DATE(1970,1,1)</f>
        <v>41723.799386574072</v>
      </c>
      <c r="S1090" s="13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8"/>
        <v>8</v>
      </c>
      <c r="Q1091">
        <f t="shared" si="69"/>
        <v>23.96</v>
      </c>
      <c r="R1091" s="13">
        <f t="shared" si="70"/>
        <v>42151.189525462964</v>
      </c>
      <c r="S1091" s="13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3">
        <f t="shared" si="70"/>
        <v>42123.185798611114</v>
      </c>
      <c r="S1092" s="13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3">
        <f t="shared" si="70"/>
        <v>42440.820277777777</v>
      </c>
      <c r="S1093" s="13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3">
        <f t="shared" si="70"/>
        <v>41250.025902777779</v>
      </c>
      <c r="S1094" s="13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3">
        <f t="shared" si="70"/>
        <v>42396.973807870367</v>
      </c>
      <c r="S1095" s="13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3">
        <f t="shared" si="70"/>
        <v>40795.713344907403</v>
      </c>
      <c r="S1096" s="13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3">
        <f t="shared" si="70"/>
        <v>41486.537268518521</v>
      </c>
      <c r="S1097" s="13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3">
        <f t="shared" si="70"/>
        <v>41885.51798611111</v>
      </c>
      <c r="S1098" s="13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3">
        <f t="shared" si="70"/>
        <v>41660.792557870373</v>
      </c>
      <c r="S1099" s="13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3">
        <f t="shared" si="70"/>
        <v>41712.762673611112</v>
      </c>
      <c r="S1100" s="13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3">
        <f t="shared" si="70"/>
        <v>42107.836435185185</v>
      </c>
      <c r="S1101" s="13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3">
        <f t="shared" si="70"/>
        <v>42384.110775462963</v>
      </c>
      <c r="S1102" s="13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3">
        <f t="shared" si="70"/>
        <v>42538.77243055556</v>
      </c>
      <c r="S1103" s="13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3">
        <f t="shared" si="70"/>
        <v>41577.045428240745</v>
      </c>
      <c r="S1104" s="13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3">
        <f t="shared" si="70"/>
        <v>42479.22210648148</v>
      </c>
      <c r="S1105" s="13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3">
        <f t="shared" si="70"/>
        <v>41771.40996527778</v>
      </c>
      <c r="S1106" s="13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3">
        <f t="shared" si="70"/>
        <v>41692.135729166665</v>
      </c>
      <c r="S1107" s="13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3">
        <f t="shared" si="70"/>
        <v>40973.740451388891</v>
      </c>
      <c r="S1108" s="13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 t="str">
        <f t="shared" si="69"/>
        <v>No Donations</v>
      </c>
      <c r="R1109" s="13">
        <f t="shared" si="70"/>
        <v>41813.861388888887</v>
      </c>
      <c r="S1109" s="13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3">
        <f t="shared" si="70"/>
        <v>40952.636979166666</v>
      </c>
      <c r="S1110" s="13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3">
        <f t="shared" si="70"/>
        <v>42662.752199074079</v>
      </c>
      <c r="S1111" s="13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3">
        <f t="shared" si="70"/>
        <v>41220.933124999996</v>
      </c>
      <c r="S1112" s="13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3">
        <f t="shared" si="70"/>
        <v>42347.203587962969</v>
      </c>
      <c r="S1113" s="13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3">
        <f t="shared" si="70"/>
        <v>41963.759386574078</v>
      </c>
      <c r="S1114" s="13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3">
        <f t="shared" si="70"/>
        <v>41835.977083333331</v>
      </c>
      <c r="S1115" s="13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3">
        <f t="shared" si="70"/>
        <v>41526.345914351856</v>
      </c>
      <c r="S1116" s="13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3">
        <f t="shared" si="70"/>
        <v>42429.695543981477</v>
      </c>
      <c r="S1117" s="13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3">
        <f t="shared" si="70"/>
        <v>41009.847314814811</v>
      </c>
      <c r="S1118" s="13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3">
        <f t="shared" si="70"/>
        <v>42333.598530092597</v>
      </c>
      <c r="S1119" s="13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3">
        <f t="shared" si="70"/>
        <v>41704.16642361111</v>
      </c>
      <c r="S1120" s="13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3">
        <f t="shared" si="70"/>
        <v>41722.792407407411</v>
      </c>
      <c r="S1121" s="13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 t="str">
        <f t="shared" si="69"/>
        <v>No Donations</v>
      </c>
      <c r="R1122" s="13">
        <f t="shared" si="70"/>
        <v>40799.872685185182</v>
      </c>
      <c r="S1122" s="13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3">
        <f t="shared" si="70"/>
        <v>42412.934212962966</v>
      </c>
      <c r="S1123" s="13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 t="str">
        <f t="shared" si="69"/>
        <v>No Donations</v>
      </c>
      <c r="R1124" s="13">
        <f t="shared" si="70"/>
        <v>41410.703993055555</v>
      </c>
      <c r="S1124" s="13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3">
        <f t="shared" si="70"/>
        <v>41718.5237037037</v>
      </c>
      <c r="S1125" s="13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3">
        <f t="shared" si="70"/>
        <v>42094.667256944449</v>
      </c>
      <c r="S1126" s="13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 t="str">
        <f t="shared" si="69"/>
        <v>No Donations</v>
      </c>
      <c r="R1127" s="13">
        <f t="shared" si="70"/>
        <v>42212.624189814815</v>
      </c>
      <c r="S1127" s="13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3">
        <f t="shared" si="70"/>
        <v>42535.327476851846</v>
      </c>
      <c r="S1128" s="13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3">
        <f t="shared" si="70"/>
        <v>41926.854166666664</v>
      </c>
      <c r="S1129" s="13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3">
        <f t="shared" si="70"/>
        <v>41828.649502314816</v>
      </c>
      <c r="S1130" s="13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3">
        <f t="shared" si="70"/>
        <v>42496.264965277776</v>
      </c>
      <c r="S1131" s="13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3">
        <f t="shared" si="70"/>
        <v>41908.996527777781</v>
      </c>
      <c r="S1132" s="13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 t="str">
        <f t="shared" si="69"/>
        <v>No Donations</v>
      </c>
      <c r="R1133" s="13">
        <f t="shared" si="70"/>
        <v>42332.908194444448</v>
      </c>
      <c r="S1133" s="13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3">
        <f t="shared" si="70"/>
        <v>42706.115405092598</v>
      </c>
      <c r="S1134" s="13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3">
        <f t="shared" si="70"/>
        <v>41821.407187500001</v>
      </c>
      <c r="S1135" s="13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3">
        <f t="shared" si="70"/>
        <v>41958.285046296296</v>
      </c>
      <c r="S1136" s="13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3">
        <f t="shared" si="70"/>
        <v>42558.989513888882</v>
      </c>
      <c r="S1137" s="13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3">
        <f t="shared" si="70"/>
        <v>42327.671631944439</v>
      </c>
      <c r="S1138" s="13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3">
        <f t="shared" si="70"/>
        <v>42453.819687499999</v>
      </c>
      <c r="S1139" s="13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3">
        <f t="shared" si="70"/>
        <v>42736.9066087963</v>
      </c>
      <c r="S1140" s="13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3">
        <f t="shared" si="70"/>
        <v>41975.347523148142</v>
      </c>
      <c r="S1141" s="13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 t="str">
        <f t="shared" si="69"/>
        <v>No Donations</v>
      </c>
      <c r="R1142" s="13">
        <f t="shared" si="70"/>
        <v>42192.462048611109</v>
      </c>
      <c r="S1142" s="13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 t="str">
        <f t="shared" si="69"/>
        <v>No Donations</v>
      </c>
      <c r="R1143" s="13">
        <f t="shared" si="70"/>
        <v>42164.699652777781</v>
      </c>
      <c r="S1143" s="13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 t="str">
        <f t="shared" si="69"/>
        <v>No Donations</v>
      </c>
      <c r="R1144" s="13">
        <f t="shared" si="70"/>
        <v>42022.006099537044</v>
      </c>
      <c r="S1144" s="13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3">
        <f t="shared" si="70"/>
        <v>42325.19358796296</v>
      </c>
      <c r="S1145" s="13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 t="str">
        <f t="shared" si="69"/>
        <v>No Donations</v>
      </c>
      <c r="R1146" s="13">
        <f t="shared" si="70"/>
        <v>42093.181944444441</v>
      </c>
      <c r="S1146" s="13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3">
        <f t="shared" si="70"/>
        <v>41854.747592592597</v>
      </c>
      <c r="S1147" s="13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3">
        <f t="shared" si="70"/>
        <v>41723.9533912037</v>
      </c>
      <c r="S1148" s="13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 t="str">
        <f t="shared" si="69"/>
        <v>No Donations</v>
      </c>
      <c r="R1149" s="13">
        <f t="shared" si="70"/>
        <v>41871.972025462965</v>
      </c>
      <c r="S1149" s="13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3">
        <f t="shared" si="70"/>
        <v>42675.171076388884</v>
      </c>
      <c r="S1150" s="13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3">
        <f t="shared" si="70"/>
        <v>42507.71025462963</v>
      </c>
      <c r="S1151" s="13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3">
        <f t="shared" si="70"/>
        <v>42317.954571759255</v>
      </c>
      <c r="S1152" s="13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 t="str">
        <f t="shared" si="69"/>
        <v>No Donations</v>
      </c>
      <c r="R1153" s="13">
        <f t="shared" si="70"/>
        <v>42224.102581018517</v>
      </c>
      <c r="S1153" s="13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72">ROUND(E1154/D1154*100,0)</f>
        <v>6</v>
      </c>
      <c r="Q1154">
        <f t="shared" ref="Q1154:Q1217" si="73">IFERROR(ROUND(E1154/L1154,2),"No Donations")</f>
        <v>60.73</v>
      </c>
      <c r="R1154" s="13">
        <f t="shared" ref="R1154:R1217" si="74">(((J1154/60)/60)/24)+DATE(1970,1,1)</f>
        <v>42109.709629629629</v>
      </c>
      <c r="S1154" s="13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2"/>
        <v>1</v>
      </c>
      <c r="Q1155">
        <f t="shared" si="73"/>
        <v>50</v>
      </c>
      <c r="R1155" s="13">
        <f t="shared" si="74"/>
        <v>42143.714178240742</v>
      </c>
      <c r="S1155" s="13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3">
        <f t="shared" si="74"/>
        <v>42223.108865740738</v>
      </c>
      <c r="S1156" s="13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3">
        <f t="shared" si="74"/>
        <v>41835.763981481483</v>
      </c>
      <c r="S1157" s="13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 t="str">
        <f t="shared" si="73"/>
        <v>No Donations</v>
      </c>
      <c r="R1158" s="13">
        <f t="shared" si="74"/>
        <v>42029.07131944444</v>
      </c>
      <c r="S1158" s="13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3">
        <f t="shared" si="74"/>
        <v>41918.628240740742</v>
      </c>
      <c r="S1159" s="13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3">
        <f t="shared" si="74"/>
        <v>41952.09175925926</v>
      </c>
      <c r="S1160" s="13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 t="str">
        <f t="shared" si="73"/>
        <v>No Donations</v>
      </c>
      <c r="R1161" s="13">
        <f t="shared" si="74"/>
        <v>42154.726446759261</v>
      </c>
      <c r="S1161" s="13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3">
        <f t="shared" si="74"/>
        <v>42061.154930555553</v>
      </c>
      <c r="S1162" s="13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 t="str">
        <f t="shared" si="73"/>
        <v>No Donations</v>
      </c>
      <c r="R1163" s="13">
        <f t="shared" si="74"/>
        <v>42122.629502314812</v>
      </c>
      <c r="S1163" s="13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3">
        <f t="shared" si="74"/>
        <v>41876.683611111112</v>
      </c>
      <c r="S1164" s="13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 t="str">
        <f t="shared" si="73"/>
        <v>No Donations</v>
      </c>
      <c r="R1165" s="13">
        <f t="shared" si="74"/>
        <v>41830.723611111112</v>
      </c>
      <c r="S1165" s="13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 t="str">
        <f t="shared" si="73"/>
        <v>No Donations</v>
      </c>
      <c r="R1166" s="13">
        <f t="shared" si="74"/>
        <v>42509.724328703705</v>
      </c>
      <c r="S1166" s="13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3">
        <f t="shared" si="74"/>
        <v>41792.214467592588</v>
      </c>
      <c r="S1167" s="13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3">
        <f t="shared" si="74"/>
        <v>42150.485439814816</v>
      </c>
      <c r="S1168" s="13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3">
        <f t="shared" si="74"/>
        <v>41863.734895833331</v>
      </c>
      <c r="S1169" s="13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3">
        <f t="shared" si="74"/>
        <v>42605.053993055553</v>
      </c>
      <c r="S1170" s="13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3">
        <f t="shared" si="74"/>
        <v>42027.353738425925</v>
      </c>
      <c r="S1171" s="13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3">
        <f t="shared" si="74"/>
        <v>42124.893182870372</v>
      </c>
      <c r="S1172" s="13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3">
        <f t="shared" si="74"/>
        <v>41938.804710648146</v>
      </c>
      <c r="S1173" s="13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 t="str">
        <f t="shared" si="73"/>
        <v>No Donations</v>
      </c>
      <c r="R1174" s="13">
        <f t="shared" si="74"/>
        <v>41841.682314814818</v>
      </c>
      <c r="S1174" s="13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3">
        <f t="shared" si="74"/>
        <v>42184.185844907406</v>
      </c>
      <c r="S1175" s="13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3">
        <f t="shared" si="74"/>
        <v>42468.84174768519</v>
      </c>
      <c r="S1176" s="13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3">
        <f t="shared" si="74"/>
        <v>42170.728460648148</v>
      </c>
      <c r="S1177" s="13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3">
        <f t="shared" si="74"/>
        <v>42746.019652777773</v>
      </c>
      <c r="S1178" s="13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 t="str">
        <f t="shared" si="73"/>
        <v>No Donations</v>
      </c>
      <c r="R1179" s="13">
        <f t="shared" si="74"/>
        <v>41897.660833333335</v>
      </c>
      <c r="S1179" s="13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3">
        <f t="shared" si="74"/>
        <v>41837.905694444446</v>
      </c>
      <c r="S1180" s="13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3">
        <f t="shared" si="74"/>
        <v>42275.720219907409</v>
      </c>
      <c r="S1181" s="13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3">
        <f t="shared" si="74"/>
        <v>41781.806875000002</v>
      </c>
      <c r="S1182" s="13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3">
        <f t="shared" si="74"/>
        <v>42034.339363425926</v>
      </c>
      <c r="S1183" s="13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3">
        <f t="shared" si="74"/>
        <v>42728.827407407407</v>
      </c>
      <c r="S1184" s="13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3">
        <f t="shared" si="74"/>
        <v>42656.86137731481</v>
      </c>
      <c r="S1185" s="13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3">
        <f t="shared" si="74"/>
        <v>42741.599664351852</v>
      </c>
      <c r="S1186" s="13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3">
        <f t="shared" si="74"/>
        <v>42130.865150462967</v>
      </c>
      <c r="S1187" s="13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3">
        <f t="shared" si="74"/>
        <v>42123.86336805555</v>
      </c>
      <c r="S1188" s="13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3">
        <f t="shared" si="74"/>
        <v>42109.894942129627</v>
      </c>
      <c r="S1189" s="13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3">
        <f t="shared" si="74"/>
        <v>42711.700694444444</v>
      </c>
      <c r="S1190" s="13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3">
        <f t="shared" si="74"/>
        <v>42529.979108796295</v>
      </c>
      <c r="S1191" s="13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3">
        <f t="shared" si="74"/>
        <v>41852.665798611109</v>
      </c>
      <c r="S1192" s="13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3">
        <f t="shared" si="74"/>
        <v>42419.603703703702</v>
      </c>
      <c r="S1193" s="13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3">
        <f t="shared" si="74"/>
        <v>42747.506689814814</v>
      </c>
      <c r="S1194" s="13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3">
        <f t="shared" si="74"/>
        <v>42409.776076388895</v>
      </c>
      <c r="S1195" s="13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3">
        <f t="shared" si="74"/>
        <v>42072.488182870366</v>
      </c>
      <c r="S1196" s="13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3">
        <f t="shared" si="74"/>
        <v>42298.34783564815</v>
      </c>
      <c r="S1197" s="13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3">
        <f t="shared" si="74"/>
        <v>42326.818738425922</v>
      </c>
      <c r="S1198" s="13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3">
        <f t="shared" si="74"/>
        <v>42503.66474537037</v>
      </c>
      <c r="S1199" s="13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3">
        <f t="shared" si="74"/>
        <v>42333.619050925925</v>
      </c>
      <c r="S1200" s="13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3">
        <f t="shared" si="74"/>
        <v>42161.770833333328</v>
      </c>
      <c r="S1201" s="13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3">
        <f t="shared" si="74"/>
        <v>42089.477500000001</v>
      </c>
      <c r="S1202" s="13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3">
        <f t="shared" si="74"/>
        <v>42536.60701388889</v>
      </c>
      <c r="S1203" s="13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3">
        <f t="shared" si="74"/>
        <v>42152.288819444439</v>
      </c>
      <c r="S1204" s="13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3">
        <f t="shared" si="74"/>
        <v>42125.614895833336</v>
      </c>
      <c r="S1205" s="13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3">
        <f t="shared" si="74"/>
        <v>42297.748067129629</v>
      </c>
      <c r="S1206" s="13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3">
        <f t="shared" si="74"/>
        <v>42138.506377314814</v>
      </c>
      <c r="S1207" s="13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3">
        <f t="shared" si="74"/>
        <v>42772.776076388895</v>
      </c>
      <c r="S1208" s="13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3">
        <f t="shared" si="74"/>
        <v>42430.430243055554</v>
      </c>
      <c r="S1209" s="13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3">
        <f t="shared" si="74"/>
        <v>42423.709074074075</v>
      </c>
      <c r="S1210" s="13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3">
        <f t="shared" si="74"/>
        <v>42761.846122685187</v>
      </c>
      <c r="S1211" s="13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3">
        <f t="shared" si="74"/>
        <v>42132.941805555558</v>
      </c>
      <c r="S1212" s="13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3">
        <f t="shared" si="74"/>
        <v>42515.866446759261</v>
      </c>
      <c r="S1213" s="13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3">
        <f t="shared" si="74"/>
        <v>42318.950173611112</v>
      </c>
      <c r="S1214" s="13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3">
        <f t="shared" si="74"/>
        <v>42731.755787037036</v>
      </c>
      <c r="S1215" s="13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3">
        <f t="shared" si="74"/>
        <v>42104.840335648143</v>
      </c>
      <c r="S1216" s="13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3">
        <f t="shared" si="74"/>
        <v>41759.923101851848</v>
      </c>
      <c r="S1217" s="13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76">ROUND(E1218/D1218*100,0)</f>
        <v>146</v>
      </c>
      <c r="Q1218">
        <f t="shared" ref="Q1218:Q1281" si="77">IFERROR(ROUND(E1218/L1218,2),"No Donations")</f>
        <v>91.88</v>
      </c>
      <c r="R1218" s="13">
        <f t="shared" ref="R1218:R1281" si="78">(((J1218/60)/60)/24)+DATE(1970,1,1)</f>
        <v>42247.616400462968</v>
      </c>
      <c r="S1218" s="13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6"/>
        <v>103</v>
      </c>
      <c r="Q1219">
        <f t="shared" si="77"/>
        <v>148.57</v>
      </c>
      <c r="R1219" s="13">
        <f t="shared" si="78"/>
        <v>42535.809490740736</v>
      </c>
      <c r="S1219" s="13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3">
        <f t="shared" si="78"/>
        <v>42278.662037037036</v>
      </c>
      <c r="S1220" s="13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3">
        <f t="shared" si="78"/>
        <v>42633.461956018517</v>
      </c>
      <c r="S1221" s="13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3">
        <f t="shared" si="78"/>
        <v>42211.628611111111</v>
      </c>
      <c r="S1222" s="13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3">
        <f t="shared" si="78"/>
        <v>42680.47555555556</v>
      </c>
      <c r="S1223" s="13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3">
        <f t="shared" si="78"/>
        <v>42430.720451388886</v>
      </c>
      <c r="S1224" s="13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3">
        <f t="shared" si="78"/>
        <v>42654.177187499998</v>
      </c>
      <c r="S1225" s="13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3">
        <f t="shared" si="78"/>
        <v>41736.549791666665</v>
      </c>
      <c r="S1226" s="13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3">
        <f t="shared" si="78"/>
        <v>41509.905995370369</v>
      </c>
      <c r="S1227" s="13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3">
        <f t="shared" si="78"/>
        <v>41715.874780092592</v>
      </c>
      <c r="S1228" s="13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 t="str">
        <f t="shared" si="77"/>
        <v>No Donations</v>
      </c>
      <c r="R1229" s="13">
        <f t="shared" si="78"/>
        <v>41827.919166666667</v>
      </c>
      <c r="S1229" s="13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3">
        <f t="shared" si="78"/>
        <v>40754.729259259257</v>
      </c>
      <c r="S1230" s="13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3">
        <f t="shared" si="78"/>
        <v>40985.459803240738</v>
      </c>
      <c r="S1231" s="13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 t="str">
        <f t="shared" si="77"/>
        <v>No Donations</v>
      </c>
      <c r="R1232" s="13">
        <f t="shared" si="78"/>
        <v>40568.972569444442</v>
      </c>
      <c r="S1232" s="13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 t="str">
        <f t="shared" si="77"/>
        <v>No Donations</v>
      </c>
      <c r="R1233" s="13">
        <f t="shared" si="78"/>
        <v>42193.941759259258</v>
      </c>
      <c r="S1233" s="13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3">
        <f t="shared" si="78"/>
        <v>41506.848032407412</v>
      </c>
      <c r="S1234" s="13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3">
        <f t="shared" si="78"/>
        <v>40939.948773148149</v>
      </c>
      <c r="S1235" s="13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 t="str">
        <f t="shared" si="77"/>
        <v>No Donations</v>
      </c>
      <c r="R1236" s="13">
        <f t="shared" si="78"/>
        <v>42007.788680555561</v>
      </c>
      <c r="S1236" s="13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3">
        <f t="shared" si="78"/>
        <v>41583.135405092595</v>
      </c>
      <c r="S1237" s="13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 t="str">
        <f t="shared" si="77"/>
        <v>No Donations</v>
      </c>
      <c r="R1238" s="13">
        <f t="shared" si="78"/>
        <v>41110.680138888885</v>
      </c>
      <c r="S1238" s="13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 t="str">
        <f t="shared" si="77"/>
        <v>No Donations</v>
      </c>
      <c r="R1239" s="13">
        <f t="shared" si="78"/>
        <v>41125.283159722225</v>
      </c>
      <c r="S1239" s="13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3">
        <f t="shared" si="78"/>
        <v>40731.61037037037</v>
      </c>
      <c r="S1240" s="13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 t="str">
        <f t="shared" si="77"/>
        <v>No Donations</v>
      </c>
      <c r="R1241" s="13">
        <f t="shared" si="78"/>
        <v>40883.962581018517</v>
      </c>
      <c r="S1241" s="13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3">
        <f t="shared" si="78"/>
        <v>41409.040011574078</v>
      </c>
      <c r="S1242" s="13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3">
        <f t="shared" si="78"/>
        <v>41923.837731481479</v>
      </c>
      <c r="S1243" s="13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3">
        <f t="shared" si="78"/>
        <v>40782.165532407409</v>
      </c>
      <c r="S1244" s="13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3">
        <f t="shared" si="78"/>
        <v>40671.879293981481</v>
      </c>
      <c r="S1245" s="13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3">
        <f t="shared" si="78"/>
        <v>41355.825497685182</v>
      </c>
      <c r="S1246" s="13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3">
        <f t="shared" si="78"/>
        <v>41774.599930555552</v>
      </c>
      <c r="S1247" s="13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3">
        <f t="shared" si="78"/>
        <v>40838.043391203704</v>
      </c>
      <c r="S1248" s="13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3">
        <f t="shared" si="78"/>
        <v>41370.292303240742</v>
      </c>
      <c r="S1249" s="13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3">
        <f t="shared" si="78"/>
        <v>41767.656863425924</v>
      </c>
      <c r="S1250" s="13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3">
        <f t="shared" si="78"/>
        <v>41067.74086805556</v>
      </c>
      <c r="S1251" s="13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3">
        <f t="shared" si="78"/>
        <v>41843.64271990741</v>
      </c>
      <c r="S1252" s="13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3">
        <f t="shared" si="78"/>
        <v>40751.814432870371</v>
      </c>
      <c r="S1253" s="13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3">
        <f t="shared" si="78"/>
        <v>41543.988067129627</v>
      </c>
      <c r="S1254" s="13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3">
        <f t="shared" si="78"/>
        <v>41855.783645833333</v>
      </c>
      <c r="S1255" s="13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3">
        <f t="shared" si="78"/>
        <v>40487.621365740742</v>
      </c>
      <c r="S1256" s="13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3">
        <f t="shared" si="78"/>
        <v>41579.845509259263</v>
      </c>
      <c r="S1257" s="13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3">
        <f t="shared" si="78"/>
        <v>40921.919340277782</v>
      </c>
      <c r="S1258" s="13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3">
        <f t="shared" si="78"/>
        <v>40587.085532407407</v>
      </c>
      <c r="S1259" s="13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3">
        <f t="shared" si="78"/>
        <v>41487.611250000002</v>
      </c>
      <c r="S1260" s="13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3">
        <f t="shared" si="78"/>
        <v>41766.970648148148</v>
      </c>
      <c r="S1261" s="13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3">
        <f t="shared" si="78"/>
        <v>41666.842824074076</v>
      </c>
      <c r="S1262" s="13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3">
        <f t="shared" si="78"/>
        <v>41638.342905092592</v>
      </c>
      <c r="S1263" s="13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3">
        <f t="shared" si="78"/>
        <v>41656.762638888889</v>
      </c>
      <c r="S1264" s="13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3">
        <f t="shared" si="78"/>
        <v>41692.084143518521</v>
      </c>
      <c r="S1265" s="13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3">
        <f t="shared" si="78"/>
        <v>41547.662997685184</v>
      </c>
      <c r="S1266" s="13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3">
        <f t="shared" si="78"/>
        <v>40465.655266203699</v>
      </c>
      <c r="S1267" s="13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3">
        <f t="shared" si="78"/>
        <v>41620.87667824074</v>
      </c>
      <c r="S1268" s="13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3">
        <f t="shared" si="78"/>
        <v>41449.585162037038</v>
      </c>
      <c r="S1269" s="13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3">
        <f t="shared" si="78"/>
        <v>41507.845451388886</v>
      </c>
      <c r="S1270" s="13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3">
        <f t="shared" si="78"/>
        <v>42445.823055555549</v>
      </c>
      <c r="S1271" s="13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3">
        <f t="shared" si="78"/>
        <v>40933.856967592597</v>
      </c>
      <c r="S1272" s="13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3">
        <f t="shared" si="78"/>
        <v>41561.683553240742</v>
      </c>
      <c r="S1273" s="13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3">
        <f t="shared" si="78"/>
        <v>40274.745127314818</v>
      </c>
      <c r="S1274" s="13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3">
        <f t="shared" si="78"/>
        <v>41852.730219907404</v>
      </c>
      <c r="S1275" s="13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3">
        <f t="shared" si="78"/>
        <v>41116.690104166664</v>
      </c>
      <c r="S1276" s="13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3">
        <f t="shared" si="78"/>
        <v>41458.867905092593</v>
      </c>
      <c r="S1277" s="13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3">
        <f t="shared" si="78"/>
        <v>40007.704247685186</v>
      </c>
      <c r="S1278" s="13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3">
        <f t="shared" si="78"/>
        <v>41121.561886574076</v>
      </c>
      <c r="S1279" s="13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3">
        <f t="shared" si="78"/>
        <v>41786.555162037039</v>
      </c>
      <c r="S1280" s="13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3">
        <f t="shared" si="78"/>
        <v>41682.099189814813</v>
      </c>
      <c r="S1281" s="13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80">ROUND(E1282/D1282*100,0)</f>
        <v>111</v>
      </c>
      <c r="Q1282">
        <f t="shared" ref="Q1282:Q1345" si="81">IFERROR(ROUND(E1282/L1282,2),"No Donations")</f>
        <v>127.98</v>
      </c>
      <c r="R1282" s="13">
        <f t="shared" ref="R1282:R1345" si="82">(((J1282/60)/60)/24)+DATE(1970,1,1)</f>
        <v>40513.757569444446</v>
      </c>
      <c r="S1282" s="13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80"/>
        <v>111</v>
      </c>
      <c r="Q1283">
        <f t="shared" si="81"/>
        <v>104.73</v>
      </c>
      <c r="R1283" s="13">
        <f t="shared" si="82"/>
        <v>41463.743472222224</v>
      </c>
      <c r="S1283" s="13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3">
        <f t="shared" si="82"/>
        <v>41586.475173611114</v>
      </c>
      <c r="S1284" s="13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3">
        <f t="shared" si="82"/>
        <v>41320.717465277776</v>
      </c>
      <c r="S1285" s="13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3">
        <f t="shared" si="82"/>
        <v>42712.23474537037</v>
      </c>
      <c r="S1286" s="13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3">
        <f t="shared" si="82"/>
        <v>42160.583043981482</v>
      </c>
      <c r="S1287" s="13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3">
        <f t="shared" si="82"/>
        <v>42039.384571759263</v>
      </c>
      <c r="S1288" s="13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3">
        <f t="shared" si="82"/>
        <v>42107.621018518519</v>
      </c>
      <c r="S1289" s="13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3">
        <f t="shared" si="82"/>
        <v>42561.154664351852</v>
      </c>
      <c r="S1290" s="13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3">
        <f t="shared" si="82"/>
        <v>42709.134780092587</v>
      </c>
      <c r="S1291" s="13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3">
        <f t="shared" si="82"/>
        <v>42086.614942129629</v>
      </c>
      <c r="S1292" s="13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3">
        <f t="shared" si="82"/>
        <v>42064.652673611112</v>
      </c>
      <c r="S1293" s="13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3">
        <f t="shared" si="82"/>
        <v>42256.764212962968</v>
      </c>
      <c r="S1294" s="13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3">
        <f t="shared" si="82"/>
        <v>42292.701053240744</v>
      </c>
      <c r="S1295" s="13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3">
        <f t="shared" si="82"/>
        <v>42278.453668981485</v>
      </c>
      <c r="S1296" s="13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3">
        <f t="shared" si="82"/>
        <v>42184.572881944448</v>
      </c>
      <c r="S1297" s="13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3">
        <f t="shared" si="82"/>
        <v>42423.050613425927</v>
      </c>
      <c r="S1298" s="13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3">
        <f t="shared" si="82"/>
        <v>42461.747199074074</v>
      </c>
      <c r="S1299" s="13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3">
        <f t="shared" si="82"/>
        <v>42458.680925925932</v>
      </c>
      <c r="S1300" s="13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3">
        <f t="shared" si="82"/>
        <v>42169.814340277779</v>
      </c>
      <c r="S1301" s="13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3">
        <f t="shared" si="82"/>
        <v>42483.675208333334</v>
      </c>
      <c r="S1302" s="13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3">
        <f t="shared" si="82"/>
        <v>42195.749745370369</v>
      </c>
      <c r="S1303" s="13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3">
        <f t="shared" si="82"/>
        <v>42675.057997685188</v>
      </c>
      <c r="S1304" s="13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3">
        <f t="shared" si="82"/>
        <v>42566.441203703704</v>
      </c>
      <c r="S1305" s="13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3">
        <f t="shared" si="82"/>
        <v>42747.194502314815</v>
      </c>
      <c r="S1306" s="13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3">
        <f t="shared" si="82"/>
        <v>42543.665601851855</v>
      </c>
      <c r="S1307" s="13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3">
        <f t="shared" si="82"/>
        <v>41947.457569444443</v>
      </c>
      <c r="S1308" s="13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3">
        <f t="shared" si="82"/>
        <v>42387.503229166665</v>
      </c>
      <c r="S1309" s="13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3">
        <f t="shared" si="82"/>
        <v>42611.613564814819</v>
      </c>
      <c r="S1310" s="13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3">
        <f t="shared" si="82"/>
        <v>42257.882731481484</v>
      </c>
      <c r="S1311" s="13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3">
        <f t="shared" si="82"/>
        <v>42556.667245370365</v>
      </c>
      <c r="S1312" s="13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3">
        <f t="shared" si="82"/>
        <v>42669.802303240736</v>
      </c>
      <c r="S1313" s="13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3">
        <f t="shared" si="82"/>
        <v>42082.702800925923</v>
      </c>
      <c r="S1314" s="13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3">
        <f t="shared" si="82"/>
        <v>42402.709652777776</v>
      </c>
      <c r="S1315" s="13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3">
        <f t="shared" si="82"/>
        <v>42604.669675925921</v>
      </c>
      <c r="S1316" s="13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3">
        <f t="shared" si="82"/>
        <v>42278.498240740737</v>
      </c>
      <c r="S1317" s="13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3">
        <f t="shared" si="82"/>
        <v>42393.961909722217</v>
      </c>
      <c r="S1318" s="13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3">
        <f t="shared" si="82"/>
        <v>42520.235486111109</v>
      </c>
      <c r="S1319" s="13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3">
        <f t="shared" si="82"/>
        <v>41985.043657407412</v>
      </c>
      <c r="S1320" s="13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3">
        <f t="shared" si="82"/>
        <v>41816.812094907407</v>
      </c>
      <c r="S1321" s="13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3">
        <f t="shared" si="82"/>
        <v>42705.690347222218</v>
      </c>
      <c r="S1322" s="13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3">
        <f t="shared" si="82"/>
        <v>42697.74927083333</v>
      </c>
      <c r="S1323" s="13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3">
        <f t="shared" si="82"/>
        <v>42115.656539351854</v>
      </c>
      <c r="S1324" s="13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3">
        <f t="shared" si="82"/>
        <v>42451.698449074072</v>
      </c>
      <c r="S1325" s="13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3">
        <f t="shared" si="82"/>
        <v>42626.633703703701</v>
      </c>
      <c r="S1326" s="13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3">
        <f t="shared" si="82"/>
        <v>42704.086053240739</v>
      </c>
      <c r="S1327" s="13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3">
        <f t="shared" si="82"/>
        <v>41974.791990740734</v>
      </c>
      <c r="S1328" s="13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3">
        <f t="shared" si="82"/>
        <v>42123.678645833337</v>
      </c>
      <c r="S1329" s="13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3">
        <f t="shared" si="82"/>
        <v>42612.642754629633</v>
      </c>
      <c r="S1330" s="13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3">
        <f t="shared" si="82"/>
        <v>41935.221585648149</v>
      </c>
      <c r="S1331" s="13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3">
        <f t="shared" si="82"/>
        <v>42522.276724537034</v>
      </c>
      <c r="S1332" s="13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3">
        <f t="shared" si="82"/>
        <v>42569.50409722222</v>
      </c>
      <c r="S1333" s="13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 t="str">
        <f t="shared" si="81"/>
        <v>No Donations</v>
      </c>
      <c r="R1334" s="13">
        <f t="shared" si="82"/>
        <v>42732.060277777782</v>
      </c>
      <c r="S1334" s="13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 t="str">
        <f t="shared" si="81"/>
        <v>No Donations</v>
      </c>
      <c r="R1335" s="13">
        <f t="shared" si="82"/>
        <v>41806.106770833336</v>
      </c>
      <c r="S1335" s="13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3">
        <f t="shared" si="82"/>
        <v>42410.774155092593</v>
      </c>
      <c r="S1336" s="13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3">
        <f t="shared" si="82"/>
        <v>42313.936365740738</v>
      </c>
      <c r="S1337" s="13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3">
        <f t="shared" si="82"/>
        <v>41955.863750000004</v>
      </c>
      <c r="S1338" s="13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3">
        <f t="shared" si="82"/>
        <v>42767.577303240745</v>
      </c>
      <c r="S1339" s="13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3">
        <f t="shared" si="82"/>
        <v>42188.803622685184</v>
      </c>
      <c r="S1340" s="13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3">
        <f t="shared" si="82"/>
        <v>41936.647164351853</v>
      </c>
      <c r="S1341" s="13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 t="str">
        <f t="shared" si="81"/>
        <v>No Donations</v>
      </c>
      <c r="R1342" s="13">
        <f t="shared" si="82"/>
        <v>41836.595520833333</v>
      </c>
      <c r="S1342" s="13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3">
        <f t="shared" si="82"/>
        <v>42612.624039351853</v>
      </c>
      <c r="S1343" s="13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3">
        <f t="shared" si="82"/>
        <v>42172.816423611104</v>
      </c>
      <c r="S1344" s="13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3">
        <f t="shared" si="82"/>
        <v>42542.526423611111</v>
      </c>
      <c r="S1345" s="13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84">ROUND(E1346/D1346*100,0)</f>
        <v>378</v>
      </c>
      <c r="Q1346">
        <f t="shared" ref="Q1346:Q1409" si="85">IFERROR(ROUND(E1346/L1346,2),"No Donations")</f>
        <v>40.76</v>
      </c>
      <c r="R1346" s="13">
        <f t="shared" ref="R1346:R1409" si="86">(((J1346/60)/60)/24)+DATE(1970,1,1)</f>
        <v>42522.789803240739</v>
      </c>
      <c r="S1346" s="13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4"/>
        <v>125</v>
      </c>
      <c r="Q1347">
        <f t="shared" si="85"/>
        <v>53.57</v>
      </c>
      <c r="R1347" s="13">
        <f t="shared" si="86"/>
        <v>41799.814340277779</v>
      </c>
      <c r="S1347" s="13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3">
        <f t="shared" si="86"/>
        <v>41422.075821759259</v>
      </c>
      <c r="S1348" s="13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3">
        <f t="shared" si="86"/>
        <v>42040.638020833328</v>
      </c>
      <c r="S1349" s="13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3">
        <f t="shared" si="86"/>
        <v>41963.506168981476</v>
      </c>
      <c r="S1350" s="13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3">
        <f t="shared" si="86"/>
        <v>42317.33258101852</v>
      </c>
      <c r="S1351" s="13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3">
        <f t="shared" si="86"/>
        <v>42334.013124999998</v>
      </c>
      <c r="S1352" s="13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3">
        <f t="shared" si="86"/>
        <v>42382.74009259259</v>
      </c>
      <c r="S1353" s="13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3">
        <f t="shared" si="86"/>
        <v>42200.578310185185</v>
      </c>
      <c r="S1354" s="13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3">
        <f t="shared" si="86"/>
        <v>41309.11791666667</v>
      </c>
      <c r="S1355" s="13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3">
        <f t="shared" si="86"/>
        <v>42502.807627314818</v>
      </c>
      <c r="S1356" s="13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3">
        <f t="shared" si="86"/>
        <v>41213.254687499997</v>
      </c>
      <c r="S1357" s="13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3">
        <f t="shared" si="86"/>
        <v>41430.038888888892</v>
      </c>
      <c r="S1358" s="13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3">
        <f t="shared" si="86"/>
        <v>41304.962233796294</v>
      </c>
      <c r="S1359" s="13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3">
        <f t="shared" si="86"/>
        <v>40689.570868055554</v>
      </c>
      <c r="S1360" s="13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3">
        <f t="shared" si="86"/>
        <v>40668.814699074072</v>
      </c>
      <c r="S1361" s="13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3">
        <f t="shared" si="86"/>
        <v>41095.900694444441</v>
      </c>
      <c r="S1362" s="13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3">
        <f t="shared" si="86"/>
        <v>41781.717268518521</v>
      </c>
      <c r="S1363" s="13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3">
        <f t="shared" si="86"/>
        <v>41464.934386574074</v>
      </c>
      <c r="S1364" s="13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3">
        <f t="shared" si="86"/>
        <v>42396.8440625</v>
      </c>
      <c r="S1365" s="13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3">
        <f t="shared" si="86"/>
        <v>41951.695671296293</v>
      </c>
      <c r="S1366" s="13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3">
        <f t="shared" si="86"/>
        <v>42049.733240740738</v>
      </c>
      <c r="S1367" s="13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3">
        <f t="shared" si="86"/>
        <v>41924.996099537035</v>
      </c>
      <c r="S1368" s="13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3">
        <f t="shared" si="86"/>
        <v>42292.002893518518</v>
      </c>
      <c r="S1369" s="13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3">
        <f t="shared" si="86"/>
        <v>42146.190902777773</v>
      </c>
      <c r="S1370" s="13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3">
        <f t="shared" si="86"/>
        <v>41710.594282407408</v>
      </c>
      <c r="S1371" s="13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3">
        <f t="shared" si="86"/>
        <v>41548.00335648148</v>
      </c>
      <c r="S1372" s="13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3">
        <f t="shared" si="86"/>
        <v>42101.758587962962</v>
      </c>
      <c r="S1373" s="13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3">
        <f t="shared" si="86"/>
        <v>41072.739953703705</v>
      </c>
      <c r="S1374" s="13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3">
        <f t="shared" si="86"/>
        <v>42704.95177083333</v>
      </c>
      <c r="S1375" s="13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3">
        <f t="shared" si="86"/>
        <v>42424.161898148144</v>
      </c>
      <c r="S1376" s="13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3">
        <f t="shared" si="86"/>
        <v>42720.066192129627</v>
      </c>
      <c r="S1377" s="13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3">
        <f t="shared" si="86"/>
        <v>42677.669050925921</v>
      </c>
      <c r="S1378" s="13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3">
        <f t="shared" si="86"/>
        <v>42747.219560185185</v>
      </c>
      <c r="S1379" s="13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3">
        <f t="shared" si="86"/>
        <v>42568.759374999994</v>
      </c>
      <c r="S1380" s="13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3">
        <f t="shared" si="86"/>
        <v>42130.491620370376</v>
      </c>
      <c r="S1381" s="13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3">
        <f t="shared" si="86"/>
        <v>42141.762800925921</v>
      </c>
      <c r="S1382" s="13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3">
        <f t="shared" si="86"/>
        <v>42703.214409722219</v>
      </c>
      <c r="S1383" s="13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3">
        <f t="shared" si="86"/>
        <v>41370.800185185188</v>
      </c>
      <c r="S1384" s="13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3">
        <f t="shared" si="86"/>
        <v>42707.074976851851</v>
      </c>
      <c r="S1385" s="13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3">
        <f t="shared" si="86"/>
        <v>42160.735208333332</v>
      </c>
      <c r="S1386" s="13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3">
        <f t="shared" si="86"/>
        <v>42433.688900462963</v>
      </c>
      <c r="S1387" s="13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3">
        <f t="shared" si="86"/>
        <v>42184.646863425922</v>
      </c>
      <c r="S1388" s="13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3">
        <f t="shared" si="86"/>
        <v>42126.92123842593</v>
      </c>
      <c r="S1389" s="13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3">
        <f t="shared" si="86"/>
        <v>42634.614780092597</v>
      </c>
      <c r="S1390" s="13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3">
        <f t="shared" si="86"/>
        <v>42565.480983796297</v>
      </c>
      <c r="S1391" s="13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3">
        <f t="shared" si="86"/>
        <v>42087.803310185183</v>
      </c>
      <c r="S1392" s="13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3">
        <f t="shared" si="86"/>
        <v>42193.650671296295</v>
      </c>
      <c r="S1393" s="13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3">
        <f t="shared" si="86"/>
        <v>42401.154930555553</v>
      </c>
      <c r="S1394" s="13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3">
        <f t="shared" si="86"/>
        <v>42553.681979166664</v>
      </c>
      <c r="S1395" s="13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3">
        <f t="shared" si="86"/>
        <v>42752.144976851851</v>
      </c>
      <c r="S1396" s="13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3">
        <f t="shared" si="86"/>
        <v>42719.90834490741</v>
      </c>
      <c r="S1397" s="13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3">
        <f t="shared" si="86"/>
        <v>42018.99863425926</v>
      </c>
      <c r="S1398" s="13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3">
        <f t="shared" si="86"/>
        <v>42640.917939814812</v>
      </c>
      <c r="S1399" s="13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3">
        <f t="shared" si="86"/>
        <v>42526.874236111107</v>
      </c>
      <c r="S1400" s="13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3">
        <f t="shared" si="86"/>
        <v>41889.004317129627</v>
      </c>
      <c r="S1401" s="13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3">
        <f t="shared" si="86"/>
        <v>42498.341122685189</v>
      </c>
      <c r="S1402" s="13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3">
        <f t="shared" si="86"/>
        <v>41399.99622685185</v>
      </c>
      <c r="S1403" s="13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3">
        <f t="shared" si="86"/>
        <v>42065.053368055553</v>
      </c>
      <c r="S1404" s="13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3">
        <f t="shared" si="86"/>
        <v>41451.062905092593</v>
      </c>
      <c r="S1405" s="13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3">
        <f t="shared" si="86"/>
        <v>42032.510243055556</v>
      </c>
      <c r="S1406" s="13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3">
        <f t="shared" si="86"/>
        <v>41941.680567129632</v>
      </c>
      <c r="S1407" s="13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3">
        <f t="shared" si="86"/>
        <v>42297.432951388888</v>
      </c>
      <c r="S1408" s="13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3">
        <f t="shared" si="86"/>
        <v>41838.536782407406</v>
      </c>
      <c r="S1409" s="13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88">ROUND(E1410/D1410*100,0)</f>
        <v>7</v>
      </c>
      <c r="Q1410">
        <f t="shared" ref="Q1410:Q1473" si="89">IFERROR(ROUND(E1410/L1410,2),"No Donations")</f>
        <v>12</v>
      </c>
      <c r="R1410" s="13">
        <f t="shared" ref="R1410:R1473" si="90">(((J1410/60)/60)/24)+DATE(1970,1,1)</f>
        <v>42291.872175925921</v>
      </c>
      <c r="S1410" s="13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8"/>
        <v>0</v>
      </c>
      <c r="Q1411" t="str">
        <f t="shared" si="89"/>
        <v>No Donations</v>
      </c>
      <c r="R1411" s="13">
        <f t="shared" si="90"/>
        <v>41945.133506944447</v>
      </c>
      <c r="S1411" s="13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3">
        <f t="shared" si="90"/>
        <v>42479.318518518514</v>
      </c>
      <c r="S1412" s="13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3">
        <f t="shared" si="90"/>
        <v>42013.059027777781</v>
      </c>
      <c r="S1413" s="13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3">
        <f t="shared" si="90"/>
        <v>41947.063645833332</v>
      </c>
      <c r="S1414" s="13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3">
        <f t="shared" si="90"/>
        <v>42360.437152777777</v>
      </c>
      <c r="S1415" s="13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3">
        <f t="shared" si="90"/>
        <v>42708.25309027778</v>
      </c>
      <c r="S1416" s="13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3">
        <f t="shared" si="90"/>
        <v>42192.675821759258</v>
      </c>
      <c r="S1417" s="13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 t="str">
        <f t="shared" si="89"/>
        <v>No Donations</v>
      </c>
      <c r="R1418" s="13">
        <f t="shared" si="90"/>
        <v>42299.926145833335</v>
      </c>
      <c r="S1418" s="13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3">
        <f t="shared" si="90"/>
        <v>42232.15016203704</v>
      </c>
      <c r="S1419" s="13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3">
        <f t="shared" si="90"/>
        <v>42395.456412037034</v>
      </c>
      <c r="S1420" s="13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3">
        <f t="shared" si="90"/>
        <v>42622.456238425926</v>
      </c>
      <c r="S1421" s="13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3">
        <f t="shared" si="90"/>
        <v>42524.667662037042</v>
      </c>
      <c r="S1422" s="13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3">
        <f t="shared" si="90"/>
        <v>42013.915613425925</v>
      </c>
      <c r="S1423" s="13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3">
        <f t="shared" si="90"/>
        <v>42604.239629629628</v>
      </c>
      <c r="S1424" s="13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3">
        <f t="shared" si="90"/>
        <v>42340.360312500001</v>
      </c>
      <c r="S1425" s="13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3">
        <f t="shared" si="90"/>
        <v>42676.717615740738</v>
      </c>
      <c r="S1426" s="13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 t="str">
        <f t="shared" si="89"/>
        <v>No Donations</v>
      </c>
      <c r="R1427" s="13">
        <f t="shared" si="90"/>
        <v>42093.131469907406</v>
      </c>
      <c r="S1427" s="13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 t="str">
        <f t="shared" si="89"/>
        <v>No Donations</v>
      </c>
      <c r="R1428" s="13">
        <f t="shared" si="90"/>
        <v>42180.390277777777</v>
      </c>
      <c r="S1428" s="13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3">
        <f t="shared" si="90"/>
        <v>42601.851678240739</v>
      </c>
      <c r="S1429" s="13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3">
        <f t="shared" si="90"/>
        <v>42432.379826388889</v>
      </c>
      <c r="S1430" s="13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 t="str">
        <f t="shared" si="89"/>
        <v>No Donations</v>
      </c>
      <c r="R1431" s="13">
        <f t="shared" si="90"/>
        <v>42074.060671296291</v>
      </c>
      <c r="S1431" s="13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3">
        <f t="shared" si="90"/>
        <v>41961.813518518517</v>
      </c>
      <c r="S1432" s="13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3">
        <f t="shared" si="90"/>
        <v>42304.210833333331</v>
      </c>
      <c r="S1433" s="13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 t="str">
        <f t="shared" si="89"/>
        <v>No Donations</v>
      </c>
      <c r="R1434" s="13">
        <f t="shared" si="90"/>
        <v>42175.780416666668</v>
      </c>
      <c r="S1434" s="13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3">
        <f t="shared" si="90"/>
        <v>42673.625868055555</v>
      </c>
      <c r="S1435" s="13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3">
        <f t="shared" si="90"/>
        <v>42142.767106481479</v>
      </c>
      <c r="S1436" s="13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3">
        <f t="shared" si="90"/>
        <v>42258.780324074076</v>
      </c>
      <c r="S1437" s="13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3">
        <f t="shared" si="90"/>
        <v>42391.35019675926</v>
      </c>
      <c r="S1438" s="13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3">
        <f t="shared" si="90"/>
        <v>41796.531701388885</v>
      </c>
      <c r="S1439" s="13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3">
        <f t="shared" si="90"/>
        <v>42457.871516203704</v>
      </c>
      <c r="S1440" s="13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3">
        <f t="shared" si="90"/>
        <v>42040.829872685179</v>
      </c>
      <c r="S1441" s="13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3">
        <f t="shared" si="90"/>
        <v>42486.748414351852</v>
      </c>
      <c r="S1442" s="13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3">
        <f t="shared" si="90"/>
        <v>42198.765844907408</v>
      </c>
      <c r="S1443" s="13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 t="str">
        <f t="shared" si="89"/>
        <v>No Donations</v>
      </c>
      <c r="R1444" s="13">
        <f t="shared" si="90"/>
        <v>42485.64534722222</v>
      </c>
      <c r="S1444" s="13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 t="str">
        <f t="shared" si="89"/>
        <v>No Donations</v>
      </c>
      <c r="R1445" s="13">
        <f t="shared" si="90"/>
        <v>42707.926030092596</v>
      </c>
      <c r="S1445" s="13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 t="str">
        <f t="shared" si="89"/>
        <v>No Donations</v>
      </c>
      <c r="R1446" s="13">
        <f t="shared" si="90"/>
        <v>42199.873402777783</v>
      </c>
      <c r="S1446" s="13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 t="str">
        <f t="shared" si="89"/>
        <v>No Donations</v>
      </c>
      <c r="R1447" s="13">
        <f t="shared" si="90"/>
        <v>42139.542303240742</v>
      </c>
      <c r="S1447" s="13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 t="str">
        <f t="shared" si="89"/>
        <v>No Donations</v>
      </c>
      <c r="R1448" s="13">
        <f t="shared" si="90"/>
        <v>42461.447662037041</v>
      </c>
      <c r="S1448" s="13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3">
        <f t="shared" si="90"/>
        <v>42529.730717592596</v>
      </c>
      <c r="S1449" s="13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 t="str">
        <f t="shared" si="89"/>
        <v>No Donations</v>
      </c>
      <c r="R1450" s="13">
        <f t="shared" si="90"/>
        <v>42115.936550925922</v>
      </c>
      <c r="S1450" s="13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 t="str">
        <f t="shared" si="89"/>
        <v>No Donations</v>
      </c>
      <c r="R1451" s="13">
        <f t="shared" si="90"/>
        <v>42086.811400462961</v>
      </c>
      <c r="S1451" s="13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3">
        <f t="shared" si="90"/>
        <v>42390.171261574069</v>
      </c>
      <c r="S1452" s="13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3">
        <f t="shared" si="90"/>
        <v>41931.959016203706</v>
      </c>
      <c r="S1453" s="13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 t="str">
        <f t="shared" si="89"/>
        <v>No Donations</v>
      </c>
      <c r="R1454" s="13">
        <f t="shared" si="90"/>
        <v>41818.703275462962</v>
      </c>
      <c r="S1454" s="13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 t="str">
        <f t="shared" si="89"/>
        <v>No Donations</v>
      </c>
      <c r="R1455" s="13">
        <f t="shared" si="90"/>
        <v>42795.696145833332</v>
      </c>
      <c r="S1455" s="13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3">
        <f t="shared" si="90"/>
        <v>42463.866666666669</v>
      </c>
      <c r="S1456" s="13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3">
        <f t="shared" si="90"/>
        <v>41832.672685185185</v>
      </c>
      <c r="S1457" s="13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3">
        <f t="shared" si="90"/>
        <v>42708.668576388889</v>
      </c>
      <c r="S1458" s="13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 t="str">
        <f t="shared" si="89"/>
        <v>No Donations</v>
      </c>
      <c r="R1459" s="13">
        <f t="shared" si="90"/>
        <v>42289.89634259259</v>
      </c>
      <c r="S1459" s="13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 t="str">
        <f t="shared" si="89"/>
        <v>No Donations</v>
      </c>
      <c r="R1460" s="13">
        <f t="shared" si="90"/>
        <v>41831.705555555556</v>
      </c>
      <c r="S1460" s="13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 t="str">
        <f t="shared" si="89"/>
        <v>No Donations</v>
      </c>
      <c r="R1461" s="13">
        <f t="shared" si="90"/>
        <v>42312.204814814817</v>
      </c>
      <c r="S1461" s="13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 t="str">
        <f t="shared" si="89"/>
        <v>No Donations</v>
      </c>
      <c r="R1462" s="13">
        <f t="shared" si="90"/>
        <v>41915.896967592591</v>
      </c>
      <c r="S1462" s="13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3">
        <f t="shared" si="90"/>
        <v>41899.645300925928</v>
      </c>
      <c r="S1463" s="13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3">
        <f t="shared" si="90"/>
        <v>41344.662858796299</v>
      </c>
      <c r="S1464" s="13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3">
        <f t="shared" si="90"/>
        <v>41326.911319444444</v>
      </c>
      <c r="S1465" s="13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3">
        <f t="shared" si="90"/>
        <v>41291.661550925928</v>
      </c>
      <c r="S1466" s="13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3">
        <f t="shared" si="90"/>
        <v>40959.734398148146</v>
      </c>
      <c r="S1467" s="13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3">
        <f t="shared" si="90"/>
        <v>42340.172060185185</v>
      </c>
      <c r="S1468" s="13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3">
        <f t="shared" si="90"/>
        <v>40933.80190972222</v>
      </c>
      <c r="S1469" s="13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3">
        <f t="shared" si="90"/>
        <v>40646.014456018522</v>
      </c>
      <c r="S1470" s="13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3">
        <f t="shared" si="90"/>
        <v>41290.598483796297</v>
      </c>
      <c r="S1471" s="13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3">
        <f t="shared" si="90"/>
        <v>41250.827118055553</v>
      </c>
      <c r="S1472" s="13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3">
        <f t="shared" si="90"/>
        <v>42073.957569444443</v>
      </c>
      <c r="S1473" s="13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92">ROUND(E1474/D1474*100,0)</f>
        <v>139</v>
      </c>
      <c r="Q1474">
        <f t="shared" ref="Q1474:Q1537" si="93">IFERROR(ROUND(E1474/L1474,2),"No Donations")</f>
        <v>103.2</v>
      </c>
      <c r="R1474" s="13">
        <f t="shared" ref="R1474:R1537" si="94">(((J1474/60)/60)/24)+DATE(1970,1,1)</f>
        <v>41533.542858796296</v>
      </c>
      <c r="S1474" s="13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2"/>
        <v>121</v>
      </c>
      <c r="Q1475">
        <f t="shared" si="93"/>
        <v>38.46</v>
      </c>
      <c r="R1475" s="13">
        <f t="shared" si="94"/>
        <v>40939.979618055557</v>
      </c>
      <c r="S1475" s="13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3">
        <f t="shared" si="94"/>
        <v>41500.727916666663</v>
      </c>
      <c r="S1476" s="13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3">
        <f t="shared" si="94"/>
        <v>41960.722951388889</v>
      </c>
      <c r="S1477" s="13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3">
        <f t="shared" si="94"/>
        <v>40766.041921296295</v>
      </c>
      <c r="S1478" s="13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3">
        <f t="shared" si="94"/>
        <v>40840.615787037037</v>
      </c>
      <c r="S1479" s="13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3">
        <f t="shared" si="94"/>
        <v>41394.871678240743</v>
      </c>
      <c r="S1480" s="13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3">
        <f t="shared" si="94"/>
        <v>41754.745243055557</v>
      </c>
      <c r="S1481" s="13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3">
        <f t="shared" si="94"/>
        <v>41464.934016203704</v>
      </c>
      <c r="S1482" s="13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3">
        <f t="shared" si="94"/>
        <v>41550.922974537039</v>
      </c>
      <c r="S1483" s="13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3">
        <f t="shared" si="94"/>
        <v>41136.85805555556</v>
      </c>
      <c r="S1484" s="13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3">
        <f t="shared" si="94"/>
        <v>42548.192997685182</v>
      </c>
      <c r="S1485" s="13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 t="str">
        <f t="shared" si="93"/>
        <v>No Donations</v>
      </c>
      <c r="R1486" s="13">
        <f t="shared" si="94"/>
        <v>41053.200960648144</v>
      </c>
      <c r="S1486" s="13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3">
        <f t="shared" si="94"/>
        <v>42130.795983796299</v>
      </c>
      <c r="S1487" s="13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3">
        <f t="shared" si="94"/>
        <v>42032.168530092589</v>
      </c>
      <c r="S1488" s="13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 t="str">
        <f t="shared" si="93"/>
        <v>No Donations</v>
      </c>
      <c r="R1489" s="13">
        <f t="shared" si="94"/>
        <v>42554.917488425926</v>
      </c>
      <c r="S1489" s="13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3">
        <f t="shared" si="94"/>
        <v>41614.563194444447</v>
      </c>
      <c r="S1490" s="13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 t="str">
        <f t="shared" si="93"/>
        <v>No Donations</v>
      </c>
      <c r="R1491" s="13">
        <f t="shared" si="94"/>
        <v>41198.611712962964</v>
      </c>
      <c r="S1491" s="13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3">
        <f t="shared" si="94"/>
        <v>41520.561041666668</v>
      </c>
      <c r="S1492" s="13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3">
        <f t="shared" si="94"/>
        <v>41991.713460648149</v>
      </c>
      <c r="S1493" s="13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3">
        <f t="shared" si="94"/>
        <v>40682.884791666671</v>
      </c>
      <c r="S1494" s="13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 t="str">
        <f t="shared" si="93"/>
        <v>No Donations</v>
      </c>
      <c r="R1495" s="13">
        <f t="shared" si="94"/>
        <v>41411.866608796299</v>
      </c>
      <c r="S1495" s="13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3">
        <f t="shared" si="94"/>
        <v>42067.722372685181</v>
      </c>
      <c r="S1496" s="13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 t="str">
        <f t="shared" si="93"/>
        <v>No Donations</v>
      </c>
      <c r="R1497" s="13">
        <f t="shared" si="94"/>
        <v>40752.789710648147</v>
      </c>
      <c r="S1497" s="13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 t="str">
        <f t="shared" si="93"/>
        <v>No Donations</v>
      </c>
      <c r="R1498" s="13">
        <f t="shared" si="94"/>
        <v>41838.475219907406</v>
      </c>
      <c r="S1498" s="13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3">
        <f t="shared" si="94"/>
        <v>41444.64261574074</v>
      </c>
      <c r="S1499" s="13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3">
        <f t="shared" si="94"/>
        <v>41840.983541666668</v>
      </c>
      <c r="S1500" s="13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3">
        <f t="shared" si="94"/>
        <v>42527.007326388892</v>
      </c>
      <c r="S1501" s="13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3">
        <f t="shared" si="94"/>
        <v>41365.904594907406</v>
      </c>
      <c r="S1502" s="13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3">
        <f t="shared" si="94"/>
        <v>42163.583599537036</v>
      </c>
      <c r="S1503" s="13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3">
        <f t="shared" si="94"/>
        <v>42426.542592592596</v>
      </c>
      <c r="S1504" s="13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3">
        <f t="shared" si="94"/>
        <v>42606.347233796296</v>
      </c>
      <c r="S1505" s="13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3">
        <f t="shared" si="94"/>
        <v>41772.657685185186</v>
      </c>
      <c r="S1506" s="13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3">
        <f t="shared" si="94"/>
        <v>42414.44332175926</v>
      </c>
      <c r="S1507" s="13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3">
        <f t="shared" si="94"/>
        <v>41814.785925925928</v>
      </c>
      <c r="S1508" s="13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3">
        <f t="shared" si="94"/>
        <v>40254.450335648151</v>
      </c>
      <c r="S1509" s="13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3">
        <f t="shared" si="94"/>
        <v>41786.614363425928</v>
      </c>
      <c r="S1510" s="13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3">
        <f t="shared" si="94"/>
        <v>42751.533391203702</v>
      </c>
      <c r="S1511" s="13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3">
        <f t="shared" si="94"/>
        <v>41809.385162037033</v>
      </c>
      <c r="S1512" s="13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3">
        <f t="shared" si="94"/>
        <v>42296.583379629628</v>
      </c>
      <c r="S1513" s="13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3">
        <f t="shared" si="94"/>
        <v>42741.684479166666</v>
      </c>
      <c r="S1514" s="13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3">
        <f t="shared" si="94"/>
        <v>41806.637337962966</v>
      </c>
      <c r="S1515" s="13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3">
        <f t="shared" si="94"/>
        <v>42234.597685185188</v>
      </c>
      <c r="S1516" s="13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3">
        <f t="shared" si="94"/>
        <v>42415.253437499996</v>
      </c>
      <c r="S1517" s="13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3">
        <f t="shared" si="94"/>
        <v>42619.466342592597</v>
      </c>
      <c r="S1518" s="13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3">
        <f t="shared" si="94"/>
        <v>41948.56658564815</v>
      </c>
      <c r="S1519" s="13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3">
        <f t="shared" si="94"/>
        <v>41760.8200462963</v>
      </c>
      <c r="S1520" s="13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3">
        <f t="shared" si="94"/>
        <v>41782.741701388892</v>
      </c>
      <c r="S1521" s="13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3">
        <f t="shared" si="94"/>
        <v>41955.857789351852</v>
      </c>
      <c r="S1522" s="13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3">
        <f t="shared" si="94"/>
        <v>42493.167719907404</v>
      </c>
      <c r="S1523" s="13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3">
        <f t="shared" si="94"/>
        <v>41899.830312500002</v>
      </c>
      <c r="S1524" s="13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3">
        <f t="shared" si="94"/>
        <v>41964.751342592594</v>
      </c>
      <c r="S1525" s="13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3">
        <f t="shared" si="94"/>
        <v>42756.501041666663</v>
      </c>
      <c r="S1526" s="13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3">
        <f t="shared" si="94"/>
        <v>42570.702986111108</v>
      </c>
      <c r="S1527" s="13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3">
        <f t="shared" si="94"/>
        <v>42339.276006944448</v>
      </c>
      <c r="S1528" s="13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3">
        <f t="shared" si="94"/>
        <v>42780.600532407407</v>
      </c>
      <c r="S1529" s="13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3">
        <f t="shared" si="94"/>
        <v>42736.732893518521</v>
      </c>
      <c r="S1530" s="13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3">
        <f t="shared" si="94"/>
        <v>42052.628703703704</v>
      </c>
      <c r="S1531" s="13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3">
        <f t="shared" si="94"/>
        <v>42275.767303240747</v>
      </c>
      <c r="S1532" s="13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3">
        <f t="shared" si="94"/>
        <v>41941.802384259259</v>
      </c>
      <c r="S1533" s="13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3">
        <f t="shared" si="94"/>
        <v>42391.475289351853</v>
      </c>
      <c r="S1534" s="13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3">
        <f t="shared" si="94"/>
        <v>42443.00204861111</v>
      </c>
      <c r="S1535" s="13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3">
        <f t="shared" si="94"/>
        <v>42221.67432870371</v>
      </c>
      <c r="S1536" s="13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3">
        <f t="shared" si="94"/>
        <v>42484.829062500001</v>
      </c>
      <c r="S1537" s="13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96">ROUND(E1538/D1538*100,0)</f>
        <v>250</v>
      </c>
      <c r="Q1538">
        <f t="shared" ref="Q1538:Q1601" si="97">IFERROR(ROUND(E1538/L1538,2),"No Donations")</f>
        <v>66.02</v>
      </c>
      <c r="R1538" s="13">
        <f t="shared" ref="R1538:R1601" si="98">(((J1538/60)/60)/24)+DATE(1970,1,1)</f>
        <v>42213.802199074074</v>
      </c>
      <c r="S1538" s="13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6"/>
        <v>180</v>
      </c>
      <c r="Q1539">
        <f t="shared" si="97"/>
        <v>96.38</v>
      </c>
      <c r="R1539" s="13">
        <f t="shared" si="98"/>
        <v>42552.315127314811</v>
      </c>
      <c r="S1539" s="13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3">
        <f t="shared" si="98"/>
        <v>41981.782060185185</v>
      </c>
      <c r="S1540" s="13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3">
        <f t="shared" si="98"/>
        <v>42705.919201388882</v>
      </c>
      <c r="S1541" s="13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3">
        <f t="shared" si="98"/>
        <v>41939.00712962963</v>
      </c>
      <c r="S1542" s="13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3">
        <f t="shared" si="98"/>
        <v>41974.712245370371</v>
      </c>
      <c r="S1543" s="13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3">
        <f t="shared" si="98"/>
        <v>42170.996527777781</v>
      </c>
      <c r="S1544" s="13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3">
        <f t="shared" si="98"/>
        <v>41935.509652777779</v>
      </c>
      <c r="S1545" s="13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 t="str">
        <f t="shared" si="97"/>
        <v>No Donations</v>
      </c>
      <c r="R1546" s="13">
        <f t="shared" si="98"/>
        <v>42053.051203703704</v>
      </c>
      <c r="S1546" s="13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3">
        <f t="shared" si="98"/>
        <v>42031.884652777779</v>
      </c>
      <c r="S1547" s="13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3">
        <f t="shared" si="98"/>
        <v>41839.212951388887</v>
      </c>
      <c r="S1548" s="13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 t="str">
        <f t="shared" si="97"/>
        <v>No Donations</v>
      </c>
      <c r="R1549" s="13">
        <f t="shared" si="98"/>
        <v>42782.426875000005</v>
      </c>
      <c r="S1549" s="13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3">
        <f t="shared" si="98"/>
        <v>42286.88217592593</v>
      </c>
      <c r="S1550" s="13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3">
        <f t="shared" si="98"/>
        <v>42281.136099537034</v>
      </c>
      <c r="S1551" s="13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3">
        <f t="shared" si="98"/>
        <v>42472.449467592596</v>
      </c>
      <c r="S1552" s="13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 t="str">
        <f t="shared" si="97"/>
        <v>No Donations</v>
      </c>
      <c r="R1553" s="13">
        <f t="shared" si="98"/>
        <v>42121.824525462958</v>
      </c>
      <c r="S1553" s="13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3">
        <f t="shared" si="98"/>
        <v>41892.688750000001</v>
      </c>
      <c r="S1554" s="13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 t="str">
        <f t="shared" si="97"/>
        <v>No Donations</v>
      </c>
      <c r="R1555" s="13">
        <f t="shared" si="98"/>
        <v>42219.282951388886</v>
      </c>
      <c r="S1555" s="13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 t="str">
        <f t="shared" si="97"/>
        <v>No Donations</v>
      </c>
      <c r="R1556" s="13">
        <f t="shared" si="98"/>
        <v>42188.252199074079</v>
      </c>
      <c r="S1556" s="13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 t="str">
        <f t="shared" si="97"/>
        <v>No Donations</v>
      </c>
      <c r="R1557" s="13">
        <f t="shared" si="98"/>
        <v>42241.613796296297</v>
      </c>
      <c r="S1557" s="13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3">
        <f t="shared" si="98"/>
        <v>42525.153055555551</v>
      </c>
      <c r="S1558" s="13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3">
        <f t="shared" si="98"/>
        <v>41871.65315972222</v>
      </c>
      <c r="S1559" s="13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3">
        <f t="shared" si="98"/>
        <v>42185.397673611107</v>
      </c>
      <c r="S1560" s="13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3">
        <f t="shared" si="98"/>
        <v>42108.05322916666</v>
      </c>
      <c r="S1561" s="13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3">
        <f t="shared" si="98"/>
        <v>41936.020752314813</v>
      </c>
      <c r="S1562" s="13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3">
        <f t="shared" si="98"/>
        <v>41555.041701388887</v>
      </c>
      <c r="S1563" s="13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 t="str">
        <f t="shared" si="97"/>
        <v>No Donations</v>
      </c>
      <c r="R1564" s="13">
        <f t="shared" si="98"/>
        <v>40079.566157407404</v>
      </c>
      <c r="S1564" s="13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3">
        <f t="shared" si="98"/>
        <v>41652.742488425924</v>
      </c>
      <c r="S1565" s="13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3">
        <f t="shared" si="98"/>
        <v>42121.367002314815</v>
      </c>
      <c r="S1566" s="13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3">
        <f t="shared" si="98"/>
        <v>40672.729872685188</v>
      </c>
      <c r="S1567" s="13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3">
        <f t="shared" si="98"/>
        <v>42549.916712962964</v>
      </c>
      <c r="S1568" s="13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3">
        <f t="shared" si="98"/>
        <v>41671.936863425923</v>
      </c>
      <c r="S1569" s="13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3">
        <f t="shared" si="98"/>
        <v>41962.062326388885</v>
      </c>
      <c r="S1570" s="13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 t="str">
        <f t="shared" si="97"/>
        <v>No Donations</v>
      </c>
      <c r="R1571" s="13">
        <f t="shared" si="98"/>
        <v>41389.679560185185</v>
      </c>
      <c r="S1571" s="13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3">
        <f t="shared" si="98"/>
        <v>42438.813449074078</v>
      </c>
      <c r="S1572" s="13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3">
        <f t="shared" si="98"/>
        <v>42144.769479166673</v>
      </c>
      <c r="S1573" s="13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3">
        <f t="shared" si="98"/>
        <v>42404.033090277779</v>
      </c>
      <c r="S1574" s="13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3">
        <f t="shared" si="98"/>
        <v>42786.000023148154</v>
      </c>
      <c r="S1575" s="13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3">
        <f t="shared" si="98"/>
        <v>42017.927418981482</v>
      </c>
      <c r="S1576" s="13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3">
        <f t="shared" si="98"/>
        <v>41799.524259259262</v>
      </c>
      <c r="S1577" s="13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3">
        <f t="shared" si="98"/>
        <v>42140.879259259258</v>
      </c>
      <c r="S1578" s="13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3">
        <f t="shared" si="98"/>
        <v>41054.847777777781</v>
      </c>
      <c r="S1579" s="13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3">
        <f t="shared" si="98"/>
        <v>40399.065868055557</v>
      </c>
      <c r="S1580" s="13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3">
        <f t="shared" si="98"/>
        <v>41481.996423611112</v>
      </c>
      <c r="S1581" s="13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 t="str">
        <f t="shared" si="97"/>
        <v>No Donations</v>
      </c>
      <c r="R1582" s="13">
        <f t="shared" si="98"/>
        <v>40990.050069444449</v>
      </c>
      <c r="S1582" s="13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3">
        <f t="shared" si="98"/>
        <v>42325.448958333334</v>
      </c>
      <c r="S1583" s="13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3">
        <f t="shared" si="98"/>
        <v>42246.789965277778</v>
      </c>
      <c r="S1584" s="13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3">
        <f t="shared" si="98"/>
        <v>41877.904988425929</v>
      </c>
      <c r="S1585" s="13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 t="str">
        <f t="shared" si="97"/>
        <v>No Donations</v>
      </c>
      <c r="R1586" s="13">
        <f t="shared" si="98"/>
        <v>41779.649317129632</v>
      </c>
      <c r="S1586" s="13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3">
        <f t="shared" si="98"/>
        <v>42707.895462962959</v>
      </c>
      <c r="S1587" s="13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 t="str">
        <f t="shared" si="97"/>
        <v>No Donations</v>
      </c>
      <c r="R1588" s="13">
        <f t="shared" si="98"/>
        <v>42069.104421296302</v>
      </c>
      <c r="S1588" s="13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3">
        <f t="shared" si="98"/>
        <v>41956.950983796298</v>
      </c>
      <c r="S1589" s="13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 t="str">
        <f t="shared" si="97"/>
        <v>No Donations</v>
      </c>
      <c r="R1590" s="13">
        <f t="shared" si="98"/>
        <v>42005.24998842593</v>
      </c>
      <c r="S1590" s="13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 t="str">
        <f t="shared" si="97"/>
        <v>No Donations</v>
      </c>
      <c r="R1591" s="13">
        <f t="shared" si="98"/>
        <v>42256.984791666662</v>
      </c>
      <c r="S1591" s="13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3">
        <f t="shared" si="98"/>
        <v>42240.857222222221</v>
      </c>
      <c r="S1592" s="13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3">
        <f t="shared" si="98"/>
        <v>42433.726168981477</v>
      </c>
      <c r="S1593" s="13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 t="str">
        <f t="shared" si="97"/>
        <v>No Donations</v>
      </c>
      <c r="R1594" s="13">
        <f t="shared" si="98"/>
        <v>42046.072743055556</v>
      </c>
      <c r="S1594" s="13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3">
        <f t="shared" si="98"/>
        <v>42033.845543981486</v>
      </c>
      <c r="S1595" s="13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3">
        <f t="shared" si="98"/>
        <v>42445.712754629625</v>
      </c>
      <c r="S1596" s="13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3">
        <f t="shared" si="98"/>
        <v>41780.050092592595</v>
      </c>
      <c r="S1597" s="13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3">
        <f t="shared" si="98"/>
        <v>41941.430196759262</v>
      </c>
      <c r="S1598" s="13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 t="str">
        <f t="shared" si="97"/>
        <v>No Donations</v>
      </c>
      <c r="R1599" s="13">
        <f t="shared" si="98"/>
        <v>42603.354131944448</v>
      </c>
      <c r="S1599" s="13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3">
        <f t="shared" si="98"/>
        <v>42151.667337962965</v>
      </c>
      <c r="S1600" s="13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 t="str">
        <f t="shared" si="97"/>
        <v>No Donations</v>
      </c>
      <c r="R1601" s="13">
        <f t="shared" si="98"/>
        <v>42438.53907407407</v>
      </c>
      <c r="S1601" s="13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00">ROUND(E1602/D1602*100,0)</f>
        <v>7</v>
      </c>
      <c r="Q1602">
        <f t="shared" ref="Q1602:Q1665" si="101">IFERROR(ROUND(E1602/L1602,2),"No Donations")</f>
        <v>40.78</v>
      </c>
      <c r="R1602" s="13">
        <f t="shared" ref="R1602:R1665" si="102">(((J1602/60)/60)/24)+DATE(1970,1,1)</f>
        <v>41791.057314814818</v>
      </c>
      <c r="S1602" s="13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00"/>
        <v>108</v>
      </c>
      <c r="Q1603">
        <f t="shared" si="101"/>
        <v>48.33</v>
      </c>
      <c r="R1603" s="13">
        <f t="shared" si="102"/>
        <v>40638.092974537038</v>
      </c>
      <c r="S1603" s="13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3">
        <f t="shared" si="102"/>
        <v>40788.297650462962</v>
      </c>
      <c r="S1604" s="13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3">
        <f t="shared" si="102"/>
        <v>40876.169664351852</v>
      </c>
      <c r="S1605" s="13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3">
        <f t="shared" si="102"/>
        <v>40945.845312500001</v>
      </c>
      <c r="S1606" s="13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3">
        <f t="shared" si="102"/>
        <v>40747.012881944444</v>
      </c>
      <c r="S1607" s="13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3">
        <f t="shared" si="102"/>
        <v>40536.111550925925</v>
      </c>
      <c r="S1608" s="13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3">
        <f t="shared" si="102"/>
        <v>41053.80846064815</v>
      </c>
      <c r="S1609" s="13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3">
        <f t="shared" si="102"/>
        <v>41607.83085648148</v>
      </c>
      <c r="S1610" s="13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3">
        <f t="shared" si="102"/>
        <v>40796.001261574071</v>
      </c>
      <c r="S1611" s="13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3">
        <f t="shared" si="102"/>
        <v>41228.924884259257</v>
      </c>
      <c r="S1612" s="13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3">
        <f t="shared" si="102"/>
        <v>41409.00037037037</v>
      </c>
      <c r="S1613" s="13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3">
        <f t="shared" si="102"/>
        <v>41246.874814814815</v>
      </c>
      <c r="S1614" s="13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3">
        <f t="shared" si="102"/>
        <v>41082.069467592592</v>
      </c>
      <c r="S1615" s="13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3">
        <f t="shared" si="102"/>
        <v>41794.981122685182</v>
      </c>
      <c r="S1616" s="13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3">
        <f t="shared" si="102"/>
        <v>40845.050879629627</v>
      </c>
      <c r="S1617" s="13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3">
        <f t="shared" si="102"/>
        <v>41194.715520833335</v>
      </c>
      <c r="S1618" s="13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3">
        <f t="shared" si="102"/>
        <v>41546.664212962962</v>
      </c>
      <c r="S1619" s="13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3">
        <f t="shared" si="102"/>
        <v>41301.654340277775</v>
      </c>
      <c r="S1620" s="13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3">
        <f t="shared" si="102"/>
        <v>41876.18618055556</v>
      </c>
      <c r="S1621" s="13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3">
        <f t="shared" si="102"/>
        <v>41321.339583333334</v>
      </c>
      <c r="S1622" s="13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3">
        <f t="shared" si="102"/>
        <v>41003.60665509259</v>
      </c>
      <c r="S1623" s="13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3">
        <f t="shared" si="102"/>
        <v>41950.29483796296</v>
      </c>
      <c r="S1624" s="13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3">
        <f t="shared" si="102"/>
        <v>41453.688530092593</v>
      </c>
      <c r="S1625" s="13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3">
        <f t="shared" si="102"/>
        <v>41243.367303240739</v>
      </c>
      <c r="S1626" s="13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3">
        <f t="shared" si="102"/>
        <v>41135.699687500004</v>
      </c>
      <c r="S1627" s="13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3">
        <f t="shared" si="102"/>
        <v>41579.847997685189</v>
      </c>
      <c r="S1628" s="13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3">
        <f t="shared" si="102"/>
        <v>41205.707048611112</v>
      </c>
      <c r="S1629" s="13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3">
        <f t="shared" si="102"/>
        <v>41774.737060185187</v>
      </c>
      <c r="S1630" s="13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3">
        <f t="shared" si="102"/>
        <v>41645.867280092592</v>
      </c>
      <c r="S1631" s="13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3">
        <f t="shared" si="102"/>
        <v>40939.837673611109</v>
      </c>
      <c r="S1632" s="13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3">
        <f t="shared" si="102"/>
        <v>41164.859502314815</v>
      </c>
      <c r="S1633" s="13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3">
        <f t="shared" si="102"/>
        <v>40750.340902777774</v>
      </c>
      <c r="S1634" s="13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3">
        <f t="shared" si="102"/>
        <v>40896.883750000001</v>
      </c>
      <c r="S1635" s="13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3">
        <f t="shared" si="102"/>
        <v>40658.189826388887</v>
      </c>
      <c r="S1636" s="13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3">
        <f t="shared" si="102"/>
        <v>42502.868761574078</v>
      </c>
      <c r="S1637" s="13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3">
        <f t="shared" si="102"/>
        <v>40663.08666666667</v>
      </c>
      <c r="S1638" s="13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3">
        <f t="shared" si="102"/>
        <v>40122.751620370371</v>
      </c>
      <c r="S1639" s="13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3">
        <f t="shared" si="102"/>
        <v>41288.68712962963</v>
      </c>
      <c r="S1640" s="13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3">
        <f t="shared" si="102"/>
        <v>40941.652372685188</v>
      </c>
      <c r="S1641" s="13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3">
        <f t="shared" si="102"/>
        <v>40379.23096064815</v>
      </c>
      <c r="S1642" s="13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3">
        <f t="shared" si="102"/>
        <v>41962.596574074079</v>
      </c>
      <c r="S1643" s="13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3">
        <f t="shared" si="102"/>
        <v>40688.024618055555</v>
      </c>
      <c r="S1644" s="13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3">
        <f t="shared" si="102"/>
        <v>41146.824212962965</v>
      </c>
      <c r="S1645" s="13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3">
        <f t="shared" si="102"/>
        <v>41175.05972222222</v>
      </c>
      <c r="S1646" s="13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3">
        <f t="shared" si="102"/>
        <v>41521.617361111108</v>
      </c>
      <c r="S1647" s="13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3">
        <f t="shared" si="102"/>
        <v>41833.450266203705</v>
      </c>
      <c r="S1648" s="13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3">
        <f t="shared" si="102"/>
        <v>41039.409456018519</v>
      </c>
      <c r="S1649" s="13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3">
        <f t="shared" si="102"/>
        <v>40592.704652777778</v>
      </c>
      <c r="S1650" s="13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3">
        <f t="shared" si="102"/>
        <v>41737.684664351851</v>
      </c>
      <c r="S1651" s="13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3">
        <f t="shared" si="102"/>
        <v>41526.435613425929</v>
      </c>
      <c r="S1652" s="13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3">
        <f t="shared" si="102"/>
        <v>40625.900694444441</v>
      </c>
      <c r="S1653" s="13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3">
        <f t="shared" si="102"/>
        <v>41572.492974537039</v>
      </c>
      <c r="S1654" s="13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3">
        <f t="shared" si="102"/>
        <v>40626.834444444445</v>
      </c>
      <c r="S1655" s="13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3">
        <f t="shared" si="102"/>
        <v>40987.890740740739</v>
      </c>
      <c r="S1656" s="13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3">
        <f t="shared" si="102"/>
        <v>40974.791898148149</v>
      </c>
      <c r="S1657" s="13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3">
        <f t="shared" si="102"/>
        <v>41226.928842592592</v>
      </c>
      <c r="S1658" s="13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3">
        <f t="shared" si="102"/>
        <v>41023.782037037039</v>
      </c>
      <c r="S1659" s="13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3">
        <f t="shared" si="102"/>
        <v>41223.22184027778</v>
      </c>
      <c r="S1660" s="13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3">
        <f t="shared" si="102"/>
        <v>41596.913437499999</v>
      </c>
      <c r="S1661" s="13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3">
        <f t="shared" si="102"/>
        <v>42459.693865740745</v>
      </c>
      <c r="S1662" s="13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3">
        <f t="shared" si="102"/>
        <v>42343.998043981483</v>
      </c>
      <c r="S1663" s="13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3">
        <f t="shared" si="102"/>
        <v>40848.198333333334</v>
      </c>
      <c r="S1664" s="13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3">
        <f t="shared" si="102"/>
        <v>42006.02207175926</v>
      </c>
      <c r="S1665" s="13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04">ROUND(E1666/D1666*100,0)</f>
        <v>122</v>
      </c>
      <c r="Q1666">
        <f t="shared" ref="Q1666:Q1729" si="105">IFERROR(ROUND(E1666/L1666,2),"No Donations")</f>
        <v>34.380000000000003</v>
      </c>
      <c r="R1666" s="13">
        <f t="shared" ref="R1666:R1729" si="106">(((J1666/60)/60)/24)+DATE(1970,1,1)</f>
        <v>40939.761782407404</v>
      </c>
      <c r="S1666" s="13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4"/>
        <v>119</v>
      </c>
      <c r="Q1667">
        <f t="shared" si="105"/>
        <v>44.96</v>
      </c>
      <c r="R1667" s="13">
        <f t="shared" si="106"/>
        <v>40564.649456018517</v>
      </c>
      <c r="S1667" s="13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3">
        <f t="shared" si="106"/>
        <v>41331.253159722226</v>
      </c>
      <c r="S1668" s="13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3">
        <f t="shared" si="106"/>
        <v>41682.0705787037</v>
      </c>
      <c r="S1669" s="13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3">
        <f t="shared" si="106"/>
        <v>40845.14975694444</v>
      </c>
      <c r="S1670" s="13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3">
        <f t="shared" si="106"/>
        <v>42461.885138888887</v>
      </c>
      <c r="S1671" s="13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3">
        <f t="shared" si="106"/>
        <v>40313.930543981485</v>
      </c>
      <c r="S1672" s="13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3">
        <f t="shared" si="106"/>
        <v>42553.54414351852</v>
      </c>
      <c r="S1673" s="13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3">
        <f t="shared" si="106"/>
        <v>41034.656597222223</v>
      </c>
      <c r="S1674" s="13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3">
        <f t="shared" si="106"/>
        <v>42039.878379629634</v>
      </c>
      <c r="S1675" s="13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3">
        <f t="shared" si="106"/>
        <v>42569.605393518519</v>
      </c>
      <c r="S1676" s="13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3">
        <f t="shared" si="106"/>
        <v>40802.733101851853</v>
      </c>
      <c r="S1677" s="13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3">
        <f t="shared" si="106"/>
        <v>40973.72623842593</v>
      </c>
      <c r="S1678" s="13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3">
        <f t="shared" si="106"/>
        <v>42416.407129629632</v>
      </c>
      <c r="S1679" s="13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3">
        <f t="shared" si="106"/>
        <v>41662.854988425926</v>
      </c>
      <c r="S1680" s="13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3">
        <f t="shared" si="106"/>
        <v>40723.068807870368</v>
      </c>
      <c r="S1681" s="13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3">
        <f t="shared" si="106"/>
        <v>41802.757719907408</v>
      </c>
      <c r="S1682" s="13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3">
        <f t="shared" si="106"/>
        <v>42774.121342592596</v>
      </c>
      <c r="S1683" s="13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 t="str">
        <f t="shared" si="105"/>
        <v>No Donations</v>
      </c>
      <c r="R1684" s="13">
        <f t="shared" si="106"/>
        <v>42779.21365740741</v>
      </c>
      <c r="S1684" s="13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3">
        <f t="shared" si="106"/>
        <v>42808.781689814816</v>
      </c>
      <c r="S1685" s="13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3">
        <f t="shared" si="106"/>
        <v>42783.815289351856</v>
      </c>
      <c r="S1686" s="13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3">
        <f t="shared" si="106"/>
        <v>42788.2502662037</v>
      </c>
      <c r="S1687" s="13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3">
        <f t="shared" si="106"/>
        <v>42792.843969907408</v>
      </c>
      <c r="S1688" s="13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3">
        <f t="shared" si="106"/>
        <v>42802.046817129631</v>
      </c>
      <c r="S1689" s="13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3">
        <f t="shared" si="106"/>
        <v>42804.534652777773</v>
      </c>
      <c r="S1690" s="13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3">
        <f t="shared" si="106"/>
        <v>42780.942476851851</v>
      </c>
      <c r="S1691" s="13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3">
        <f t="shared" si="106"/>
        <v>42801.43104166667</v>
      </c>
      <c r="S1692" s="13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3">
        <f t="shared" si="106"/>
        <v>42795.701481481476</v>
      </c>
      <c r="S1693" s="13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3">
        <f t="shared" si="106"/>
        <v>42788.151238425926</v>
      </c>
      <c r="S1694" s="13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3">
        <f t="shared" si="106"/>
        <v>42803.920277777783</v>
      </c>
      <c r="S1695" s="13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3">
        <f t="shared" si="106"/>
        <v>42791.669837962967</v>
      </c>
      <c r="S1696" s="13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3">
        <f t="shared" si="106"/>
        <v>42801.031412037039</v>
      </c>
      <c r="S1697" s="13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 t="str">
        <f t="shared" si="105"/>
        <v>No Donations</v>
      </c>
      <c r="R1698" s="13">
        <f t="shared" si="106"/>
        <v>42796.069571759261</v>
      </c>
      <c r="S1698" s="13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3">
        <f t="shared" si="106"/>
        <v>42805.032962962956</v>
      </c>
      <c r="S1699" s="13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 t="str">
        <f t="shared" si="105"/>
        <v>No Donations</v>
      </c>
      <c r="R1700" s="13">
        <f t="shared" si="106"/>
        <v>42796.207870370374</v>
      </c>
      <c r="S1700" s="13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3">
        <f t="shared" si="106"/>
        <v>42806.863946759258</v>
      </c>
      <c r="S1701" s="13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3">
        <f t="shared" si="106"/>
        <v>42796.071643518517</v>
      </c>
      <c r="S1702" s="13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3">
        <f t="shared" si="106"/>
        <v>41989.664409722223</v>
      </c>
      <c r="S1703" s="13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3">
        <f t="shared" si="106"/>
        <v>42063.869791666672</v>
      </c>
      <c r="S1704" s="13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3">
        <f t="shared" si="106"/>
        <v>42187.281678240746</v>
      </c>
      <c r="S1705" s="13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3">
        <f t="shared" si="106"/>
        <v>42021.139733796299</v>
      </c>
      <c r="S1706" s="13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 t="str">
        <f t="shared" si="105"/>
        <v>No Donations</v>
      </c>
      <c r="R1707" s="13">
        <f t="shared" si="106"/>
        <v>42245.016736111109</v>
      </c>
      <c r="S1707" s="13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 t="str">
        <f t="shared" si="105"/>
        <v>No Donations</v>
      </c>
      <c r="R1708" s="13">
        <f t="shared" si="106"/>
        <v>42179.306388888886</v>
      </c>
      <c r="S1708" s="13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3">
        <f t="shared" si="106"/>
        <v>42427.721006944441</v>
      </c>
      <c r="S1709" s="13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 t="str">
        <f t="shared" si="105"/>
        <v>No Donations</v>
      </c>
      <c r="R1710" s="13">
        <f t="shared" si="106"/>
        <v>42451.866967592592</v>
      </c>
      <c r="S1710" s="13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3">
        <f t="shared" si="106"/>
        <v>41841.56381944444</v>
      </c>
      <c r="S1711" s="13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3">
        <f t="shared" si="106"/>
        <v>42341.59129629629</v>
      </c>
      <c r="S1712" s="13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3">
        <f t="shared" si="106"/>
        <v>41852.646226851852</v>
      </c>
      <c r="S1713" s="13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 t="str">
        <f t="shared" si="105"/>
        <v>No Donations</v>
      </c>
      <c r="R1714" s="13">
        <f t="shared" si="106"/>
        <v>42125.913807870369</v>
      </c>
      <c r="S1714" s="13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3">
        <f t="shared" si="106"/>
        <v>41887.801064814819</v>
      </c>
      <c r="S1715" s="13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3">
        <f t="shared" si="106"/>
        <v>42095.918530092589</v>
      </c>
      <c r="S1716" s="13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3">
        <f t="shared" si="106"/>
        <v>42064.217418981483</v>
      </c>
      <c r="S1717" s="13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3">
        <f t="shared" si="106"/>
        <v>42673.577534722222</v>
      </c>
      <c r="S1718" s="13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3">
        <f t="shared" si="106"/>
        <v>42460.98192129629</v>
      </c>
      <c r="S1719" s="13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3">
        <f t="shared" si="106"/>
        <v>42460.610520833332</v>
      </c>
      <c r="S1720" s="13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3">
        <f t="shared" si="106"/>
        <v>41869.534618055557</v>
      </c>
      <c r="S1721" s="13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3">
        <f t="shared" si="106"/>
        <v>41922.783229166671</v>
      </c>
      <c r="S1722" s="13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 t="str">
        <f t="shared" si="105"/>
        <v>No Donations</v>
      </c>
      <c r="R1723" s="13">
        <f t="shared" si="106"/>
        <v>42319.461377314816</v>
      </c>
      <c r="S1723" s="13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3">
        <f t="shared" si="106"/>
        <v>42425.960983796293</v>
      </c>
      <c r="S1724" s="13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3">
        <f t="shared" si="106"/>
        <v>42129.82540509259</v>
      </c>
      <c r="S1725" s="13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3">
        <f t="shared" si="106"/>
        <v>41912.932430555556</v>
      </c>
      <c r="S1726" s="13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3">
        <f t="shared" si="106"/>
        <v>41845.968159722222</v>
      </c>
      <c r="S1727" s="13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3">
        <f t="shared" si="106"/>
        <v>41788.919722222221</v>
      </c>
      <c r="S1728" s="13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3">
        <f t="shared" si="106"/>
        <v>42044.927974537044</v>
      </c>
      <c r="S1729" s="13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08">ROUND(E1730/D1730*100,0)</f>
        <v>68</v>
      </c>
      <c r="Q1730">
        <f t="shared" ref="Q1730:Q1793" si="109">IFERROR(ROUND(E1730/L1730,2),"No Donations")</f>
        <v>122.14</v>
      </c>
      <c r="R1730" s="13">
        <f t="shared" ref="R1730:R1793" si="110">(((J1730/60)/60)/24)+DATE(1970,1,1)</f>
        <v>42268.625856481478</v>
      </c>
      <c r="S1730" s="13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8"/>
        <v>0</v>
      </c>
      <c r="Q1731" t="str">
        <f t="shared" si="109"/>
        <v>No Donations</v>
      </c>
      <c r="R1731" s="13">
        <f t="shared" si="110"/>
        <v>42471.052152777775</v>
      </c>
      <c r="S1731" s="13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 t="str">
        <f t="shared" si="109"/>
        <v>No Donations</v>
      </c>
      <c r="R1732" s="13">
        <f t="shared" si="110"/>
        <v>42272.087766203709</v>
      </c>
      <c r="S1732" s="13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 t="str">
        <f t="shared" si="109"/>
        <v>No Donations</v>
      </c>
      <c r="R1733" s="13">
        <f t="shared" si="110"/>
        <v>42152.906851851847</v>
      </c>
      <c r="S1733" s="13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 t="str">
        <f t="shared" si="109"/>
        <v>No Donations</v>
      </c>
      <c r="R1734" s="13">
        <f t="shared" si="110"/>
        <v>42325.683807870373</v>
      </c>
      <c r="S1734" s="13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 t="str">
        <f t="shared" si="109"/>
        <v>No Donations</v>
      </c>
      <c r="R1735" s="13">
        <f t="shared" si="110"/>
        <v>42614.675625000003</v>
      </c>
      <c r="S1735" s="13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3">
        <f t="shared" si="110"/>
        <v>42102.036527777775</v>
      </c>
      <c r="S1736" s="13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3">
        <f t="shared" si="110"/>
        <v>42559.814178240747</v>
      </c>
      <c r="S1737" s="13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3">
        <f t="shared" si="110"/>
        <v>42286.861493055556</v>
      </c>
      <c r="S1738" s="13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3">
        <f t="shared" si="110"/>
        <v>42175.948981481488</v>
      </c>
      <c r="S1739" s="13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3">
        <f t="shared" si="110"/>
        <v>41884.874328703707</v>
      </c>
      <c r="S1740" s="13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3">
        <f t="shared" si="110"/>
        <v>42435.874212962968</v>
      </c>
      <c r="S1741" s="13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 t="str">
        <f t="shared" si="109"/>
        <v>No Donations</v>
      </c>
      <c r="R1742" s="13">
        <f t="shared" si="110"/>
        <v>42171.817384259266</v>
      </c>
      <c r="S1742" s="13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3">
        <f t="shared" si="110"/>
        <v>42120.628136574072</v>
      </c>
      <c r="S1743" s="13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3">
        <f t="shared" si="110"/>
        <v>42710.876967592587</v>
      </c>
      <c r="S1744" s="13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3">
        <f t="shared" si="110"/>
        <v>42586.925636574073</v>
      </c>
      <c r="S1745" s="13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3">
        <f t="shared" si="110"/>
        <v>42026.605057870373</v>
      </c>
      <c r="S1746" s="13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3">
        <f t="shared" si="110"/>
        <v>42690.259699074071</v>
      </c>
      <c r="S1747" s="13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3">
        <f t="shared" si="110"/>
        <v>42668.176701388889</v>
      </c>
      <c r="S1748" s="13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3">
        <f t="shared" si="110"/>
        <v>42292.435532407413</v>
      </c>
      <c r="S1749" s="13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3">
        <f t="shared" si="110"/>
        <v>42219.950729166667</v>
      </c>
      <c r="S1750" s="13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3">
        <f t="shared" si="110"/>
        <v>42758.975937499999</v>
      </c>
      <c r="S1751" s="13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3">
        <f t="shared" si="110"/>
        <v>42454.836851851855</v>
      </c>
      <c r="S1752" s="13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3">
        <f t="shared" si="110"/>
        <v>42052.7815162037</v>
      </c>
      <c r="S1753" s="13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3">
        <f t="shared" si="110"/>
        <v>42627.253263888888</v>
      </c>
      <c r="S1754" s="13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3">
        <f t="shared" si="110"/>
        <v>42420.74962962963</v>
      </c>
      <c r="S1755" s="13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3">
        <f t="shared" si="110"/>
        <v>42067.876770833333</v>
      </c>
      <c r="S1756" s="13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3">
        <f t="shared" si="110"/>
        <v>42252.788900462961</v>
      </c>
      <c r="S1757" s="13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3">
        <f t="shared" si="110"/>
        <v>42571.167465277773</v>
      </c>
      <c r="S1758" s="13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3">
        <f t="shared" si="110"/>
        <v>42733.827349537038</v>
      </c>
      <c r="S1759" s="13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3">
        <f t="shared" si="110"/>
        <v>42505.955925925926</v>
      </c>
      <c r="S1760" s="13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3">
        <f t="shared" si="110"/>
        <v>42068.829039351855</v>
      </c>
      <c r="S1761" s="13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3">
        <f t="shared" si="110"/>
        <v>42405.67260416667</v>
      </c>
      <c r="S1762" s="13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3">
        <f t="shared" si="110"/>
        <v>42209.567824074074</v>
      </c>
      <c r="S1763" s="13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3">
        <f t="shared" si="110"/>
        <v>42410.982002314813</v>
      </c>
      <c r="S1764" s="13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3">
        <f t="shared" si="110"/>
        <v>42636.868518518517</v>
      </c>
      <c r="S1765" s="13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3">
        <f t="shared" si="110"/>
        <v>41825.485868055555</v>
      </c>
      <c r="S1766" s="13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3">
        <f t="shared" si="110"/>
        <v>41834.980462962965</v>
      </c>
      <c r="S1767" s="13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 t="str">
        <f t="shared" si="109"/>
        <v>No Donations</v>
      </c>
      <c r="R1768" s="13">
        <f t="shared" si="110"/>
        <v>41855.859814814816</v>
      </c>
      <c r="S1768" s="13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3">
        <f t="shared" si="110"/>
        <v>41824.658379629633</v>
      </c>
      <c r="S1769" s="13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3">
        <f t="shared" si="110"/>
        <v>41849.560694444444</v>
      </c>
      <c r="S1770" s="13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3">
        <f t="shared" si="110"/>
        <v>41987.818969907406</v>
      </c>
      <c r="S1771" s="13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3">
        <f t="shared" si="110"/>
        <v>41891.780023148152</v>
      </c>
      <c r="S1772" s="13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3">
        <f t="shared" si="110"/>
        <v>41905.979629629634</v>
      </c>
      <c r="S1773" s="13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3">
        <f t="shared" si="110"/>
        <v>41766.718009259261</v>
      </c>
      <c r="S1774" s="13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3">
        <f t="shared" si="110"/>
        <v>41978.760393518518</v>
      </c>
      <c r="S1775" s="13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3">
        <f t="shared" si="110"/>
        <v>41930.218657407408</v>
      </c>
      <c r="S1776" s="13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3">
        <f t="shared" si="110"/>
        <v>41891.976388888892</v>
      </c>
      <c r="S1777" s="13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3">
        <f t="shared" si="110"/>
        <v>41905.95684027778</v>
      </c>
      <c r="S1778" s="13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3">
        <f t="shared" si="110"/>
        <v>42025.357094907406</v>
      </c>
      <c r="S1779" s="13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3">
        <f t="shared" si="110"/>
        <v>42045.86336805555</v>
      </c>
      <c r="S1780" s="13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3">
        <f t="shared" si="110"/>
        <v>42585.691898148143</v>
      </c>
      <c r="S1781" s="13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3">
        <f t="shared" si="110"/>
        <v>42493.600810185191</v>
      </c>
      <c r="S1782" s="13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3">
        <f t="shared" si="110"/>
        <v>42597.617418981477</v>
      </c>
      <c r="S1783" s="13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3">
        <f t="shared" si="110"/>
        <v>42388.575104166666</v>
      </c>
      <c r="S1784" s="13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3">
        <f t="shared" si="110"/>
        <v>42115.949976851851</v>
      </c>
      <c r="S1785" s="13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3">
        <f t="shared" si="110"/>
        <v>42003.655555555553</v>
      </c>
      <c r="S1786" s="13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3">
        <f t="shared" si="110"/>
        <v>41897.134895833333</v>
      </c>
      <c r="S1787" s="13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3">
        <f t="shared" si="110"/>
        <v>41958.550659722227</v>
      </c>
      <c r="S1788" s="13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3">
        <f t="shared" si="110"/>
        <v>42068.65552083333</v>
      </c>
      <c r="S1789" s="13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3">
        <f t="shared" si="110"/>
        <v>41913.94840277778</v>
      </c>
      <c r="S1790" s="13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3">
        <f t="shared" si="110"/>
        <v>41956.250034722223</v>
      </c>
      <c r="S1791" s="13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3">
        <f t="shared" si="110"/>
        <v>42010.674513888895</v>
      </c>
      <c r="S1792" s="13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3">
        <f t="shared" si="110"/>
        <v>41973.740335648152</v>
      </c>
      <c r="S1793" s="13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12">ROUND(E1794/D1794*100,0)</f>
        <v>61</v>
      </c>
      <c r="Q1794">
        <f t="shared" ref="Q1794:Q1857" si="113">IFERROR(ROUND(E1794/L1794,2),"No Donations")</f>
        <v>109.94</v>
      </c>
      <c r="R1794" s="13">
        <f t="shared" ref="R1794:R1857" si="114">(((J1794/60)/60)/24)+DATE(1970,1,1)</f>
        <v>42189.031041666662</v>
      </c>
      <c r="S1794" s="13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2"/>
        <v>1</v>
      </c>
      <c r="Q1795">
        <f t="shared" si="113"/>
        <v>20</v>
      </c>
      <c r="R1795" s="13">
        <f t="shared" si="114"/>
        <v>41940.89166666667</v>
      </c>
      <c r="S1795" s="13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3">
        <f t="shared" si="114"/>
        <v>42011.551180555558</v>
      </c>
      <c r="S1796" s="13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3">
        <f t="shared" si="114"/>
        <v>42628.288668981477</v>
      </c>
      <c r="S1797" s="13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3">
        <f t="shared" si="114"/>
        <v>42515.439421296294</v>
      </c>
      <c r="S1798" s="13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3">
        <f t="shared" si="114"/>
        <v>42689.56931712963</v>
      </c>
      <c r="S1799" s="13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3">
        <f t="shared" si="114"/>
        <v>42344.32677083333</v>
      </c>
      <c r="S1800" s="13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3">
        <f t="shared" si="114"/>
        <v>41934.842685185184</v>
      </c>
      <c r="S1801" s="13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3">
        <f t="shared" si="114"/>
        <v>42623.606134259258</v>
      </c>
      <c r="S1802" s="13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3">
        <f t="shared" si="114"/>
        <v>42321.660509259258</v>
      </c>
      <c r="S1803" s="13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3">
        <f t="shared" si="114"/>
        <v>42159.47256944445</v>
      </c>
      <c r="S1804" s="13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3">
        <f t="shared" si="114"/>
        <v>42018.071550925932</v>
      </c>
      <c r="S1805" s="13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3">
        <f t="shared" si="114"/>
        <v>42282.678287037037</v>
      </c>
      <c r="S1806" s="13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3">
        <f t="shared" si="114"/>
        <v>42247.803912037038</v>
      </c>
      <c r="S1807" s="13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3">
        <f t="shared" si="114"/>
        <v>41877.638298611113</v>
      </c>
      <c r="S1808" s="13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3">
        <f t="shared" si="114"/>
        <v>41880.068437499998</v>
      </c>
      <c r="S1809" s="13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3">
        <f t="shared" si="114"/>
        <v>42742.680902777778</v>
      </c>
      <c r="S1810" s="13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3">
        <f t="shared" si="114"/>
        <v>42029.907858796301</v>
      </c>
      <c r="S1811" s="13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3">
        <f t="shared" si="114"/>
        <v>41860.91002314815</v>
      </c>
      <c r="S1812" s="13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3">
        <f t="shared" si="114"/>
        <v>41876.433680555558</v>
      </c>
      <c r="S1813" s="13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3">
        <f t="shared" si="114"/>
        <v>42524.318703703699</v>
      </c>
      <c r="S1814" s="13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 t="str">
        <f t="shared" si="113"/>
        <v>No Donations</v>
      </c>
      <c r="R1815" s="13">
        <f t="shared" si="114"/>
        <v>41829.889027777775</v>
      </c>
      <c r="S1815" s="13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3">
        <f t="shared" si="114"/>
        <v>42033.314074074078</v>
      </c>
      <c r="S1816" s="13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 t="str">
        <f t="shared" si="113"/>
        <v>No Donations</v>
      </c>
      <c r="R1817" s="13">
        <f t="shared" si="114"/>
        <v>42172.906678240746</v>
      </c>
      <c r="S1817" s="13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3">
        <f t="shared" si="114"/>
        <v>42548.876192129625</v>
      </c>
      <c r="S1818" s="13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3">
        <f t="shared" si="114"/>
        <v>42705.662118055552</v>
      </c>
      <c r="S1819" s="13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 t="str">
        <f t="shared" si="113"/>
        <v>No Donations</v>
      </c>
      <c r="R1820" s="13">
        <f t="shared" si="114"/>
        <v>42067.234375</v>
      </c>
      <c r="S1820" s="13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3">
        <f t="shared" si="114"/>
        <v>41820.752268518518</v>
      </c>
      <c r="S1821" s="13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3">
        <f t="shared" si="114"/>
        <v>42065.084375000006</v>
      </c>
      <c r="S1822" s="13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3">
        <f t="shared" si="114"/>
        <v>40926.319062499999</v>
      </c>
      <c r="S1823" s="13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3">
        <f t="shared" si="114"/>
        <v>41634.797013888885</v>
      </c>
      <c r="S1824" s="13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3">
        <f t="shared" si="114"/>
        <v>41176.684907407405</v>
      </c>
      <c r="S1825" s="13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3">
        <f t="shared" si="114"/>
        <v>41626.916284722225</v>
      </c>
      <c r="S1826" s="13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3">
        <f t="shared" si="114"/>
        <v>41443.83452546296</v>
      </c>
      <c r="S1827" s="13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3">
        <f t="shared" si="114"/>
        <v>41657.923807870371</v>
      </c>
      <c r="S1828" s="13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3">
        <f t="shared" si="114"/>
        <v>40555.325937499998</v>
      </c>
      <c r="S1829" s="13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3">
        <f t="shared" si="114"/>
        <v>41736.899652777778</v>
      </c>
      <c r="S1830" s="13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3">
        <f t="shared" si="114"/>
        <v>40516.087627314817</v>
      </c>
      <c r="S1831" s="13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3">
        <f t="shared" si="114"/>
        <v>41664.684108796297</v>
      </c>
      <c r="S1832" s="13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3">
        <f t="shared" si="114"/>
        <v>41026.996099537035</v>
      </c>
      <c r="S1833" s="13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3">
        <f t="shared" si="114"/>
        <v>40576.539664351854</v>
      </c>
      <c r="S1834" s="13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3">
        <f t="shared" si="114"/>
        <v>41303.044016203705</v>
      </c>
      <c r="S1835" s="13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3">
        <f t="shared" si="114"/>
        <v>41988.964062500003</v>
      </c>
      <c r="S1836" s="13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3">
        <f t="shared" si="114"/>
        <v>42430.702210648145</v>
      </c>
      <c r="S1837" s="13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3">
        <f t="shared" si="114"/>
        <v>41305.809363425928</v>
      </c>
      <c r="S1838" s="13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3">
        <f t="shared" si="114"/>
        <v>40926.047858796301</v>
      </c>
      <c r="S1839" s="13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3">
        <f t="shared" si="114"/>
        <v>40788.786539351851</v>
      </c>
      <c r="S1840" s="13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3">
        <f t="shared" si="114"/>
        <v>42614.722013888888</v>
      </c>
      <c r="S1841" s="13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3">
        <f t="shared" si="114"/>
        <v>41382.096180555556</v>
      </c>
      <c r="S1842" s="13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3">
        <f t="shared" si="114"/>
        <v>41745.84542824074</v>
      </c>
      <c r="S1843" s="13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3">
        <f t="shared" si="114"/>
        <v>42031.631724537037</v>
      </c>
      <c r="S1844" s="13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3">
        <f t="shared" si="114"/>
        <v>40564.994837962964</v>
      </c>
      <c r="S1845" s="13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3">
        <f t="shared" si="114"/>
        <v>40666.973541666666</v>
      </c>
      <c r="S1846" s="13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3">
        <f t="shared" si="114"/>
        <v>42523.333310185189</v>
      </c>
      <c r="S1847" s="13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3">
        <f t="shared" si="114"/>
        <v>41228.650196759263</v>
      </c>
      <c r="S1848" s="13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3">
        <f t="shared" si="114"/>
        <v>42094.236481481479</v>
      </c>
      <c r="S1849" s="13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3">
        <f t="shared" si="114"/>
        <v>40691.788055555553</v>
      </c>
      <c r="S1850" s="13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3">
        <f t="shared" si="114"/>
        <v>41169.845590277779</v>
      </c>
      <c r="S1851" s="13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3">
        <f t="shared" si="114"/>
        <v>41800.959490740745</v>
      </c>
      <c r="S1852" s="13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3">
        <f t="shared" si="114"/>
        <v>41827.906689814816</v>
      </c>
      <c r="S1853" s="13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3">
        <f t="shared" si="114"/>
        <v>42081.77143518519</v>
      </c>
      <c r="S1854" s="13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3">
        <f t="shared" si="114"/>
        <v>41177.060381944444</v>
      </c>
      <c r="S1855" s="13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3">
        <f t="shared" si="114"/>
        <v>41388.021261574075</v>
      </c>
      <c r="S1856" s="13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3">
        <f t="shared" si="114"/>
        <v>41600.538657407407</v>
      </c>
      <c r="S1857" s="13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16">ROUND(E1858/D1858*100,0)</f>
        <v>101</v>
      </c>
      <c r="Q1858">
        <f t="shared" ref="Q1858:Q1921" si="117">IFERROR(ROUND(E1858/L1858,2),"No Donations")</f>
        <v>53.29</v>
      </c>
      <c r="R1858" s="13">
        <f t="shared" ref="R1858:R1921" si="118">(((J1858/60)/60)/24)+DATE(1970,1,1)</f>
        <v>41817.854999999996</v>
      </c>
      <c r="S1858" s="13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6"/>
        <v>100</v>
      </c>
      <c r="Q1859">
        <f t="shared" si="117"/>
        <v>136.36000000000001</v>
      </c>
      <c r="R1859" s="13">
        <f t="shared" si="118"/>
        <v>41864.76866898148</v>
      </c>
      <c r="S1859" s="13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3">
        <f t="shared" si="118"/>
        <v>40833.200474537036</v>
      </c>
      <c r="S1860" s="13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3">
        <f t="shared" si="118"/>
        <v>40778.770011574074</v>
      </c>
      <c r="S1861" s="13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3">
        <f t="shared" si="118"/>
        <v>41655.709305555552</v>
      </c>
      <c r="S1862" s="13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 t="str">
        <f t="shared" si="117"/>
        <v>No Donations</v>
      </c>
      <c r="R1863" s="13">
        <f t="shared" si="118"/>
        <v>42000.300243055557</v>
      </c>
      <c r="S1863" s="13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3">
        <f t="shared" si="118"/>
        <v>42755.492754629624</v>
      </c>
      <c r="S1864" s="13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3">
        <f t="shared" si="118"/>
        <v>41772.797280092593</v>
      </c>
      <c r="S1865" s="13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3">
        <f t="shared" si="118"/>
        <v>41733.716435185182</v>
      </c>
      <c r="S1866" s="13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3">
        <f t="shared" si="118"/>
        <v>42645.367442129631</v>
      </c>
      <c r="S1867" s="13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3">
        <f t="shared" si="118"/>
        <v>42742.246493055558</v>
      </c>
      <c r="S1868" s="13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3">
        <f t="shared" si="118"/>
        <v>42649.924907407403</v>
      </c>
      <c r="S1869" s="13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3">
        <f t="shared" si="118"/>
        <v>42328.779224537036</v>
      </c>
      <c r="S1870" s="13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 t="str">
        <f t="shared" si="117"/>
        <v>No Donations</v>
      </c>
      <c r="R1871" s="13">
        <f t="shared" si="118"/>
        <v>42709.002881944441</v>
      </c>
      <c r="S1871" s="13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3">
        <f t="shared" si="118"/>
        <v>42371.355729166666</v>
      </c>
      <c r="S1872" s="13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3">
        <f t="shared" si="118"/>
        <v>41923.783576388887</v>
      </c>
      <c r="S1873" s="13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3">
        <f t="shared" si="118"/>
        <v>42155.129652777774</v>
      </c>
      <c r="S1874" s="13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3">
        <f t="shared" si="118"/>
        <v>42164.615856481483</v>
      </c>
      <c r="S1875" s="13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3">
        <f t="shared" si="118"/>
        <v>42529.969131944439</v>
      </c>
      <c r="S1876" s="13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3">
        <f t="shared" si="118"/>
        <v>42528.899398148147</v>
      </c>
      <c r="S1877" s="13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 t="str">
        <f t="shared" si="117"/>
        <v>No Donations</v>
      </c>
      <c r="R1878" s="13">
        <f t="shared" si="118"/>
        <v>41776.284780092588</v>
      </c>
      <c r="S1878" s="13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 t="str">
        <f t="shared" si="117"/>
        <v>No Donations</v>
      </c>
      <c r="R1879" s="13">
        <f t="shared" si="118"/>
        <v>42035.029224537036</v>
      </c>
      <c r="S1879" s="13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 t="str">
        <f t="shared" si="117"/>
        <v>No Donations</v>
      </c>
      <c r="R1880" s="13">
        <f t="shared" si="118"/>
        <v>41773.008738425924</v>
      </c>
      <c r="S1880" s="13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3">
        <f t="shared" si="118"/>
        <v>42413.649641203709</v>
      </c>
      <c r="S1881" s="13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3">
        <f t="shared" si="118"/>
        <v>42430.566898148143</v>
      </c>
      <c r="S1882" s="13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3">
        <f t="shared" si="118"/>
        <v>42043.152650462958</v>
      </c>
      <c r="S1883" s="13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3">
        <f t="shared" si="118"/>
        <v>41067.949212962965</v>
      </c>
      <c r="S1884" s="13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3">
        <f t="shared" si="118"/>
        <v>40977.948009259257</v>
      </c>
      <c r="S1885" s="13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3">
        <f t="shared" si="118"/>
        <v>41205.198321759257</v>
      </c>
      <c r="S1886" s="13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3">
        <f t="shared" si="118"/>
        <v>41099.093865740739</v>
      </c>
      <c r="S1887" s="13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3">
        <f t="shared" si="118"/>
        <v>41925.906689814816</v>
      </c>
      <c r="S1888" s="13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3">
        <f t="shared" si="118"/>
        <v>42323.800138888888</v>
      </c>
      <c r="S1889" s="13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3">
        <f t="shared" si="118"/>
        <v>40299.239953703705</v>
      </c>
      <c r="S1890" s="13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3">
        <f t="shared" si="118"/>
        <v>41299.793356481481</v>
      </c>
      <c r="S1891" s="13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3">
        <f t="shared" si="118"/>
        <v>41228.786203703705</v>
      </c>
      <c r="S1892" s="13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3">
        <f t="shared" si="118"/>
        <v>40335.798078703701</v>
      </c>
      <c r="S1893" s="13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3">
        <f t="shared" si="118"/>
        <v>40671.637511574074</v>
      </c>
      <c r="S1894" s="13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3">
        <f t="shared" si="118"/>
        <v>40632.94195601852</v>
      </c>
      <c r="S1895" s="13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3">
        <f t="shared" si="118"/>
        <v>40920.904895833337</v>
      </c>
      <c r="S1896" s="13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3">
        <f t="shared" si="118"/>
        <v>42267.746782407412</v>
      </c>
      <c r="S1897" s="13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3">
        <f t="shared" si="118"/>
        <v>40981.710243055553</v>
      </c>
      <c r="S1898" s="13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3">
        <f t="shared" si="118"/>
        <v>41680.583402777782</v>
      </c>
      <c r="S1899" s="13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3">
        <f t="shared" si="118"/>
        <v>42366.192974537036</v>
      </c>
      <c r="S1900" s="13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3">
        <f t="shared" si="118"/>
        <v>42058.941736111112</v>
      </c>
      <c r="S1901" s="13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3">
        <f t="shared" si="118"/>
        <v>41160.871886574074</v>
      </c>
      <c r="S1902" s="13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3">
        <f t="shared" si="118"/>
        <v>42116.54315972222</v>
      </c>
      <c r="S1903" s="13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3">
        <f t="shared" si="118"/>
        <v>42037.789895833332</v>
      </c>
      <c r="S1904" s="13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3">
        <f t="shared" si="118"/>
        <v>42702.770729166667</v>
      </c>
      <c r="S1905" s="13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3">
        <f t="shared" si="118"/>
        <v>42326.685428240744</v>
      </c>
      <c r="S1906" s="13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3">
        <f t="shared" si="118"/>
        <v>41859.925856481481</v>
      </c>
      <c r="S1907" s="13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3">
        <f t="shared" si="118"/>
        <v>42514.671099537038</v>
      </c>
      <c r="S1908" s="13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3">
        <f t="shared" si="118"/>
        <v>41767.587094907409</v>
      </c>
      <c r="S1909" s="13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3">
        <f t="shared" si="118"/>
        <v>42703.917824074073</v>
      </c>
      <c r="S1910" s="13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3">
        <f t="shared" si="118"/>
        <v>41905.429155092592</v>
      </c>
      <c r="S1911" s="13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3">
        <f t="shared" si="118"/>
        <v>42264.963159722218</v>
      </c>
      <c r="S1912" s="13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3">
        <f t="shared" si="118"/>
        <v>41830.033958333333</v>
      </c>
      <c r="S1913" s="13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3">
        <f t="shared" si="118"/>
        <v>42129.226388888885</v>
      </c>
      <c r="S1914" s="13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3">
        <f t="shared" si="118"/>
        <v>41890.511319444442</v>
      </c>
      <c r="S1915" s="13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3">
        <f t="shared" si="118"/>
        <v>41929.174456018518</v>
      </c>
      <c r="S1916" s="13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3">
        <f t="shared" si="118"/>
        <v>41864.04886574074</v>
      </c>
      <c r="S1917" s="13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3">
        <f t="shared" si="118"/>
        <v>42656.717303240745</v>
      </c>
      <c r="S1918" s="13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3">
        <f t="shared" si="118"/>
        <v>42746.270057870366</v>
      </c>
      <c r="S1919" s="13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3">
        <f t="shared" si="118"/>
        <v>41828.789942129632</v>
      </c>
      <c r="S1920" s="13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3">
        <f t="shared" si="118"/>
        <v>42113.875567129624</v>
      </c>
      <c r="S1921" s="13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20">ROUND(E1922/D1922*100,0)</f>
        <v>43</v>
      </c>
      <c r="Q1922">
        <f t="shared" ref="Q1922:Q1985" si="121">IFERROR(ROUND(E1922/L1922,2),"No Donations")</f>
        <v>40.98</v>
      </c>
      <c r="R1922" s="13">
        <f t="shared" ref="R1922:R1985" si="122">(((J1922/60)/60)/24)+DATE(1970,1,1)</f>
        <v>42270.875706018516</v>
      </c>
      <c r="S1922" s="13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20"/>
        <v>137</v>
      </c>
      <c r="Q1923">
        <f t="shared" si="121"/>
        <v>54</v>
      </c>
      <c r="R1923" s="13">
        <f t="shared" si="122"/>
        <v>41074.221562500003</v>
      </c>
      <c r="S1923" s="13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3">
        <f t="shared" si="122"/>
        <v>41590.255868055552</v>
      </c>
      <c r="S1924" s="13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3">
        <f t="shared" si="122"/>
        <v>40772.848749999997</v>
      </c>
      <c r="S1925" s="13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3">
        <f t="shared" si="122"/>
        <v>41626.761053240742</v>
      </c>
      <c r="S1926" s="13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3">
        <f t="shared" si="122"/>
        <v>41535.90148148148</v>
      </c>
      <c r="S1927" s="13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3">
        <f t="shared" si="122"/>
        <v>40456.954351851848</v>
      </c>
      <c r="S1928" s="13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3">
        <f t="shared" si="122"/>
        <v>40960.861562500002</v>
      </c>
      <c r="S1929" s="13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3">
        <f t="shared" si="122"/>
        <v>41371.648078703707</v>
      </c>
      <c r="S1930" s="13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3">
        <f t="shared" si="122"/>
        <v>40687.021597222221</v>
      </c>
      <c r="S1931" s="13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3">
        <f t="shared" si="122"/>
        <v>41402.558819444443</v>
      </c>
      <c r="S1932" s="13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3">
        <f t="shared" si="122"/>
        <v>41037.892465277779</v>
      </c>
      <c r="S1933" s="13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3">
        <f t="shared" si="122"/>
        <v>40911.809872685182</v>
      </c>
      <c r="S1934" s="13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3">
        <f t="shared" si="122"/>
        <v>41879.130868055552</v>
      </c>
      <c r="S1935" s="13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3">
        <f t="shared" si="122"/>
        <v>40865.867141203707</v>
      </c>
      <c r="S1936" s="13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3">
        <f t="shared" si="122"/>
        <v>41773.932534722226</v>
      </c>
      <c r="S1937" s="13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3">
        <f t="shared" si="122"/>
        <v>40852.889699074076</v>
      </c>
      <c r="S1938" s="13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3">
        <f t="shared" si="122"/>
        <v>41059.118993055556</v>
      </c>
      <c r="S1939" s="13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3">
        <f t="shared" si="122"/>
        <v>41426.259618055556</v>
      </c>
      <c r="S1940" s="13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3">
        <f t="shared" si="122"/>
        <v>41313.985046296293</v>
      </c>
      <c r="S1941" s="13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3">
        <f t="shared" si="122"/>
        <v>40670.507326388892</v>
      </c>
      <c r="S1942" s="13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3">
        <f t="shared" si="122"/>
        <v>41744.290868055556</v>
      </c>
      <c r="S1943" s="13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3">
        <f t="shared" si="122"/>
        <v>40638.828009259261</v>
      </c>
      <c r="S1944" s="13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3">
        <f t="shared" si="122"/>
        <v>42548.269861111112</v>
      </c>
      <c r="S1945" s="13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3">
        <f t="shared" si="122"/>
        <v>41730.584374999999</v>
      </c>
      <c r="S1946" s="13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3">
        <f t="shared" si="122"/>
        <v>42157.251828703709</v>
      </c>
      <c r="S1947" s="13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3">
        <f t="shared" si="122"/>
        <v>41689.150011574071</v>
      </c>
      <c r="S1948" s="13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3">
        <f t="shared" si="122"/>
        <v>40102.918055555558</v>
      </c>
      <c r="S1949" s="13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3">
        <f t="shared" si="122"/>
        <v>42473.604270833333</v>
      </c>
      <c r="S1950" s="13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3">
        <f t="shared" si="122"/>
        <v>41800.423043981478</v>
      </c>
      <c r="S1951" s="13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3">
        <f t="shared" si="122"/>
        <v>40624.181400462963</v>
      </c>
      <c r="S1952" s="13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3">
        <f t="shared" si="122"/>
        <v>42651.420567129629</v>
      </c>
      <c r="S1953" s="13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3">
        <f t="shared" si="122"/>
        <v>41526.60665509259</v>
      </c>
      <c r="S1954" s="13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3">
        <f t="shared" si="122"/>
        <v>40941.199826388889</v>
      </c>
      <c r="S1955" s="13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3">
        <f t="shared" si="122"/>
        <v>42394.580740740741</v>
      </c>
      <c r="S1956" s="13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3">
        <f t="shared" si="122"/>
        <v>41020.271770833337</v>
      </c>
      <c r="S1957" s="13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3">
        <f t="shared" si="122"/>
        <v>42067.923668981486</v>
      </c>
      <c r="S1958" s="13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3">
        <f t="shared" si="122"/>
        <v>41179.098530092589</v>
      </c>
      <c r="S1959" s="13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3">
        <f t="shared" si="122"/>
        <v>41326.987974537034</v>
      </c>
      <c r="S1960" s="13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3">
        <f t="shared" si="122"/>
        <v>41871.845601851855</v>
      </c>
      <c r="S1961" s="13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3">
        <f t="shared" si="122"/>
        <v>41964.362743055557</v>
      </c>
      <c r="S1962" s="13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3">
        <f t="shared" si="122"/>
        <v>41148.194641203707</v>
      </c>
      <c r="S1963" s="13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3">
        <f t="shared" si="122"/>
        <v>41742.780509259261</v>
      </c>
      <c r="S1964" s="13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3">
        <f t="shared" si="122"/>
        <v>41863.429791666669</v>
      </c>
      <c r="S1965" s="13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3">
        <f t="shared" si="122"/>
        <v>42452.272824074069</v>
      </c>
      <c r="S1966" s="13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3">
        <f t="shared" si="122"/>
        <v>40898.089236111111</v>
      </c>
      <c r="S1967" s="13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3">
        <f t="shared" si="122"/>
        <v>41835.540486111109</v>
      </c>
      <c r="S1968" s="13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3">
        <f t="shared" si="122"/>
        <v>41730.663530092592</v>
      </c>
      <c r="S1969" s="13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3">
        <f t="shared" si="122"/>
        <v>42676.586979166663</v>
      </c>
      <c r="S1970" s="13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3">
        <f t="shared" si="122"/>
        <v>42557.792453703703</v>
      </c>
      <c r="S1971" s="13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3">
        <f t="shared" si="122"/>
        <v>41324.193298611113</v>
      </c>
      <c r="S1972" s="13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3">
        <f t="shared" si="122"/>
        <v>41561.500706018516</v>
      </c>
      <c r="S1973" s="13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3">
        <f t="shared" si="122"/>
        <v>41201.012083333335</v>
      </c>
      <c r="S1974" s="13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3">
        <f t="shared" si="122"/>
        <v>42549.722962962958</v>
      </c>
      <c r="S1975" s="13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3">
        <f t="shared" si="122"/>
        <v>41445.334131944444</v>
      </c>
      <c r="S1976" s="13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3">
        <f t="shared" si="122"/>
        <v>41313.755219907405</v>
      </c>
      <c r="S1977" s="13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3">
        <f t="shared" si="122"/>
        <v>41438.899594907409</v>
      </c>
      <c r="S1978" s="13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3">
        <f t="shared" si="122"/>
        <v>42311.216898148152</v>
      </c>
      <c r="S1979" s="13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3">
        <f t="shared" si="122"/>
        <v>41039.225601851853</v>
      </c>
      <c r="S1980" s="13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3">
        <f t="shared" si="122"/>
        <v>42290.460023148145</v>
      </c>
      <c r="S1981" s="13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3">
        <f t="shared" si="122"/>
        <v>42423.542384259257</v>
      </c>
      <c r="S1982" s="13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3">
        <f t="shared" si="122"/>
        <v>41799.725289351853</v>
      </c>
      <c r="S1983" s="13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 t="str">
        <f t="shared" si="121"/>
        <v>No Donations</v>
      </c>
      <c r="R1984" s="13">
        <f t="shared" si="122"/>
        <v>42678.586655092593</v>
      </c>
      <c r="S1984" s="13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3">
        <f t="shared" si="122"/>
        <v>42593.011782407411</v>
      </c>
      <c r="S1985" s="13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24">ROUND(E1986/D1986*100,0)</f>
        <v>21</v>
      </c>
      <c r="Q1986">
        <f t="shared" ref="Q1986:Q2049" si="125">IFERROR(ROUND(E1986/L1986,2),"No Donations")</f>
        <v>453.14</v>
      </c>
      <c r="R1986" s="13">
        <f t="shared" ref="R1986:R2049" si="126">(((J1986/60)/60)/24)+DATE(1970,1,1)</f>
        <v>41913.790289351848</v>
      </c>
      <c r="S1986" s="13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4"/>
        <v>3</v>
      </c>
      <c r="Q1987">
        <f t="shared" si="125"/>
        <v>12.75</v>
      </c>
      <c r="R1987" s="13">
        <f t="shared" si="126"/>
        <v>42555.698738425926</v>
      </c>
      <c r="S1987" s="13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3">
        <f t="shared" si="126"/>
        <v>42413.433831018512</v>
      </c>
      <c r="S1988" s="13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3">
        <f t="shared" si="126"/>
        <v>42034.639768518522</v>
      </c>
      <c r="S1989" s="13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3">
        <f t="shared" si="126"/>
        <v>42206.763217592597</v>
      </c>
      <c r="S1990" s="13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3">
        <f t="shared" si="126"/>
        <v>42685.680648148147</v>
      </c>
      <c r="S1991" s="13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3">
        <f t="shared" si="126"/>
        <v>42398.195972222224</v>
      </c>
      <c r="S1992" s="13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3">
        <f t="shared" si="126"/>
        <v>42167.89335648148</v>
      </c>
      <c r="S1993" s="13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3">
        <f t="shared" si="126"/>
        <v>42023.143414351856</v>
      </c>
      <c r="S1994" s="13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 t="str">
        <f t="shared" si="125"/>
        <v>No Donations</v>
      </c>
      <c r="R1995" s="13">
        <f t="shared" si="126"/>
        <v>42329.58839120371</v>
      </c>
      <c r="S1995" s="13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 t="str">
        <f t="shared" si="125"/>
        <v>No Donations</v>
      </c>
      <c r="R1996" s="13">
        <f t="shared" si="126"/>
        <v>42651.006273148145</v>
      </c>
      <c r="S1996" s="13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3">
        <f t="shared" si="126"/>
        <v>42181.902037037042</v>
      </c>
      <c r="S1997" s="13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 t="str">
        <f t="shared" si="125"/>
        <v>No Donations</v>
      </c>
      <c r="R1998" s="13">
        <f t="shared" si="126"/>
        <v>41800.819571759261</v>
      </c>
      <c r="S1998" s="13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 t="str">
        <f t="shared" si="125"/>
        <v>No Donations</v>
      </c>
      <c r="R1999" s="13">
        <f t="shared" si="126"/>
        <v>41847.930694444447</v>
      </c>
      <c r="S1999" s="13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3">
        <f t="shared" si="126"/>
        <v>41807.118495370371</v>
      </c>
      <c r="S2000" s="13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3">
        <f t="shared" si="126"/>
        <v>41926.482731481483</v>
      </c>
      <c r="S2001" s="13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3">
        <f t="shared" si="126"/>
        <v>42345.951539351852</v>
      </c>
      <c r="S2002" s="13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3">
        <f t="shared" si="126"/>
        <v>42136.209675925929</v>
      </c>
      <c r="S2003" s="13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3">
        <f t="shared" si="126"/>
        <v>42728.71230324074</v>
      </c>
      <c r="S2004" s="13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3">
        <f t="shared" si="126"/>
        <v>40347.125601851854</v>
      </c>
      <c r="S2005" s="13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3">
        <f t="shared" si="126"/>
        <v>41800.604895833334</v>
      </c>
      <c r="S2006" s="13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3">
        <f t="shared" si="126"/>
        <v>41535.812708333331</v>
      </c>
      <c r="S2007" s="13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3">
        <f t="shared" si="126"/>
        <v>41941.500520833331</v>
      </c>
      <c r="S2008" s="13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3">
        <f t="shared" si="126"/>
        <v>40347.837800925925</v>
      </c>
      <c r="S2009" s="13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3">
        <f t="shared" si="126"/>
        <v>40761.604421296295</v>
      </c>
      <c r="S2010" s="13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3">
        <f t="shared" si="126"/>
        <v>42661.323414351849</v>
      </c>
      <c r="S2011" s="13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3">
        <f t="shared" si="126"/>
        <v>42570.996423611112</v>
      </c>
      <c r="S2012" s="13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3">
        <f t="shared" si="126"/>
        <v>42347.358483796299</v>
      </c>
      <c r="S2013" s="13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3">
        <f t="shared" si="126"/>
        <v>42010.822233796294</v>
      </c>
      <c r="S2014" s="13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3">
        <f t="shared" si="126"/>
        <v>42499.960810185185</v>
      </c>
      <c r="S2015" s="13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3">
        <f t="shared" si="126"/>
        <v>41324.214571759258</v>
      </c>
      <c r="S2016" s="13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3">
        <f t="shared" si="126"/>
        <v>40765.876886574071</v>
      </c>
      <c r="S2017" s="13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3">
        <f t="shared" si="126"/>
        <v>41312.88077546296</v>
      </c>
      <c r="S2018" s="13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3">
        <f t="shared" si="126"/>
        <v>40961.057349537034</v>
      </c>
      <c r="S2019" s="13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3">
        <f t="shared" si="126"/>
        <v>42199.365844907406</v>
      </c>
      <c r="S2020" s="13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3">
        <f t="shared" si="126"/>
        <v>42605.70857638889</v>
      </c>
      <c r="S2021" s="13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3">
        <f t="shared" si="126"/>
        <v>41737.097499999996</v>
      </c>
      <c r="S2022" s="13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3">
        <f t="shared" si="126"/>
        <v>41861.070567129631</v>
      </c>
      <c r="S2023" s="13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3">
        <f t="shared" si="126"/>
        <v>42502.569120370375</v>
      </c>
      <c r="S2024" s="13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3">
        <f t="shared" si="126"/>
        <v>42136.420752314814</v>
      </c>
      <c r="S2025" s="13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3">
        <f t="shared" si="126"/>
        <v>41099.966944444444</v>
      </c>
      <c r="S2026" s="13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3">
        <f t="shared" si="126"/>
        <v>42136.184560185182</v>
      </c>
      <c r="S2027" s="13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3">
        <f t="shared" si="126"/>
        <v>41704.735937500001</v>
      </c>
      <c r="S2028" s="13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3">
        <f t="shared" si="126"/>
        <v>42048.813877314817</v>
      </c>
      <c r="S2029" s="13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3">
        <f t="shared" si="126"/>
        <v>40215.919050925928</v>
      </c>
      <c r="S2030" s="13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3">
        <f t="shared" si="126"/>
        <v>41848.021770833337</v>
      </c>
      <c r="S2031" s="13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3">
        <f t="shared" si="126"/>
        <v>41212.996481481481</v>
      </c>
      <c r="S2032" s="13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3">
        <f t="shared" si="126"/>
        <v>41975.329317129625</v>
      </c>
      <c r="S2033" s="13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3">
        <f t="shared" si="126"/>
        <v>42689.565671296295</v>
      </c>
      <c r="S2034" s="13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3">
        <f t="shared" si="126"/>
        <v>41725.082384259258</v>
      </c>
      <c r="S2035" s="13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3">
        <f t="shared" si="126"/>
        <v>42076.130011574074</v>
      </c>
      <c r="S2036" s="13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3">
        <f t="shared" si="126"/>
        <v>42311.625081018516</v>
      </c>
      <c r="S2037" s="13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3">
        <f t="shared" si="126"/>
        <v>41738.864803240744</v>
      </c>
      <c r="S2038" s="13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3">
        <f t="shared" si="126"/>
        <v>41578.210104166668</v>
      </c>
      <c r="S2039" s="13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3">
        <f t="shared" si="126"/>
        <v>41424.27107638889</v>
      </c>
      <c r="S2040" s="13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3">
        <f t="shared" si="126"/>
        <v>42675.438946759255</v>
      </c>
      <c r="S2041" s="13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3">
        <f t="shared" si="126"/>
        <v>41578.927118055559</v>
      </c>
      <c r="S2042" s="13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3">
        <f t="shared" si="126"/>
        <v>42654.525775462964</v>
      </c>
      <c r="S2043" s="13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3">
        <f t="shared" si="126"/>
        <v>42331.708032407405</v>
      </c>
      <c r="S2044" s="13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3">
        <f t="shared" si="126"/>
        <v>42661.176817129628</v>
      </c>
      <c r="S2045" s="13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3">
        <f t="shared" si="126"/>
        <v>42138.684189814812</v>
      </c>
      <c r="S2046" s="13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3">
        <f t="shared" si="126"/>
        <v>41069.088506944441</v>
      </c>
      <c r="S2047" s="13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3">
        <f t="shared" si="126"/>
        <v>41387.171805555554</v>
      </c>
      <c r="S2048" s="13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3">
        <f t="shared" si="126"/>
        <v>42081.903587962966</v>
      </c>
      <c r="S2049" s="13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28">ROUND(E2050/D2050*100,0)</f>
        <v>148</v>
      </c>
      <c r="Q2050">
        <f t="shared" ref="Q2050:Q2113" si="129">IFERROR(ROUND(E2050/L2050,2),"No Donations")</f>
        <v>91.83</v>
      </c>
      <c r="R2050" s="13">
        <f t="shared" ref="R2050:R2113" si="130">(((J2050/60)/60)/24)+DATE(1970,1,1)</f>
        <v>41387.651516203703</v>
      </c>
      <c r="S2050" s="13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8"/>
        <v>120</v>
      </c>
      <c r="Q2051">
        <f t="shared" si="129"/>
        <v>80.989999999999995</v>
      </c>
      <c r="R2051" s="13">
        <f t="shared" si="130"/>
        <v>41575.527349537035</v>
      </c>
      <c r="S2051" s="13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3">
        <f t="shared" si="130"/>
        <v>42115.071504629625</v>
      </c>
      <c r="S2052" s="13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3">
        <f t="shared" si="130"/>
        <v>41604.022418981483</v>
      </c>
      <c r="S2053" s="13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3">
        <f t="shared" si="130"/>
        <v>42375.08394675926</v>
      </c>
      <c r="S2054" s="13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3">
        <f t="shared" si="130"/>
        <v>42303.617488425924</v>
      </c>
      <c r="S2055" s="13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3">
        <f t="shared" si="130"/>
        <v>41731.520949074074</v>
      </c>
      <c r="S2056" s="13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3">
        <f t="shared" si="130"/>
        <v>41946.674108796295</v>
      </c>
      <c r="S2057" s="13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3">
        <f t="shared" si="130"/>
        <v>41351.76090277778</v>
      </c>
      <c r="S2058" s="13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3">
        <f t="shared" si="130"/>
        <v>42396.494583333333</v>
      </c>
      <c r="S2059" s="13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3">
        <f t="shared" si="130"/>
        <v>42026.370717592596</v>
      </c>
      <c r="S2060" s="13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3">
        <f t="shared" si="130"/>
        <v>42361.602476851855</v>
      </c>
      <c r="S2061" s="13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3">
        <f t="shared" si="130"/>
        <v>41783.642939814818</v>
      </c>
      <c r="S2062" s="13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3">
        <f t="shared" si="130"/>
        <v>42705.764513888891</v>
      </c>
      <c r="S2063" s="13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3">
        <f t="shared" si="130"/>
        <v>42423.3830787037</v>
      </c>
      <c r="S2064" s="13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3">
        <f t="shared" si="130"/>
        <v>42472.73265046296</v>
      </c>
      <c r="S2065" s="13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3">
        <f t="shared" si="130"/>
        <v>41389.364849537036</v>
      </c>
      <c r="S2066" s="13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3">
        <f t="shared" si="130"/>
        <v>41603.333668981482</v>
      </c>
      <c r="S2067" s="13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3">
        <f t="shared" si="130"/>
        <v>41844.771793981483</v>
      </c>
      <c r="S2068" s="13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3">
        <f t="shared" si="130"/>
        <v>42115.853888888887</v>
      </c>
      <c r="S2069" s="13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3">
        <f t="shared" si="130"/>
        <v>42633.841608796298</v>
      </c>
      <c r="S2070" s="13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3">
        <f t="shared" si="130"/>
        <v>42340.972118055557</v>
      </c>
      <c r="S2071" s="13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3">
        <f t="shared" si="130"/>
        <v>42519.6565162037</v>
      </c>
      <c r="S2072" s="13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3">
        <f t="shared" si="130"/>
        <v>42600.278749999998</v>
      </c>
      <c r="S2073" s="13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3">
        <f t="shared" si="130"/>
        <v>42467.581388888888</v>
      </c>
      <c r="S2074" s="13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3">
        <f t="shared" si="130"/>
        <v>42087.668032407411</v>
      </c>
      <c r="S2075" s="13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3">
        <f t="shared" si="130"/>
        <v>42466.826180555552</v>
      </c>
      <c r="S2076" s="13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3">
        <f t="shared" si="130"/>
        <v>41450.681574074071</v>
      </c>
      <c r="S2077" s="13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3">
        <f t="shared" si="130"/>
        <v>41803.880659722221</v>
      </c>
      <c r="S2078" s="13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3">
        <f t="shared" si="130"/>
        <v>42103.042546296296</v>
      </c>
      <c r="S2079" s="13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3">
        <f t="shared" si="130"/>
        <v>42692.771493055552</v>
      </c>
      <c r="S2080" s="13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3">
        <f t="shared" si="130"/>
        <v>42150.71056712963</v>
      </c>
      <c r="S2081" s="13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3">
        <f t="shared" si="130"/>
        <v>42289.957175925927</v>
      </c>
      <c r="S2082" s="13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3">
        <f t="shared" si="130"/>
        <v>41004.156886574077</v>
      </c>
      <c r="S2083" s="13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3">
        <f t="shared" si="130"/>
        <v>40811.120324074072</v>
      </c>
      <c r="S2084" s="13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3">
        <f t="shared" si="130"/>
        <v>41034.72216435185</v>
      </c>
      <c r="S2085" s="13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3">
        <f t="shared" si="130"/>
        <v>41731.833124999997</v>
      </c>
      <c r="S2086" s="13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3">
        <f t="shared" si="130"/>
        <v>41075.835497685184</v>
      </c>
      <c r="S2087" s="13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3">
        <f t="shared" si="130"/>
        <v>40860.67050925926</v>
      </c>
      <c r="S2088" s="13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3">
        <f t="shared" si="130"/>
        <v>40764.204375000001</v>
      </c>
      <c r="S2089" s="13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3">
        <f t="shared" si="130"/>
        <v>40395.714722222219</v>
      </c>
      <c r="S2090" s="13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3">
        <f t="shared" si="130"/>
        <v>41453.076319444444</v>
      </c>
      <c r="S2091" s="13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3">
        <f t="shared" si="130"/>
        <v>41299.381423611114</v>
      </c>
      <c r="S2092" s="13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3">
        <f t="shared" si="130"/>
        <v>40555.322662037033</v>
      </c>
      <c r="S2093" s="13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3">
        <f t="shared" si="130"/>
        <v>40763.707546296297</v>
      </c>
      <c r="S2094" s="13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3">
        <f t="shared" si="130"/>
        <v>41205.854537037041</v>
      </c>
      <c r="S2095" s="13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3">
        <f t="shared" si="130"/>
        <v>40939.02002314815</v>
      </c>
      <c r="S2096" s="13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3">
        <f t="shared" si="130"/>
        <v>40758.733483796292</v>
      </c>
      <c r="S2097" s="13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3">
        <f t="shared" si="130"/>
        <v>41192.758506944447</v>
      </c>
      <c r="S2098" s="13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3">
        <f t="shared" si="130"/>
        <v>40818.58489583333</v>
      </c>
      <c r="S2099" s="13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3">
        <f t="shared" si="130"/>
        <v>40946.11383101852</v>
      </c>
      <c r="S2100" s="13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3">
        <f t="shared" si="130"/>
        <v>42173.746342592596</v>
      </c>
      <c r="S2101" s="13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3">
        <f t="shared" si="130"/>
        <v>41074.834965277776</v>
      </c>
      <c r="S2102" s="13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3">
        <f t="shared" si="130"/>
        <v>40892.149467592593</v>
      </c>
      <c r="S2103" s="13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3">
        <f t="shared" si="130"/>
        <v>40638.868611111109</v>
      </c>
      <c r="S2104" s="13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3">
        <f t="shared" si="130"/>
        <v>41192.754942129628</v>
      </c>
      <c r="S2105" s="13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3">
        <f t="shared" si="130"/>
        <v>41394.074467592596</v>
      </c>
      <c r="S2106" s="13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3">
        <f t="shared" si="130"/>
        <v>41951.788807870369</v>
      </c>
      <c r="S2107" s="13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3">
        <f t="shared" si="130"/>
        <v>41270.21497685185</v>
      </c>
      <c r="S2108" s="13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3">
        <f t="shared" si="130"/>
        <v>41934.71056712963</v>
      </c>
      <c r="S2109" s="13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3">
        <f t="shared" si="130"/>
        <v>41135.175694444442</v>
      </c>
      <c r="S2110" s="13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3">
        <f t="shared" si="130"/>
        <v>42160.708530092597</v>
      </c>
      <c r="S2111" s="13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3">
        <f t="shared" si="130"/>
        <v>41759.670937499999</v>
      </c>
      <c r="S2112" s="13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3">
        <f t="shared" si="130"/>
        <v>40703.197048611109</v>
      </c>
      <c r="S2113" s="13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32">ROUND(E2114/D2114*100,0)</f>
        <v>100</v>
      </c>
      <c r="Q2114">
        <f t="shared" ref="Q2114:Q2177" si="133">IFERROR(ROUND(E2114/L2114,2),"No Donations")</f>
        <v>27.27</v>
      </c>
      <c r="R2114" s="13">
        <f t="shared" ref="R2114:R2177" si="134">(((J2114/60)/60)/24)+DATE(1970,1,1)</f>
        <v>41365.928159722222</v>
      </c>
      <c r="S2114" s="13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2"/>
        <v>105</v>
      </c>
      <c r="Q2115">
        <f t="shared" si="133"/>
        <v>68.599999999999994</v>
      </c>
      <c r="R2115" s="13">
        <f t="shared" si="134"/>
        <v>41870.86546296296</v>
      </c>
      <c r="S2115" s="13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3">
        <f t="shared" si="134"/>
        <v>40458.815625000003</v>
      </c>
      <c r="S2116" s="13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3">
        <f t="shared" si="134"/>
        <v>40564.081030092595</v>
      </c>
      <c r="S2117" s="13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3">
        <f t="shared" si="134"/>
        <v>41136.777812500004</v>
      </c>
      <c r="S2118" s="13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3">
        <f t="shared" si="134"/>
        <v>42290.059594907405</v>
      </c>
      <c r="S2119" s="13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3">
        <f t="shared" si="134"/>
        <v>40718.839537037034</v>
      </c>
      <c r="S2120" s="13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3">
        <f t="shared" si="134"/>
        <v>41107.130150462966</v>
      </c>
      <c r="S2121" s="13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3">
        <f t="shared" si="134"/>
        <v>41591.964537037034</v>
      </c>
      <c r="S2122" s="13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3">
        <f t="shared" si="134"/>
        <v>42716.7424537037</v>
      </c>
      <c r="S2123" s="13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3">
        <f t="shared" si="134"/>
        <v>42712.300567129627</v>
      </c>
      <c r="S2124" s="13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3">
        <f t="shared" si="134"/>
        <v>40198.424849537041</v>
      </c>
      <c r="S2125" s="13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3">
        <f t="shared" si="134"/>
        <v>40464.028182870366</v>
      </c>
      <c r="S2126" s="13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3">
        <f t="shared" si="134"/>
        <v>42191.023530092592</v>
      </c>
      <c r="S2127" s="13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3">
        <f t="shared" si="134"/>
        <v>41951.973229166666</v>
      </c>
      <c r="S2128" s="13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3">
        <f t="shared" si="134"/>
        <v>42045.50535879629</v>
      </c>
      <c r="S2129" s="13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3">
        <f t="shared" si="134"/>
        <v>41843.772789351853</v>
      </c>
      <c r="S2130" s="13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3">
        <f t="shared" si="134"/>
        <v>42409.024305555555</v>
      </c>
      <c r="S2131" s="13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3">
        <f t="shared" si="134"/>
        <v>41832.086377314816</v>
      </c>
      <c r="S2132" s="13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3">
        <f t="shared" si="134"/>
        <v>42167.207071759258</v>
      </c>
      <c r="S2133" s="13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3">
        <f t="shared" si="134"/>
        <v>41643.487175925926</v>
      </c>
      <c r="S2134" s="13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3">
        <f t="shared" si="134"/>
        <v>40619.097210648149</v>
      </c>
      <c r="S2135" s="13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3">
        <f t="shared" si="134"/>
        <v>41361.886469907404</v>
      </c>
      <c r="S2136" s="13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3">
        <f t="shared" si="134"/>
        <v>41156.963344907403</v>
      </c>
      <c r="S2137" s="13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3">
        <f t="shared" si="134"/>
        <v>41536.509097222224</v>
      </c>
      <c r="S2138" s="13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3">
        <f t="shared" si="134"/>
        <v>41948.771168981482</v>
      </c>
      <c r="S2139" s="13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3">
        <f t="shared" si="134"/>
        <v>41557.013182870374</v>
      </c>
      <c r="S2140" s="13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3">
        <f t="shared" si="134"/>
        <v>42647.750092592592</v>
      </c>
      <c r="S2141" s="13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3">
        <f t="shared" si="134"/>
        <v>41255.833611111113</v>
      </c>
      <c r="S2142" s="13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 t="str">
        <f t="shared" si="133"/>
        <v>No Donations</v>
      </c>
      <c r="R2143" s="13">
        <f t="shared" si="134"/>
        <v>41927.235636574071</v>
      </c>
      <c r="S2143" s="13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3">
        <f t="shared" si="134"/>
        <v>42340.701504629629</v>
      </c>
      <c r="S2144" s="13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3">
        <f t="shared" si="134"/>
        <v>40332.886712962965</v>
      </c>
      <c r="S2145" s="13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3">
        <f t="shared" si="134"/>
        <v>41499.546759259261</v>
      </c>
      <c r="S2146" s="13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3">
        <f t="shared" si="134"/>
        <v>41575.237430555557</v>
      </c>
      <c r="S2147" s="13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3">
        <f t="shared" si="134"/>
        <v>42397.679513888885</v>
      </c>
      <c r="S2148" s="13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3">
        <f t="shared" si="134"/>
        <v>41927.295694444445</v>
      </c>
      <c r="S2149" s="13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3">
        <f t="shared" si="134"/>
        <v>42066.733587962968</v>
      </c>
      <c r="S2150" s="13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 t="str">
        <f t="shared" si="133"/>
        <v>No Donations</v>
      </c>
      <c r="R2151" s="13">
        <f t="shared" si="134"/>
        <v>40355.024953703702</v>
      </c>
      <c r="S2151" s="13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3">
        <f t="shared" si="134"/>
        <v>42534.284710648149</v>
      </c>
      <c r="S2152" s="13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3">
        <f t="shared" si="134"/>
        <v>42520.847384259265</v>
      </c>
      <c r="S2153" s="13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3">
        <f t="shared" si="134"/>
        <v>41683.832280092596</v>
      </c>
      <c r="S2154" s="13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3">
        <f t="shared" si="134"/>
        <v>41974.911087962959</v>
      </c>
      <c r="S2155" s="13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3">
        <f t="shared" si="134"/>
        <v>41647.632256944446</v>
      </c>
      <c r="S2156" s="13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3">
        <f t="shared" si="134"/>
        <v>42430.747511574074</v>
      </c>
      <c r="S2157" s="13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3">
        <f t="shared" si="134"/>
        <v>41488.85423611111</v>
      </c>
      <c r="S2158" s="13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3">
        <f t="shared" si="134"/>
        <v>42694.98128472222</v>
      </c>
      <c r="S2159" s="13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3">
        <f t="shared" si="134"/>
        <v>41264.853865740741</v>
      </c>
      <c r="S2160" s="13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3">
        <f t="shared" si="134"/>
        <v>40710.731180555551</v>
      </c>
      <c r="S2161" s="13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3">
        <f t="shared" si="134"/>
        <v>41018.711863425924</v>
      </c>
      <c r="S2162" s="13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3">
        <f t="shared" si="134"/>
        <v>42240.852534722217</v>
      </c>
      <c r="S2163" s="13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3">
        <f t="shared" si="134"/>
        <v>41813.766099537039</v>
      </c>
      <c r="S2164" s="13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3">
        <f t="shared" si="134"/>
        <v>42111.899537037039</v>
      </c>
      <c r="S2165" s="13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3">
        <f t="shared" si="134"/>
        <v>42515.71775462963</v>
      </c>
      <c r="S2166" s="13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3">
        <f t="shared" si="134"/>
        <v>42438.667071759264</v>
      </c>
      <c r="S2167" s="13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3">
        <f t="shared" si="134"/>
        <v>41933.838171296295</v>
      </c>
      <c r="S2168" s="13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3">
        <f t="shared" si="134"/>
        <v>41153.066400462965</v>
      </c>
      <c r="S2169" s="13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3">
        <f t="shared" si="134"/>
        <v>42745.600243055553</v>
      </c>
      <c r="S2170" s="13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3">
        <f t="shared" si="134"/>
        <v>42793.700821759259</v>
      </c>
      <c r="S2171" s="13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3">
        <f t="shared" si="134"/>
        <v>42198.750254629631</v>
      </c>
      <c r="S2172" s="13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3">
        <f t="shared" si="134"/>
        <v>42141.95711805555</v>
      </c>
      <c r="S2173" s="13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3">
        <f t="shared" si="134"/>
        <v>42082.580092592587</v>
      </c>
      <c r="S2174" s="13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3">
        <f t="shared" si="134"/>
        <v>41495.692627314813</v>
      </c>
      <c r="S2175" s="13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3">
        <f t="shared" si="134"/>
        <v>42465.542905092589</v>
      </c>
      <c r="S2176" s="13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3">
        <f t="shared" si="134"/>
        <v>42565.009097222224</v>
      </c>
      <c r="S2177" s="13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36">ROUND(E2178/D2178*100,0)</f>
        <v>126</v>
      </c>
      <c r="Q2178">
        <f t="shared" ref="Q2178:Q2241" si="137">IFERROR(ROUND(E2178/L2178,2),"No Donations")</f>
        <v>88.75</v>
      </c>
      <c r="R2178" s="13">
        <f t="shared" ref="R2178:R2241" si="138">(((J2178/60)/60)/24)+DATE(1970,1,1)</f>
        <v>42096.633206018523</v>
      </c>
      <c r="S2178" s="13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6"/>
        <v>100</v>
      </c>
      <c r="Q2179">
        <f t="shared" si="137"/>
        <v>65.87</v>
      </c>
      <c r="R2179" s="13">
        <f t="shared" si="138"/>
        <v>42502.250775462962</v>
      </c>
      <c r="S2179" s="13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3">
        <f t="shared" si="138"/>
        <v>42723.63653935185</v>
      </c>
      <c r="S2180" s="13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3">
        <f t="shared" si="138"/>
        <v>42075.171203703707</v>
      </c>
      <c r="S2181" s="13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3">
        <f t="shared" si="138"/>
        <v>42279.669768518521</v>
      </c>
      <c r="S2182" s="13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3">
        <f t="shared" si="138"/>
        <v>42773.005243055552</v>
      </c>
      <c r="S2183" s="13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3">
        <f t="shared" si="138"/>
        <v>41879.900752314818</v>
      </c>
      <c r="S2184" s="13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3">
        <f t="shared" si="138"/>
        <v>42745.365474537044</v>
      </c>
      <c r="S2185" s="13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3">
        <f t="shared" si="138"/>
        <v>42380.690289351856</v>
      </c>
      <c r="S2186" s="13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3">
        <f t="shared" si="138"/>
        <v>41319.349988425929</v>
      </c>
      <c r="S2187" s="13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3">
        <f t="shared" si="138"/>
        <v>42583.615081018521</v>
      </c>
      <c r="S2188" s="13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3">
        <f t="shared" si="138"/>
        <v>42068.209097222221</v>
      </c>
      <c r="S2189" s="13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3">
        <f t="shared" si="138"/>
        <v>42633.586122685185</v>
      </c>
      <c r="S2190" s="13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3">
        <f t="shared" si="138"/>
        <v>42467.788194444445</v>
      </c>
      <c r="S2191" s="13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3">
        <f t="shared" si="138"/>
        <v>42417.625046296293</v>
      </c>
      <c r="S2192" s="13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3">
        <f t="shared" si="138"/>
        <v>42768.833645833336</v>
      </c>
      <c r="S2193" s="13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3">
        <f t="shared" si="138"/>
        <v>42691.8512037037</v>
      </c>
      <c r="S2194" s="13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3">
        <f t="shared" si="138"/>
        <v>42664.405925925923</v>
      </c>
      <c r="S2195" s="13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3">
        <f t="shared" si="138"/>
        <v>42425.757986111115</v>
      </c>
      <c r="S2196" s="13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3">
        <f t="shared" si="138"/>
        <v>42197.771990740745</v>
      </c>
      <c r="S2197" s="13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3">
        <f t="shared" si="138"/>
        <v>42675.487291666665</v>
      </c>
      <c r="S2198" s="13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3">
        <f t="shared" si="138"/>
        <v>42033.584016203706</v>
      </c>
      <c r="S2199" s="13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3">
        <f t="shared" si="138"/>
        <v>42292.513888888891</v>
      </c>
      <c r="S2200" s="13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3">
        <f t="shared" si="138"/>
        <v>42262.416643518518</v>
      </c>
      <c r="S2201" s="13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3">
        <f t="shared" si="138"/>
        <v>42163.625787037032</v>
      </c>
      <c r="S2202" s="13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3">
        <f t="shared" si="138"/>
        <v>41276.846817129634</v>
      </c>
      <c r="S2203" s="13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3">
        <f t="shared" si="138"/>
        <v>41184.849166666667</v>
      </c>
      <c r="S2204" s="13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3">
        <f t="shared" si="138"/>
        <v>42241.85974537037</v>
      </c>
      <c r="S2205" s="13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3">
        <f t="shared" si="138"/>
        <v>41312.311562499999</v>
      </c>
      <c r="S2206" s="13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3">
        <f t="shared" si="138"/>
        <v>41031.82163194444</v>
      </c>
      <c r="S2207" s="13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3">
        <f t="shared" si="138"/>
        <v>40997.257222222222</v>
      </c>
      <c r="S2208" s="13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3">
        <f t="shared" si="138"/>
        <v>41564.194131944445</v>
      </c>
      <c r="S2209" s="13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3">
        <f t="shared" si="138"/>
        <v>40946.882245370369</v>
      </c>
      <c r="S2210" s="13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3">
        <f t="shared" si="138"/>
        <v>41732.479675925926</v>
      </c>
      <c r="S2211" s="13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3">
        <f t="shared" si="138"/>
        <v>40956.066087962965</v>
      </c>
      <c r="S2212" s="13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3">
        <f t="shared" si="138"/>
        <v>41716.785011574073</v>
      </c>
      <c r="S2213" s="13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3">
        <f t="shared" si="138"/>
        <v>41548.747418981482</v>
      </c>
      <c r="S2214" s="13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3">
        <f t="shared" si="138"/>
        <v>42109.826145833329</v>
      </c>
      <c r="S2215" s="13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3">
        <f t="shared" si="138"/>
        <v>41646.792222222226</v>
      </c>
      <c r="S2216" s="13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3">
        <f t="shared" si="138"/>
        <v>40958.717268518521</v>
      </c>
      <c r="S2217" s="13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3">
        <f t="shared" si="138"/>
        <v>42194.751678240747</v>
      </c>
      <c r="S2218" s="13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3">
        <f t="shared" si="138"/>
        <v>42299.776770833334</v>
      </c>
      <c r="S2219" s="13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3">
        <f t="shared" si="138"/>
        <v>41127.812303240738</v>
      </c>
      <c r="S2220" s="13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3">
        <f t="shared" si="138"/>
        <v>42205.718888888892</v>
      </c>
      <c r="S2221" s="13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3">
        <f t="shared" si="138"/>
        <v>41452.060601851852</v>
      </c>
      <c r="S2222" s="13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3">
        <f t="shared" si="138"/>
        <v>42452.666770833333</v>
      </c>
      <c r="S2223" s="13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3">
        <f t="shared" si="138"/>
        <v>40906.787581018521</v>
      </c>
      <c r="S2224" s="13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3">
        <f t="shared" si="138"/>
        <v>42152.640833333338</v>
      </c>
      <c r="S2225" s="13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3">
        <f t="shared" si="138"/>
        <v>42644.667534722219</v>
      </c>
      <c r="S2226" s="13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3">
        <f t="shared" si="138"/>
        <v>41873.79184027778</v>
      </c>
      <c r="S2227" s="13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3">
        <f t="shared" si="138"/>
        <v>42381.79886574074</v>
      </c>
      <c r="S2228" s="13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3">
        <f t="shared" si="138"/>
        <v>41561.807349537034</v>
      </c>
      <c r="S2229" s="13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3">
        <f t="shared" si="138"/>
        <v>42202.278194444443</v>
      </c>
      <c r="S2230" s="13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3">
        <f t="shared" si="138"/>
        <v>41484.664247685185</v>
      </c>
      <c r="S2231" s="13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3">
        <f t="shared" si="138"/>
        <v>41724.881099537037</v>
      </c>
      <c r="S2232" s="13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3">
        <f t="shared" si="138"/>
        <v>41423.910891203705</v>
      </c>
      <c r="S2233" s="13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3">
        <f t="shared" si="138"/>
        <v>41806.794074074074</v>
      </c>
      <c r="S2234" s="13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3">
        <f t="shared" si="138"/>
        <v>42331.378923611104</v>
      </c>
      <c r="S2235" s="13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3">
        <f t="shared" si="138"/>
        <v>42710.824618055558</v>
      </c>
      <c r="S2236" s="13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3">
        <f t="shared" si="138"/>
        <v>42062.022118055553</v>
      </c>
      <c r="S2237" s="13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3">
        <f t="shared" si="138"/>
        <v>42371.617164351846</v>
      </c>
      <c r="S2238" s="13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3">
        <f t="shared" si="138"/>
        <v>41915.003275462965</v>
      </c>
      <c r="S2239" s="13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3">
        <f t="shared" si="138"/>
        <v>42774.621712962966</v>
      </c>
      <c r="S2240" s="13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3">
        <f t="shared" si="138"/>
        <v>41572.958495370374</v>
      </c>
      <c r="S2241" s="13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40">ROUND(E2242/D2242*100,0)</f>
        <v>271</v>
      </c>
      <c r="Q2242">
        <f t="shared" ref="Q2242:Q2305" si="141">IFERROR(ROUND(E2242/L2242,2),"No Donations")</f>
        <v>140.97999999999999</v>
      </c>
      <c r="R2242" s="13">
        <f t="shared" ref="R2242:R2305" si="142">(((J2242/60)/60)/24)+DATE(1970,1,1)</f>
        <v>42452.825740740736</v>
      </c>
      <c r="S2242" s="13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40"/>
        <v>806</v>
      </c>
      <c r="Q2243">
        <f t="shared" si="141"/>
        <v>49.47</v>
      </c>
      <c r="R2243" s="13">
        <f t="shared" si="142"/>
        <v>42766.827546296292</v>
      </c>
      <c r="S2243" s="13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3">
        <f t="shared" si="142"/>
        <v>41569.575613425928</v>
      </c>
      <c r="S2244" s="13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3">
        <f t="shared" si="142"/>
        <v>42800.751041666663</v>
      </c>
      <c r="S2245" s="13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3">
        <f t="shared" si="142"/>
        <v>42647.818819444445</v>
      </c>
      <c r="S2246" s="13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3">
        <f t="shared" si="142"/>
        <v>41660.708530092597</v>
      </c>
      <c r="S2247" s="13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3">
        <f t="shared" si="142"/>
        <v>42221.79178240741</v>
      </c>
      <c r="S2248" s="13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3">
        <f t="shared" si="142"/>
        <v>42200.666261574079</v>
      </c>
      <c r="S2249" s="13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3">
        <f t="shared" si="142"/>
        <v>42688.875902777778</v>
      </c>
      <c r="S2250" s="13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3">
        <f t="shared" si="142"/>
        <v>41336.703298611108</v>
      </c>
      <c r="S2251" s="13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3">
        <f t="shared" si="142"/>
        <v>42677.005474537036</v>
      </c>
      <c r="S2252" s="13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3">
        <f t="shared" si="142"/>
        <v>41846.34579861111</v>
      </c>
      <c r="S2253" s="13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3">
        <f t="shared" si="142"/>
        <v>42573.327986111108</v>
      </c>
      <c r="S2254" s="13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3">
        <f t="shared" si="142"/>
        <v>42296.631331018521</v>
      </c>
      <c r="S2255" s="13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3">
        <f t="shared" si="142"/>
        <v>42752.647777777776</v>
      </c>
      <c r="S2256" s="13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3">
        <f t="shared" si="142"/>
        <v>42467.951979166668</v>
      </c>
      <c r="S2257" s="13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3">
        <f t="shared" si="142"/>
        <v>42682.451921296291</v>
      </c>
      <c r="S2258" s="13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3">
        <f t="shared" si="142"/>
        <v>42505.936678240745</v>
      </c>
      <c r="S2259" s="13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3">
        <f t="shared" si="142"/>
        <v>42136.75100694444</v>
      </c>
      <c r="S2260" s="13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3">
        <f t="shared" si="142"/>
        <v>42702.804814814815</v>
      </c>
      <c r="S2261" s="13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3">
        <f t="shared" si="142"/>
        <v>41695.016782407409</v>
      </c>
      <c r="S2262" s="13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3">
        <f t="shared" si="142"/>
        <v>42759.724768518514</v>
      </c>
      <c r="S2263" s="13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3">
        <f t="shared" si="142"/>
        <v>41926.585162037038</v>
      </c>
      <c r="S2264" s="13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3">
        <f t="shared" si="142"/>
        <v>42014.832326388889</v>
      </c>
      <c r="S2265" s="13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3">
        <f t="shared" si="142"/>
        <v>42496.582337962958</v>
      </c>
      <c r="S2266" s="13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3">
        <f t="shared" si="142"/>
        <v>42689.853090277778</v>
      </c>
      <c r="S2267" s="13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3">
        <f t="shared" si="142"/>
        <v>42469.874907407408</v>
      </c>
      <c r="S2268" s="13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3">
        <f t="shared" si="142"/>
        <v>41968.829826388886</v>
      </c>
      <c r="S2269" s="13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3">
        <f t="shared" si="142"/>
        <v>42776.082349537035</v>
      </c>
      <c r="S2270" s="13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3">
        <f t="shared" si="142"/>
        <v>42776.704432870371</v>
      </c>
      <c r="S2271" s="13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3">
        <f t="shared" si="142"/>
        <v>42725.869363425925</v>
      </c>
      <c r="S2272" s="13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3">
        <f t="shared" si="142"/>
        <v>42684.000046296293</v>
      </c>
      <c r="S2273" s="13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3">
        <f t="shared" si="142"/>
        <v>42315.699490740735</v>
      </c>
      <c r="S2274" s="13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3">
        <f t="shared" si="142"/>
        <v>42781.549097222218</v>
      </c>
      <c r="S2275" s="13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3">
        <f t="shared" si="142"/>
        <v>41663.500659722224</v>
      </c>
      <c r="S2276" s="13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3">
        <f t="shared" si="142"/>
        <v>41965.616655092599</v>
      </c>
      <c r="S2277" s="13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3">
        <f t="shared" si="142"/>
        <v>41614.651493055557</v>
      </c>
      <c r="S2278" s="13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3">
        <f t="shared" si="142"/>
        <v>40936.678506944445</v>
      </c>
      <c r="S2279" s="13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3">
        <f t="shared" si="142"/>
        <v>42338.709108796291</v>
      </c>
      <c r="S2280" s="13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3">
        <f t="shared" si="142"/>
        <v>42020.806701388887</v>
      </c>
      <c r="S2281" s="13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3">
        <f t="shared" si="142"/>
        <v>42234.624895833331</v>
      </c>
      <c r="S2282" s="13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3">
        <f t="shared" si="142"/>
        <v>40687.285844907405</v>
      </c>
      <c r="S2283" s="13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3">
        <f t="shared" si="142"/>
        <v>42323.17460648148</v>
      </c>
      <c r="S2284" s="13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3">
        <f t="shared" si="142"/>
        <v>40978.125046296293</v>
      </c>
      <c r="S2285" s="13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3">
        <f t="shared" si="142"/>
        <v>40585.796817129631</v>
      </c>
      <c r="S2286" s="13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3">
        <f t="shared" si="142"/>
        <v>41059.185682870368</v>
      </c>
      <c r="S2287" s="13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3">
        <f t="shared" si="142"/>
        <v>41494.963587962964</v>
      </c>
      <c r="S2288" s="13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3">
        <f t="shared" si="142"/>
        <v>41792.667361111111</v>
      </c>
      <c r="S2289" s="13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3">
        <f t="shared" si="142"/>
        <v>41067.827418981484</v>
      </c>
      <c r="S2290" s="13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3">
        <f t="shared" si="142"/>
        <v>41571.998379629629</v>
      </c>
      <c r="S2291" s="13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3">
        <f t="shared" si="142"/>
        <v>40070.253819444442</v>
      </c>
      <c r="S2292" s="13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3">
        <f t="shared" si="142"/>
        <v>40987.977060185185</v>
      </c>
      <c r="S2293" s="13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3">
        <f t="shared" si="142"/>
        <v>40987.697638888887</v>
      </c>
      <c r="S2294" s="13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3">
        <f t="shared" si="142"/>
        <v>41151.708321759259</v>
      </c>
      <c r="S2295" s="13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3">
        <f t="shared" si="142"/>
        <v>41264.72314814815</v>
      </c>
      <c r="S2296" s="13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3">
        <f t="shared" si="142"/>
        <v>41270.954351851848</v>
      </c>
      <c r="S2297" s="13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3">
        <f t="shared" si="142"/>
        <v>40927.731782407405</v>
      </c>
      <c r="S2298" s="13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3">
        <f t="shared" si="142"/>
        <v>40948.042233796295</v>
      </c>
      <c r="S2299" s="13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3">
        <f t="shared" si="142"/>
        <v>41694.84065972222</v>
      </c>
      <c r="S2300" s="13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3">
        <f t="shared" si="142"/>
        <v>40565.032511574071</v>
      </c>
      <c r="S2301" s="13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3">
        <f t="shared" si="142"/>
        <v>41074.727037037039</v>
      </c>
      <c r="S2302" s="13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3">
        <f t="shared" si="142"/>
        <v>41416.146944444445</v>
      </c>
      <c r="S2303" s="13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3">
        <f t="shared" si="142"/>
        <v>41605.868449074071</v>
      </c>
      <c r="S2304" s="13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3">
        <f t="shared" si="142"/>
        <v>40850.111064814817</v>
      </c>
      <c r="S2305" s="13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44">ROUND(E2306/D2306*100,0)</f>
        <v>101</v>
      </c>
      <c r="Q2306">
        <f t="shared" ref="Q2306:Q2369" si="145">IFERROR(ROUND(E2306/L2306,2),"No Donations")</f>
        <v>53.47</v>
      </c>
      <c r="R2306" s="13">
        <f t="shared" ref="R2306:R2369" si="146">(((J2306/60)/60)/24)+DATE(1970,1,1)</f>
        <v>40502.815868055557</v>
      </c>
      <c r="S2306" s="13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4"/>
        <v>101</v>
      </c>
      <c r="Q2307">
        <f t="shared" si="145"/>
        <v>109.11</v>
      </c>
      <c r="R2307" s="13">
        <f t="shared" si="146"/>
        <v>41834.695277777777</v>
      </c>
      <c r="S2307" s="13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3">
        <f t="shared" si="146"/>
        <v>40948.16815972222</v>
      </c>
      <c r="S2308" s="13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3">
        <f t="shared" si="146"/>
        <v>41004.802465277775</v>
      </c>
      <c r="S2309" s="13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3">
        <f t="shared" si="146"/>
        <v>41851.962916666671</v>
      </c>
      <c r="S2310" s="13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3">
        <f t="shared" si="146"/>
        <v>41307.987696759257</v>
      </c>
      <c r="S2311" s="13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3">
        <f t="shared" si="146"/>
        <v>41324.79415509259</v>
      </c>
      <c r="S2312" s="13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3">
        <f t="shared" si="146"/>
        <v>41736.004502314812</v>
      </c>
      <c r="S2313" s="13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3">
        <f t="shared" si="146"/>
        <v>41716.632847222223</v>
      </c>
      <c r="S2314" s="13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3">
        <f t="shared" si="146"/>
        <v>41002.958634259259</v>
      </c>
      <c r="S2315" s="13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3">
        <f t="shared" si="146"/>
        <v>41037.551585648151</v>
      </c>
      <c r="S2316" s="13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3">
        <f t="shared" si="146"/>
        <v>41004.72619212963</v>
      </c>
      <c r="S2317" s="13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3">
        <f t="shared" si="146"/>
        <v>40079.725115740745</v>
      </c>
      <c r="S2318" s="13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3">
        <f t="shared" si="146"/>
        <v>40192.542233796295</v>
      </c>
      <c r="S2319" s="13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3">
        <f t="shared" si="146"/>
        <v>40050.643680555557</v>
      </c>
      <c r="S2320" s="13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3">
        <f t="shared" si="146"/>
        <v>41593.082002314812</v>
      </c>
      <c r="S2321" s="13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3">
        <f t="shared" si="146"/>
        <v>41696.817129629628</v>
      </c>
      <c r="S2322" s="13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3">
        <f t="shared" si="146"/>
        <v>42799.260428240741</v>
      </c>
      <c r="S2323" s="13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3">
        <f t="shared" si="146"/>
        <v>42804.895474537043</v>
      </c>
      <c r="S2324" s="13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3">
        <f t="shared" si="146"/>
        <v>42807.755173611105</v>
      </c>
      <c r="S2325" s="13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3">
        <f t="shared" si="146"/>
        <v>42790.885243055556</v>
      </c>
      <c r="S2326" s="13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3">
        <f t="shared" si="146"/>
        <v>42794.022349537037</v>
      </c>
      <c r="S2327" s="13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3">
        <f t="shared" si="146"/>
        <v>42804.034120370372</v>
      </c>
      <c r="S2328" s="13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3">
        <f t="shared" si="146"/>
        <v>41842.917129629634</v>
      </c>
      <c r="S2329" s="13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3">
        <f t="shared" si="146"/>
        <v>42139.781678240746</v>
      </c>
      <c r="S2330" s="13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3">
        <f t="shared" si="146"/>
        <v>41807.624374999999</v>
      </c>
      <c r="S2331" s="13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3">
        <f t="shared" si="146"/>
        <v>42332.89980324074</v>
      </c>
      <c r="S2332" s="13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3">
        <f t="shared" si="146"/>
        <v>41839.005671296298</v>
      </c>
      <c r="S2333" s="13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3">
        <f t="shared" si="146"/>
        <v>42011.628136574072</v>
      </c>
      <c r="S2334" s="13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3">
        <f t="shared" si="146"/>
        <v>41767.650347222225</v>
      </c>
      <c r="S2335" s="13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3">
        <f t="shared" si="146"/>
        <v>41918.670115740737</v>
      </c>
      <c r="S2336" s="13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3">
        <f t="shared" si="146"/>
        <v>41771.572256944448</v>
      </c>
      <c r="S2337" s="13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3">
        <f t="shared" si="146"/>
        <v>41666.924710648149</v>
      </c>
      <c r="S2338" s="13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3">
        <f t="shared" si="146"/>
        <v>41786.640543981484</v>
      </c>
      <c r="S2339" s="13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3">
        <f t="shared" si="146"/>
        <v>41789.896805555552</v>
      </c>
      <c r="S2340" s="13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3">
        <f t="shared" si="146"/>
        <v>42692.79987268518</v>
      </c>
      <c r="S2341" s="13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3">
        <f t="shared" si="146"/>
        <v>42643.642800925925</v>
      </c>
      <c r="S2342" s="13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 t="str">
        <f t="shared" si="145"/>
        <v>No Donations</v>
      </c>
      <c r="R2343" s="13">
        <f t="shared" si="146"/>
        <v>42167.813703703709</v>
      </c>
      <c r="S2343" s="13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 t="str">
        <f t="shared" si="145"/>
        <v>No Donations</v>
      </c>
      <c r="R2344" s="13">
        <f t="shared" si="146"/>
        <v>41897.702199074076</v>
      </c>
      <c r="S2344" s="13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3">
        <f t="shared" si="146"/>
        <v>42327.825289351851</v>
      </c>
      <c r="S2345" s="13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3">
        <f t="shared" si="146"/>
        <v>42515.727650462963</v>
      </c>
      <c r="S2346" s="13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 t="str">
        <f t="shared" si="145"/>
        <v>No Donations</v>
      </c>
      <c r="R2347" s="13">
        <f t="shared" si="146"/>
        <v>42060.001805555556</v>
      </c>
      <c r="S2347" s="13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3">
        <f t="shared" si="146"/>
        <v>42615.79896990741</v>
      </c>
      <c r="S2348" s="13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3">
        <f t="shared" si="146"/>
        <v>42577.607361111113</v>
      </c>
      <c r="S2349" s="13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3">
        <f t="shared" si="146"/>
        <v>42360.932152777779</v>
      </c>
      <c r="S2350" s="13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 t="str">
        <f t="shared" si="145"/>
        <v>No Donations</v>
      </c>
      <c r="R2351" s="13">
        <f t="shared" si="146"/>
        <v>42198.775787037041</v>
      </c>
      <c r="S2351" s="13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 t="str">
        <f t="shared" si="145"/>
        <v>No Donations</v>
      </c>
      <c r="R2352" s="13">
        <f t="shared" si="146"/>
        <v>42708.842245370368</v>
      </c>
      <c r="S2352" s="13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3">
        <f t="shared" si="146"/>
        <v>42094.101145833338</v>
      </c>
      <c r="S2353" s="13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 t="str">
        <f t="shared" si="145"/>
        <v>No Donations</v>
      </c>
      <c r="R2354" s="13">
        <f t="shared" si="146"/>
        <v>42101.633703703701</v>
      </c>
      <c r="S2354" s="13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 t="str">
        <f t="shared" si="145"/>
        <v>No Donations</v>
      </c>
      <c r="R2355" s="13">
        <f t="shared" si="146"/>
        <v>42103.676180555558</v>
      </c>
      <c r="S2355" s="13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3">
        <f t="shared" si="146"/>
        <v>41954.722916666666</v>
      </c>
      <c r="S2356" s="13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3">
        <f t="shared" si="146"/>
        <v>42096.918240740735</v>
      </c>
      <c r="S2357" s="13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 t="str">
        <f t="shared" si="145"/>
        <v>No Donations</v>
      </c>
      <c r="R2358" s="13">
        <f t="shared" si="146"/>
        <v>42130.78361111111</v>
      </c>
      <c r="S2358" s="13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 t="str">
        <f t="shared" si="145"/>
        <v>No Donations</v>
      </c>
      <c r="R2359" s="13">
        <f t="shared" si="146"/>
        <v>42264.620115740734</v>
      </c>
      <c r="S2359" s="13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 t="str">
        <f t="shared" si="145"/>
        <v>No Donations</v>
      </c>
      <c r="R2360" s="13">
        <f t="shared" si="146"/>
        <v>41978.930972222224</v>
      </c>
      <c r="S2360" s="13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3">
        <f t="shared" si="146"/>
        <v>42159.649583333332</v>
      </c>
      <c r="S2361" s="13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3">
        <f t="shared" si="146"/>
        <v>42377.70694444445</v>
      </c>
      <c r="S2362" s="13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 t="str">
        <f t="shared" si="145"/>
        <v>No Donations</v>
      </c>
      <c r="R2363" s="13">
        <f t="shared" si="146"/>
        <v>42466.858888888892</v>
      </c>
      <c r="S2363" s="13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3">
        <f t="shared" si="146"/>
        <v>41954.688310185185</v>
      </c>
      <c r="S2364" s="13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 t="str">
        <f t="shared" si="145"/>
        <v>No Donations</v>
      </c>
      <c r="R2365" s="13">
        <f t="shared" si="146"/>
        <v>42322.011574074073</v>
      </c>
      <c r="S2365" s="13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 t="str">
        <f t="shared" si="145"/>
        <v>No Donations</v>
      </c>
      <c r="R2366" s="13">
        <f t="shared" si="146"/>
        <v>42248.934675925921</v>
      </c>
      <c r="S2366" s="13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 t="str">
        <f t="shared" si="145"/>
        <v>No Donations</v>
      </c>
      <c r="R2367" s="13">
        <f t="shared" si="146"/>
        <v>42346.736400462964</v>
      </c>
      <c r="S2367" s="13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3">
        <f t="shared" si="146"/>
        <v>42268.531631944439</v>
      </c>
      <c r="S2368" s="13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3">
        <f t="shared" si="146"/>
        <v>42425.970092592594</v>
      </c>
      <c r="S2369" s="13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48">ROUND(E2370/D2370*100,0)</f>
        <v>0</v>
      </c>
      <c r="Q2370">
        <f t="shared" ref="Q2370:Q2433" si="149">IFERROR(ROUND(E2370/L2370,2),"No Donations")</f>
        <v>50</v>
      </c>
      <c r="R2370" s="13">
        <f t="shared" ref="R2370:R2433" si="150">(((J2370/60)/60)/24)+DATE(1970,1,1)</f>
        <v>42063.721817129626</v>
      </c>
      <c r="S2370" s="13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8"/>
        <v>0</v>
      </c>
      <c r="Q2371" t="str">
        <f t="shared" si="149"/>
        <v>No Donations</v>
      </c>
      <c r="R2371" s="13">
        <f t="shared" si="150"/>
        <v>42380.812627314815</v>
      </c>
      <c r="S2371" s="13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3">
        <f t="shared" si="150"/>
        <v>41961.18913194444</v>
      </c>
      <c r="S2372" s="13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 t="str">
        <f t="shared" si="149"/>
        <v>No Donations</v>
      </c>
      <c r="R2373" s="13">
        <f t="shared" si="150"/>
        <v>42150.777731481481</v>
      </c>
      <c r="S2373" s="13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3">
        <f t="shared" si="150"/>
        <v>42088.069108796291</v>
      </c>
      <c r="S2374" s="13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3">
        <f t="shared" si="150"/>
        <v>42215.662314814821</v>
      </c>
      <c r="S2375" s="13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3">
        <f t="shared" si="150"/>
        <v>42017.843287037031</v>
      </c>
      <c r="S2376" s="13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 t="str">
        <f t="shared" si="149"/>
        <v>No Donations</v>
      </c>
      <c r="R2377" s="13">
        <f t="shared" si="150"/>
        <v>42592.836076388892</v>
      </c>
      <c r="S2377" s="13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3">
        <f t="shared" si="150"/>
        <v>42318.925532407404</v>
      </c>
      <c r="S2378" s="13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 t="str">
        <f t="shared" si="149"/>
        <v>No Donations</v>
      </c>
      <c r="R2379" s="13">
        <f t="shared" si="150"/>
        <v>42669.870173611111</v>
      </c>
      <c r="S2379" s="13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 t="str">
        <f t="shared" si="149"/>
        <v>No Donations</v>
      </c>
      <c r="R2380" s="13">
        <f t="shared" si="150"/>
        <v>42213.013078703705</v>
      </c>
      <c r="S2380" s="13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 t="str">
        <f t="shared" si="149"/>
        <v>No Donations</v>
      </c>
      <c r="R2381" s="13">
        <f t="shared" si="150"/>
        <v>42237.016388888893</v>
      </c>
      <c r="S2381" s="13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3">
        <f t="shared" si="150"/>
        <v>42248.793310185181</v>
      </c>
      <c r="S2382" s="13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3">
        <f t="shared" si="150"/>
        <v>42074.935740740737</v>
      </c>
      <c r="S2383" s="13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3">
        <f t="shared" si="150"/>
        <v>42195.187534722223</v>
      </c>
      <c r="S2384" s="13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3">
        <f t="shared" si="150"/>
        <v>42027.056793981479</v>
      </c>
      <c r="S2385" s="13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3">
        <f t="shared" si="150"/>
        <v>41927.067627314813</v>
      </c>
      <c r="S2386" s="13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3">
        <f t="shared" si="150"/>
        <v>42191.70175925926</v>
      </c>
      <c r="S2387" s="13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 t="str">
        <f t="shared" si="149"/>
        <v>No Donations</v>
      </c>
      <c r="R2388" s="13">
        <f t="shared" si="150"/>
        <v>41954.838240740741</v>
      </c>
      <c r="S2388" s="13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3">
        <f t="shared" si="150"/>
        <v>42528.626620370371</v>
      </c>
      <c r="S2389" s="13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3">
        <f t="shared" si="150"/>
        <v>41989.853692129633</v>
      </c>
      <c r="S2390" s="13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3">
        <f t="shared" si="150"/>
        <v>42179.653379629628</v>
      </c>
      <c r="S2391" s="13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 t="str">
        <f t="shared" si="149"/>
        <v>No Donations</v>
      </c>
      <c r="R2392" s="13">
        <f t="shared" si="150"/>
        <v>41968.262314814812</v>
      </c>
      <c r="S2392" s="13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3">
        <f t="shared" si="150"/>
        <v>42064.794490740736</v>
      </c>
      <c r="S2393" s="13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 t="str">
        <f t="shared" si="149"/>
        <v>No Donations</v>
      </c>
      <c r="R2394" s="13">
        <f t="shared" si="150"/>
        <v>42276.120636574073</v>
      </c>
      <c r="S2394" s="13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3">
        <f t="shared" si="150"/>
        <v>42194.648344907408</v>
      </c>
      <c r="S2395" s="13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3">
        <f t="shared" si="150"/>
        <v>42031.362187499995</v>
      </c>
      <c r="S2396" s="13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 t="str">
        <f t="shared" si="149"/>
        <v>No Donations</v>
      </c>
      <c r="R2397" s="13">
        <f t="shared" si="150"/>
        <v>42717.121377314819</v>
      </c>
      <c r="S2397" s="13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3">
        <f t="shared" si="150"/>
        <v>42262.849050925928</v>
      </c>
      <c r="S2398" s="13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 t="str">
        <f t="shared" si="149"/>
        <v>No Donations</v>
      </c>
      <c r="R2399" s="13">
        <f t="shared" si="150"/>
        <v>41976.88490740741</v>
      </c>
      <c r="S2399" s="13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 t="str">
        <f t="shared" si="149"/>
        <v>No Donations</v>
      </c>
      <c r="R2400" s="13">
        <f t="shared" si="150"/>
        <v>42157.916481481487</v>
      </c>
      <c r="S2400" s="13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 t="str">
        <f t="shared" si="149"/>
        <v>No Donations</v>
      </c>
      <c r="R2401" s="13">
        <f t="shared" si="150"/>
        <v>41956.853078703702</v>
      </c>
      <c r="S2401" s="13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 t="str">
        <f t="shared" si="149"/>
        <v>No Donations</v>
      </c>
      <c r="R2402" s="13">
        <f t="shared" si="150"/>
        <v>42444.268101851849</v>
      </c>
      <c r="S2402" s="13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3">
        <f t="shared" si="150"/>
        <v>42374.822870370372</v>
      </c>
      <c r="S2403" s="13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3">
        <f t="shared" si="150"/>
        <v>42107.679756944446</v>
      </c>
      <c r="S2404" s="13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3">
        <f t="shared" si="150"/>
        <v>42399.882615740738</v>
      </c>
      <c r="S2405" s="13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 t="str">
        <f t="shared" si="149"/>
        <v>No Donations</v>
      </c>
      <c r="R2406" s="13">
        <f t="shared" si="150"/>
        <v>42342.03943287037</v>
      </c>
      <c r="S2406" s="13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3">
        <f t="shared" si="150"/>
        <v>42595.585358796292</v>
      </c>
      <c r="S2407" s="13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3">
        <f t="shared" si="150"/>
        <v>41983.110995370371</v>
      </c>
      <c r="S2408" s="13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3">
        <f t="shared" si="150"/>
        <v>42082.575555555552</v>
      </c>
      <c r="S2409" s="13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3">
        <f t="shared" si="150"/>
        <v>41919.140706018516</v>
      </c>
      <c r="S2410" s="13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3">
        <f t="shared" si="150"/>
        <v>42204.875868055555</v>
      </c>
      <c r="S2411" s="13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 t="str">
        <f t="shared" si="149"/>
        <v>No Donations</v>
      </c>
      <c r="R2412" s="13">
        <f t="shared" si="150"/>
        <v>42224.408275462964</v>
      </c>
      <c r="S2412" s="13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3">
        <f t="shared" si="150"/>
        <v>42211.732430555552</v>
      </c>
      <c r="S2413" s="13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 t="str">
        <f t="shared" si="149"/>
        <v>No Donations</v>
      </c>
      <c r="R2414" s="13">
        <f t="shared" si="150"/>
        <v>42655.736956018518</v>
      </c>
      <c r="S2414" s="13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3">
        <f t="shared" si="150"/>
        <v>41760.10974537037</v>
      </c>
      <c r="S2415" s="13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3">
        <f t="shared" si="150"/>
        <v>42198.695138888885</v>
      </c>
      <c r="S2416" s="13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3">
        <f t="shared" si="150"/>
        <v>42536.862800925926</v>
      </c>
      <c r="S2417" s="13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3">
        <f t="shared" si="150"/>
        <v>42019.737766203703</v>
      </c>
      <c r="S2418" s="13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 t="str">
        <f t="shared" si="149"/>
        <v>No Donations</v>
      </c>
      <c r="R2419" s="13">
        <f t="shared" si="150"/>
        <v>41831.884108796294</v>
      </c>
      <c r="S2419" s="13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3">
        <f t="shared" si="150"/>
        <v>42027.856990740736</v>
      </c>
      <c r="S2420" s="13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 t="str">
        <f t="shared" si="149"/>
        <v>No Donations</v>
      </c>
      <c r="R2421" s="13">
        <f t="shared" si="150"/>
        <v>41993.738298611104</v>
      </c>
      <c r="S2421" s="13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3">
        <f t="shared" si="150"/>
        <v>41893.028877314813</v>
      </c>
      <c r="S2422" s="13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3">
        <f t="shared" si="150"/>
        <v>42026.687453703707</v>
      </c>
      <c r="S2423" s="13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3">
        <f t="shared" si="150"/>
        <v>42044.724953703699</v>
      </c>
      <c r="S2424" s="13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3">
        <f t="shared" si="150"/>
        <v>41974.704745370371</v>
      </c>
      <c r="S2425" s="13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3">
        <f t="shared" si="150"/>
        <v>41909.892453703702</v>
      </c>
      <c r="S2426" s="13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3">
        <f t="shared" si="150"/>
        <v>42502.913761574076</v>
      </c>
      <c r="S2427" s="13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 t="str">
        <f t="shared" si="149"/>
        <v>No Donations</v>
      </c>
      <c r="R2428" s="13">
        <f t="shared" si="150"/>
        <v>42164.170046296291</v>
      </c>
      <c r="S2428" s="13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3">
        <f t="shared" si="150"/>
        <v>42412.318668981476</v>
      </c>
      <c r="S2429" s="13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3">
        <f t="shared" si="150"/>
        <v>42045.784155092595</v>
      </c>
      <c r="S2430" s="13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3">
        <f t="shared" si="150"/>
        <v>42734.879236111112</v>
      </c>
      <c r="S2431" s="13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3">
        <f t="shared" si="150"/>
        <v>42382.130833333329</v>
      </c>
      <c r="S2432" s="13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3">
        <f t="shared" si="150"/>
        <v>42489.099687499998</v>
      </c>
      <c r="S2433" s="13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52">ROUND(E2434/D2434*100,0)</f>
        <v>0</v>
      </c>
      <c r="Q2434">
        <f t="shared" ref="Q2434:Q2497" si="153">IFERROR(ROUND(E2434/L2434,2),"No Donations")</f>
        <v>1</v>
      </c>
      <c r="R2434" s="13">
        <f t="shared" ref="R2434:R2497" si="154">(((J2434/60)/60)/24)+DATE(1970,1,1)</f>
        <v>42041.218715277777</v>
      </c>
      <c r="S2434" s="13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2"/>
        <v>0</v>
      </c>
      <c r="Q2435" t="str">
        <f t="shared" si="153"/>
        <v>No Donations</v>
      </c>
      <c r="R2435" s="13">
        <f t="shared" si="154"/>
        <v>42397.89980324074</v>
      </c>
      <c r="S2435" s="13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3">
        <f t="shared" si="154"/>
        <v>42180.18604166666</v>
      </c>
      <c r="S2436" s="13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3">
        <f t="shared" si="154"/>
        <v>42252.277615740735</v>
      </c>
      <c r="S2437" s="13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3">
        <f t="shared" si="154"/>
        <v>42338.615393518514</v>
      </c>
      <c r="S2438" s="13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 t="str">
        <f t="shared" si="153"/>
        <v>No Donations</v>
      </c>
      <c r="R2439" s="13">
        <f t="shared" si="154"/>
        <v>42031.965138888889</v>
      </c>
      <c r="S2439" s="13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3">
        <f t="shared" si="154"/>
        <v>42285.91506944444</v>
      </c>
      <c r="S2440" s="13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 t="str">
        <f t="shared" si="153"/>
        <v>No Donations</v>
      </c>
      <c r="R2441" s="13">
        <f t="shared" si="154"/>
        <v>42265.818622685183</v>
      </c>
      <c r="S2441" s="13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3">
        <f t="shared" si="154"/>
        <v>42383.899456018517</v>
      </c>
      <c r="S2442" s="13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3">
        <f t="shared" si="154"/>
        <v>42187.125625000001</v>
      </c>
      <c r="S2443" s="13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3">
        <f t="shared" si="154"/>
        <v>42052.666990740734</v>
      </c>
      <c r="S2444" s="13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3">
        <f t="shared" si="154"/>
        <v>41836.625254629631</v>
      </c>
      <c r="S2445" s="13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3">
        <f t="shared" si="154"/>
        <v>42485.754525462966</v>
      </c>
      <c r="S2446" s="13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3">
        <f t="shared" si="154"/>
        <v>42243.190057870372</v>
      </c>
      <c r="S2447" s="13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3">
        <f t="shared" si="154"/>
        <v>42670.602673611109</v>
      </c>
      <c r="S2448" s="13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3">
        <f t="shared" si="154"/>
        <v>42654.469826388886</v>
      </c>
      <c r="S2449" s="13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3">
        <f t="shared" si="154"/>
        <v>42607.316122685181</v>
      </c>
      <c r="S2450" s="13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3">
        <f t="shared" si="154"/>
        <v>41943.142534722225</v>
      </c>
      <c r="S2451" s="13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3">
        <f t="shared" si="154"/>
        <v>41902.07240740741</v>
      </c>
      <c r="S2452" s="13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3">
        <f t="shared" si="154"/>
        <v>42779.908449074079</v>
      </c>
      <c r="S2453" s="13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3">
        <f t="shared" si="154"/>
        <v>42338.84375</v>
      </c>
      <c r="S2454" s="13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3">
        <f t="shared" si="154"/>
        <v>42738.692233796297</v>
      </c>
      <c r="S2455" s="13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3">
        <f t="shared" si="154"/>
        <v>42770.201481481476</v>
      </c>
      <c r="S2456" s="13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3">
        <f t="shared" si="154"/>
        <v>42452.781828703708</v>
      </c>
      <c r="S2457" s="13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3">
        <f t="shared" si="154"/>
        <v>42761.961099537039</v>
      </c>
      <c r="S2458" s="13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3">
        <f t="shared" si="154"/>
        <v>42423.602500000001</v>
      </c>
      <c r="S2459" s="13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3">
        <f t="shared" si="154"/>
        <v>42495.871736111112</v>
      </c>
      <c r="S2460" s="13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3">
        <f t="shared" si="154"/>
        <v>42407.637557870374</v>
      </c>
      <c r="S2461" s="13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3">
        <f t="shared" si="154"/>
        <v>42704.187118055561</v>
      </c>
      <c r="S2462" s="13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3">
        <f t="shared" si="154"/>
        <v>40784.012696759259</v>
      </c>
      <c r="S2463" s="13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3">
        <f t="shared" si="154"/>
        <v>41089.186296296299</v>
      </c>
      <c r="S2464" s="13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3">
        <f t="shared" si="154"/>
        <v>41341.111400462964</v>
      </c>
      <c r="S2465" s="13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3">
        <f t="shared" si="154"/>
        <v>42248.90042824074</v>
      </c>
      <c r="S2466" s="13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3">
        <f t="shared" si="154"/>
        <v>41145.719305555554</v>
      </c>
      <c r="S2467" s="13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3">
        <f t="shared" si="154"/>
        <v>41373.102465277778</v>
      </c>
      <c r="S2468" s="13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3">
        <f t="shared" si="154"/>
        <v>41025.874201388891</v>
      </c>
      <c r="S2469" s="13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3">
        <f t="shared" si="154"/>
        <v>41174.154178240737</v>
      </c>
      <c r="S2470" s="13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3">
        <f t="shared" si="154"/>
        <v>40557.429733796293</v>
      </c>
      <c r="S2471" s="13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3">
        <f t="shared" si="154"/>
        <v>41023.07471064815</v>
      </c>
      <c r="S2472" s="13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3">
        <f t="shared" si="154"/>
        <v>40893.992962962962</v>
      </c>
      <c r="S2473" s="13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3">
        <f t="shared" si="154"/>
        <v>40354.11550925926</v>
      </c>
      <c r="S2474" s="13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3">
        <f t="shared" si="154"/>
        <v>41193.748483796298</v>
      </c>
      <c r="S2475" s="13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3">
        <f t="shared" si="154"/>
        <v>40417.011296296296</v>
      </c>
      <c r="S2476" s="13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3">
        <f t="shared" si="154"/>
        <v>40310.287673611114</v>
      </c>
      <c r="S2477" s="13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3">
        <f t="shared" si="154"/>
        <v>41913.328356481477</v>
      </c>
      <c r="S2478" s="13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3">
        <f t="shared" si="154"/>
        <v>41088.691493055558</v>
      </c>
      <c r="S2479" s="13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3">
        <f t="shared" si="154"/>
        <v>41257.950381944444</v>
      </c>
      <c r="S2480" s="13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3">
        <f t="shared" si="154"/>
        <v>41107.726782407408</v>
      </c>
      <c r="S2481" s="13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3">
        <f t="shared" si="154"/>
        <v>42227.936157407406</v>
      </c>
      <c r="S2482" s="13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3">
        <f t="shared" si="154"/>
        <v>40999.645925925928</v>
      </c>
      <c r="S2483" s="13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3">
        <f t="shared" si="154"/>
        <v>40711.782210648147</v>
      </c>
      <c r="S2484" s="13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3">
        <f t="shared" si="154"/>
        <v>40970.750034722223</v>
      </c>
      <c r="S2485" s="13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3">
        <f t="shared" si="154"/>
        <v>40771.916701388887</v>
      </c>
      <c r="S2486" s="13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3">
        <f t="shared" si="154"/>
        <v>40793.998599537037</v>
      </c>
      <c r="S2487" s="13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3">
        <f t="shared" si="154"/>
        <v>40991.708055555559</v>
      </c>
      <c r="S2488" s="13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3">
        <f t="shared" si="154"/>
        <v>41026.083298611113</v>
      </c>
      <c r="S2489" s="13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3">
        <f t="shared" si="154"/>
        <v>40833.633194444446</v>
      </c>
      <c r="S2490" s="13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3">
        <f t="shared" si="154"/>
        <v>41373.690266203703</v>
      </c>
      <c r="S2491" s="13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3">
        <f t="shared" si="154"/>
        <v>41023.227731481478</v>
      </c>
      <c r="S2492" s="13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3">
        <f t="shared" si="154"/>
        <v>40542.839282407411</v>
      </c>
      <c r="S2493" s="13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3">
        <f t="shared" si="154"/>
        <v>41024.985972222225</v>
      </c>
      <c r="S2494" s="13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3">
        <f t="shared" si="154"/>
        <v>41348.168287037035</v>
      </c>
      <c r="S2495" s="13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3">
        <f t="shared" si="154"/>
        <v>41022.645185185182</v>
      </c>
      <c r="S2496" s="13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3">
        <f t="shared" si="154"/>
        <v>41036.946469907409</v>
      </c>
      <c r="S2497" s="13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56">ROUND(E2498/D2498*100,0)</f>
        <v>100</v>
      </c>
      <c r="Q2498">
        <f t="shared" ref="Q2498:Q2561" si="157">IFERROR(ROUND(E2498/L2498,2),"No Donations")</f>
        <v>600</v>
      </c>
      <c r="R2498" s="13">
        <f t="shared" ref="R2498:R2561" si="158">(((J2498/60)/60)/24)+DATE(1970,1,1)</f>
        <v>41327.996435185189</v>
      </c>
      <c r="S2498" s="13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6"/>
        <v>113</v>
      </c>
      <c r="Q2499">
        <f t="shared" si="157"/>
        <v>80.55</v>
      </c>
      <c r="R2499" s="13">
        <f t="shared" si="158"/>
        <v>40730.878912037035</v>
      </c>
      <c r="S2499" s="13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3">
        <f t="shared" si="158"/>
        <v>42017.967442129629</v>
      </c>
      <c r="S2500" s="13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3">
        <f t="shared" si="158"/>
        <v>41226.648576388885</v>
      </c>
      <c r="S2501" s="13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3">
        <f t="shared" si="158"/>
        <v>41053.772858796299</v>
      </c>
      <c r="S2502" s="13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3">
        <f t="shared" si="158"/>
        <v>42244.776666666665</v>
      </c>
      <c r="S2503" s="13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3">
        <f t="shared" si="158"/>
        <v>41858.825439814813</v>
      </c>
      <c r="S2504" s="13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 t="str">
        <f t="shared" si="157"/>
        <v>No Donations</v>
      </c>
      <c r="R2505" s="13">
        <f t="shared" si="158"/>
        <v>42498.899398148147</v>
      </c>
      <c r="S2505" s="13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 t="str">
        <f t="shared" si="157"/>
        <v>No Donations</v>
      </c>
      <c r="R2506" s="13">
        <f t="shared" si="158"/>
        <v>41928.015439814815</v>
      </c>
      <c r="S2506" s="13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 t="str">
        <f t="shared" si="157"/>
        <v>No Donations</v>
      </c>
      <c r="R2507" s="13">
        <f t="shared" si="158"/>
        <v>42047.05574074074</v>
      </c>
      <c r="S2507" s="13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3">
        <f t="shared" si="158"/>
        <v>42258.297094907408</v>
      </c>
      <c r="S2508" s="13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 t="str">
        <f t="shared" si="157"/>
        <v>No Donations</v>
      </c>
      <c r="R2509" s="13">
        <f t="shared" si="158"/>
        <v>42105.072962962964</v>
      </c>
      <c r="S2509" s="13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 t="str">
        <f t="shared" si="157"/>
        <v>No Donations</v>
      </c>
      <c r="R2510" s="13">
        <f t="shared" si="158"/>
        <v>41835.951782407406</v>
      </c>
      <c r="S2510" s="13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3">
        <f t="shared" si="158"/>
        <v>42058.809594907405</v>
      </c>
      <c r="S2511" s="13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3">
        <f t="shared" si="158"/>
        <v>42078.997361111105</v>
      </c>
      <c r="S2512" s="13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 t="str">
        <f t="shared" si="157"/>
        <v>No Donations</v>
      </c>
      <c r="R2513" s="13">
        <f t="shared" si="158"/>
        <v>42371.446909722217</v>
      </c>
      <c r="S2513" s="13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 t="str">
        <f t="shared" si="157"/>
        <v>No Donations</v>
      </c>
      <c r="R2514" s="13">
        <f t="shared" si="158"/>
        <v>41971.876863425925</v>
      </c>
      <c r="S2514" s="13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 t="str">
        <f t="shared" si="157"/>
        <v>No Donations</v>
      </c>
      <c r="R2515" s="13">
        <f t="shared" si="158"/>
        <v>42732.00681712963</v>
      </c>
      <c r="S2515" s="13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3">
        <f t="shared" si="158"/>
        <v>41854.389780092592</v>
      </c>
      <c r="S2516" s="13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3">
        <f t="shared" si="158"/>
        <v>42027.839733796296</v>
      </c>
      <c r="S2517" s="13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 t="str">
        <f t="shared" si="157"/>
        <v>No Donations</v>
      </c>
      <c r="R2518" s="13">
        <f t="shared" si="158"/>
        <v>41942.653379629628</v>
      </c>
      <c r="S2518" s="13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3">
        <f t="shared" si="158"/>
        <v>42052.802430555559</v>
      </c>
      <c r="S2519" s="13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 t="str">
        <f t="shared" si="157"/>
        <v>No Donations</v>
      </c>
      <c r="R2520" s="13">
        <f t="shared" si="158"/>
        <v>41926.680879629632</v>
      </c>
      <c r="S2520" s="13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3">
        <f t="shared" si="158"/>
        <v>41809.155138888891</v>
      </c>
      <c r="S2521" s="13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 t="str">
        <f t="shared" si="157"/>
        <v>No Donations</v>
      </c>
      <c r="R2522" s="13">
        <f t="shared" si="158"/>
        <v>42612.600520833337</v>
      </c>
      <c r="S2522" s="13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3">
        <f t="shared" si="158"/>
        <v>42269.967835648145</v>
      </c>
      <c r="S2523" s="13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3">
        <f t="shared" si="158"/>
        <v>42460.573611111111</v>
      </c>
      <c r="S2524" s="13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3">
        <f t="shared" si="158"/>
        <v>41930.975601851853</v>
      </c>
      <c r="S2525" s="13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3">
        <f t="shared" si="158"/>
        <v>41961.807372685187</v>
      </c>
      <c r="S2526" s="13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3">
        <f t="shared" si="158"/>
        <v>41058.844571759262</v>
      </c>
      <c r="S2527" s="13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3">
        <f t="shared" si="158"/>
        <v>41953.091134259259</v>
      </c>
      <c r="S2528" s="13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3">
        <f t="shared" si="158"/>
        <v>41546.75105324074</v>
      </c>
      <c r="S2529" s="13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3">
        <f t="shared" si="158"/>
        <v>42217.834525462968</v>
      </c>
      <c r="S2530" s="13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3">
        <f t="shared" si="158"/>
        <v>40948.080729166664</v>
      </c>
      <c r="S2531" s="13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3">
        <f t="shared" si="158"/>
        <v>42081.864641203705</v>
      </c>
      <c r="S2532" s="13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3">
        <f t="shared" si="158"/>
        <v>42208.680023148147</v>
      </c>
      <c r="S2533" s="13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3">
        <f t="shared" si="158"/>
        <v>41107.849143518521</v>
      </c>
      <c r="S2534" s="13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3">
        <f t="shared" si="158"/>
        <v>41304.751284722224</v>
      </c>
      <c r="S2535" s="13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3">
        <f t="shared" si="158"/>
        <v>40127.700370370374</v>
      </c>
      <c r="S2536" s="13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3">
        <f t="shared" si="158"/>
        <v>41943.791030092594</v>
      </c>
      <c r="S2537" s="13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3">
        <f t="shared" si="158"/>
        <v>41464.106087962966</v>
      </c>
      <c r="S2538" s="13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3">
        <f t="shared" si="158"/>
        <v>40696.648784722223</v>
      </c>
      <c r="S2539" s="13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3">
        <f t="shared" si="158"/>
        <v>41298.509965277779</v>
      </c>
      <c r="S2540" s="13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3">
        <f t="shared" si="158"/>
        <v>41977.902222222227</v>
      </c>
      <c r="S2541" s="13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3">
        <f t="shared" si="158"/>
        <v>40785.675011574072</v>
      </c>
      <c r="S2542" s="13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3">
        <f t="shared" si="158"/>
        <v>41483.449282407404</v>
      </c>
      <c r="S2543" s="13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3">
        <f t="shared" si="158"/>
        <v>41509.426585648151</v>
      </c>
      <c r="S2544" s="13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3">
        <f t="shared" si="158"/>
        <v>40514.107615740737</v>
      </c>
      <c r="S2545" s="13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3">
        <f t="shared" si="158"/>
        <v>41068.520474537036</v>
      </c>
      <c r="S2546" s="13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3">
        <f t="shared" si="158"/>
        <v>42027.13817129629</v>
      </c>
      <c r="S2547" s="13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3">
        <f t="shared" si="158"/>
        <v>41524.858553240738</v>
      </c>
      <c r="S2548" s="13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3">
        <f t="shared" si="158"/>
        <v>40973.773182870369</v>
      </c>
      <c r="S2549" s="13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3">
        <f t="shared" si="158"/>
        <v>42618.625428240746</v>
      </c>
      <c r="S2550" s="13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3">
        <f t="shared" si="158"/>
        <v>41390.757754629631</v>
      </c>
      <c r="S2551" s="13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3">
        <f t="shared" si="158"/>
        <v>42228.634328703702</v>
      </c>
      <c r="S2552" s="13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3">
        <f t="shared" si="158"/>
        <v>40961.252141203702</v>
      </c>
      <c r="S2553" s="13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3">
        <f t="shared" si="158"/>
        <v>42769.809965277775</v>
      </c>
      <c r="S2554" s="13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3">
        <f t="shared" si="158"/>
        <v>41113.199155092596</v>
      </c>
      <c r="S2555" s="13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3">
        <f t="shared" si="158"/>
        <v>42125.078275462962</v>
      </c>
      <c r="S2556" s="13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3">
        <f t="shared" si="158"/>
        <v>41026.655011574076</v>
      </c>
      <c r="S2557" s="13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3">
        <f t="shared" si="158"/>
        <v>41222.991400462961</v>
      </c>
      <c r="S2558" s="13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3">
        <f t="shared" si="158"/>
        <v>41744.745208333334</v>
      </c>
      <c r="S2559" s="13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3">
        <f t="shared" si="158"/>
        <v>42093.860023148154</v>
      </c>
      <c r="S2560" s="13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3">
        <f t="shared" si="158"/>
        <v>40829.873657407406</v>
      </c>
      <c r="S2561" s="13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160">ROUND(E2562/D2562*100,0)</f>
        <v>100</v>
      </c>
      <c r="Q2562">
        <f t="shared" ref="Q2562:Q2625" si="161">IFERROR(ROUND(E2562/L2562,2),"No Donations")</f>
        <v>143</v>
      </c>
      <c r="R2562" s="13">
        <f t="shared" ref="R2562:R2625" si="162">(((J2562/60)/60)/24)+DATE(1970,1,1)</f>
        <v>42039.951087962967</v>
      </c>
      <c r="S2562" s="13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60"/>
        <v>0</v>
      </c>
      <c r="Q2563" t="str">
        <f t="shared" si="161"/>
        <v>No Donations</v>
      </c>
      <c r="R2563" s="13">
        <f t="shared" si="162"/>
        <v>42260.528807870374</v>
      </c>
      <c r="S2563" s="13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3">
        <f t="shared" si="162"/>
        <v>42594.524756944447</v>
      </c>
      <c r="S2564" s="13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 t="str">
        <f t="shared" si="161"/>
        <v>No Donations</v>
      </c>
      <c r="R2565" s="13">
        <f t="shared" si="162"/>
        <v>42155.139479166668</v>
      </c>
      <c r="S2565" s="13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 t="str">
        <f t="shared" si="161"/>
        <v>No Donations</v>
      </c>
      <c r="R2566" s="13">
        <f t="shared" si="162"/>
        <v>41822.040497685186</v>
      </c>
      <c r="S2566" s="13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3">
        <f t="shared" si="162"/>
        <v>42440.650335648148</v>
      </c>
      <c r="S2567" s="13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 t="str">
        <f t="shared" si="161"/>
        <v>No Donations</v>
      </c>
      <c r="R2568" s="13">
        <f t="shared" si="162"/>
        <v>41842.980879629627</v>
      </c>
      <c r="S2568" s="13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3">
        <f t="shared" si="162"/>
        <v>42087.878912037035</v>
      </c>
      <c r="S2569" s="13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3">
        <f t="shared" si="162"/>
        <v>42584.666597222225</v>
      </c>
      <c r="S2570" s="13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3">
        <f t="shared" si="162"/>
        <v>42234.105462962965</v>
      </c>
      <c r="S2571" s="13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3">
        <f t="shared" si="162"/>
        <v>42744.903182870374</v>
      </c>
      <c r="S2572" s="13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3">
        <f t="shared" si="162"/>
        <v>42449.341678240744</v>
      </c>
      <c r="S2573" s="13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 t="str">
        <f t="shared" si="161"/>
        <v>No Donations</v>
      </c>
      <c r="R2574" s="13">
        <f t="shared" si="162"/>
        <v>42077.119409722218</v>
      </c>
      <c r="S2574" s="13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 t="str">
        <f t="shared" si="161"/>
        <v>No Donations</v>
      </c>
      <c r="R2575" s="13">
        <f t="shared" si="162"/>
        <v>41829.592002314814</v>
      </c>
      <c r="S2575" s="13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 t="str">
        <f t="shared" si="161"/>
        <v>No Donations</v>
      </c>
      <c r="R2576" s="13">
        <f t="shared" si="162"/>
        <v>42487.825752314813</v>
      </c>
      <c r="S2576" s="13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 t="str">
        <f t="shared" si="161"/>
        <v>No Donations</v>
      </c>
      <c r="R2577" s="13">
        <f t="shared" si="162"/>
        <v>41986.108726851846</v>
      </c>
      <c r="S2577" s="13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 t="str">
        <f t="shared" si="161"/>
        <v>No Donations</v>
      </c>
      <c r="R2578" s="13">
        <f t="shared" si="162"/>
        <v>42060.00980324074</v>
      </c>
      <c r="S2578" s="13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 t="str">
        <f t="shared" si="161"/>
        <v>No Donations</v>
      </c>
      <c r="R2579" s="13">
        <f t="shared" si="162"/>
        <v>41830.820567129631</v>
      </c>
      <c r="S2579" s="13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 t="str">
        <f t="shared" si="161"/>
        <v>No Donations</v>
      </c>
      <c r="R2580" s="13">
        <f t="shared" si="162"/>
        <v>42238.022905092599</v>
      </c>
      <c r="S2580" s="13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3">
        <f t="shared" si="162"/>
        <v>41837.829895833333</v>
      </c>
      <c r="S2581" s="13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3">
        <f t="shared" si="162"/>
        <v>42110.326423611114</v>
      </c>
      <c r="S2582" s="13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3">
        <f t="shared" si="162"/>
        <v>42294.628449074073</v>
      </c>
      <c r="S2583" s="13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3">
        <f t="shared" si="162"/>
        <v>42642.988819444443</v>
      </c>
      <c r="S2584" s="13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3">
        <f t="shared" si="162"/>
        <v>42019.76944444445</v>
      </c>
      <c r="S2585" s="13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 t="str">
        <f t="shared" si="161"/>
        <v>No Donations</v>
      </c>
      <c r="R2586" s="13">
        <f t="shared" si="162"/>
        <v>42140.173252314817</v>
      </c>
      <c r="S2586" s="13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3">
        <f t="shared" si="162"/>
        <v>41795.963333333333</v>
      </c>
      <c r="S2587" s="13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3">
        <f t="shared" si="162"/>
        <v>42333.330277777779</v>
      </c>
      <c r="S2588" s="13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3">
        <f t="shared" si="162"/>
        <v>42338.675381944442</v>
      </c>
      <c r="S2589" s="13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3">
        <f t="shared" si="162"/>
        <v>42042.676226851851</v>
      </c>
      <c r="S2590" s="13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3">
        <f t="shared" si="162"/>
        <v>42422.536192129628</v>
      </c>
      <c r="S2591" s="13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 t="str">
        <f t="shared" si="161"/>
        <v>No Donations</v>
      </c>
      <c r="R2592" s="13">
        <f t="shared" si="162"/>
        <v>42388.589085648149</v>
      </c>
      <c r="S2592" s="13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3">
        <f t="shared" si="162"/>
        <v>42382.906527777777</v>
      </c>
      <c r="S2593" s="13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3">
        <f t="shared" si="162"/>
        <v>41887.801168981481</v>
      </c>
      <c r="S2594" s="13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 t="str">
        <f t="shared" si="161"/>
        <v>No Donations</v>
      </c>
      <c r="R2595" s="13">
        <f t="shared" si="162"/>
        <v>42089.84520833334</v>
      </c>
      <c r="S2595" s="13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3">
        <f t="shared" si="162"/>
        <v>41828.967916666668</v>
      </c>
      <c r="S2596" s="13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3">
        <f t="shared" si="162"/>
        <v>42760.244212962964</v>
      </c>
      <c r="S2597" s="13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3">
        <f t="shared" si="162"/>
        <v>41828.664456018516</v>
      </c>
      <c r="S2598" s="13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3">
        <f t="shared" si="162"/>
        <v>42510.341631944444</v>
      </c>
      <c r="S2599" s="13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3">
        <f t="shared" si="162"/>
        <v>42240.840289351851</v>
      </c>
      <c r="S2600" s="13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3">
        <f t="shared" si="162"/>
        <v>41809.754016203704</v>
      </c>
      <c r="S2601" s="13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3">
        <f t="shared" si="162"/>
        <v>42394.900462962964</v>
      </c>
      <c r="S2602" s="13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3">
        <f t="shared" si="162"/>
        <v>41150.902187499996</v>
      </c>
      <c r="S2603" s="13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3">
        <f t="shared" si="162"/>
        <v>41915.747314814813</v>
      </c>
      <c r="S2604" s="13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3">
        <f t="shared" si="162"/>
        <v>41617.912662037037</v>
      </c>
      <c r="S2605" s="13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3">
        <f t="shared" si="162"/>
        <v>40998.051192129627</v>
      </c>
      <c r="S2606" s="13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3">
        <f t="shared" si="162"/>
        <v>42508.541550925926</v>
      </c>
      <c r="S2607" s="13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3">
        <f t="shared" si="162"/>
        <v>41726.712754629632</v>
      </c>
      <c r="S2608" s="13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3">
        <f t="shared" si="162"/>
        <v>42184.874675925923</v>
      </c>
      <c r="S2609" s="13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3">
        <f t="shared" si="162"/>
        <v>42767.801712962959</v>
      </c>
      <c r="S2610" s="13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3">
        <f t="shared" si="162"/>
        <v>41075.237858796296</v>
      </c>
      <c r="S2611" s="13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3">
        <f t="shared" si="162"/>
        <v>42564.881076388891</v>
      </c>
      <c r="S2612" s="13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3">
        <f t="shared" si="162"/>
        <v>42704.335810185185</v>
      </c>
      <c r="S2613" s="13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3">
        <f t="shared" si="162"/>
        <v>41982.143171296295</v>
      </c>
      <c r="S2614" s="13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3">
        <f t="shared" si="162"/>
        <v>41143.81821759259</v>
      </c>
      <c r="S2615" s="13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3">
        <f t="shared" si="162"/>
        <v>41730.708472222221</v>
      </c>
      <c r="S2616" s="13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3">
        <f t="shared" si="162"/>
        <v>42453.49726851852</v>
      </c>
      <c r="S2617" s="13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3">
        <f t="shared" si="162"/>
        <v>42211.99454861111</v>
      </c>
      <c r="S2618" s="13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3">
        <f t="shared" si="162"/>
        <v>41902.874432870369</v>
      </c>
      <c r="S2619" s="13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3">
        <f t="shared" si="162"/>
        <v>42279.792372685188</v>
      </c>
      <c r="S2620" s="13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3">
        <f t="shared" si="162"/>
        <v>42273.884305555555</v>
      </c>
      <c r="S2621" s="13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3">
        <f t="shared" si="162"/>
        <v>42251.16715277778</v>
      </c>
      <c r="S2622" s="13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3">
        <f t="shared" si="162"/>
        <v>42115.74754629629</v>
      </c>
      <c r="S2623" s="13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3">
        <f t="shared" si="162"/>
        <v>42689.74324074074</v>
      </c>
      <c r="S2624" s="13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3">
        <f t="shared" si="162"/>
        <v>42692.256550925929</v>
      </c>
      <c r="S2625" s="13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164">ROUND(E2626/D2626*100,0)</f>
        <v>1379</v>
      </c>
      <c r="Q2626">
        <f t="shared" ref="Q2626:Q2689" si="165">IFERROR(ROUND(E2626/L2626,2),"No Donations")</f>
        <v>31.82</v>
      </c>
      <c r="R2626" s="13">
        <f t="shared" ref="R2626:R2689" si="166">(((J2626/60)/60)/24)+DATE(1970,1,1)</f>
        <v>41144.42155092593</v>
      </c>
      <c r="S2626" s="13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4"/>
        <v>956</v>
      </c>
      <c r="Q2627">
        <f t="shared" si="165"/>
        <v>27.58</v>
      </c>
      <c r="R2627" s="13">
        <f t="shared" si="166"/>
        <v>42658.810277777782</v>
      </c>
      <c r="S2627" s="13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3">
        <f t="shared" si="166"/>
        <v>42128.628113425926</v>
      </c>
      <c r="S2628" s="13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3">
        <f t="shared" si="166"/>
        <v>42304.829409722224</v>
      </c>
      <c r="S2629" s="13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3">
        <f t="shared" si="166"/>
        <v>41953.966053240743</v>
      </c>
      <c r="S2630" s="13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3">
        <f t="shared" si="166"/>
        <v>42108.538449074069</v>
      </c>
      <c r="S2631" s="13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3">
        <f t="shared" si="166"/>
        <v>42524.105462962965</v>
      </c>
      <c r="S2632" s="13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3">
        <f t="shared" si="166"/>
        <v>42218.169293981482</v>
      </c>
      <c r="S2633" s="13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3">
        <f t="shared" si="166"/>
        <v>42494.061793981484</v>
      </c>
      <c r="S2634" s="13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3">
        <f t="shared" si="166"/>
        <v>41667.823287037041</v>
      </c>
      <c r="S2635" s="13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3">
        <f t="shared" si="166"/>
        <v>42612.656493055561</v>
      </c>
      <c r="S2636" s="13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3">
        <f t="shared" si="166"/>
        <v>42037.950937500005</v>
      </c>
      <c r="S2637" s="13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3">
        <f t="shared" si="166"/>
        <v>42636.614745370374</v>
      </c>
      <c r="S2638" s="13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3">
        <f t="shared" si="166"/>
        <v>42639.549479166672</v>
      </c>
      <c r="S2639" s="13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3">
        <f t="shared" si="166"/>
        <v>41989.913136574076</v>
      </c>
      <c r="S2640" s="13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3">
        <f t="shared" si="166"/>
        <v>42024.86513888889</v>
      </c>
      <c r="S2641" s="13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3">
        <f t="shared" si="166"/>
        <v>42103.160578703704</v>
      </c>
      <c r="S2642" s="13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3">
        <f t="shared" si="166"/>
        <v>41880.827118055553</v>
      </c>
      <c r="S2643" s="13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 t="str">
        <f t="shared" si="165"/>
        <v>No Donations</v>
      </c>
      <c r="R2644" s="13">
        <f t="shared" si="166"/>
        <v>42536.246620370366</v>
      </c>
      <c r="S2644" s="13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3">
        <f t="shared" si="166"/>
        <v>42689.582349537035</v>
      </c>
      <c r="S2645" s="13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3">
        <f t="shared" si="166"/>
        <v>42774.792071759264</v>
      </c>
      <c r="S2646" s="13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3">
        <f t="shared" si="166"/>
        <v>41921.842627314814</v>
      </c>
      <c r="S2647" s="13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3">
        <f t="shared" si="166"/>
        <v>42226.313298611116</v>
      </c>
      <c r="S2648" s="13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3">
        <f t="shared" si="166"/>
        <v>42200.261793981481</v>
      </c>
      <c r="S2649" s="13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3">
        <f t="shared" si="166"/>
        <v>42408.714814814812</v>
      </c>
      <c r="S2650" s="13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3">
        <f t="shared" si="166"/>
        <v>42341.99700231482</v>
      </c>
      <c r="S2651" s="13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3">
        <f t="shared" si="166"/>
        <v>42695.624340277776</v>
      </c>
      <c r="S2652" s="13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3">
        <f t="shared" si="166"/>
        <v>42327.805659722217</v>
      </c>
      <c r="S2653" s="13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3">
        <f t="shared" si="166"/>
        <v>41953.158854166672</v>
      </c>
      <c r="S2654" s="13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3">
        <f t="shared" si="166"/>
        <v>41771.651932870373</v>
      </c>
      <c r="S2655" s="13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3">
        <f t="shared" si="166"/>
        <v>42055.600995370376</v>
      </c>
      <c r="S2656" s="13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3">
        <f t="shared" si="166"/>
        <v>42381.866284722222</v>
      </c>
      <c r="S2657" s="13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3">
        <f t="shared" si="166"/>
        <v>42767.688518518517</v>
      </c>
      <c r="S2658" s="13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3">
        <f t="shared" si="166"/>
        <v>42551.928854166668</v>
      </c>
      <c r="S2659" s="13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3">
        <f t="shared" si="166"/>
        <v>42551.884189814817</v>
      </c>
      <c r="S2660" s="13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3">
        <f t="shared" si="166"/>
        <v>42082.069560185191</v>
      </c>
      <c r="S2661" s="13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3">
        <f t="shared" si="166"/>
        <v>42272.713171296295</v>
      </c>
      <c r="S2662" s="13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3">
        <f t="shared" si="166"/>
        <v>41542.958449074074</v>
      </c>
      <c r="S2663" s="13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3">
        <f t="shared" si="166"/>
        <v>42207.746678240743</v>
      </c>
      <c r="S2664" s="13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3">
        <f t="shared" si="166"/>
        <v>42222.622766203705</v>
      </c>
      <c r="S2665" s="13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3">
        <f t="shared" si="166"/>
        <v>42313.02542824074</v>
      </c>
      <c r="S2666" s="13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3">
        <f t="shared" si="166"/>
        <v>42083.895532407405</v>
      </c>
      <c r="S2667" s="13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3">
        <f t="shared" si="166"/>
        <v>42235.764340277776</v>
      </c>
      <c r="S2668" s="13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3">
        <f t="shared" si="166"/>
        <v>42380.926111111112</v>
      </c>
      <c r="S2669" s="13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3">
        <f t="shared" si="166"/>
        <v>42275.588715277772</v>
      </c>
      <c r="S2670" s="13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3">
        <f t="shared" si="166"/>
        <v>42319.035833333335</v>
      </c>
      <c r="S2671" s="13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3">
        <f t="shared" si="166"/>
        <v>41821.020601851851</v>
      </c>
      <c r="S2672" s="13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3">
        <f t="shared" si="166"/>
        <v>41962.749027777783</v>
      </c>
      <c r="S2673" s="13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3">
        <f t="shared" si="166"/>
        <v>42344.884143518517</v>
      </c>
      <c r="S2674" s="13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3">
        <f t="shared" si="166"/>
        <v>41912.541655092595</v>
      </c>
      <c r="S2675" s="13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3">
        <f t="shared" si="166"/>
        <v>42529.632754629631</v>
      </c>
      <c r="S2676" s="13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3">
        <f t="shared" si="166"/>
        <v>41923.857511574075</v>
      </c>
      <c r="S2677" s="13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3">
        <f t="shared" si="166"/>
        <v>42482.624699074076</v>
      </c>
      <c r="S2678" s="13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3">
        <f t="shared" si="166"/>
        <v>41793.029432870368</v>
      </c>
      <c r="S2679" s="13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3">
        <f t="shared" si="166"/>
        <v>42241.798206018517</v>
      </c>
      <c r="S2680" s="13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3">
        <f t="shared" si="166"/>
        <v>42033.001087962963</v>
      </c>
      <c r="S2681" s="13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3">
        <f t="shared" si="166"/>
        <v>42436.211701388893</v>
      </c>
      <c r="S2682" s="13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3">
        <f t="shared" si="166"/>
        <v>41805.895254629628</v>
      </c>
      <c r="S2683" s="13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3">
        <f t="shared" si="166"/>
        <v>41932.871990740743</v>
      </c>
      <c r="S2684" s="13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3">
        <f t="shared" si="166"/>
        <v>42034.75509259259</v>
      </c>
      <c r="S2685" s="13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3">
        <f t="shared" si="166"/>
        <v>41820.914641203701</v>
      </c>
      <c r="S2686" s="13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3">
        <f t="shared" si="166"/>
        <v>42061.69594907407</v>
      </c>
      <c r="S2687" s="13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 t="str">
        <f t="shared" si="165"/>
        <v>No Donations</v>
      </c>
      <c r="R2688" s="13">
        <f t="shared" si="166"/>
        <v>41892.974803240737</v>
      </c>
      <c r="S2688" s="13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 t="str">
        <f t="shared" si="165"/>
        <v>No Donations</v>
      </c>
      <c r="R2689" s="13">
        <f t="shared" si="166"/>
        <v>42154.64025462963</v>
      </c>
      <c r="S2689" s="13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168">ROUND(E2690/D2690*100,0)</f>
        <v>0</v>
      </c>
      <c r="Q2690">
        <f t="shared" ref="Q2690:Q2753" si="169">IFERROR(ROUND(E2690/L2690,2),"No Donations")</f>
        <v>5.29</v>
      </c>
      <c r="R2690" s="13">
        <f t="shared" ref="R2690:R2753" si="170">(((J2690/60)/60)/24)+DATE(1970,1,1)</f>
        <v>42028.118865740747</v>
      </c>
      <c r="S2690" s="13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8"/>
        <v>0</v>
      </c>
      <c r="Q2691">
        <f t="shared" si="169"/>
        <v>1</v>
      </c>
      <c r="R2691" s="13">
        <f t="shared" si="170"/>
        <v>42551.961689814809</v>
      </c>
      <c r="S2691" s="13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3">
        <f t="shared" si="170"/>
        <v>42113.105046296296</v>
      </c>
      <c r="S2692" s="13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3">
        <f t="shared" si="170"/>
        <v>42089.724039351851</v>
      </c>
      <c r="S2693" s="13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3">
        <f t="shared" si="170"/>
        <v>42058.334027777775</v>
      </c>
      <c r="S2694" s="13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3">
        <f t="shared" si="170"/>
        <v>41834.138495370367</v>
      </c>
      <c r="S2695" s="13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3">
        <f t="shared" si="170"/>
        <v>41878.140497685185</v>
      </c>
      <c r="S2696" s="13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3">
        <f t="shared" si="170"/>
        <v>42048.181921296295</v>
      </c>
      <c r="S2697" s="13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3">
        <f t="shared" si="170"/>
        <v>41964.844444444447</v>
      </c>
      <c r="S2698" s="13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3">
        <f t="shared" si="170"/>
        <v>42187.940081018518</v>
      </c>
      <c r="S2699" s="13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3">
        <f t="shared" si="170"/>
        <v>41787.898240740738</v>
      </c>
      <c r="S2700" s="13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 t="str">
        <f t="shared" si="169"/>
        <v>No Donations</v>
      </c>
      <c r="R2701" s="13">
        <f t="shared" si="170"/>
        <v>41829.896562499998</v>
      </c>
      <c r="S2701" s="13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3">
        <f t="shared" si="170"/>
        <v>41870.87467592593</v>
      </c>
      <c r="S2702" s="13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3">
        <f t="shared" si="170"/>
        <v>42801.774699074071</v>
      </c>
      <c r="S2703" s="13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3">
        <f t="shared" si="170"/>
        <v>42800.801817129628</v>
      </c>
      <c r="S2704" s="13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3">
        <f t="shared" si="170"/>
        <v>42756.690162037034</v>
      </c>
      <c r="S2705" s="13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3">
        <f t="shared" si="170"/>
        <v>42787.862430555557</v>
      </c>
      <c r="S2706" s="13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3">
        <f t="shared" si="170"/>
        <v>42773.916180555556</v>
      </c>
      <c r="S2707" s="13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3">
        <f t="shared" si="170"/>
        <v>41899.294942129629</v>
      </c>
      <c r="S2708" s="13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3">
        <f t="shared" si="170"/>
        <v>41391.782905092594</v>
      </c>
      <c r="S2709" s="13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3">
        <f t="shared" si="170"/>
        <v>42512.698217592595</v>
      </c>
      <c r="S2710" s="13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3">
        <f t="shared" si="170"/>
        <v>42612.149780092594</v>
      </c>
      <c r="S2711" s="13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3">
        <f t="shared" si="170"/>
        <v>41828.229490740741</v>
      </c>
      <c r="S2712" s="13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3">
        <f t="shared" si="170"/>
        <v>41780.745254629634</v>
      </c>
      <c r="S2713" s="13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3">
        <f t="shared" si="170"/>
        <v>41432.062037037038</v>
      </c>
      <c r="S2714" s="13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3">
        <f t="shared" si="170"/>
        <v>42322.653749999998</v>
      </c>
      <c r="S2715" s="13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3">
        <f t="shared" si="170"/>
        <v>42629.655046296291</v>
      </c>
      <c r="S2716" s="13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3">
        <f t="shared" si="170"/>
        <v>42387.398472222223</v>
      </c>
      <c r="S2717" s="13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3">
        <f t="shared" si="170"/>
        <v>42255.333252314813</v>
      </c>
      <c r="S2718" s="13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3">
        <f t="shared" si="170"/>
        <v>41934.914918981485</v>
      </c>
      <c r="S2719" s="13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3">
        <f t="shared" si="170"/>
        <v>42465.596585648149</v>
      </c>
      <c r="S2720" s="13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3">
        <f t="shared" si="170"/>
        <v>42418.031180555554</v>
      </c>
      <c r="S2721" s="13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3">
        <f t="shared" si="170"/>
        <v>42655.465891203698</v>
      </c>
      <c r="S2722" s="13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3">
        <f t="shared" si="170"/>
        <v>41493.543958333335</v>
      </c>
      <c r="S2723" s="13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3">
        <f t="shared" si="170"/>
        <v>42704.857094907406</v>
      </c>
      <c r="S2724" s="13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3">
        <f t="shared" si="170"/>
        <v>41944.83898148148</v>
      </c>
      <c r="S2725" s="13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3">
        <f t="shared" si="170"/>
        <v>42199.32707175926</v>
      </c>
      <c r="S2726" s="13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3">
        <f t="shared" si="170"/>
        <v>42745.744618055556</v>
      </c>
      <c r="S2727" s="13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3">
        <f t="shared" si="170"/>
        <v>42452.579988425925</v>
      </c>
      <c r="S2728" s="13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3">
        <f t="shared" si="170"/>
        <v>42198.676655092597</v>
      </c>
      <c r="S2729" s="13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3">
        <f t="shared" si="170"/>
        <v>42333.59993055556</v>
      </c>
      <c r="S2730" s="13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3">
        <f t="shared" si="170"/>
        <v>42095.240706018521</v>
      </c>
      <c r="S2731" s="13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3">
        <f t="shared" si="170"/>
        <v>41351.541377314818</v>
      </c>
      <c r="S2732" s="13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3">
        <f t="shared" si="170"/>
        <v>41872.525717592594</v>
      </c>
      <c r="S2733" s="13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3">
        <f t="shared" si="170"/>
        <v>41389.808194444442</v>
      </c>
      <c r="S2734" s="13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3">
        <f t="shared" si="170"/>
        <v>42044.272847222222</v>
      </c>
      <c r="S2735" s="13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3">
        <f t="shared" si="170"/>
        <v>42626.668888888889</v>
      </c>
      <c r="S2736" s="13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3">
        <f t="shared" si="170"/>
        <v>41316.120949074073</v>
      </c>
      <c r="S2737" s="13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3">
        <f t="shared" si="170"/>
        <v>41722.666354166664</v>
      </c>
      <c r="S2738" s="13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3">
        <f t="shared" si="170"/>
        <v>41611.917673611111</v>
      </c>
      <c r="S2739" s="13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3">
        <f t="shared" si="170"/>
        <v>42620.143564814818</v>
      </c>
      <c r="S2740" s="13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3">
        <f t="shared" si="170"/>
        <v>41719.887928240743</v>
      </c>
      <c r="S2741" s="13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3">
        <f t="shared" si="170"/>
        <v>42045.031851851847</v>
      </c>
      <c r="S2742" s="13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3">
        <f t="shared" si="170"/>
        <v>41911.657430555555</v>
      </c>
      <c r="S2743" s="13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3">
        <f t="shared" si="170"/>
        <v>41030.719756944447</v>
      </c>
      <c r="S2744" s="13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 t="str">
        <f t="shared" si="169"/>
        <v>No Donations</v>
      </c>
      <c r="R2745" s="13">
        <f t="shared" si="170"/>
        <v>42632.328784722224</v>
      </c>
      <c r="S2745" s="13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3">
        <f t="shared" si="170"/>
        <v>40938.062476851854</v>
      </c>
      <c r="S2746" s="13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3">
        <f t="shared" si="170"/>
        <v>41044.988055555557</v>
      </c>
      <c r="S2747" s="13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3">
        <f t="shared" si="170"/>
        <v>41850.781377314815</v>
      </c>
      <c r="S2748" s="13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3">
        <f t="shared" si="170"/>
        <v>41044.64811342593</v>
      </c>
      <c r="S2749" s="13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3">
        <f t="shared" si="170"/>
        <v>42585.7106712963</v>
      </c>
      <c r="S2750" s="13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3">
        <f t="shared" si="170"/>
        <v>42068.799039351856</v>
      </c>
      <c r="S2751" s="13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 t="str">
        <f t="shared" si="169"/>
        <v>No Donations</v>
      </c>
      <c r="R2752" s="13">
        <f t="shared" si="170"/>
        <v>41078.899826388886</v>
      </c>
      <c r="S2752" s="13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 t="str">
        <f t="shared" si="169"/>
        <v>No Donations</v>
      </c>
      <c r="R2753" s="13">
        <f t="shared" si="170"/>
        <v>41747.887060185189</v>
      </c>
      <c r="S2753" s="13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172">ROUND(E2754/D2754*100,0)</f>
        <v>11</v>
      </c>
      <c r="Q2754">
        <f t="shared" ref="Q2754:Q2817" si="173">IFERROR(ROUND(E2754/L2754,2),"No Donations")</f>
        <v>39.29</v>
      </c>
      <c r="R2754" s="13">
        <f t="shared" ref="R2754:R2817" si="174">(((J2754/60)/60)/24)+DATE(1970,1,1)</f>
        <v>40855.765092592592</v>
      </c>
      <c r="S2754" s="13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2"/>
        <v>19</v>
      </c>
      <c r="Q2755">
        <f t="shared" si="173"/>
        <v>47.5</v>
      </c>
      <c r="R2755" s="13">
        <f t="shared" si="174"/>
        <v>41117.900729166664</v>
      </c>
      <c r="S2755" s="13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 t="str">
        <f t="shared" si="173"/>
        <v>No Donations</v>
      </c>
      <c r="R2756" s="13">
        <f t="shared" si="174"/>
        <v>41863.636006944449</v>
      </c>
      <c r="S2756" s="13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3">
        <f t="shared" si="174"/>
        <v>42072.790821759263</v>
      </c>
      <c r="S2757" s="13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3">
        <f t="shared" si="174"/>
        <v>41620.90047453704</v>
      </c>
      <c r="S2758" s="13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3">
        <f t="shared" si="174"/>
        <v>42573.65662037037</v>
      </c>
      <c r="S2759" s="13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3">
        <f t="shared" si="174"/>
        <v>42639.441932870366</v>
      </c>
      <c r="S2760" s="13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3">
        <f t="shared" si="174"/>
        <v>42524.36650462963</v>
      </c>
      <c r="S2761" s="13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 t="str">
        <f t="shared" si="173"/>
        <v>No Donations</v>
      </c>
      <c r="R2762" s="13">
        <f t="shared" si="174"/>
        <v>41415.461319444446</v>
      </c>
      <c r="S2762" s="13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3">
        <f t="shared" si="174"/>
        <v>41247.063576388886</v>
      </c>
      <c r="S2763" s="13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3">
        <f t="shared" si="174"/>
        <v>40927.036979166667</v>
      </c>
      <c r="S2764" s="13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3">
        <f t="shared" si="174"/>
        <v>41373.579675925925</v>
      </c>
      <c r="S2765" s="13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3">
        <f t="shared" si="174"/>
        <v>41030.292025462964</v>
      </c>
      <c r="S2766" s="13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 t="str">
        <f t="shared" si="173"/>
        <v>No Donations</v>
      </c>
      <c r="R2767" s="13">
        <f t="shared" si="174"/>
        <v>41194.579027777778</v>
      </c>
      <c r="S2767" s="13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3">
        <f t="shared" si="174"/>
        <v>40736.668032407404</v>
      </c>
      <c r="S2768" s="13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3">
        <f t="shared" si="174"/>
        <v>42172.958912037036</v>
      </c>
      <c r="S2769" s="13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3">
        <f t="shared" si="174"/>
        <v>40967.614849537036</v>
      </c>
      <c r="S2770" s="13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3">
        <f t="shared" si="174"/>
        <v>41745.826273148145</v>
      </c>
      <c r="S2771" s="13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3">
        <f t="shared" si="174"/>
        <v>41686.705208333333</v>
      </c>
      <c r="S2772" s="13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 t="str">
        <f t="shared" si="173"/>
        <v>No Donations</v>
      </c>
      <c r="R2773" s="13">
        <f t="shared" si="174"/>
        <v>41257.531712962962</v>
      </c>
      <c r="S2773" s="13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 t="str">
        <f t="shared" si="173"/>
        <v>No Donations</v>
      </c>
      <c r="R2774" s="13">
        <f t="shared" si="174"/>
        <v>41537.869143518517</v>
      </c>
      <c r="S2774" s="13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3">
        <f t="shared" si="174"/>
        <v>42474.86482638889</v>
      </c>
      <c r="S2775" s="13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3">
        <f t="shared" si="174"/>
        <v>41311.126481481479</v>
      </c>
      <c r="S2776" s="13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3">
        <f t="shared" si="174"/>
        <v>40863.013356481482</v>
      </c>
      <c r="S2777" s="13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3">
        <f t="shared" si="174"/>
        <v>42136.297175925924</v>
      </c>
      <c r="S2778" s="13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3">
        <f t="shared" si="174"/>
        <v>42172.669027777782</v>
      </c>
      <c r="S2779" s="13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3">
        <f t="shared" si="174"/>
        <v>41846.978078703702</v>
      </c>
      <c r="S2780" s="13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3">
        <f t="shared" si="174"/>
        <v>42300.585891203707</v>
      </c>
      <c r="S2781" s="13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 t="str">
        <f t="shared" si="173"/>
        <v>No Donations</v>
      </c>
      <c r="R2782" s="13">
        <f t="shared" si="174"/>
        <v>42774.447777777779</v>
      </c>
      <c r="S2782" s="13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3">
        <f t="shared" si="174"/>
        <v>42018.94159722222</v>
      </c>
      <c r="S2783" s="13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3">
        <f t="shared" si="174"/>
        <v>42026.924976851849</v>
      </c>
      <c r="S2784" s="13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3">
        <f t="shared" si="174"/>
        <v>42103.535254629634</v>
      </c>
      <c r="S2785" s="13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3">
        <f t="shared" si="174"/>
        <v>41920.787534722222</v>
      </c>
      <c r="S2786" s="13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3">
        <f t="shared" si="174"/>
        <v>42558.189432870371</v>
      </c>
      <c r="S2787" s="13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3">
        <f t="shared" si="174"/>
        <v>41815.569212962961</v>
      </c>
      <c r="S2788" s="13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3">
        <f t="shared" si="174"/>
        <v>41808.198518518519</v>
      </c>
      <c r="S2789" s="13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3">
        <f t="shared" si="174"/>
        <v>42550.701886574068</v>
      </c>
      <c r="S2790" s="13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3">
        <f t="shared" si="174"/>
        <v>42056.013124999998</v>
      </c>
      <c r="S2791" s="13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3">
        <f t="shared" si="174"/>
        <v>42016.938692129625</v>
      </c>
      <c r="S2792" s="13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3">
        <f t="shared" si="174"/>
        <v>42591.899988425925</v>
      </c>
      <c r="S2793" s="13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3">
        <f t="shared" si="174"/>
        <v>42183.231006944443</v>
      </c>
      <c r="S2794" s="13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3">
        <f t="shared" si="174"/>
        <v>42176.419039351851</v>
      </c>
      <c r="S2795" s="13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3">
        <f t="shared" si="174"/>
        <v>42416.691655092596</v>
      </c>
      <c r="S2796" s="13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3">
        <f t="shared" si="174"/>
        <v>41780.525937500002</v>
      </c>
      <c r="S2797" s="13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3">
        <f t="shared" si="174"/>
        <v>41795.528101851851</v>
      </c>
      <c r="S2798" s="13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3">
        <f t="shared" si="174"/>
        <v>41798.94027777778</v>
      </c>
      <c r="S2799" s="13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3">
        <f t="shared" si="174"/>
        <v>42201.675011574072</v>
      </c>
      <c r="S2800" s="13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3">
        <f t="shared" si="174"/>
        <v>42507.264699074076</v>
      </c>
      <c r="S2801" s="13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3">
        <f t="shared" si="174"/>
        <v>41948.552847222221</v>
      </c>
      <c r="S2802" s="13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3">
        <f t="shared" si="174"/>
        <v>41900.243159722224</v>
      </c>
      <c r="S2803" s="13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3">
        <f t="shared" si="174"/>
        <v>42192.64707175926</v>
      </c>
      <c r="S2804" s="13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3">
        <f t="shared" si="174"/>
        <v>42158.065694444449</v>
      </c>
      <c r="S2805" s="13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3">
        <f t="shared" si="174"/>
        <v>41881.453587962962</v>
      </c>
      <c r="S2806" s="13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3">
        <f t="shared" si="174"/>
        <v>42213.505474537036</v>
      </c>
      <c r="S2807" s="13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3">
        <f t="shared" si="174"/>
        <v>42185.267245370371</v>
      </c>
      <c r="S2808" s="13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3">
        <f t="shared" si="174"/>
        <v>42154.873124999998</v>
      </c>
      <c r="S2809" s="13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3">
        <f t="shared" si="174"/>
        <v>42208.84646990741</v>
      </c>
      <c r="S2810" s="13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3">
        <f t="shared" si="174"/>
        <v>42451.496817129635</v>
      </c>
      <c r="S2811" s="13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3">
        <f t="shared" si="174"/>
        <v>41759.13962962963</v>
      </c>
      <c r="S2812" s="13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3">
        <f t="shared" si="174"/>
        <v>42028.496562500004</v>
      </c>
      <c r="S2813" s="13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3">
        <f t="shared" si="174"/>
        <v>42054.74418981481</v>
      </c>
      <c r="S2814" s="13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3">
        <f t="shared" si="174"/>
        <v>42693.742604166662</v>
      </c>
      <c r="S2815" s="13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3">
        <f t="shared" si="174"/>
        <v>42103.399479166663</v>
      </c>
      <c r="S2816" s="13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3">
        <f t="shared" si="174"/>
        <v>42559.776724537034</v>
      </c>
      <c r="S2817" s="13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176">ROUND(E2818/D2818*100,0)</f>
        <v>142</v>
      </c>
      <c r="Q2818">
        <f t="shared" ref="Q2818:Q2881" si="177">IFERROR(ROUND(E2818/L2818,2),"No Donations")</f>
        <v>25.13</v>
      </c>
      <c r="R2818" s="13">
        <f t="shared" ref="R2818:R2881" si="178">(((J2818/60)/60)/24)+DATE(1970,1,1)</f>
        <v>42188.467499999999</v>
      </c>
      <c r="S2818" s="13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6"/>
        <v>130</v>
      </c>
      <c r="Q2819">
        <f t="shared" si="177"/>
        <v>23.64</v>
      </c>
      <c r="R2819" s="13">
        <f t="shared" si="178"/>
        <v>42023.634976851856</v>
      </c>
      <c r="S2819" s="13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3">
        <f t="shared" si="178"/>
        <v>42250.598217592589</v>
      </c>
      <c r="S2820" s="13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3">
        <f t="shared" si="178"/>
        <v>42139.525567129633</v>
      </c>
      <c r="S2821" s="13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3">
        <f t="shared" si="178"/>
        <v>42401.610983796301</v>
      </c>
      <c r="S2822" s="13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3">
        <f t="shared" si="178"/>
        <v>41875.922858796301</v>
      </c>
      <c r="S2823" s="13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3">
        <f t="shared" si="178"/>
        <v>42060.683935185181</v>
      </c>
      <c r="S2824" s="13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3">
        <f t="shared" si="178"/>
        <v>42067.011643518519</v>
      </c>
      <c r="S2825" s="13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3">
        <f t="shared" si="178"/>
        <v>42136.270787037036</v>
      </c>
      <c r="S2826" s="13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3">
        <f t="shared" si="178"/>
        <v>42312.792662037042</v>
      </c>
      <c r="S2827" s="13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3">
        <f t="shared" si="178"/>
        <v>42171.034861111111</v>
      </c>
      <c r="S2828" s="13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3">
        <f t="shared" si="178"/>
        <v>42494.683634259258</v>
      </c>
      <c r="S2829" s="13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3">
        <f t="shared" si="178"/>
        <v>42254.264687499999</v>
      </c>
      <c r="S2830" s="13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3">
        <f t="shared" si="178"/>
        <v>42495.434236111112</v>
      </c>
      <c r="S2831" s="13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3">
        <f t="shared" si="178"/>
        <v>41758.839675925927</v>
      </c>
      <c r="S2832" s="13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3">
        <f t="shared" si="178"/>
        <v>42171.824884259258</v>
      </c>
      <c r="S2833" s="13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3">
        <f t="shared" si="178"/>
        <v>41938.709421296298</v>
      </c>
      <c r="S2834" s="13">
        <f t="shared" si="179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3">
        <f t="shared" si="178"/>
        <v>42268.127696759257</v>
      </c>
      <c r="S2835" s="13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3">
        <f t="shared" si="178"/>
        <v>42019.959837962961</v>
      </c>
      <c r="S2836" s="13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3">
        <f t="shared" si="178"/>
        <v>42313.703900462962</v>
      </c>
      <c r="S2837" s="13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3">
        <f t="shared" si="178"/>
        <v>42746.261782407411</v>
      </c>
      <c r="S2838" s="13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3">
        <f t="shared" si="178"/>
        <v>42307.908379629633</v>
      </c>
      <c r="S2839" s="13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3">
        <f t="shared" si="178"/>
        <v>41842.607592592591</v>
      </c>
      <c r="S2840" s="13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3">
        <f t="shared" si="178"/>
        <v>41853.240208333329</v>
      </c>
      <c r="S2841" s="13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3">
        <f t="shared" si="178"/>
        <v>42060.035636574074</v>
      </c>
      <c r="S2842" s="13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3">
        <f t="shared" si="178"/>
        <v>42291.739548611105</v>
      </c>
      <c r="S2843" s="13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 t="str">
        <f t="shared" si="177"/>
        <v>No Donations</v>
      </c>
      <c r="R2844" s="13">
        <f t="shared" si="178"/>
        <v>41784.952488425923</v>
      </c>
      <c r="S2844" s="13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 t="str">
        <f t="shared" si="177"/>
        <v>No Donations</v>
      </c>
      <c r="R2845" s="13">
        <f t="shared" si="178"/>
        <v>42492.737847222219</v>
      </c>
      <c r="S2845" s="13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3">
        <f t="shared" si="178"/>
        <v>42709.546064814815</v>
      </c>
      <c r="S2846" s="13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3">
        <f t="shared" si="178"/>
        <v>42103.016585648147</v>
      </c>
      <c r="S2847" s="13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 t="str">
        <f t="shared" si="177"/>
        <v>No Donations</v>
      </c>
      <c r="R2848" s="13">
        <f t="shared" si="178"/>
        <v>42108.692060185189</v>
      </c>
      <c r="S2848" s="13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 t="str">
        <f t="shared" si="177"/>
        <v>No Donations</v>
      </c>
      <c r="R2849" s="13">
        <f t="shared" si="178"/>
        <v>42453.806307870371</v>
      </c>
      <c r="S2849" s="13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3">
        <f t="shared" si="178"/>
        <v>42123.648831018523</v>
      </c>
      <c r="S2850" s="13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3">
        <f t="shared" si="178"/>
        <v>42453.428240740745</v>
      </c>
      <c r="S2851" s="13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3">
        <f t="shared" si="178"/>
        <v>41858.007071759261</v>
      </c>
      <c r="S2852" s="13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 t="str">
        <f t="shared" si="177"/>
        <v>No Donations</v>
      </c>
      <c r="R2853" s="13">
        <f t="shared" si="178"/>
        <v>42390.002650462964</v>
      </c>
      <c r="S2853" s="13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3">
        <f t="shared" si="178"/>
        <v>41781.045173611114</v>
      </c>
      <c r="S2854" s="13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 t="str">
        <f t="shared" si="177"/>
        <v>No Donations</v>
      </c>
      <c r="R2855" s="13">
        <f t="shared" si="178"/>
        <v>41836.190937499996</v>
      </c>
      <c r="S2855" s="13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3">
        <f t="shared" si="178"/>
        <v>42111.71665509259</v>
      </c>
      <c r="S2856" s="13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3">
        <f t="shared" si="178"/>
        <v>42370.007766203707</v>
      </c>
      <c r="S2857" s="13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3">
        <f t="shared" si="178"/>
        <v>42165.037581018521</v>
      </c>
      <c r="S2858" s="13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3">
        <f t="shared" si="178"/>
        <v>42726.920081018514</v>
      </c>
      <c r="S2859" s="13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 t="str">
        <f t="shared" si="177"/>
        <v>No Donations</v>
      </c>
      <c r="R2860" s="13">
        <f t="shared" si="178"/>
        <v>41954.545081018514</v>
      </c>
      <c r="S2860" s="13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3">
        <f t="shared" si="178"/>
        <v>42233.362314814818</v>
      </c>
      <c r="S2861" s="13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3">
        <f t="shared" si="178"/>
        <v>42480.800648148142</v>
      </c>
      <c r="S2862" s="13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3">
        <f t="shared" si="178"/>
        <v>42257.590833333335</v>
      </c>
      <c r="S2863" s="13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3">
        <f t="shared" si="178"/>
        <v>41784.789687500001</v>
      </c>
      <c r="S2864" s="13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3">
        <f t="shared" si="178"/>
        <v>41831.675034722226</v>
      </c>
      <c r="S2865" s="13">
        <f t="shared" si="179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3">
        <f t="shared" si="178"/>
        <v>42172.613506944443</v>
      </c>
      <c r="S2866" s="13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 t="str">
        <f t="shared" si="177"/>
        <v>No Donations</v>
      </c>
      <c r="R2867" s="13">
        <f t="shared" si="178"/>
        <v>41950.114108796297</v>
      </c>
      <c r="S2867" s="13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3">
        <f t="shared" si="178"/>
        <v>42627.955104166671</v>
      </c>
      <c r="S2868" s="13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3">
        <f t="shared" si="178"/>
        <v>42531.195277777777</v>
      </c>
      <c r="S2869" s="13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3">
        <f t="shared" si="178"/>
        <v>42618.827013888891</v>
      </c>
      <c r="S2870" s="13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3">
        <f t="shared" si="178"/>
        <v>42540.593530092592</v>
      </c>
      <c r="S2871" s="13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3">
        <f t="shared" si="178"/>
        <v>41746.189409722225</v>
      </c>
      <c r="S2872" s="13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3">
        <f t="shared" si="178"/>
        <v>41974.738576388889</v>
      </c>
      <c r="S2873" s="13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 t="str">
        <f t="shared" si="177"/>
        <v>No Donations</v>
      </c>
      <c r="R2874" s="13">
        <f t="shared" si="178"/>
        <v>42115.11618055556</v>
      </c>
      <c r="S2874" s="13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3">
        <f t="shared" si="178"/>
        <v>42002.817488425921</v>
      </c>
      <c r="S2875" s="13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3">
        <f t="shared" si="178"/>
        <v>42722.84474537037</v>
      </c>
      <c r="S2876" s="13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3">
        <f t="shared" si="178"/>
        <v>42465.128391203703</v>
      </c>
      <c r="S2877" s="13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 t="str">
        <f t="shared" si="177"/>
        <v>No Donations</v>
      </c>
      <c r="R2878" s="13">
        <f t="shared" si="178"/>
        <v>42171.743969907402</v>
      </c>
      <c r="S2878" s="13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3">
        <f t="shared" si="178"/>
        <v>42672.955138888887</v>
      </c>
      <c r="S2879" s="13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3">
        <f t="shared" si="178"/>
        <v>42128.615682870368</v>
      </c>
      <c r="S2880" s="13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3">
        <f t="shared" si="178"/>
        <v>42359.725243055553</v>
      </c>
      <c r="S2881" s="13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180">ROUND(E2882/D2882*100,0)</f>
        <v>23</v>
      </c>
      <c r="Q2882">
        <f t="shared" ref="Q2882:Q2945" si="181">IFERROR(ROUND(E2882/L2882,2),"No Donations")</f>
        <v>96.55</v>
      </c>
      <c r="R2882" s="13">
        <f t="shared" ref="R2882:R2945" si="182">(((J2882/60)/60)/24)+DATE(1970,1,1)</f>
        <v>42192.905694444446</v>
      </c>
      <c r="S2882" s="13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80"/>
        <v>0</v>
      </c>
      <c r="Q2883" t="str">
        <f t="shared" si="181"/>
        <v>No Donations</v>
      </c>
      <c r="R2883" s="13">
        <f t="shared" si="182"/>
        <v>41916.597638888888</v>
      </c>
      <c r="S2883" s="13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3">
        <f t="shared" si="182"/>
        <v>42461.596273148149</v>
      </c>
      <c r="S2884" s="13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3">
        <f t="shared" si="182"/>
        <v>42370.90320601852</v>
      </c>
      <c r="S2885" s="13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3">
        <f t="shared" si="182"/>
        <v>41948.727256944447</v>
      </c>
      <c r="S2886" s="13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3">
        <f t="shared" si="182"/>
        <v>42047.07640046296</v>
      </c>
      <c r="S2887" s="13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3">
        <f t="shared" si="182"/>
        <v>42261.632916666669</v>
      </c>
      <c r="S2888" s="13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3">
        <f t="shared" si="182"/>
        <v>41985.427361111113</v>
      </c>
      <c r="S2889" s="13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 t="str">
        <f t="shared" si="181"/>
        <v>No Donations</v>
      </c>
      <c r="R2890" s="13">
        <f t="shared" si="182"/>
        <v>41922.535185185188</v>
      </c>
      <c r="S2890" s="13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3">
        <f t="shared" si="182"/>
        <v>41850.863252314812</v>
      </c>
      <c r="S2891" s="13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3">
        <f t="shared" si="182"/>
        <v>41831.742962962962</v>
      </c>
      <c r="S2892" s="13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3">
        <f t="shared" si="182"/>
        <v>42415.883425925931</v>
      </c>
      <c r="S2893" s="13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3">
        <f t="shared" si="182"/>
        <v>41869.714166666665</v>
      </c>
      <c r="S2894" s="13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3">
        <f t="shared" si="182"/>
        <v>41953.773090277777</v>
      </c>
      <c r="S2895" s="13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 t="str">
        <f t="shared" si="181"/>
        <v>No Donations</v>
      </c>
      <c r="R2896" s="13">
        <f t="shared" si="182"/>
        <v>42037.986284722225</v>
      </c>
      <c r="S2896" s="13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3">
        <f t="shared" si="182"/>
        <v>41811.555462962962</v>
      </c>
      <c r="S2897" s="13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3">
        <f t="shared" si="182"/>
        <v>42701.908807870372</v>
      </c>
      <c r="S2898" s="13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3">
        <f t="shared" si="182"/>
        <v>42258.646504629629</v>
      </c>
      <c r="S2899" s="13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3">
        <f t="shared" si="182"/>
        <v>42278.664965277778</v>
      </c>
      <c r="S2900" s="13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 t="str">
        <f t="shared" si="181"/>
        <v>No Donations</v>
      </c>
      <c r="R2901" s="13">
        <f t="shared" si="182"/>
        <v>42515.078217592592</v>
      </c>
      <c r="S2901" s="13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3">
        <f t="shared" si="182"/>
        <v>41830.234166666669</v>
      </c>
      <c r="S2902" s="13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3">
        <f t="shared" si="182"/>
        <v>41982.904386574075</v>
      </c>
      <c r="S2903" s="13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3">
        <f t="shared" si="182"/>
        <v>42210.439768518518</v>
      </c>
      <c r="S2904" s="13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3">
        <f t="shared" si="182"/>
        <v>42196.166874999995</v>
      </c>
      <c r="S2905" s="13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3">
        <f t="shared" si="182"/>
        <v>41940.967951388891</v>
      </c>
      <c r="S2906" s="13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3">
        <f t="shared" si="182"/>
        <v>42606.056863425925</v>
      </c>
      <c r="S2907" s="13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3">
        <f t="shared" si="182"/>
        <v>42199.648912037039</v>
      </c>
      <c r="S2908" s="13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3">
        <f t="shared" si="182"/>
        <v>42444.877743055549</v>
      </c>
      <c r="S2909" s="13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3">
        <f t="shared" si="182"/>
        <v>42499.731701388882</v>
      </c>
      <c r="S2910" s="13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3">
        <f t="shared" si="182"/>
        <v>41929.266215277778</v>
      </c>
      <c r="S2911" s="13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3">
        <f t="shared" si="182"/>
        <v>42107.841284722221</v>
      </c>
      <c r="S2912" s="13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3">
        <f t="shared" si="182"/>
        <v>42142.768819444449</v>
      </c>
      <c r="S2913" s="13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3">
        <f t="shared" si="182"/>
        <v>42354.131643518514</v>
      </c>
      <c r="S2914" s="13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3">
        <f t="shared" si="182"/>
        <v>41828.922905092593</v>
      </c>
      <c r="S2915" s="13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3">
        <f t="shared" si="182"/>
        <v>42017.907337962963</v>
      </c>
      <c r="S2916" s="13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3">
        <f t="shared" si="182"/>
        <v>42415.398032407407</v>
      </c>
      <c r="S2917" s="13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3">
        <f t="shared" si="182"/>
        <v>41755.476724537039</v>
      </c>
      <c r="S2918" s="13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3">
        <f t="shared" si="182"/>
        <v>42245.234340277777</v>
      </c>
      <c r="S2919" s="13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3">
        <f t="shared" si="182"/>
        <v>42278.629710648151</v>
      </c>
      <c r="S2920" s="13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3">
        <f t="shared" si="182"/>
        <v>41826.61954861111</v>
      </c>
      <c r="S2921" s="13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3">
        <f t="shared" si="182"/>
        <v>42058.792476851857</v>
      </c>
      <c r="S2922" s="13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3">
        <f t="shared" si="182"/>
        <v>41877.886620370373</v>
      </c>
      <c r="S2923" s="13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3">
        <f t="shared" si="182"/>
        <v>42097.874155092592</v>
      </c>
      <c r="S2924" s="13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3">
        <f t="shared" si="182"/>
        <v>42013.15253472222</v>
      </c>
      <c r="S2925" s="13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3">
        <f t="shared" si="182"/>
        <v>42103.556828703702</v>
      </c>
      <c r="S2926" s="13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3">
        <f t="shared" si="182"/>
        <v>41863.584120370368</v>
      </c>
      <c r="S2927" s="13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3">
        <f t="shared" si="182"/>
        <v>42044.765960648147</v>
      </c>
      <c r="S2928" s="13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3">
        <f t="shared" si="182"/>
        <v>41806.669317129628</v>
      </c>
      <c r="S2929" s="13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3">
        <f t="shared" si="182"/>
        <v>42403.998217592598</v>
      </c>
      <c r="S2930" s="13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3">
        <f t="shared" si="182"/>
        <v>41754.564328703702</v>
      </c>
      <c r="S2931" s="13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3">
        <f t="shared" si="182"/>
        <v>42101.584074074075</v>
      </c>
      <c r="S2932" s="13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3">
        <f t="shared" si="182"/>
        <v>41872.291238425925</v>
      </c>
      <c r="S2933" s="13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3">
        <f t="shared" si="182"/>
        <v>42025.164780092593</v>
      </c>
      <c r="S2934" s="13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3">
        <f t="shared" si="182"/>
        <v>42495.956631944442</v>
      </c>
      <c r="S2935" s="13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3">
        <f t="shared" si="182"/>
        <v>41775.636157407411</v>
      </c>
      <c r="S2936" s="13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3">
        <f t="shared" si="182"/>
        <v>42553.583425925928</v>
      </c>
      <c r="S2937" s="13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3">
        <f t="shared" si="182"/>
        <v>41912.650729166664</v>
      </c>
      <c r="S2938" s="13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3">
        <f t="shared" si="182"/>
        <v>41803.457326388889</v>
      </c>
      <c r="S2939" s="13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3">
        <f t="shared" si="182"/>
        <v>42004.703865740739</v>
      </c>
      <c r="S2940" s="13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3">
        <f t="shared" si="182"/>
        <v>41845.809166666666</v>
      </c>
      <c r="S2941" s="13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3">
        <f t="shared" si="182"/>
        <v>41982.773356481484</v>
      </c>
      <c r="S2942" s="13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3">
        <f t="shared" si="182"/>
        <v>42034.960127314815</v>
      </c>
      <c r="S2943" s="13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3">
        <f t="shared" si="182"/>
        <v>42334.803923611107</v>
      </c>
      <c r="S2944" s="13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 t="str">
        <f t="shared" si="181"/>
        <v>No Donations</v>
      </c>
      <c r="R2945" s="13">
        <f t="shared" si="182"/>
        <v>42077.129398148143</v>
      </c>
      <c r="S2945" s="13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184">ROUND(E2946/D2946*100,0)</f>
        <v>1</v>
      </c>
      <c r="Q2946">
        <f t="shared" ref="Q2946:Q3009" si="185">IFERROR(ROUND(E2946/L2946,2),"No Donations")</f>
        <v>100</v>
      </c>
      <c r="R2946" s="13">
        <f t="shared" ref="R2946:R3009" si="186">(((J2946/60)/60)/24)+DATE(1970,1,1)</f>
        <v>42132.9143287037</v>
      </c>
      <c r="S2946" s="13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4"/>
        <v>0</v>
      </c>
      <c r="Q2947" t="str">
        <f t="shared" si="185"/>
        <v>No Donations</v>
      </c>
      <c r="R2947" s="13">
        <f t="shared" si="186"/>
        <v>42118.139583333337</v>
      </c>
      <c r="S2947" s="13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3">
        <f t="shared" si="186"/>
        <v>42567.531157407408</v>
      </c>
      <c r="S2948" s="13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3">
        <f t="shared" si="186"/>
        <v>42649.562118055561</v>
      </c>
      <c r="S2949" s="13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3">
        <f t="shared" si="186"/>
        <v>42097.649224537032</v>
      </c>
      <c r="S2950" s="13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3">
        <f t="shared" si="186"/>
        <v>42297.823113425926</v>
      </c>
      <c r="S2951" s="13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 t="str">
        <f t="shared" si="185"/>
        <v>No Donations</v>
      </c>
      <c r="R2952" s="13">
        <f t="shared" si="186"/>
        <v>42362.36518518519</v>
      </c>
      <c r="S2952" s="13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3">
        <f t="shared" si="186"/>
        <v>41872.802928240737</v>
      </c>
      <c r="S2953" s="13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3">
        <f t="shared" si="186"/>
        <v>42628.690266203703</v>
      </c>
      <c r="S2954" s="13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3">
        <f t="shared" si="186"/>
        <v>42255.791909722218</v>
      </c>
      <c r="S2955" s="13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 t="str">
        <f t="shared" si="185"/>
        <v>No Donations</v>
      </c>
      <c r="R2956" s="13">
        <f t="shared" si="186"/>
        <v>42790.583368055552</v>
      </c>
      <c r="S2956" s="13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3">
        <f t="shared" si="186"/>
        <v>42141.741307870368</v>
      </c>
      <c r="S2957" s="13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3">
        <f t="shared" si="186"/>
        <v>42464.958912037036</v>
      </c>
      <c r="S2958" s="13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3">
        <f t="shared" si="186"/>
        <v>42031.011249999996</v>
      </c>
      <c r="S2959" s="13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 t="str">
        <f t="shared" si="185"/>
        <v>No Donations</v>
      </c>
      <c r="R2960" s="13">
        <f t="shared" si="186"/>
        <v>42438.779131944444</v>
      </c>
      <c r="S2960" s="13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 t="str">
        <f t="shared" si="185"/>
        <v>No Donations</v>
      </c>
      <c r="R2961" s="13">
        <f t="shared" si="186"/>
        <v>42498.008391203708</v>
      </c>
      <c r="S2961" s="13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 t="str">
        <f t="shared" si="185"/>
        <v>No Donations</v>
      </c>
      <c r="R2962" s="13">
        <f t="shared" si="186"/>
        <v>41863.757210648146</v>
      </c>
      <c r="S2962" s="13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3">
        <f t="shared" si="186"/>
        <v>42061.212488425925</v>
      </c>
      <c r="S2963" s="13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3">
        <f t="shared" si="186"/>
        <v>42036.24428240741</v>
      </c>
      <c r="S2964" s="13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3">
        <f t="shared" si="186"/>
        <v>42157.470185185186</v>
      </c>
      <c r="S2965" s="13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3">
        <f t="shared" si="186"/>
        <v>41827.909942129627</v>
      </c>
      <c r="S2966" s="13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3">
        <f t="shared" si="186"/>
        <v>42162.729548611111</v>
      </c>
      <c r="S2967" s="13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3">
        <f t="shared" si="186"/>
        <v>42233.738564814819</v>
      </c>
      <c r="S2968" s="13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3">
        <f t="shared" si="186"/>
        <v>42042.197824074072</v>
      </c>
      <c r="S2969" s="13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3">
        <f t="shared" si="186"/>
        <v>42585.523842592593</v>
      </c>
      <c r="S2970" s="13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3">
        <f t="shared" si="186"/>
        <v>42097.786493055552</v>
      </c>
      <c r="S2971" s="13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3">
        <f t="shared" si="186"/>
        <v>41808.669571759259</v>
      </c>
      <c r="S2972" s="13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3">
        <f t="shared" si="186"/>
        <v>41852.658310185187</v>
      </c>
      <c r="S2973" s="13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3">
        <f t="shared" si="186"/>
        <v>42694.110185185185</v>
      </c>
      <c r="S2974" s="13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3">
        <f t="shared" si="186"/>
        <v>42341.818379629629</v>
      </c>
      <c r="S2975" s="13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3">
        <f t="shared" si="186"/>
        <v>41880.061006944445</v>
      </c>
      <c r="S2976" s="13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3">
        <f t="shared" si="186"/>
        <v>41941.683865740742</v>
      </c>
      <c r="S2977" s="13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3">
        <f t="shared" si="186"/>
        <v>42425.730671296296</v>
      </c>
      <c r="S2978" s="13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3">
        <f t="shared" si="186"/>
        <v>42026.88118055556</v>
      </c>
      <c r="S2979" s="13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3">
        <f t="shared" si="186"/>
        <v>41922.640590277777</v>
      </c>
      <c r="S2980" s="13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3">
        <f t="shared" si="186"/>
        <v>41993.824340277773</v>
      </c>
      <c r="S2981" s="13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3">
        <f t="shared" si="186"/>
        <v>42219.915856481486</v>
      </c>
      <c r="S2982" s="13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3">
        <f t="shared" si="186"/>
        <v>42225.559675925921</v>
      </c>
      <c r="S2983" s="13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3">
        <f t="shared" si="186"/>
        <v>42381.686840277776</v>
      </c>
      <c r="S2984" s="13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3">
        <f t="shared" si="186"/>
        <v>41894.632361111115</v>
      </c>
      <c r="S2985" s="13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3">
        <f t="shared" si="186"/>
        <v>42576.278715277775</v>
      </c>
      <c r="S2986" s="13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3">
        <f t="shared" si="186"/>
        <v>42654.973703703698</v>
      </c>
      <c r="S2987" s="13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3">
        <f t="shared" si="186"/>
        <v>42431.500069444446</v>
      </c>
      <c r="S2988" s="13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3">
        <f t="shared" si="186"/>
        <v>42627.307303240741</v>
      </c>
      <c r="S2989" s="13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3">
        <f t="shared" si="186"/>
        <v>42511.362048611118</v>
      </c>
      <c r="S2990" s="13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3">
        <f t="shared" si="186"/>
        <v>42337.02039351852</v>
      </c>
      <c r="S2991" s="13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3">
        <f t="shared" si="186"/>
        <v>42341.57430555555</v>
      </c>
      <c r="S2992" s="13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3">
        <f t="shared" si="186"/>
        <v>42740.837152777778</v>
      </c>
      <c r="S2993" s="13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3">
        <f t="shared" si="186"/>
        <v>42622.767476851848</v>
      </c>
      <c r="S2994" s="13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3">
        <f t="shared" si="186"/>
        <v>42390.838738425926</v>
      </c>
      <c r="S2995" s="13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3">
        <f t="shared" si="186"/>
        <v>41885.478842592594</v>
      </c>
      <c r="S2996" s="13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3">
        <f t="shared" si="186"/>
        <v>42724.665173611109</v>
      </c>
      <c r="S2997" s="13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3">
        <f t="shared" si="186"/>
        <v>42090.912500000006</v>
      </c>
      <c r="S2998" s="13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3">
        <f t="shared" si="186"/>
        <v>42775.733715277776</v>
      </c>
      <c r="S2999" s="13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3">
        <f t="shared" si="186"/>
        <v>41778.193622685183</v>
      </c>
      <c r="S3000" s="13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3">
        <f t="shared" si="186"/>
        <v>42780.740277777775</v>
      </c>
      <c r="S3001" s="13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3">
        <f t="shared" si="186"/>
        <v>42752.827199074076</v>
      </c>
      <c r="S3002" s="13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3">
        <f t="shared" si="186"/>
        <v>42534.895625000005</v>
      </c>
      <c r="S3003" s="13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3">
        <f t="shared" si="186"/>
        <v>41239.83625</v>
      </c>
      <c r="S3004" s="13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3">
        <f t="shared" si="186"/>
        <v>42398.849259259259</v>
      </c>
      <c r="S3005" s="13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3">
        <f t="shared" si="186"/>
        <v>41928.881064814814</v>
      </c>
      <c r="S3006" s="13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3">
        <f t="shared" si="186"/>
        <v>41888.674826388888</v>
      </c>
      <c r="S3007" s="13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3">
        <f t="shared" si="186"/>
        <v>41957.756840277783</v>
      </c>
      <c r="S3008" s="13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3">
        <f t="shared" si="186"/>
        <v>42098.216238425928</v>
      </c>
      <c r="S3009" s="13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188">ROUND(E3010/D3010*100,0)</f>
        <v>101</v>
      </c>
      <c r="Q3010">
        <f t="shared" ref="Q3010:Q3073" si="189">IFERROR(ROUND(E3010/L3010,2),"No Donations")</f>
        <v>116.73</v>
      </c>
      <c r="R3010" s="13">
        <f t="shared" ref="R3010:R3073" si="190">(((J3010/60)/60)/24)+DATE(1970,1,1)</f>
        <v>42360.212025462963</v>
      </c>
      <c r="S3010" s="13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8"/>
        <v>120</v>
      </c>
      <c r="Q3011">
        <f t="shared" si="189"/>
        <v>233.9</v>
      </c>
      <c r="R3011" s="13">
        <f t="shared" si="190"/>
        <v>41939.569907407407</v>
      </c>
      <c r="S3011" s="13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3">
        <f t="shared" si="190"/>
        <v>41996.832395833335</v>
      </c>
      <c r="S3012" s="13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3">
        <f t="shared" si="190"/>
        <v>42334.468935185185</v>
      </c>
      <c r="S3013" s="13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3">
        <f t="shared" si="190"/>
        <v>42024.702893518523</v>
      </c>
      <c r="S3014" s="13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3">
        <f t="shared" si="190"/>
        <v>42146.836215277777</v>
      </c>
      <c r="S3015" s="13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3">
        <f t="shared" si="190"/>
        <v>41920.123611111114</v>
      </c>
      <c r="S3016" s="13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3">
        <f t="shared" si="190"/>
        <v>41785.72729166667</v>
      </c>
      <c r="S3017" s="13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3">
        <f t="shared" si="190"/>
        <v>41778.548055555555</v>
      </c>
      <c r="S3018" s="13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3">
        <f t="shared" si="190"/>
        <v>41841.850034722222</v>
      </c>
      <c r="S3019" s="13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3">
        <f t="shared" si="190"/>
        <v>42163.29833333334</v>
      </c>
      <c r="S3020" s="13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3">
        <f t="shared" si="190"/>
        <v>41758.833564814813</v>
      </c>
      <c r="S3021" s="13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3">
        <f t="shared" si="190"/>
        <v>42170.846446759257</v>
      </c>
      <c r="S3022" s="13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3">
        <f t="shared" si="190"/>
        <v>42660.618854166663</v>
      </c>
      <c r="S3023" s="13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3">
        <f t="shared" si="190"/>
        <v>42564.95380787037</v>
      </c>
      <c r="S3024" s="13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3">
        <f t="shared" si="190"/>
        <v>42121.675763888896</v>
      </c>
      <c r="S3025" s="13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3">
        <f t="shared" si="190"/>
        <v>41158.993923611109</v>
      </c>
      <c r="S3026" s="13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3">
        <f t="shared" si="190"/>
        <v>41761.509409722225</v>
      </c>
      <c r="S3027" s="13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3">
        <f t="shared" si="190"/>
        <v>42783.459398148145</v>
      </c>
      <c r="S3028" s="13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3">
        <f t="shared" si="190"/>
        <v>42053.704293981486</v>
      </c>
      <c r="S3029" s="13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3">
        <f t="shared" si="190"/>
        <v>42567.264178240745</v>
      </c>
      <c r="S3030" s="13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3">
        <f t="shared" si="190"/>
        <v>41932.708877314813</v>
      </c>
      <c r="S3031" s="13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3">
        <f t="shared" si="190"/>
        <v>42233.747349537036</v>
      </c>
      <c r="S3032" s="13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3">
        <f t="shared" si="190"/>
        <v>42597.882488425923</v>
      </c>
      <c r="S3033" s="13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3">
        <f t="shared" si="190"/>
        <v>42228.044664351852</v>
      </c>
      <c r="S3034" s="13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3">
        <f t="shared" si="190"/>
        <v>42570.110243055555</v>
      </c>
      <c r="S3035" s="13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3">
        <f t="shared" si="190"/>
        <v>42644.535358796296</v>
      </c>
      <c r="S3036" s="13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3">
        <f t="shared" si="190"/>
        <v>41368.560289351852</v>
      </c>
      <c r="S3037" s="13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3">
        <f t="shared" si="190"/>
        <v>41466.785231481481</v>
      </c>
      <c r="S3038" s="13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3">
        <f t="shared" si="190"/>
        <v>40378.893206018518</v>
      </c>
      <c r="S3039" s="13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3">
        <f t="shared" si="190"/>
        <v>42373.252280092594</v>
      </c>
      <c r="S3040" s="13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3">
        <f t="shared" si="190"/>
        <v>41610.794421296298</v>
      </c>
      <c r="S3041" s="13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3">
        <f t="shared" si="190"/>
        <v>42177.791909722218</v>
      </c>
      <c r="S3042" s="13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3">
        <f t="shared" si="190"/>
        <v>42359.868611111116</v>
      </c>
      <c r="S3043" s="13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3">
        <f t="shared" si="190"/>
        <v>42253.688043981485</v>
      </c>
      <c r="S3044" s="13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3">
        <f t="shared" si="190"/>
        <v>42083.070590277777</v>
      </c>
      <c r="S3045" s="13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3">
        <f t="shared" si="190"/>
        <v>42387.7268287037</v>
      </c>
      <c r="S3046" s="13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3">
        <f t="shared" si="190"/>
        <v>41843.155729166669</v>
      </c>
      <c r="S3047" s="13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3">
        <f t="shared" si="190"/>
        <v>41862.803078703706</v>
      </c>
      <c r="S3048" s="13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3">
        <f t="shared" si="190"/>
        <v>42443.989050925928</v>
      </c>
      <c r="S3049" s="13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3">
        <f t="shared" si="190"/>
        <v>41975.901180555549</v>
      </c>
      <c r="S3050" s="13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3">
        <f t="shared" si="190"/>
        <v>42139.014525462961</v>
      </c>
      <c r="S3051" s="13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3">
        <f t="shared" si="190"/>
        <v>42465.16851851852</v>
      </c>
      <c r="S3052" s="13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3">
        <f t="shared" si="190"/>
        <v>42744.416030092587</v>
      </c>
      <c r="S3053" s="13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3">
        <f t="shared" si="190"/>
        <v>42122.670069444444</v>
      </c>
      <c r="S3054" s="13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3">
        <f t="shared" si="190"/>
        <v>41862.761724537035</v>
      </c>
      <c r="S3055" s="13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 t="str">
        <f t="shared" si="189"/>
        <v>No Donations</v>
      </c>
      <c r="R3056" s="13">
        <f t="shared" si="190"/>
        <v>42027.832800925928</v>
      </c>
      <c r="S3056" s="13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3">
        <f t="shared" si="190"/>
        <v>41953.95821759259</v>
      </c>
      <c r="S3057" s="13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 t="str">
        <f t="shared" si="189"/>
        <v>No Donations</v>
      </c>
      <c r="R3058" s="13">
        <f t="shared" si="190"/>
        <v>41851.636388888888</v>
      </c>
      <c r="S3058" s="13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 t="str">
        <f t="shared" si="189"/>
        <v>No Donations</v>
      </c>
      <c r="R3059" s="13">
        <f t="shared" si="190"/>
        <v>42433.650590277779</v>
      </c>
      <c r="S3059" s="13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3">
        <f t="shared" si="190"/>
        <v>42460.374305555553</v>
      </c>
      <c r="S3060" s="13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3">
        <f t="shared" si="190"/>
        <v>41829.935717592591</v>
      </c>
      <c r="S3061" s="13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3">
        <f t="shared" si="190"/>
        <v>42245.274699074071</v>
      </c>
      <c r="S3062" s="13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 t="str">
        <f t="shared" si="189"/>
        <v>No Donations</v>
      </c>
      <c r="R3063" s="13">
        <f t="shared" si="190"/>
        <v>41834.784120370372</v>
      </c>
      <c r="S3063" s="13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3">
        <f t="shared" si="190"/>
        <v>42248.535787037035</v>
      </c>
      <c r="S3064" s="13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3">
        <f t="shared" si="190"/>
        <v>42630.922893518517</v>
      </c>
      <c r="S3065" s="13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3">
        <f t="shared" si="190"/>
        <v>42299.130162037036</v>
      </c>
      <c r="S3066" s="13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3">
        <f t="shared" si="190"/>
        <v>41825.055231481485</v>
      </c>
      <c r="S3067" s="13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3">
        <f t="shared" si="190"/>
        <v>42531.228437500002</v>
      </c>
      <c r="S3068" s="13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3">
        <f t="shared" si="190"/>
        <v>42226.938414351855</v>
      </c>
      <c r="S3069" s="13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3">
        <f t="shared" si="190"/>
        <v>42263.691574074073</v>
      </c>
      <c r="S3070" s="13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3">
        <f t="shared" si="190"/>
        <v>41957.833726851852</v>
      </c>
      <c r="S3071" s="13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3">
        <f t="shared" si="190"/>
        <v>42690.733437499999</v>
      </c>
      <c r="S3072" s="13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3">
        <f t="shared" si="190"/>
        <v>42097.732418981483</v>
      </c>
      <c r="S3073" s="13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192">ROUND(E3074/D3074*100,0)</f>
        <v>0</v>
      </c>
      <c r="Q3074">
        <f t="shared" ref="Q3074:Q3137" si="193">IFERROR(ROUND(E3074/L3074,2),"No Donations")</f>
        <v>1</v>
      </c>
      <c r="R3074" s="13">
        <f t="shared" ref="R3074:R3137" si="194">(((J3074/60)/60)/24)+DATE(1970,1,1)</f>
        <v>42658.690532407403</v>
      </c>
      <c r="S3074" s="13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2"/>
        <v>0</v>
      </c>
      <c r="Q3075">
        <f t="shared" si="193"/>
        <v>92.14</v>
      </c>
      <c r="R3075" s="13">
        <f t="shared" si="194"/>
        <v>42111.684027777781</v>
      </c>
      <c r="S3075" s="13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3">
        <f t="shared" si="194"/>
        <v>42409.571284722217</v>
      </c>
      <c r="S3076" s="13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3">
        <f t="shared" si="194"/>
        <v>42551.102314814809</v>
      </c>
      <c r="S3077" s="13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3">
        <f t="shared" si="194"/>
        <v>42226.651886574073</v>
      </c>
      <c r="S3078" s="13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3">
        <f t="shared" si="194"/>
        <v>42766.956921296296</v>
      </c>
      <c r="S3079" s="13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3">
        <f t="shared" si="194"/>
        <v>42031.138831018514</v>
      </c>
      <c r="S3080" s="13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3">
        <f t="shared" si="194"/>
        <v>42055.713368055556</v>
      </c>
      <c r="S3081" s="13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3">
        <f t="shared" si="194"/>
        <v>41940.028287037036</v>
      </c>
      <c r="S3082" s="13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3">
        <f t="shared" si="194"/>
        <v>42237.181608796294</v>
      </c>
      <c r="S3083" s="13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 t="str">
        <f t="shared" si="193"/>
        <v>No Donations</v>
      </c>
      <c r="R3084" s="13">
        <f t="shared" si="194"/>
        <v>42293.922986111109</v>
      </c>
      <c r="S3084" s="13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3">
        <f t="shared" si="194"/>
        <v>41853.563402777778</v>
      </c>
      <c r="S3085" s="13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3">
        <f t="shared" si="194"/>
        <v>42100.723738425921</v>
      </c>
      <c r="S3086" s="13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3">
        <f t="shared" si="194"/>
        <v>42246.883784722217</v>
      </c>
      <c r="S3087" s="13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3">
        <f t="shared" si="194"/>
        <v>42173.67082175926</v>
      </c>
      <c r="S3088" s="13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3">
        <f t="shared" si="194"/>
        <v>42665.150347222225</v>
      </c>
      <c r="S3089" s="13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3">
        <f t="shared" si="194"/>
        <v>41981.57230324074</v>
      </c>
      <c r="S3090" s="13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3">
        <f t="shared" si="194"/>
        <v>42528.542627314819</v>
      </c>
      <c r="S3091" s="13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3">
        <f t="shared" si="194"/>
        <v>42065.818807870368</v>
      </c>
      <c r="S3092" s="13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3">
        <f t="shared" si="194"/>
        <v>42566.948414351849</v>
      </c>
      <c r="S3093" s="13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3">
        <f t="shared" si="194"/>
        <v>42255.619351851856</v>
      </c>
      <c r="S3094" s="13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3">
        <f t="shared" si="194"/>
        <v>41760.909039351849</v>
      </c>
      <c r="S3095" s="13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3">
        <f t="shared" si="194"/>
        <v>42207.795787037037</v>
      </c>
      <c r="S3096" s="13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3">
        <f t="shared" si="194"/>
        <v>42523.025231481486</v>
      </c>
      <c r="S3097" s="13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3">
        <f t="shared" si="194"/>
        <v>42114.825532407413</v>
      </c>
      <c r="S3098" s="13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3">
        <f t="shared" si="194"/>
        <v>42629.503483796296</v>
      </c>
      <c r="S3099" s="13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3">
        <f t="shared" si="194"/>
        <v>42359.792233796295</v>
      </c>
      <c r="S3100" s="13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3">
        <f t="shared" si="194"/>
        <v>42382.189710648148</v>
      </c>
      <c r="S3101" s="13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3">
        <f t="shared" si="194"/>
        <v>41902.622395833336</v>
      </c>
      <c r="S3102" s="13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3">
        <f t="shared" si="194"/>
        <v>42171.383530092593</v>
      </c>
      <c r="S3103" s="13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3">
        <f t="shared" si="194"/>
        <v>42555.340486111112</v>
      </c>
      <c r="S3104" s="13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3">
        <f t="shared" si="194"/>
        <v>42107.156319444446</v>
      </c>
      <c r="S3105" s="13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3">
        <f t="shared" si="194"/>
        <v>42006.908692129626</v>
      </c>
      <c r="S3106" s="13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3">
        <f t="shared" si="194"/>
        <v>41876.718935185185</v>
      </c>
      <c r="S3107" s="13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3">
        <f t="shared" si="194"/>
        <v>42241.429120370376</v>
      </c>
      <c r="S3108" s="13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3">
        <f t="shared" si="194"/>
        <v>42128.814247685179</v>
      </c>
      <c r="S3109" s="13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3">
        <f t="shared" si="194"/>
        <v>42062.680486111116</v>
      </c>
      <c r="S3110" s="13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3">
        <f t="shared" si="194"/>
        <v>41844.125115740739</v>
      </c>
      <c r="S3111" s="13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3">
        <f t="shared" si="194"/>
        <v>42745.031469907408</v>
      </c>
      <c r="S3112" s="13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3">
        <f t="shared" si="194"/>
        <v>41885.595138888886</v>
      </c>
      <c r="S3113" s="13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3">
        <f t="shared" si="194"/>
        <v>42615.121921296297</v>
      </c>
      <c r="S3114" s="13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3">
        <f t="shared" si="194"/>
        <v>42081.731273148151</v>
      </c>
      <c r="S3115" s="13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 t="str">
        <f t="shared" si="193"/>
        <v>No Donations</v>
      </c>
      <c r="R3116" s="13">
        <f t="shared" si="194"/>
        <v>41843.632523148146</v>
      </c>
      <c r="S3116" s="13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3">
        <f t="shared" si="194"/>
        <v>42496.447071759263</v>
      </c>
      <c r="S3117" s="13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3">
        <f t="shared" si="194"/>
        <v>42081.515335648146</v>
      </c>
      <c r="S3118" s="13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3">
        <f t="shared" si="194"/>
        <v>42509.374537037031</v>
      </c>
      <c r="S3119" s="13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3">
        <f t="shared" si="194"/>
        <v>42534.649571759262</v>
      </c>
      <c r="S3120" s="13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3">
        <f t="shared" si="194"/>
        <v>42060.04550925926</v>
      </c>
      <c r="S3121" s="13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3">
        <f t="shared" si="194"/>
        <v>42435.942083333335</v>
      </c>
      <c r="S3122" s="13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3">
        <f t="shared" si="194"/>
        <v>41848.679803240739</v>
      </c>
      <c r="S3123" s="13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3">
        <f t="shared" si="194"/>
        <v>42678.932083333333</v>
      </c>
      <c r="S3124" s="13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3">
        <f t="shared" si="194"/>
        <v>42530.993032407408</v>
      </c>
      <c r="S3125" s="13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3">
        <f t="shared" si="194"/>
        <v>41977.780104166668</v>
      </c>
      <c r="S3126" s="13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 t="str">
        <f t="shared" si="193"/>
        <v>No Donations</v>
      </c>
      <c r="R3127" s="13">
        <f t="shared" si="194"/>
        <v>42346.20685185185</v>
      </c>
      <c r="S3127" s="13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3">
        <f t="shared" si="194"/>
        <v>42427.01807870371</v>
      </c>
      <c r="S3128" s="13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 t="str">
        <f t="shared" si="193"/>
        <v>No Donations</v>
      </c>
      <c r="R3129" s="13">
        <f t="shared" si="194"/>
        <v>42034.856817129628</v>
      </c>
      <c r="S3129" s="13">
        <f t="shared" si="195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3">
        <f t="shared" si="194"/>
        <v>42780.825706018513</v>
      </c>
      <c r="S3130" s="13">
        <f t="shared" si="195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3">
        <f t="shared" si="194"/>
        <v>42803.842812499999</v>
      </c>
      <c r="S3131" s="13">
        <f t="shared" si="195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3">
        <f t="shared" si="194"/>
        <v>42808.640231481477</v>
      </c>
      <c r="S3132" s="13">
        <f t="shared" si="195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3">
        <f t="shared" si="194"/>
        <v>42803.579224537039</v>
      </c>
      <c r="S3133" s="13">
        <f t="shared" si="195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3">
        <f t="shared" si="194"/>
        <v>42786.350231481483</v>
      </c>
      <c r="S3134" s="13">
        <f t="shared" si="195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3">
        <f t="shared" si="194"/>
        <v>42788.565208333333</v>
      </c>
      <c r="S3135" s="13">
        <f t="shared" si="195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3">
        <f t="shared" si="194"/>
        <v>42800.720127314817</v>
      </c>
      <c r="S3136" s="13">
        <f t="shared" si="195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3">
        <f t="shared" si="194"/>
        <v>42807.151863425926</v>
      </c>
      <c r="S3137" s="13">
        <f t="shared" si="195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196">ROUND(E3138/D3138*100,0)</f>
        <v>128</v>
      </c>
      <c r="Q3138">
        <f t="shared" ref="Q3138:Q3201" si="197">IFERROR(ROUND(E3138/L3138,2),"No Donations")</f>
        <v>29.05</v>
      </c>
      <c r="R3138" s="13">
        <f t="shared" ref="R3138:R3201" si="198">(((J3138/60)/60)/24)+DATE(1970,1,1)</f>
        <v>42789.462430555555</v>
      </c>
      <c r="S3138" s="13">
        <f t="shared" si="195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6"/>
        <v>3</v>
      </c>
      <c r="Q3139">
        <f t="shared" si="197"/>
        <v>50</v>
      </c>
      <c r="R3139" s="13">
        <f t="shared" si="198"/>
        <v>42807.885057870371</v>
      </c>
      <c r="S3139" s="13">
        <f t="shared" ref="S3139:S3202" si="19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 t="str">
        <f t="shared" si="197"/>
        <v>No Donations</v>
      </c>
      <c r="R3140" s="13">
        <f t="shared" si="198"/>
        <v>42809.645914351851</v>
      </c>
      <c r="S3140" s="13">
        <f t="shared" si="19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3">
        <f t="shared" si="198"/>
        <v>42785.270370370374</v>
      </c>
      <c r="S3141" s="13">
        <f t="shared" si="19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3">
        <f t="shared" si="198"/>
        <v>42802.718784722223</v>
      </c>
      <c r="S3142" s="13">
        <f t="shared" si="19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3">
        <f t="shared" si="198"/>
        <v>42800.753333333334</v>
      </c>
      <c r="S3143" s="13">
        <f t="shared" si="19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3">
        <f t="shared" si="198"/>
        <v>42783.513182870374</v>
      </c>
      <c r="S3144" s="13">
        <f t="shared" si="19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 t="str">
        <f t="shared" si="197"/>
        <v>No Donations</v>
      </c>
      <c r="R3145" s="13">
        <f t="shared" si="198"/>
        <v>42808.358287037037</v>
      </c>
      <c r="S3145" s="13">
        <f t="shared" si="19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3">
        <f t="shared" si="198"/>
        <v>42796.538275462968</v>
      </c>
      <c r="S3146" s="13">
        <f t="shared" si="19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 t="str">
        <f t="shared" si="197"/>
        <v>No Donations</v>
      </c>
      <c r="R3147" s="13">
        <f t="shared" si="198"/>
        <v>42762.040902777779</v>
      </c>
      <c r="S3147" s="13">
        <f t="shared" si="19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3">
        <f t="shared" si="198"/>
        <v>42796.682476851856</v>
      </c>
      <c r="S3148" s="13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3">
        <f t="shared" si="198"/>
        <v>41909.969386574077</v>
      </c>
      <c r="S3149" s="13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3">
        <f t="shared" si="198"/>
        <v>41891.665324074071</v>
      </c>
      <c r="S3150" s="13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3">
        <f t="shared" si="198"/>
        <v>41226.017361111109</v>
      </c>
      <c r="S3151" s="13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3">
        <f t="shared" si="198"/>
        <v>40478.263923611114</v>
      </c>
      <c r="S3152" s="13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3">
        <f t="shared" si="198"/>
        <v>41862.83997685185</v>
      </c>
      <c r="S3153" s="13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3">
        <f t="shared" si="198"/>
        <v>41550.867673611108</v>
      </c>
      <c r="S3154" s="13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3">
        <f t="shared" si="198"/>
        <v>40633.154363425929</v>
      </c>
      <c r="S3155" s="13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3">
        <f t="shared" si="198"/>
        <v>40970.875671296293</v>
      </c>
      <c r="S3156" s="13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3">
        <f t="shared" si="198"/>
        <v>41233.499131944445</v>
      </c>
      <c r="S3157" s="13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3">
        <f t="shared" si="198"/>
        <v>41026.953055555554</v>
      </c>
      <c r="S3158" s="13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3">
        <f t="shared" si="198"/>
        <v>41829.788252314815</v>
      </c>
      <c r="S3159" s="13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3">
        <f t="shared" si="198"/>
        <v>41447.839722222219</v>
      </c>
      <c r="S3160" s="13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3">
        <f t="shared" si="198"/>
        <v>40884.066678240742</v>
      </c>
      <c r="S3161" s="13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3">
        <f t="shared" si="198"/>
        <v>41841.26489583333</v>
      </c>
      <c r="S3162" s="13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3">
        <f t="shared" si="198"/>
        <v>41897.536134259259</v>
      </c>
      <c r="S3163" s="13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3">
        <f t="shared" si="198"/>
        <v>41799.685902777775</v>
      </c>
      <c r="S3164" s="13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3">
        <f t="shared" si="198"/>
        <v>41775.753761574073</v>
      </c>
      <c r="S3165" s="13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3">
        <f t="shared" si="198"/>
        <v>41766.80572916667</v>
      </c>
      <c r="S3166" s="13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3">
        <f t="shared" si="198"/>
        <v>40644.159259259257</v>
      </c>
      <c r="S3167" s="13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3">
        <f t="shared" si="198"/>
        <v>41940.69158564815</v>
      </c>
      <c r="S3168" s="13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3">
        <f t="shared" si="198"/>
        <v>41839.175706018519</v>
      </c>
      <c r="S3169" s="13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3">
        <f t="shared" si="198"/>
        <v>41772.105937500004</v>
      </c>
      <c r="S3170" s="13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3">
        <f t="shared" si="198"/>
        <v>41591.737974537034</v>
      </c>
      <c r="S3171" s="13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3">
        <f t="shared" si="198"/>
        <v>41789.080370370371</v>
      </c>
      <c r="S3172" s="13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3">
        <f t="shared" si="198"/>
        <v>42466.608310185184</v>
      </c>
      <c r="S3173" s="13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3">
        <f t="shared" si="198"/>
        <v>40923.729953703703</v>
      </c>
      <c r="S3174" s="13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3">
        <f t="shared" si="198"/>
        <v>41878.878379629627</v>
      </c>
      <c r="S3175" s="13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3">
        <f t="shared" si="198"/>
        <v>41862.864675925928</v>
      </c>
      <c r="S3176" s="13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3">
        <f t="shared" si="198"/>
        <v>40531.886886574073</v>
      </c>
      <c r="S3177" s="13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3">
        <f t="shared" si="198"/>
        <v>41477.930914351848</v>
      </c>
      <c r="S3178" s="13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3">
        <f t="shared" si="198"/>
        <v>41781.666770833333</v>
      </c>
      <c r="S3179" s="13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3">
        <f t="shared" si="198"/>
        <v>41806.605034722219</v>
      </c>
      <c r="S3180" s="13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3">
        <f t="shared" si="198"/>
        <v>41375.702210648145</v>
      </c>
      <c r="S3181" s="13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3">
        <f t="shared" si="198"/>
        <v>41780.412604166668</v>
      </c>
      <c r="S3182" s="13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3">
        <f t="shared" si="198"/>
        <v>41779.310034722221</v>
      </c>
      <c r="S3183" s="13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3">
        <f t="shared" si="198"/>
        <v>40883.949317129627</v>
      </c>
      <c r="S3184" s="13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3">
        <f t="shared" si="198"/>
        <v>41491.79478009259</v>
      </c>
      <c r="S3185" s="13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3">
        <f t="shared" si="198"/>
        <v>41791.993414351848</v>
      </c>
      <c r="S3186" s="13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3">
        <f t="shared" si="198"/>
        <v>41829.977326388893</v>
      </c>
      <c r="S3187" s="13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3">
        <f t="shared" si="198"/>
        <v>41868.924050925925</v>
      </c>
      <c r="S3188" s="13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3">
        <f t="shared" si="198"/>
        <v>41835.666354166664</v>
      </c>
      <c r="S3189" s="13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3">
        <f t="shared" si="198"/>
        <v>42144.415532407409</v>
      </c>
      <c r="S3190" s="13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3">
        <f t="shared" si="198"/>
        <v>42118.346435185187</v>
      </c>
      <c r="S3191" s="13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 t="str">
        <f t="shared" si="197"/>
        <v>No Donations</v>
      </c>
      <c r="R3192" s="13">
        <f t="shared" si="198"/>
        <v>42683.151331018518</v>
      </c>
      <c r="S3192" s="13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3">
        <f t="shared" si="198"/>
        <v>42538.755428240736</v>
      </c>
      <c r="S3193" s="13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3">
        <f t="shared" si="198"/>
        <v>42018.94049768518</v>
      </c>
      <c r="S3194" s="13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3">
        <f t="shared" si="198"/>
        <v>42010.968240740738</v>
      </c>
      <c r="S3195" s="13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 t="str">
        <f t="shared" si="197"/>
        <v>No Donations</v>
      </c>
      <c r="R3196" s="13">
        <f t="shared" si="198"/>
        <v>42182.062476851846</v>
      </c>
      <c r="S3196" s="13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3">
        <f t="shared" si="198"/>
        <v>42017.594236111108</v>
      </c>
      <c r="S3197" s="13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3">
        <f t="shared" si="198"/>
        <v>42157.598090277781</v>
      </c>
      <c r="S3198" s="13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3">
        <f t="shared" si="198"/>
        <v>42009.493263888886</v>
      </c>
      <c r="S3199" s="13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3">
        <f t="shared" si="198"/>
        <v>42013.424502314811</v>
      </c>
      <c r="S3200" s="13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3">
        <f t="shared" si="198"/>
        <v>41858.761782407404</v>
      </c>
      <c r="S3201" s="13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00">ROUND(E3202/D3202*100,0)</f>
        <v>0</v>
      </c>
      <c r="Q3202">
        <f t="shared" ref="Q3202:Q3265" si="201">IFERROR(ROUND(E3202/L3202,2),"No Donations")</f>
        <v>1</v>
      </c>
      <c r="R3202" s="13">
        <f t="shared" ref="R3202:R3265" si="202">(((J3202/60)/60)/24)+DATE(1970,1,1)</f>
        <v>42460.320613425924</v>
      </c>
      <c r="S3202" s="13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00"/>
        <v>1</v>
      </c>
      <c r="Q3203">
        <f t="shared" si="201"/>
        <v>12.5</v>
      </c>
      <c r="R3203" s="13">
        <f t="shared" si="202"/>
        <v>41861.767094907409</v>
      </c>
      <c r="S3203" s="13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3">
        <f t="shared" si="202"/>
        <v>42293.853541666671</v>
      </c>
      <c r="S3204" s="13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3">
        <f t="shared" si="202"/>
        <v>42242.988680555558</v>
      </c>
      <c r="S3205" s="13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 t="str">
        <f t="shared" si="201"/>
        <v>No Donations</v>
      </c>
      <c r="R3206" s="13">
        <f t="shared" si="202"/>
        <v>42172.686099537037</v>
      </c>
      <c r="S3206" s="13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3">
        <f t="shared" si="202"/>
        <v>42095.374675925923</v>
      </c>
      <c r="S3207" s="13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 t="str">
        <f t="shared" si="201"/>
        <v>No Donations</v>
      </c>
      <c r="R3208" s="13">
        <f t="shared" si="202"/>
        <v>42236.276053240741</v>
      </c>
      <c r="S3208" s="13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3">
        <f t="shared" si="202"/>
        <v>42057.277858796297</v>
      </c>
      <c r="S3209" s="13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3">
        <f t="shared" si="202"/>
        <v>41827.605057870373</v>
      </c>
      <c r="S3210" s="13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3">
        <f t="shared" si="202"/>
        <v>41778.637245370373</v>
      </c>
      <c r="S3211" s="13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3">
        <f t="shared" si="202"/>
        <v>41013.936562499999</v>
      </c>
      <c r="S3212" s="13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3">
        <f t="shared" si="202"/>
        <v>41834.586574074077</v>
      </c>
      <c r="S3213" s="13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3">
        <f t="shared" si="202"/>
        <v>41829.795729166668</v>
      </c>
      <c r="S3214" s="13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3">
        <f t="shared" si="202"/>
        <v>42171.763414351852</v>
      </c>
      <c r="S3215" s="13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3">
        <f t="shared" si="202"/>
        <v>42337.792511574073</v>
      </c>
      <c r="S3216" s="13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3">
        <f t="shared" si="202"/>
        <v>42219.665173611109</v>
      </c>
      <c r="S3217" s="13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3">
        <f t="shared" si="202"/>
        <v>42165.462627314817</v>
      </c>
      <c r="S3218" s="13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3">
        <f t="shared" si="202"/>
        <v>42648.546111111107</v>
      </c>
      <c r="S3219" s="13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3">
        <f t="shared" si="202"/>
        <v>41971.002152777779</v>
      </c>
      <c r="S3220" s="13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3">
        <f t="shared" si="202"/>
        <v>42050.983182870375</v>
      </c>
      <c r="S3221" s="13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3">
        <f t="shared" si="202"/>
        <v>42772.833379629628</v>
      </c>
      <c r="S3222" s="13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3">
        <f t="shared" si="202"/>
        <v>42155.696793981479</v>
      </c>
      <c r="S3223" s="13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3">
        <f t="shared" si="202"/>
        <v>42270.582141203704</v>
      </c>
      <c r="S3224" s="13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3">
        <f t="shared" si="202"/>
        <v>42206.835370370376</v>
      </c>
      <c r="S3225" s="13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3">
        <f t="shared" si="202"/>
        <v>42697.850844907407</v>
      </c>
      <c r="S3226" s="13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3">
        <f t="shared" si="202"/>
        <v>42503.559467592597</v>
      </c>
      <c r="S3227" s="13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3">
        <f t="shared" si="202"/>
        <v>42277.583472222221</v>
      </c>
      <c r="S3228" s="13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3">
        <f t="shared" si="202"/>
        <v>42722.882361111115</v>
      </c>
      <c r="S3229" s="13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3">
        <f t="shared" si="202"/>
        <v>42323.70930555556</v>
      </c>
      <c r="S3230" s="13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3">
        <f t="shared" si="202"/>
        <v>41933.291643518518</v>
      </c>
      <c r="S3231" s="13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3">
        <f t="shared" si="202"/>
        <v>41898.168125000004</v>
      </c>
      <c r="S3232" s="13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3">
        <f t="shared" si="202"/>
        <v>42446.943831018521</v>
      </c>
      <c r="S3233" s="13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3">
        <f t="shared" si="202"/>
        <v>42463.81385416667</v>
      </c>
      <c r="S3234" s="13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3">
        <f t="shared" si="202"/>
        <v>42766.805034722223</v>
      </c>
      <c r="S3235" s="13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3">
        <f t="shared" si="202"/>
        <v>42734.789444444439</v>
      </c>
      <c r="S3236" s="13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3">
        <f t="shared" si="202"/>
        <v>42522.347812499997</v>
      </c>
      <c r="S3237" s="13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3">
        <f t="shared" si="202"/>
        <v>42702.917048611111</v>
      </c>
      <c r="S3238" s="13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3">
        <f t="shared" si="202"/>
        <v>42252.474351851852</v>
      </c>
      <c r="S3239" s="13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3">
        <f t="shared" si="202"/>
        <v>42156.510393518518</v>
      </c>
      <c r="S3240" s="13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3">
        <f t="shared" si="202"/>
        <v>42278.089039351849</v>
      </c>
      <c r="S3241" s="13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3">
        <f t="shared" si="202"/>
        <v>42754.693842592591</v>
      </c>
      <c r="S3242" s="13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3">
        <f t="shared" si="202"/>
        <v>41893.324884259258</v>
      </c>
      <c r="S3243" s="13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3">
        <f t="shared" si="202"/>
        <v>41871.755694444444</v>
      </c>
      <c r="S3244" s="13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3">
        <f t="shared" si="202"/>
        <v>42262.096782407403</v>
      </c>
      <c r="S3245" s="13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3">
        <f t="shared" si="202"/>
        <v>42675.694236111114</v>
      </c>
      <c r="S3246" s="13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3">
        <f t="shared" si="202"/>
        <v>42135.60020833333</v>
      </c>
      <c r="S3247" s="13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3">
        <f t="shared" si="202"/>
        <v>42230.472222222219</v>
      </c>
      <c r="S3248" s="13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3">
        <f t="shared" si="202"/>
        <v>42167.434166666666</v>
      </c>
      <c r="S3249" s="13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3">
        <f t="shared" si="202"/>
        <v>42068.888391203705</v>
      </c>
      <c r="S3250" s="13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3">
        <f t="shared" si="202"/>
        <v>42145.746689814812</v>
      </c>
      <c r="S3251" s="13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3">
        <f t="shared" si="202"/>
        <v>41918.742175925923</v>
      </c>
      <c r="S3252" s="13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3">
        <f t="shared" si="202"/>
        <v>42146.731087962966</v>
      </c>
      <c r="S3253" s="13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3">
        <f t="shared" si="202"/>
        <v>42590.472685185188</v>
      </c>
      <c r="S3254" s="13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3">
        <f t="shared" si="202"/>
        <v>42602.576712962968</v>
      </c>
      <c r="S3255" s="13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3">
        <f t="shared" si="202"/>
        <v>42059.085752314815</v>
      </c>
      <c r="S3256" s="13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3">
        <f t="shared" si="202"/>
        <v>41889.768229166664</v>
      </c>
      <c r="S3257" s="13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3">
        <f t="shared" si="202"/>
        <v>42144.573807870373</v>
      </c>
      <c r="S3258" s="13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3">
        <f t="shared" si="202"/>
        <v>42758.559629629628</v>
      </c>
      <c r="S3259" s="13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3">
        <f t="shared" si="202"/>
        <v>41982.887280092589</v>
      </c>
      <c r="S3260" s="13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3">
        <f t="shared" si="202"/>
        <v>42614.760937500003</v>
      </c>
      <c r="S3261" s="13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3">
        <f t="shared" si="202"/>
        <v>42303.672662037032</v>
      </c>
      <c r="S3262" s="13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3">
        <f t="shared" si="202"/>
        <v>42171.725416666668</v>
      </c>
      <c r="S3263" s="13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3">
        <f t="shared" si="202"/>
        <v>41964.315532407403</v>
      </c>
      <c r="S3264" s="13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3">
        <f t="shared" si="202"/>
        <v>42284.516064814816</v>
      </c>
      <c r="S3265" s="13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04">ROUND(E3266/D3266*100,0)</f>
        <v>103</v>
      </c>
      <c r="Q3266">
        <f t="shared" ref="Q3266:Q3329" si="205">IFERROR(ROUND(E3266/L3266,2),"No Donations")</f>
        <v>52.55</v>
      </c>
      <c r="R3266" s="13">
        <f t="shared" ref="R3266:R3329" si="206">(((J3266/60)/60)/24)+DATE(1970,1,1)</f>
        <v>42016.800208333334</v>
      </c>
      <c r="S3266" s="13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4"/>
        <v>164</v>
      </c>
      <c r="Q3267">
        <f t="shared" si="205"/>
        <v>70.290000000000006</v>
      </c>
      <c r="R3267" s="13">
        <f t="shared" si="206"/>
        <v>42311.711979166663</v>
      </c>
      <c r="S3267" s="13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3">
        <f t="shared" si="206"/>
        <v>42136.536134259266</v>
      </c>
      <c r="S3268" s="13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3">
        <f t="shared" si="206"/>
        <v>42172.757638888885</v>
      </c>
      <c r="S3269" s="13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3">
        <f t="shared" si="206"/>
        <v>42590.90425925926</v>
      </c>
      <c r="S3270" s="13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3">
        <f t="shared" si="206"/>
        <v>42137.395798611105</v>
      </c>
      <c r="S3271" s="13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3">
        <f t="shared" si="206"/>
        <v>42167.533159722225</v>
      </c>
      <c r="S3272" s="13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3">
        <f t="shared" si="206"/>
        <v>41915.437210648146</v>
      </c>
      <c r="S3273" s="13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3">
        <f t="shared" si="206"/>
        <v>42284.500104166669</v>
      </c>
      <c r="S3274" s="13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3">
        <f t="shared" si="206"/>
        <v>42611.801412037035</v>
      </c>
      <c r="S3275" s="13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3">
        <f t="shared" si="206"/>
        <v>42400.704537037032</v>
      </c>
      <c r="S3276" s="13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3">
        <f t="shared" si="206"/>
        <v>42017.88045138889</v>
      </c>
      <c r="S3277" s="13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3">
        <f t="shared" si="206"/>
        <v>42426.949988425928</v>
      </c>
      <c r="S3278" s="13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3">
        <f t="shared" si="206"/>
        <v>41931.682939814818</v>
      </c>
      <c r="S3279" s="13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3">
        <f t="shared" si="206"/>
        <v>42124.848414351851</v>
      </c>
      <c r="S3280" s="13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3">
        <f t="shared" si="206"/>
        <v>42431.102534722217</v>
      </c>
      <c r="S3281" s="13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3">
        <f t="shared" si="206"/>
        <v>42121.756921296299</v>
      </c>
      <c r="S3282" s="13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3">
        <f t="shared" si="206"/>
        <v>42219.019733796296</v>
      </c>
      <c r="S3283" s="13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3">
        <f t="shared" si="206"/>
        <v>42445.19430555556</v>
      </c>
      <c r="S3284" s="13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3">
        <f t="shared" si="206"/>
        <v>42379.74418981481</v>
      </c>
      <c r="S3285" s="13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3">
        <f t="shared" si="206"/>
        <v>42380.884872685187</v>
      </c>
      <c r="S3286" s="13">
        <f t="shared" si="20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3">
        <f t="shared" si="206"/>
        <v>42762.942430555559</v>
      </c>
      <c r="S3287" s="13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3">
        <f t="shared" si="206"/>
        <v>42567.840069444443</v>
      </c>
      <c r="S3288" s="13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3">
        <f t="shared" si="206"/>
        <v>42311.750324074077</v>
      </c>
      <c r="S3289" s="13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3">
        <f t="shared" si="206"/>
        <v>42505.774479166663</v>
      </c>
      <c r="S3290" s="13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3">
        <f t="shared" si="206"/>
        <v>42758.368078703701</v>
      </c>
      <c r="S3291" s="13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3">
        <f t="shared" si="206"/>
        <v>42775.51494212963</v>
      </c>
      <c r="S3292" s="13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3">
        <f t="shared" si="206"/>
        <v>42232.702546296292</v>
      </c>
      <c r="S3293" s="13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3">
        <f t="shared" si="206"/>
        <v>42282.770231481481</v>
      </c>
      <c r="S3294" s="13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3">
        <f t="shared" si="206"/>
        <v>42768.425370370373</v>
      </c>
      <c r="S3295" s="13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3">
        <f t="shared" si="206"/>
        <v>42141.541134259256</v>
      </c>
      <c r="S3296" s="13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3">
        <f t="shared" si="206"/>
        <v>42609.442465277782</v>
      </c>
      <c r="S3297" s="13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3">
        <f t="shared" si="206"/>
        <v>42309.756620370375</v>
      </c>
      <c r="S3298" s="13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3">
        <f t="shared" si="206"/>
        <v>42193.771481481483</v>
      </c>
      <c r="S3299" s="13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3">
        <f t="shared" si="206"/>
        <v>42239.957962962959</v>
      </c>
      <c r="S3300" s="13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3">
        <f t="shared" si="206"/>
        <v>42261.917395833334</v>
      </c>
      <c r="S3301" s="13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3">
        <f t="shared" si="206"/>
        <v>42102.743773148148</v>
      </c>
      <c r="S3302" s="13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3">
        <f t="shared" si="206"/>
        <v>42538.73583333334</v>
      </c>
      <c r="S3303" s="13">
        <f t="shared" si="20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3">
        <f t="shared" si="206"/>
        <v>42681.35157407407</v>
      </c>
      <c r="S3304" s="13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3">
        <f t="shared" si="206"/>
        <v>42056.65143518518</v>
      </c>
      <c r="S3305" s="13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3">
        <f t="shared" si="206"/>
        <v>42696.624444444446</v>
      </c>
      <c r="S3306" s="13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3">
        <f t="shared" si="206"/>
        <v>42186.855879629627</v>
      </c>
      <c r="S3307" s="13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3">
        <f t="shared" si="206"/>
        <v>42493.219236111108</v>
      </c>
      <c r="S3308" s="13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3">
        <f t="shared" si="206"/>
        <v>42475.057164351849</v>
      </c>
      <c r="S3309" s="13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3">
        <f t="shared" si="206"/>
        <v>42452.876909722225</v>
      </c>
      <c r="S3310" s="13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3">
        <f t="shared" si="206"/>
        <v>42628.650208333333</v>
      </c>
      <c r="S3311" s="13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3">
        <f t="shared" si="206"/>
        <v>42253.928530092591</v>
      </c>
      <c r="S3312" s="13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3">
        <f t="shared" si="206"/>
        <v>42264.29178240741</v>
      </c>
      <c r="S3313" s="13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3">
        <f t="shared" si="206"/>
        <v>42664.809560185182</v>
      </c>
      <c r="S3314" s="13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3">
        <f t="shared" si="206"/>
        <v>42382.244409722218</v>
      </c>
      <c r="S3315" s="13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3">
        <f t="shared" si="206"/>
        <v>42105.267488425925</v>
      </c>
      <c r="S3316" s="13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3">
        <f t="shared" si="206"/>
        <v>42466.303715277783</v>
      </c>
      <c r="S3317" s="13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3">
        <f t="shared" si="206"/>
        <v>41826.871238425927</v>
      </c>
      <c r="S3318" s="13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3">
        <f t="shared" si="206"/>
        <v>42499.039629629624</v>
      </c>
      <c r="S3319" s="13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3">
        <f t="shared" si="206"/>
        <v>42431.302002314813</v>
      </c>
      <c r="S3320" s="13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3">
        <f t="shared" si="206"/>
        <v>41990.585486111115</v>
      </c>
      <c r="S3321" s="13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3">
        <f t="shared" si="206"/>
        <v>42513.045798611114</v>
      </c>
      <c r="S3322" s="13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3">
        <f t="shared" si="206"/>
        <v>41914.100289351853</v>
      </c>
      <c r="S3323" s="13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3">
        <f t="shared" si="206"/>
        <v>42521.010370370372</v>
      </c>
      <c r="S3324" s="13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3">
        <f t="shared" si="206"/>
        <v>42608.36583333333</v>
      </c>
      <c r="S3325" s="13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3">
        <f t="shared" si="206"/>
        <v>42512.58321759259</v>
      </c>
      <c r="S3326" s="13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3">
        <f t="shared" si="206"/>
        <v>42064.785613425927</v>
      </c>
      <c r="S3327" s="13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3">
        <f t="shared" si="206"/>
        <v>42041.714178240742</v>
      </c>
      <c r="S3328" s="13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3">
        <f t="shared" si="206"/>
        <v>42468.374606481477</v>
      </c>
      <c r="S3329" s="13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08">ROUND(E3330/D3330*100,0)</f>
        <v>146</v>
      </c>
      <c r="Q3330">
        <f t="shared" ref="Q3330:Q3393" si="209">IFERROR(ROUND(E3330/L3330,2),"No Donations")</f>
        <v>292.77999999999997</v>
      </c>
      <c r="R3330" s="13">
        <f t="shared" ref="R3330:R3393" si="210">(((J3330/60)/60)/24)+DATE(1970,1,1)</f>
        <v>41822.57503472222</v>
      </c>
      <c r="S3330" s="13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8"/>
        <v>117</v>
      </c>
      <c r="Q3331">
        <f t="shared" si="209"/>
        <v>44.92</v>
      </c>
      <c r="R3331" s="13">
        <f t="shared" si="210"/>
        <v>41837.323009259257</v>
      </c>
      <c r="S3331" s="13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3">
        <f t="shared" si="210"/>
        <v>42065.887361111112</v>
      </c>
      <c r="S3332" s="13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3">
        <f t="shared" si="210"/>
        <v>42248.697754629626</v>
      </c>
      <c r="S3333" s="13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3">
        <f t="shared" si="210"/>
        <v>41809.860300925924</v>
      </c>
      <c r="S3334" s="13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3">
        <f t="shared" si="210"/>
        <v>42148.676851851851</v>
      </c>
      <c r="S3335" s="13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3">
        <f t="shared" si="210"/>
        <v>42185.521087962959</v>
      </c>
      <c r="S3336" s="13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3">
        <f t="shared" si="210"/>
        <v>41827.674143518518</v>
      </c>
      <c r="S3337" s="13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3">
        <f t="shared" si="210"/>
        <v>42437.398680555561</v>
      </c>
      <c r="S3338" s="13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3">
        <f t="shared" si="210"/>
        <v>41901.282025462962</v>
      </c>
      <c r="S3339" s="13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3">
        <f t="shared" si="210"/>
        <v>42769.574999999997</v>
      </c>
      <c r="S3340" s="13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3">
        <f t="shared" si="210"/>
        <v>42549.665717592594</v>
      </c>
      <c r="S3341" s="13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3">
        <f t="shared" si="210"/>
        <v>42685.974004629628</v>
      </c>
      <c r="S3342" s="13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3">
        <f t="shared" si="210"/>
        <v>42510.798854166671</v>
      </c>
      <c r="S3343" s="13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3">
        <f t="shared" si="210"/>
        <v>42062.296412037031</v>
      </c>
      <c r="S3344" s="13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3">
        <f t="shared" si="210"/>
        <v>42452.916481481487</v>
      </c>
      <c r="S3345" s="13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3">
        <f t="shared" si="210"/>
        <v>41851.200150462959</v>
      </c>
      <c r="S3346" s="13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3">
        <f t="shared" si="210"/>
        <v>42053.106111111112</v>
      </c>
      <c r="S3347" s="13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3">
        <f t="shared" si="210"/>
        <v>42054.024421296301</v>
      </c>
      <c r="S3348" s="13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3">
        <f t="shared" si="210"/>
        <v>42484.551550925928</v>
      </c>
      <c r="S3349" s="13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3">
        <f t="shared" si="210"/>
        <v>42466.558796296296</v>
      </c>
      <c r="S3350" s="13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3">
        <f t="shared" si="210"/>
        <v>42513.110787037032</v>
      </c>
      <c r="S3351" s="13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3">
        <f t="shared" si="210"/>
        <v>42302.701516203699</v>
      </c>
      <c r="S3352" s="13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3">
        <f t="shared" si="210"/>
        <v>41806.395428240743</v>
      </c>
      <c r="S3353" s="13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3">
        <f t="shared" si="210"/>
        <v>42495.992800925931</v>
      </c>
      <c r="S3354" s="13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3">
        <f t="shared" si="210"/>
        <v>42479.432291666672</v>
      </c>
      <c r="S3355" s="13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3">
        <f t="shared" si="210"/>
        <v>42270.7269212963</v>
      </c>
      <c r="S3356" s="13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3">
        <f t="shared" si="210"/>
        <v>42489.619525462964</v>
      </c>
      <c r="S3357" s="13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3">
        <f t="shared" si="210"/>
        <v>42536.815648148149</v>
      </c>
      <c r="S3358" s="13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3">
        <f t="shared" si="210"/>
        <v>41822.417939814812</v>
      </c>
      <c r="S3359" s="13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3">
        <f t="shared" si="210"/>
        <v>41932.311099537037</v>
      </c>
      <c r="S3360" s="13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3">
        <f t="shared" si="210"/>
        <v>42746.057106481487</v>
      </c>
      <c r="S3361" s="13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3">
        <f t="shared" si="210"/>
        <v>42697.082673611112</v>
      </c>
      <c r="S3362" s="13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3">
        <f t="shared" si="210"/>
        <v>41866.025347222225</v>
      </c>
      <c r="S3363" s="13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3">
        <f t="shared" si="210"/>
        <v>42056.091631944444</v>
      </c>
      <c r="S3364" s="13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3">
        <f t="shared" si="210"/>
        <v>41851.771354166667</v>
      </c>
      <c r="S3365" s="13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3">
        <f t="shared" si="210"/>
        <v>42422.977418981478</v>
      </c>
      <c r="S3366" s="13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3">
        <f t="shared" si="210"/>
        <v>42321.101759259262</v>
      </c>
      <c r="S3367" s="13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3">
        <f t="shared" si="210"/>
        <v>42107.067557870367</v>
      </c>
      <c r="S3368" s="13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3">
        <f t="shared" si="210"/>
        <v>42192.933958333335</v>
      </c>
      <c r="S3369" s="13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3">
        <f t="shared" si="210"/>
        <v>41969.199756944443</v>
      </c>
      <c r="S3370" s="13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3">
        <f t="shared" si="210"/>
        <v>42690.041435185187</v>
      </c>
      <c r="S3371" s="13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3">
        <f t="shared" si="210"/>
        <v>42690.334317129629</v>
      </c>
      <c r="S3372" s="13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3">
        <f t="shared" si="210"/>
        <v>42312.874594907407</v>
      </c>
      <c r="S3373" s="13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3">
        <f t="shared" si="210"/>
        <v>41855.548101851848</v>
      </c>
      <c r="S3374" s="13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3">
        <f t="shared" si="210"/>
        <v>42179.854629629626</v>
      </c>
      <c r="S3375" s="13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3">
        <f t="shared" si="210"/>
        <v>42275.731666666667</v>
      </c>
      <c r="S3376" s="13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3">
        <f t="shared" si="210"/>
        <v>41765.610798611109</v>
      </c>
      <c r="S3377" s="13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3">
        <f t="shared" si="210"/>
        <v>42059.701319444444</v>
      </c>
      <c r="S3378" s="13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3">
        <f t="shared" si="210"/>
        <v>42053.732627314821</v>
      </c>
      <c r="S3379" s="13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3">
        <f t="shared" si="210"/>
        <v>41858.355393518519</v>
      </c>
      <c r="S3380" s="13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3">
        <f t="shared" si="210"/>
        <v>42225.513888888891</v>
      </c>
      <c r="S3381" s="13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3">
        <f t="shared" si="210"/>
        <v>41937.95344907407</v>
      </c>
      <c r="S3382" s="13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3">
        <f t="shared" si="210"/>
        <v>42044.184988425928</v>
      </c>
      <c r="S3383" s="13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3">
        <f t="shared" si="210"/>
        <v>42559.431203703702</v>
      </c>
      <c r="S3384" s="13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3">
        <f t="shared" si="210"/>
        <v>42524.782638888893</v>
      </c>
      <c r="S3385" s="13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3">
        <f t="shared" si="210"/>
        <v>42292.087592592594</v>
      </c>
      <c r="S3386" s="13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3">
        <f t="shared" si="210"/>
        <v>41953.8675</v>
      </c>
      <c r="S3387" s="13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3">
        <f t="shared" si="210"/>
        <v>41946.644745370373</v>
      </c>
      <c r="S3388" s="13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3">
        <f t="shared" si="210"/>
        <v>41947.762592592589</v>
      </c>
      <c r="S3389" s="13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3">
        <f t="shared" si="210"/>
        <v>42143.461122685185</v>
      </c>
      <c r="S3390" s="13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3">
        <f t="shared" si="210"/>
        <v>42494.563449074078</v>
      </c>
      <c r="S3391" s="13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3">
        <f t="shared" si="210"/>
        <v>41815.774826388886</v>
      </c>
      <c r="S3392" s="13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3">
        <f t="shared" si="210"/>
        <v>41830.545694444445</v>
      </c>
      <c r="S3393" s="13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12">ROUND(E3394/D3394*100,0)</f>
        <v>100</v>
      </c>
      <c r="Q3394">
        <f t="shared" ref="Q3394:Q3457" si="213">IFERROR(ROUND(E3394/L3394,2),"No Donations")</f>
        <v>41.67</v>
      </c>
      <c r="R3394" s="13">
        <f t="shared" ref="R3394:R3457" si="214">(((J3394/60)/60)/24)+DATE(1970,1,1)</f>
        <v>42446.845543981486</v>
      </c>
      <c r="S3394" s="13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2"/>
        <v>106</v>
      </c>
      <c r="Q3395">
        <f t="shared" si="213"/>
        <v>36.07</v>
      </c>
      <c r="R3395" s="13">
        <f t="shared" si="214"/>
        <v>41923.921643518523</v>
      </c>
      <c r="S3395" s="13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3">
        <f t="shared" si="214"/>
        <v>41817.59542824074</v>
      </c>
      <c r="S3396" s="13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3">
        <f t="shared" si="214"/>
        <v>42140.712314814817</v>
      </c>
      <c r="S3397" s="13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3">
        <f t="shared" si="214"/>
        <v>41764.44663194444</v>
      </c>
      <c r="S3398" s="13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3">
        <f t="shared" si="214"/>
        <v>42378.478344907402</v>
      </c>
      <c r="S3399" s="13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3">
        <f t="shared" si="214"/>
        <v>41941.75203703704</v>
      </c>
      <c r="S3400" s="13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3">
        <f t="shared" si="214"/>
        <v>42026.920428240745</v>
      </c>
      <c r="S3401" s="13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3">
        <f t="shared" si="214"/>
        <v>41834.953865740739</v>
      </c>
      <c r="S3402" s="13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3">
        <f t="shared" si="214"/>
        <v>42193.723912037036</v>
      </c>
      <c r="S3403" s="13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3">
        <f t="shared" si="214"/>
        <v>42290.61855324074</v>
      </c>
      <c r="S3404" s="13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3">
        <f t="shared" si="214"/>
        <v>42150.462083333332</v>
      </c>
      <c r="S3405" s="13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3">
        <f t="shared" si="214"/>
        <v>42152.503495370373</v>
      </c>
      <c r="S3406" s="13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3">
        <f t="shared" si="214"/>
        <v>42410.017199074078</v>
      </c>
      <c r="S3407" s="13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3">
        <f t="shared" si="214"/>
        <v>41791.492777777778</v>
      </c>
      <c r="S3408" s="13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3">
        <f t="shared" si="214"/>
        <v>41796.422326388885</v>
      </c>
      <c r="S3409" s="13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3">
        <f t="shared" si="214"/>
        <v>41808.991944444446</v>
      </c>
      <c r="S3410" s="13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3">
        <f t="shared" si="214"/>
        <v>42544.814328703709</v>
      </c>
      <c r="S3411" s="13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3">
        <f t="shared" si="214"/>
        <v>42500.041550925926</v>
      </c>
      <c r="S3412" s="13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3">
        <f t="shared" si="214"/>
        <v>42265.022824074069</v>
      </c>
      <c r="S3413" s="13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3">
        <f t="shared" si="214"/>
        <v>41879.959050925929</v>
      </c>
      <c r="S3414" s="13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3">
        <f t="shared" si="214"/>
        <v>42053.733078703706</v>
      </c>
      <c r="S3415" s="13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3">
        <f t="shared" si="214"/>
        <v>42675.832465277781</v>
      </c>
      <c r="S3416" s="13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3">
        <f t="shared" si="214"/>
        <v>42467.144166666665</v>
      </c>
      <c r="S3417" s="13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3">
        <f t="shared" si="214"/>
        <v>42089.412557870368</v>
      </c>
      <c r="S3418" s="13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3">
        <f t="shared" si="214"/>
        <v>41894.91375</v>
      </c>
      <c r="S3419" s="13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3">
        <f t="shared" si="214"/>
        <v>41752.83457175926</v>
      </c>
      <c r="S3420" s="13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3">
        <f t="shared" si="214"/>
        <v>42448.821585648147</v>
      </c>
      <c r="S3421" s="13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3">
        <f t="shared" si="214"/>
        <v>42405.090300925927</v>
      </c>
      <c r="S3422" s="13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3">
        <f t="shared" si="214"/>
        <v>42037.791238425925</v>
      </c>
      <c r="S3423" s="13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3">
        <f t="shared" si="214"/>
        <v>42323.562222222223</v>
      </c>
      <c r="S3424" s="13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3">
        <f t="shared" si="214"/>
        <v>42088.911354166667</v>
      </c>
      <c r="S3425" s="13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3">
        <f t="shared" si="214"/>
        <v>42018.676898148144</v>
      </c>
      <c r="S3426" s="13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3">
        <f t="shared" si="214"/>
        <v>41884.617314814815</v>
      </c>
      <c r="S3427" s="13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3">
        <f t="shared" si="214"/>
        <v>41884.056747685187</v>
      </c>
      <c r="S3428" s="13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3">
        <f t="shared" si="214"/>
        <v>41792.645277777774</v>
      </c>
      <c r="S3429" s="13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3">
        <f t="shared" si="214"/>
        <v>42038.720451388886</v>
      </c>
      <c r="S3430" s="13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3">
        <f t="shared" si="214"/>
        <v>42662.021539351852</v>
      </c>
      <c r="S3431" s="13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3">
        <f t="shared" si="214"/>
        <v>41820.945613425924</v>
      </c>
      <c r="S3432" s="13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3">
        <f t="shared" si="214"/>
        <v>41839.730937500004</v>
      </c>
      <c r="S3433" s="13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3">
        <f t="shared" si="214"/>
        <v>42380.581180555557</v>
      </c>
      <c r="S3434" s="13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3">
        <f t="shared" si="214"/>
        <v>41776.063136574077</v>
      </c>
      <c r="S3435" s="13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3">
        <f t="shared" si="214"/>
        <v>41800.380428240744</v>
      </c>
      <c r="S3436" s="13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3">
        <f t="shared" si="214"/>
        <v>42572.61681712963</v>
      </c>
      <c r="S3437" s="13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3">
        <f t="shared" si="214"/>
        <v>41851.541585648149</v>
      </c>
      <c r="S3438" s="13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3">
        <f t="shared" si="214"/>
        <v>42205.710879629631</v>
      </c>
      <c r="S3439" s="13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3">
        <f t="shared" si="214"/>
        <v>42100.927858796291</v>
      </c>
      <c r="S3440" s="13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3">
        <f t="shared" si="214"/>
        <v>42374.911226851851</v>
      </c>
      <c r="S3441" s="13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3">
        <f t="shared" si="214"/>
        <v>41809.12300925926</v>
      </c>
      <c r="S3442" s="13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3">
        <f t="shared" si="214"/>
        <v>42294.429641203707</v>
      </c>
      <c r="S3443" s="13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3">
        <f t="shared" si="214"/>
        <v>42124.841111111105</v>
      </c>
      <c r="S3444" s="13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3">
        <f t="shared" si="214"/>
        <v>41861.524837962963</v>
      </c>
      <c r="S3445" s="13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3">
        <f t="shared" si="214"/>
        <v>42521.291504629626</v>
      </c>
      <c r="S3446" s="13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3">
        <f t="shared" si="214"/>
        <v>42272.530509259261</v>
      </c>
      <c r="S3447" s="13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3">
        <f t="shared" si="214"/>
        <v>42016.832465277781</v>
      </c>
      <c r="S3448" s="13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3">
        <f t="shared" si="214"/>
        <v>42402.889027777783</v>
      </c>
      <c r="S3449" s="13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3">
        <f t="shared" si="214"/>
        <v>41960.119085648148</v>
      </c>
      <c r="S3450" s="13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3">
        <f t="shared" si="214"/>
        <v>42532.052523148144</v>
      </c>
      <c r="S3451" s="13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3">
        <f t="shared" si="214"/>
        <v>42036.704525462963</v>
      </c>
      <c r="S3452" s="13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3">
        <f t="shared" si="214"/>
        <v>42088.723692129628</v>
      </c>
      <c r="S3453" s="13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3">
        <f t="shared" si="214"/>
        <v>41820.639189814814</v>
      </c>
      <c r="S3454" s="13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3">
        <f t="shared" si="214"/>
        <v>42535.97865740741</v>
      </c>
      <c r="S3455" s="13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3">
        <f t="shared" si="214"/>
        <v>41821.698599537034</v>
      </c>
      <c r="S3456" s="13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3">
        <f t="shared" si="214"/>
        <v>42626.7503125</v>
      </c>
      <c r="S3457" s="13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16">ROUND(E3458/D3458*100,0)</f>
        <v>191</v>
      </c>
      <c r="Q3458">
        <f t="shared" ref="Q3458:Q3521" si="217">IFERROR(ROUND(E3458/L3458,2),"No Donations")</f>
        <v>358.69</v>
      </c>
      <c r="R3458" s="13">
        <f t="shared" ref="R3458:R3521" si="218">(((J3458/60)/60)/24)+DATE(1970,1,1)</f>
        <v>41821.205636574072</v>
      </c>
      <c r="S3458" s="13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6"/>
        <v>140</v>
      </c>
      <c r="Q3459">
        <f t="shared" si="217"/>
        <v>50.98</v>
      </c>
      <c r="R3459" s="13">
        <f t="shared" si="218"/>
        <v>42016.706678240742</v>
      </c>
      <c r="S3459" s="13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3">
        <f t="shared" si="218"/>
        <v>42011.202581018515</v>
      </c>
      <c r="S3460" s="13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3">
        <f t="shared" si="218"/>
        <v>42480.479861111111</v>
      </c>
      <c r="S3461" s="13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3">
        <f t="shared" si="218"/>
        <v>41852.527222222219</v>
      </c>
      <c r="S3462" s="13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3">
        <f t="shared" si="218"/>
        <v>42643.632858796293</v>
      </c>
      <c r="S3463" s="13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3">
        <f t="shared" si="218"/>
        <v>42179.898472222223</v>
      </c>
      <c r="S3464" s="13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3">
        <f t="shared" si="218"/>
        <v>42612.918807870374</v>
      </c>
      <c r="S3465" s="13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3">
        <f t="shared" si="218"/>
        <v>42575.130057870367</v>
      </c>
      <c r="S3466" s="13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3">
        <f t="shared" si="218"/>
        <v>42200.625833333332</v>
      </c>
      <c r="S3467" s="13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3">
        <f t="shared" si="218"/>
        <v>42420.019097222219</v>
      </c>
      <c r="S3468" s="13">
        <f t="shared" si="219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3">
        <f t="shared" si="218"/>
        <v>42053.671666666662</v>
      </c>
      <c r="S3469" s="13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3">
        <f t="shared" si="218"/>
        <v>42605.765381944439</v>
      </c>
      <c r="S3470" s="13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3">
        <f t="shared" si="218"/>
        <v>42458.641724537039</v>
      </c>
      <c r="S3471" s="13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3">
        <f t="shared" si="218"/>
        <v>42529.022013888884</v>
      </c>
      <c r="S3472" s="13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3">
        <f t="shared" si="218"/>
        <v>41841.820486111108</v>
      </c>
      <c r="S3473" s="13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3">
        <f t="shared" si="218"/>
        <v>41928.170497685183</v>
      </c>
      <c r="S3474" s="13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3">
        <f t="shared" si="218"/>
        <v>42062.834444444445</v>
      </c>
      <c r="S3475" s="13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3">
        <f t="shared" si="218"/>
        <v>42541.501516203702</v>
      </c>
      <c r="S3476" s="13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3">
        <f t="shared" si="218"/>
        <v>41918.880833333329</v>
      </c>
      <c r="S3477" s="13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3">
        <f t="shared" si="218"/>
        <v>41921.279976851853</v>
      </c>
      <c r="S3478" s="13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3">
        <f t="shared" si="218"/>
        <v>42128.736608796295</v>
      </c>
      <c r="S3479" s="13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3">
        <f t="shared" si="218"/>
        <v>42053.916921296302</v>
      </c>
      <c r="S3480" s="13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3">
        <f t="shared" si="218"/>
        <v>41781.855092592588</v>
      </c>
      <c r="S3481" s="13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3">
        <f t="shared" si="218"/>
        <v>42171.317442129628</v>
      </c>
      <c r="S3482" s="13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3">
        <f t="shared" si="218"/>
        <v>41989.24754629629</v>
      </c>
      <c r="S3483" s="13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3">
        <f t="shared" si="218"/>
        <v>41796.771597222221</v>
      </c>
      <c r="S3484" s="13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3">
        <f t="shared" si="218"/>
        <v>41793.668761574074</v>
      </c>
      <c r="S3485" s="13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3">
        <f t="shared" si="218"/>
        <v>42506.760405092587</v>
      </c>
      <c r="S3486" s="13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3">
        <f t="shared" si="218"/>
        <v>42372.693055555559</v>
      </c>
      <c r="S3487" s="13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3">
        <f t="shared" si="218"/>
        <v>42126.87501157407</v>
      </c>
      <c r="S3488" s="13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3">
        <f t="shared" si="218"/>
        <v>42149.940416666665</v>
      </c>
      <c r="S3489" s="13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3">
        <f t="shared" si="218"/>
        <v>42087.768055555556</v>
      </c>
      <c r="S3490" s="13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3">
        <f t="shared" si="218"/>
        <v>41753.635775462964</v>
      </c>
      <c r="S3491" s="13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3">
        <f t="shared" si="218"/>
        <v>42443.802361111113</v>
      </c>
      <c r="S3492" s="13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3">
        <f t="shared" si="218"/>
        <v>42121.249814814815</v>
      </c>
      <c r="S3493" s="13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3">
        <f t="shared" si="218"/>
        <v>42268.009224537032</v>
      </c>
      <c r="S3494" s="13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3">
        <f t="shared" si="218"/>
        <v>41848.866157407407</v>
      </c>
      <c r="S3495" s="13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3">
        <f t="shared" si="218"/>
        <v>42689.214988425927</v>
      </c>
      <c r="S3496" s="13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3">
        <f t="shared" si="218"/>
        <v>41915.762835648151</v>
      </c>
      <c r="S3497" s="13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3">
        <f t="shared" si="218"/>
        <v>42584.846828703703</v>
      </c>
      <c r="S3498" s="13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3">
        <f t="shared" si="218"/>
        <v>42511.741944444439</v>
      </c>
      <c r="S3499" s="13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3">
        <f t="shared" si="218"/>
        <v>42459.15861111111</v>
      </c>
      <c r="S3500" s="13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3">
        <f t="shared" si="218"/>
        <v>42132.036168981482</v>
      </c>
      <c r="S3501" s="13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3">
        <f t="shared" si="218"/>
        <v>42419.91942129629</v>
      </c>
      <c r="S3502" s="13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3">
        <f t="shared" si="218"/>
        <v>42233.763831018514</v>
      </c>
      <c r="S3503" s="13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3">
        <f t="shared" si="218"/>
        <v>42430.839398148149</v>
      </c>
      <c r="S3504" s="13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3">
        <f t="shared" si="218"/>
        <v>42545.478333333333</v>
      </c>
      <c r="S3505" s="13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3">
        <f t="shared" si="218"/>
        <v>42297.748738425929</v>
      </c>
      <c r="S3506" s="13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3">
        <f t="shared" si="218"/>
        <v>41760.935706018521</v>
      </c>
      <c r="S3507" s="13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3">
        <f t="shared" si="218"/>
        <v>41829.734259259261</v>
      </c>
      <c r="S3508" s="13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3">
        <f t="shared" si="218"/>
        <v>42491.92288194444</v>
      </c>
      <c r="S3509" s="13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3">
        <f t="shared" si="218"/>
        <v>42477.729780092588</v>
      </c>
      <c r="S3510" s="13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3">
        <f t="shared" si="218"/>
        <v>41950.859560185185</v>
      </c>
      <c r="S3511" s="13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3">
        <f t="shared" si="218"/>
        <v>41802.62090277778</v>
      </c>
      <c r="S3512" s="13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3">
        <f t="shared" si="218"/>
        <v>41927.873784722222</v>
      </c>
      <c r="S3513" s="13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3">
        <f t="shared" si="218"/>
        <v>42057.536944444444</v>
      </c>
      <c r="S3514" s="13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3">
        <f t="shared" si="218"/>
        <v>41781.096203703702</v>
      </c>
      <c r="S3515" s="13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3">
        <f t="shared" si="218"/>
        <v>42020.846666666665</v>
      </c>
      <c r="S3516" s="13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3">
        <f t="shared" si="218"/>
        <v>42125.772812499999</v>
      </c>
      <c r="S3517" s="13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3">
        <f t="shared" si="218"/>
        <v>41856.010069444441</v>
      </c>
      <c r="S3518" s="13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3">
        <f t="shared" si="218"/>
        <v>41794.817523148151</v>
      </c>
      <c r="S3519" s="13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3">
        <f t="shared" si="218"/>
        <v>41893.783553240741</v>
      </c>
      <c r="S3520" s="13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3">
        <f t="shared" si="218"/>
        <v>42037.598958333328</v>
      </c>
      <c r="S3521" s="13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20">ROUND(E3522/D3522*100,0)</f>
        <v>101</v>
      </c>
      <c r="Q3522">
        <f t="shared" ref="Q3522:Q3585" si="221">IFERROR(ROUND(E3522/L3522,2),"No Donations")</f>
        <v>95.95</v>
      </c>
      <c r="R3522" s="13">
        <f t="shared" ref="R3522:R3585" si="222">(((J3522/60)/60)/24)+DATE(1970,1,1)</f>
        <v>42227.824212962965</v>
      </c>
      <c r="S3522" s="13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20"/>
        <v>169</v>
      </c>
      <c r="Q3523">
        <f t="shared" si="221"/>
        <v>45.62</v>
      </c>
      <c r="R3523" s="13">
        <f t="shared" si="222"/>
        <v>41881.361342592594</v>
      </c>
      <c r="S3523" s="13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3">
        <f t="shared" si="222"/>
        <v>42234.789884259255</v>
      </c>
      <c r="S3524" s="13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3">
        <f t="shared" si="222"/>
        <v>42581.397546296299</v>
      </c>
      <c r="S3525" s="13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3">
        <f t="shared" si="222"/>
        <v>41880.76357638889</v>
      </c>
      <c r="S3526" s="13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3">
        <f t="shared" si="222"/>
        <v>42214.6956712963</v>
      </c>
      <c r="S3527" s="13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3">
        <f t="shared" si="222"/>
        <v>42460.335312499999</v>
      </c>
      <c r="S3528" s="13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3">
        <f t="shared" si="222"/>
        <v>42167.023206018523</v>
      </c>
      <c r="S3529" s="13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3">
        <f t="shared" si="222"/>
        <v>42733.50136574074</v>
      </c>
      <c r="S3530" s="13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3">
        <f t="shared" si="222"/>
        <v>42177.761782407411</v>
      </c>
      <c r="S3531" s="13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3">
        <f t="shared" si="222"/>
        <v>42442.623344907406</v>
      </c>
      <c r="S3532" s="13">
        <f t="shared" si="223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3">
        <f t="shared" si="222"/>
        <v>42521.654328703706</v>
      </c>
      <c r="S3533" s="13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3">
        <f t="shared" si="222"/>
        <v>41884.599849537037</v>
      </c>
      <c r="S3534" s="13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3">
        <f t="shared" si="222"/>
        <v>42289.761192129634</v>
      </c>
      <c r="S3535" s="13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3">
        <f t="shared" si="222"/>
        <v>42243.6252662037</v>
      </c>
      <c r="S3536" s="13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3">
        <f t="shared" si="222"/>
        <v>42248.640162037031</v>
      </c>
      <c r="S3537" s="13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3">
        <f t="shared" si="222"/>
        <v>42328.727141203708</v>
      </c>
      <c r="S3538" s="13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3">
        <f t="shared" si="222"/>
        <v>41923.354351851849</v>
      </c>
      <c r="S3539" s="13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3">
        <f t="shared" si="222"/>
        <v>42571.420601851853</v>
      </c>
      <c r="S3540" s="13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3">
        <f t="shared" si="222"/>
        <v>42600.756041666667</v>
      </c>
      <c r="S3541" s="13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3">
        <f t="shared" si="222"/>
        <v>42517.003368055557</v>
      </c>
      <c r="S3542" s="13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3">
        <f t="shared" si="222"/>
        <v>42222.730034722219</v>
      </c>
      <c r="S3543" s="13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3">
        <f t="shared" si="222"/>
        <v>41829.599791666667</v>
      </c>
      <c r="S3544" s="13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3">
        <f t="shared" si="222"/>
        <v>42150.755312499998</v>
      </c>
      <c r="S3545" s="13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3">
        <f t="shared" si="222"/>
        <v>42040.831678240742</v>
      </c>
      <c r="S3546" s="13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3">
        <f t="shared" si="222"/>
        <v>42075.807395833333</v>
      </c>
      <c r="S3547" s="13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3">
        <f t="shared" si="222"/>
        <v>42073.660694444443</v>
      </c>
      <c r="S3548" s="13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3">
        <f t="shared" si="222"/>
        <v>42480.078715277778</v>
      </c>
      <c r="S3549" s="13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3">
        <f t="shared" si="222"/>
        <v>42411.942291666666</v>
      </c>
      <c r="S3550" s="13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3">
        <f t="shared" si="222"/>
        <v>42223.394363425927</v>
      </c>
      <c r="S3551" s="13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3">
        <f t="shared" si="222"/>
        <v>42462.893495370372</v>
      </c>
      <c r="S3552" s="13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3">
        <f t="shared" si="222"/>
        <v>41753.515856481477</v>
      </c>
      <c r="S3553" s="13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3">
        <f t="shared" si="222"/>
        <v>41788.587083333332</v>
      </c>
      <c r="S3554" s="13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3">
        <f t="shared" si="222"/>
        <v>42196.028703703705</v>
      </c>
      <c r="S3555" s="13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3">
        <f t="shared" si="222"/>
        <v>42016.050451388888</v>
      </c>
      <c r="S3556" s="13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3">
        <f t="shared" si="222"/>
        <v>42661.442060185189</v>
      </c>
      <c r="S3557" s="13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3">
        <f t="shared" si="222"/>
        <v>41808.649583333332</v>
      </c>
      <c r="S3558" s="13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3">
        <f t="shared" si="222"/>
        <v>41730.276747685188</v>
      </c>
      <c r="S3559" s="13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3">
        <f t="shared" si="222"/>
        <v>42139.816840277781</v>
      </c>
      <c r="S3560" s="13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3">
        <f t="shared" si="222"/>
        <v>42194.096157407403</v>
      </c>
      <c r="S3561" s="13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3">
        <f t="shared" si="222"/>
        <v>42115.889652777783</v>
      </c>
      <c r="S3562" s="13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3">
        <f t="shared" si="222"/>
        <v>42203.680300925931</v>
      </c>
      <c r="S3563" s="13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3">
        <f t="shared" si="222"/>
        <v>42433.761886574073</v>
      </c>
      <c r="S3564" s="13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3">
        <f t="shared" si="222"/>
        <v>42555.671944444446</v>
      </c>
      <c r="S3565" s="13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3">
        <f t="shared" si="222"/>
        <v>42236.623252314821</v>
      </c>
      <c r="S3566" s="13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3">
        <f t="shared" si="222"/>
        <v>41974.743148148147</v>
      </c>
      <c r="S3567" s="13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3">
        <f t="shared" si="222"/>
        <v>41997.507905092592</v>
      </c>
      <c r="S3568" s="13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3">
        <f t="shared" si="222"/>
        <v>42135.810694444444</v>
      </c>
      <c r="S3569" s="13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3">
        <f t="shared" si="222"/>
        <v>41869.740671296298</v>
      </c>
      <c r="S3570" s="13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3">
        <f t="shared" si="222"/>
        <v>41982.688611111109</v>
      </c>
      <c r="S3571" s="13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3">
        <f t="shared" si="222"/>
        <v>41976.331979166673</v>
      </c>
      <c r="S3572" s="13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3">
        <f t="shared" si="222"/>
        <v>41912.858946759261</v>
      </c>
      <c r="S3573" s="13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3">
        <f t="shared" si="222"/>
        <v>42146.570393518516</v>
      </c>
      <c r="S3574" s="13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3">
        <f t="shared" si="222"/>
        <v>41921.375532407408</v>
      </c>
      <c r="S3575" s="13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3">
        <f t="shared" si="222"/>
        <v>41926.942685185182</v>
      </c>
      <c r="S3576" s="13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3">
        <f t="shared" si="222"/>
        <v>42561.783877314811</v>
      </c>
      <c r="S3577" s="13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3">
        <f t="shared" si="222"/>
        <v>42649.54923611111</v>
      </c>
      <c r="S3578" s="13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3">
        <f t="shared" si="222"/>
        <v>42093.786840277782</v>
      </c>
      <c r="S3579" s="13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3">
        <f t="shared" si="222"/>
        <v>42460.733530092592</v>
      </c>
      <c r="S3580" s="13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3">
        <f t="shared" si="222"/>
        <v>42430.762222222227</v>
      </c>
      <c r="S3581" s="13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3">
        <f t="shared" si="222"/>
        <v>42026.176180555558</v>
      </c>
      <c r="S3582" s="13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3">
        <f t="shared" si="222"/>
        <v>41836.471180555556</v>
      </c>
      <c r="S3583" s="13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3">
        <f t="shared" si="222"/>
        <v>42451.095856481479</v>
      </c>
      <c r="S3584" s="13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3">
        <f t="shared" si="222"/>
        <v>42418.425983796296</v>
      </c>
      <c r="S3585" s="13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24">ROUND(E3586/D3586*100,0)</f>
        <v>116</v>
      </c>
      <c r="Q3586">
        <f t="shared" ref="Q3586:Q3649" si="225">IFERROR(ROUND(E3586/L3586,2),"No Donations")</f>
        <v>30.94</v>
      </c>
      <c r="R3586" s="13">
        <f t="shared" ref="R3586:R3649" si="226">(((J3586/60)/60)/24)+DATE(1970,1,1)</f>
        <v>42168.316481481481</v>
      </c>
      <c r="S3586" s="13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4"/>
        <v>119</v>
      </c>
      <c r="Q3587">
        <f t="shared" si="225"/>
        <v>176.09</v>
      </c>
      <c r="R3587" s="13">
        <f t="shared" si="226"/>
        <v>41964.716319444444</v>
      </c>
      <c r="S3587" s="13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3">
        <f t="shared" si="226"/>
        <v>42576.697569444441</v>
      </c>
      <c r="S3588" s="13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3">
        <f t="shared" si="226"/>
        <v>42503.539976851855</v>
      </c>
      <c r="S3589" s="13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3">
        <f t="shared" si="226"/>
        <v>42101.828819444447</v>
      </c>
      <c r="S3590" s="13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3">
        <f t="shared" si="226"/>
        <v>42125.647534722222</v>
      </c>
      <c r="S3591" s="13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3">
        <f t="shared" si="226"/>
        <v>41902.333726851852</v>
      </c>
      <c r="S3592" s="13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3">
        <f t="shared" si="226"/>
        <v>42003.948425925926</v>
      </c>
      <c r="S3593" s="13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3">
        <f t="shared" si="226"/>
        <v>41988.829942129625</v>
      </c>
      <c r="S3594" s="13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3">
        <f t="shared" si="226"/>
        <v>41974.898599537039</v>
      </c>
      <c r="S3595" s="13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3">
        <f t="shared" si="226"/>
        <v>42592.066921296297</v>
      </c>
      <c r="S3596" s="13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3">
        <f t="shared" si="226"/>
        <v>42050.008368055554</v>
      </c>
      <c r="S3597" s="13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3">
        <f t="shared" si="226"/>
        <v>41856.715069444443</v>
      </c>
      <c r="S3598" s="13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3">
        <f t="shared" si="226"/>
        <v>42417.585532407407</v>
      </c>
      <c r="S3599" s="13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3">
        <f t="shared" si="226"/>
        <v>41866.79886574074</v>
      </c>
      <c r="S3600" s="13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3">
        <f t="shared" si="226"/>
        <v>42220.79487268519</v>
      </c>
      <c r="S3601" s="13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3">
        <f t="shared" si="226"/>
        <v>42628.849120370374</v>
      </c>
      <c r="S3602" s="13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3">
        <f t="shared" si="226"/>
        <v>41990.99863425926</v>
      </c>
      <c r="S3603" s="13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3">
        <f t="shared" si="226"/>
        <v>42447.894432870366</v>
      </c>
      <c r="S3604" s="13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3">
        <f t="shared" si="226"/>
        <v>42283.864351851851</v>
      </c>
      <c r="S3605" s="13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3">
        <f t="shared" si="226"/>
        <v>42483.015694444446</v>
      </c>
      <c r="S3606" s="13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3">
        <f t="shared" si="226"/>
        <v>42383.793124999997</v>
      </c>
      <c r="S3607" s="13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3">
        <f t="shared" si="226"/>
        <v>42566.604826388888</v>
      </c>
      <c r="S3608" s="13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3">
        <f t="shared" si="226"/>
        <v>42338.963912037041</v>
      </c>
      <c r="S3609" s="13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3">
        <f t="shared" si="226"/>
        <v>42506.709375000006</v>
      </c>
      <c r="S3610" s="13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3">
        <f t="shared" si="226"/>
        <v>42429.991724537031</v>
      </c>
      <c r="S3611" s="13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3">
        <f t="shared" si="226"/>
        <v>42203.432129629626</v>
      </c>
      <c r="S3612" s="13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3">
        <f t="shared" si="226"/>
        <v>42072.370381944449</v>
      </c>
      <c r="S3613" s="13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3">
        <f t="shared" si="226"/>
        <v>41789.726979166669</v>
      </c>
      <c r="S3614" s="13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3">
        <f t="shared" si="226"/>
        <v>41788.58997685185</v>
      </c>
      <c r="S3615" s="13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3">
        <f t="shared" si="226"/>
        <v>42144.041851851856</v>
      </c>
      <c r="S3616" s="13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3">
        <f t="shared" si="226"/>
        <v>42318.593703703707</v>
      </c>
      <c r="S3617" s="13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3">
        <f t="shared" si="226"/>
        <v>42052.949814814812</v>
      </c>
      <c r="S3618" s="13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3">
        <f t="shared" si="226"/>
        <v>42779.610289351855</v>
      </c>
      <c r="S3619" s="13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3">
        <f t="shared" si="226"/>
        <v>42128.627893518518</v>
      </c>
      <c r="S3620" s="13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3">
        <f t="shared" si="226"/>
        <v>42661.132245370376</v>
      </c>
      <c r="S3621" s="13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3">
        <f t="shared" si="226"/>
        <v>42037.938206018516</v>
      </c>
      <c r="S3622" s="13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3">
        <f t="shared" si="226"/>
        <v>42619.935694444444</v>
      </c>
      <c r="S3623" s="13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3">
        <f t="shared" si="226"/>
        <v>41877.221886574072</v>
      </c>
      <c r="S3624" s="13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3">
        <f t="shared" si="226"/>
        <v>41828.736921296295</v>
      </c>
      <c r="S3625" s="13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3">
        <f t="shared" si="226"/>
        <v>42545.774189814809</v>
      </c>
      <c r="S3626" s="13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3">
        <f t="shared" si="226"/>
        <v>42157.652511574073</v>
      </c>
      <c r="S3627" s="13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3">
        <f t="shared" si="226"/>
        <v>41846.667326388888</v>
      </c>
      <c r="S3628" s="13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3">
        <f t="shared" si="226"/>
        <v>42460.741747685184</v>
      </c>
      <c r="S3629" s="13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 t="str">
        <f t="shared" si="225"/>
        <v>No Donations</v>
      </c>
      <c r="R3630" s="13">
        <f t="shared" si="226"/>
        <v>42291.833287037036</v>
      </c>
      <c r="S3630" s="13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3">
        <f t="shared" si="226"/>
        <v>42437.094490740739</v>
      </c>
      <c r="S3631" s="13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3">
        <f t="shared" si="226"/>
        <v>41942.84710648148</v>
      </c>
      <c r="S3632" s="13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3">
        <f t="shared" si="226"/>
        <v>41880.753437499996</v>
      </c>
      <c r="S3633" s="13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3">
        <f t="shared" si="226"/>
        <v>41946.936909722222</v>
      </c>
      <c r="S3634" s="13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3">
        <f t="shared" si="226"/>
        <v>42649.623460648145</v>
      </c>
      <c r="S3635" s="13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3">
        <f t="shared" si="226"/>
        <v>42701.166365740741</v>
      </c>
      <c r="S3636" s="13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3">
        <f t="shared" si="226"/>
        <v>42450.88282407407</v>
      </c>
      <c r="S3637" s="13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 t="str">
        <f t="shared" si="225"/>
        <v>No Donations</v>
      </c>
      <c r="R3638" s="13">
        <f t="shared" si="226"/>
        <v>42226.694780092599</v>
      </c>
      <c r="S3638" s="13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3">
        <f t="shared" si="226"/>
        <v>41975.700636574074</v>
      </c>
      <c r="S3639" s="13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3">
        <f t="shared" si="226"/>
        <v>42053.672824074078</v>
      </c>
      <c r="S3640" s="13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3">
        <f t="shared" si="226"/>
        <v>42590.677152777775</v>
      </c>
      <c r="S3641" s="13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3">
        <f t="shared" si="226"/>
        <v>42104.781597222223</v>
      </c>
      <c r="S3642" s="13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 t="str">
        <f t="shared" si="225"/>
        <v>No Donations</v>
      </c>
      <c r="R3643" s="13">
        <f t="shared" si="226"/>
        <v>41899.627071759263</v>
      </c>
      <c r="S3643" s="13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3">
        <f t="shared" si="226"/>
        <v>42297.816284722227</v>
      </c>
      <c r="S3644" s="13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 t="str">
        <f t="shared" si="225"/>
        <v>No Donations</v>
      </c>
      <c r="R3645" s="13">
        <f t="shared" si="226"/>
        <v>42285.143969907411</v>
      </c>
      <c r="S3645" s="13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3">
        <f t="shared" si="226"/>
        <v>42409.241747685184</v>
      </c>
      <c r="S3646" s="13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3">
        <f t="shared" si="226"/>
        <v>42665.970347222217</v>
      </c>
      <c r="S3647" s="13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3">
        <f t="shared" si="226"/>
        <v>42140.421319444446</v>
      </c>
      <c r="S3648" s="13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3">
        <f t="shared" si="226"/>
        <v>42598.749155092592</v>
      </c>
      <c r="S3649" s="13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28">ROUND(E3650/D3650*100,0)</f>
        <v>100</v>
      </c>
      <c r="Q3650">
        <f t="shared" ref="Q3650:Q3713" si="229">IFERROR(ROUND(E3650/L3650,2),"No Donations")</f>
        <v>550.04</v>
      </c>
      <c r="R3650" s="13">
        <f t="shared" ref="R3650:R3713" si="230">(((J3650/60)/60)/24)+DATE(1970,1,1)</f>
        <v>41887.292187500003</v>
      </c>
      <c r="S3650" s="13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8"/>
        <v>104</v>
      </c>
      <c r="Q3651">
        <f t="shared" si="229"/>
        <v>97.5</v>
      </c>
      <c r="R3651" s="13">
        <f t="shared" si="230"/>
        <v>41780.712893518517</v>
      </c>
      <c r="S3651" s="13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3">
        <f t="shared" si="230"/>
        <v>42381.478981481487</v>
      </c>
      <c r="S3652" s="13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3">
        <f t="shared" si="230"/>
        <v>41828.646319444444</v>
      </c>
      <c r="S3653" s="13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3">
        <f t="shared" si="230"/>
        <v>42596.644699074073</v>
      </c>
      <c r="S3654" s="13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3">
        <f t="shared" si="230"/>
        <v>42191.363506944443</v>
      </c>
      <c r="S3655" s="13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3">
        <f t="shared" si="230"/>
        <v>42440.416504629626</v>
      </c>
      <c r="S3656" s="13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3">
        <f t="shared" si="230"/>
        <v>42173.803217592591</v>
      </c>
      <c r="S3657" s="13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3">
        <f t="shared" si="230"/>
        <v>42737.910138888896</v>
      </c>
      <c r="S3658" s="13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3">
        <f t="shared" si="230"/>
        <v>42499.629849537043</v>
      </c>
      <c r="S3659" s="13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3">
        <f t="shared" si="230"/>
        <v>41775.858564814815</v>
      </c>
      <c r="S3660" s="13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3">
        <f t="shared" si="230"/>
        <v>42055.277199074073</v>
      </c>
      <c r="S3661" s="13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3">
        <f t="shared" si="230"/>
        <v>41971.881076388891</v>
      </c>
      <c r="S3662" s="13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3">
        <f t="shared" si="230"/>
        <v>42447.896666666667</v>
      </c>
      <c r="S3663" s="13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3">
        <f t="shared" si="230"/>
        <v>42064.220069444447</v>
      </c>
      <c r="S3664" s="13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3">
        <f t="shared" si="230"/>
        <v>42665.451736111107</v>
      </c>
      <c r="S3665" s="13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3">
        <f t="shared" si="230"/>
        <v>42523.248715277776</v>
      </c>
      <c r="S3666" s="13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3">
        <f t="shared" si="230"/>
        <v>42294.808124999996</v>
      </c>
      <c r="S3667" s="13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3">
        <f t="shared" si="230"/>
        <v>41822.90488425926</v>
      </c>
      <c r="S3668" s="13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3">
        <f t="shared" si="230"/>
        <v>42173.970127314817</v>
      </c>
      <c r="S3669" s="13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3">
        <f t="shared" si="230"/>
        <v>42185.556157407409</v>
      </c>
      <c r="S3670" s="13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3">
        <f t="shared" si="230"/>
        <v>42136.675196759257</v>
      </c>
      <c r="S3671" s="13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3">
        <f t="shared" si="230"/>
        <v>42142.514016203699</v>
      </c>
      <c r="S3672" s="13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3">
        <f t="shared" si="230"/>
        <v>41820.62809027778</v>
      </c>
      <c r="S3673" s="13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3">
        <f t="shared" si="230"/>
        <v>41878.946574074071</v>
      </c>
      <c r="S3674" s="13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3">
        <f t="shared" si="230"/>
        <v>41914.295104166667</v>
      </c>
      <c r="S3675" s="13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3">
        <f t="shared" si="230"/>
        <v>42556.873020833329</v>
      </c>
      <c r="S3676" s="13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3">
        <f t="shared" si="230"/>
        <v>42493.597013888888</v>
      </c>
      <c r="S3677" s="13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3">
        <f t="shared" si="230"/>
        <v>41876.815787037034</v>
      </c>
      <c r="S3678" s="13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3">
        <f t="shared" si="230"/>
        <v>41802.574282407404</v>
      </c>
      <c r="S3679" s="13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3">
        <f t="shared" si="230"/>
        <v>42120.531226851846</v>
      </c>
      <c r="S3680" s="13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3">
        <f t="shared" si="230"/>
        <v>41786.761354166665</v>
      </c>
      <c r="S3681" s="13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3">
        <f t="shared" si="230"/>
        <v>42627.454097222217</v>
      </c>
      <c r="S3682" s="13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3">
        <f t="shared" si="230"/>
        <v>42374.651504629626</v>
      </c>
      <c r="S3683" s="13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3">
        <f t="shared" si="230"/>
        <v>41772.685393518521</v>
      </c>
      <c r="S3684" s="13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3">
        <f t="shared" si="230"/>
        <v>42633.116851851853</v>
      </c>
      <c r="S3685" s="13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3">
        <f t="shared" si="230"/>
        <v>42219.180393518516</v>
      </c>
      <c r="S3686" s="13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3">
        <f t="shared" si="230"/>
        <v>41753.593275462961</v>
      </c>
      <c r="S3687" s="13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3">
        <f t="shared" si="230"/>
        <v>42230.662731481483</v>
      </c>
      <c r="S3688" s="13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3">
        <f t="shared" si="230"/>
        <v>41787.218229166669</v>
      </c>
      <c r="S3689" s="13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3">
        <f t="shared" si="230"/>
        <v>41829.787083333329</v>
      </c>
      <c r="S3690" s="13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3">
        <f t="shared" si="230"/>
        <v>42147.826840277776</v>
      </c>
      <c r="S3691" s="13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3">
        <f t="shared" si="230"/>
        <v>41940.598182870373</v>
      </c>
      <c r="S3692" s="13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3">
        <f t="shared" si="230"/>
        <v>42020.700567129628</v>
      </c>
      <c r="S3693" s="13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3">
        <f t="shared" si="230"/>
        <v>41891.96503472222</v>
      </c>
      <c r="S3694" s="13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3">
        <f t="shared" si="230"/>
        <v>42309.191307870366</v>
      </c>
      <c r="S3695" s="13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3">
        <f t="shared" si="230"/>
        <v>42490.133877314816</v>
      </c>
      <c r="S3696" s="13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3">
        <f t="shared" si="230"/>
        <v>41995.870486111111</v>
      </c>
      <c r="S3697" s="13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3">
        <f t="shared" si="230"/>
        <v>41988.617083333331</v>
      </c>
      <c r="S3698" s="13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3">
        <f t="shared" si="230"/>
        <v>42479.465833333335</v>
      </c>
      <c r="S3699" s="13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3">
        <f t="shared" si="230"/>
        <v>42401.806562500002</v>
      </c>
      <c r="S3700" s="13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3">
        <f t="shared" si="230"/>
        <v>41897.602037037039</v>
      </c>
      <c r="S3701" s="13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3">
        <f t="shared" si="230"/>
        <v>41882.585648148146</v>
      </c>
      <c r="S3702" s="13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3">
        <f t="shared" si="230"/>
        <v>42129.541585648149</v>
      </c>
      <c r="S3703" s="13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3">
        <f t="shared" si="230"/>
        <v>42524.53800925926</v>
      </c>
      <c r="S3704" s="13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3">
        <f t="shared" si="230"/>
        <v>42556.504490740743</v>
      </c>
      <c r="S3705" s="13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3">
        <f t="shared" si="230"/>
        <v>42461.689745370371</v>
      </c>
      <c r="S3706" s="13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3">
        <f t="shared" si="230"/>
        <v>41792.542986111112</v>
      </c>
      <c r="S3707" s="13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3">
        <f t="shared" si="230"/>
        <v>41879.913761574076</v>
      </c>
      <c r="S3708" s="13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3">
        <f t="shared" si="230"/>
        <v>42552.048356481479</v>
      </c>
      <c r="S3709" s="13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3">
        <f t="shared" si="230"/>
        <v>41810.142199074071</v>
      </c>
      <c r="S3710" s="13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3">
        <f t="shared" si="230"/>
        <v>41785.707708333335</v>
      </c>
      <c r="S3711" s="13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3">
        <f t="shared" si="230"/>
        <v>42072.576249999998</v>
      </c>
      <c r="S3712" s="13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3">
        <f t="shared" si="230"/>
        <v>41779.724224537036</v>
      </c>
      <c r="S3713" s="13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32">ROUND(E3714/D3714*100,0)</f>
        <v>154</v>
      </c>
      <c r="Q3714">
        <f t="shared" ref="Q3714:Q3777" si="233">IFERROR(ROUND(E3714/L3714,2),"No Donations")</f>
        <v>110.87</v>
      </c>
      <c r="R3714" s="13">
        <f t="shared" ref="R3714:R3777" si="234">(((J3714/60)/60)/24)+DATE(1970,1,1)</f>
        <v>42134.172071759262</v>
      </c>
      <c r="S3714" s="13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2"/>
        <v>102</v>
      </c>
      <c r="Q3715">
        <f t="shared" si="233"/>
        <v>106.84</v>
      </c>
      <c r="R3715" s="13">
        <f t="shared" si="234"/>
        <v>42505.738032407404</v>
      </c>
      <c r="S3715" s="13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3">
        <f t="shared" si="234"/>
        <v>42118.556331018524</v>
      </c>
      <c r="S3716" s="13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3">
        <f t="shared" si="234"/>
        <v>42036.995590277773</v>
      </c>
      <c r="S3717" s="13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3">
        <f t="shared" si="234"/>
        <v>42360.887835648144</v>
      </c>
      <c r="S3718" s="13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3">
        <f t="shared" si="234"/>
        <v>42102.866307870368</v>
      </c>
      <c r="S3719" s="13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3">
        <f t="shared" si="234"/>
        <v>42032.716145833328</v>
      </c>
      <c r="S3720" s="13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3">
        <f t="shared" si="234"/>
        <v>42147.729930555557</v>
      </c>
      <c r="S3721" s="13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3">
        <f t="shared" si="234"/>
        <v>42165.993125000001</v>
      </c>
      <c r="S3722" s="13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3">
        <f t="shared" si="234"/>
        <v>41927.936157407406</v>
      </c>
      <c r="S3723" s="13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3">
        <f t="shared" si="234"/>
        <v>42381.671840277777</v>
      </c>
      <c r="S3724" s="13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3">
        <f t="shared" si="234"/>
        <v>41943.753032407411</v>
      </c>
      <c r="S3725" s="13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3">
        <f t="shared" si="234"/>
        <v>42465.491435185191</v>
      </c>
      <c r="S3726" s="13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3">
        <f t="shared" si="234"/>
        <v>42401.945219907408</v>
      </c>
      <c r="S3727" s="13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3">
        <f t="shared" si="234"/>
        <v>42462.140868055561</v>
      </c>
      <c r="S3728" s="13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3">
        <f t="shared" si="234"/>
        <v>42632.348310185189</v>
      </c>
      <c r="S3729" s="13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3">
        <f t="shared" si="234"/>
        <v>42205.171018518522</v>
      </c>
      <c r="S3730" s="13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3">
        <f t="shared" si="234"/>
        <v>42041.205000000002</v>
      </c>
      <c r="S3731" s="13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3">
        <f t="shared" si="234"/>
        <v>42203.677766203706</v>
      </c>
      <c r="S3732" s="13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3">
        <f t="shared" si="234"/>
        <v>41983.752847222218</v>
      </c>
      <c r="S3733" s="13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3">
        <f t="shared" si="234"/>
        <v>41968.677465277782</v>
      </c>
      <c r="S3734" s="13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 t="str">
        <f t="shared" si="233"/>
        <v>No Donations</v>
      </c>
      <c r="R3735" s="13">
        <f t="shared" si="234"/>
        <v>42103.024398148147</v>
      </c>
      <c r="S3735" s="13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3">
        <f t="shared" si="234"/>
        <v>42089.901574074072</v>
      </c>
      <c r="S3736" s="13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3">
        <f t="shared" si="234"/>
        <v>42122.693159722221</v>
      </c>
      <c r="S3737" s="13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3">
        <f t="shared" si="234"/>
        <v>42048.711724537032</v>
      </c>
      <c r="S3738" s="13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3">
        <f t="shared" si="234"/>
        <v>42297.691006944442</v>
      </c>
      <c r="S3739" s="13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3">
        <f t="shared" si="234"/>
        <v>41813.938715277778</v>
      </c>
      <c r="S3740" s="13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3">
        <f t="shared" si="234"/>
        <v>42548.449861111112</v>
      </c>
      <c r="S3741" s="13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3">
        <f t="shared" si="234"/>
        <v>41833.089756944442</v>
      </c>
      <c r="S3742" s="13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 t="str">
        <f t="shared" si="233"/>
        <v>No Donations</v>
      </c>
      <c r="R3743" s="13">
        <f t="shared" si="234"/>
        <v>42325.920717592591</v>
      </c>
      <c r="S3743" s="13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3">
        <f t="shared" si="234"/>
        <v>41858.214629629627</v>
      </c>
      <c r="S3744" s="13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 t="str">
        <f t="shared" si="233"/>
        <v>No Donations</v>
      </c>
      <c r="R3745" s="13">
        <f t="shared" si="234"/>
        <v>41793.710231481484</v>
      </c>
      <c r="S3745" s="13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 t="str">
        <f t="shared" si="233"/>
        <v>No Donations</v>
      </c>
      <c r="R3746" s="13">
        <f t="shared" si="234"/>
        <v>41793.814259259263</v>
      </c>
      <c r="S3746" s="13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3">
        <f t="shared" si="234"/>
        <v>41831.697939814818</v>
      </c>
      <c r="S3747" s="13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3">
        <f t="shared" si="234"/>
        <v>42621.389340277776</v>
      </c>
      <c r="S3748" s="13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3">
        <f t="shared" si="234"/>
        <v>42164.299722222218</v>
      </c>
      <c r="S3749" s="13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3">
        <f t="shared" si="234"/>
        <v>42395.706435185188</v>
      </c>
      <c r="S3750" s="13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3">
        <f t="shared" si="234"/>
        <v>42458.127175925925</v>
      </c>
      <c r="S3751" s="13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3">
        <f t="shared" si="234"/>
        <v>42016.981574074074</v>
      </c>
      <c r="S3752" s="13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3">
        <f t="shared" si="234"/>
        <v>42403.035567129627</v>
      </c>
      <c r="S3753" s="13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3">
        <f t="shared" si="234"/>
        <v>42619.802488425921</v>
      </c>
      <c r="S3754" s="13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3">
        <f t="shared" si="234"/>
        <v>42128.824074074073</v>
      </c>
      <c r="S3755" s="13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3">
        <f t="shared" si="234"/>
        <v>41808.881215277775</v>
      </c>
      <c r="S3756" s="13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3">
        <f t="shared" si="234"/>
        <v>42445.866979166662</v>
      </c>
      <c r="S3757" s="13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3">
        <f t="shared" si="234"/>
        <v>41771.814791666664</v>
      </c>
      <c r="S3758" s="13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3">
        <f t="shared" si="234"/>
        <v>41954.850868055553</v>
      </c>
      <c r="S3759" s="13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3">
        <f t="shared" si="234"/>
        <v>41747.471504629626</v>
      </c>
      <c r="S3760" s="13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3">
        <f t="shared" si="234"/>
        <v>42182.108252314814</v>
      </c>
      <c r="S3761" s="13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3">
        <f t="shared" si="234"/>
        <v>41739.525300925925</v>
      </c>
      <c r="S3762" s="13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3">
        <f t="shared" si="234"/>
        <v>42173.466863425929</v>
      </c>
      <c r="S3763" s="13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3">
        <f t="shared" si="234"/>
        <v>42193.813530092593</v>
      </c>
      <c r="S3764" s="13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3">
        <f t="shared" si="234"/>
        <v>42065.750300925924</v>
      </c>
      <c r="S3765" s="13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3">
        <f t="shared" si="234"/>
        <v>42499.842962962968</v>
      </c>
      <c r="S3766" s="13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3">
        <f t="shared" si="234"/>
        <v>41820.776412037041</v>
      </c>
      <c r="S3767" s="13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3">
        <f t="shared" si="234"/>
        <v>41788.167187500003</v>
      </c>
      <c r="S3768" s="13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3">
        <f t="shared" si="234"/>
        <v>42050.019641203704</v>
      </c>
      <c r="S3769" s="13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3">
        <f t="shared" si="234"/>
        <v>41772.727893518517</v>
      </c>
      <c r="S3770" s="13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3">
        <f t="shared" si="234"/>
        <v>42445.598136574074</v>
      </c>
      <c r="S3771" s="13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3">
        <f t="shared" si="234"/>
        <v>42138.930671296301</v>
      </c>
      <c r="S3772" s="13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3">
        <f t="shared" si="234"/>
        <v>42493.857083333336</v>
      </c>
      <c r="S3773" s="13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3">
        <f t="shared" si="234"/>
        <v>42682.616967592592</v>
      </c>
      <c r="S3774" s="13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3">
        <f t="shared" si="234"/>
        <v>42656.005173611105</v>
      </c>
      <c r="S3775" s="13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3">
        <f t="shared" si="234"/>
        <v>42087.792303240742</v>
      </c>
      <c r="S3776" s="13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3">
        <f t="shared" si="234"/>
        <v>42075.942627314813</v>
      </c>
      <c r="S3777" s="13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36">ROUND(E3778/D3778*100,0)</f>
        <v>107</v>
      </c>
      <c r="Q3778">
        <f t="shared" ref="Q3778:Q3841" si="237">IFERROR(ROUND(E3778/L3778,2),"No Donations")</f>
        <v>90.82</v>
      </c>
      <c r="R3778" s="13">
        <f t="shared" ref="R3778:R3841" si="238">(((J3778/60)/60)/24)+DATE(1970,1,1)</f>
        <v>41814.367800925924</v>
      </c>
      <c r="S3778" s="13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6"/>
        <v>143</v>
      </c>
      <c r="Q3779">
        <f t="shared" si="237"/>
        <v>48.54</v>
      </c>
      <c r="R3779" s="13">
        <f t="shared" si="238"/>
        <v>41887.111354166671</v>
      </c>
      <c r="S3779" s="13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3">
        <f t="shared" si="238"/>
        <v>41989.819212962961</v>
      </c>
      <c r="S3780" s="13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3">
        <f t="shared" si="238"/>
        <v>42425.735416666663</v>
      </c>
      <c r="S3781" s="13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3">
        <f t="shared" si="238"/>
        <v>42166.219733796301</v>
      </c>
      <c r="S3782" s="13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3">
        <f t="shared" si="238"/>
        <v>41865.882928240739</v>
      </c>
      <c r="S3783" s="13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3">
        <f t="shared" si="238"/>
        <v>42546.862233796302</v>
      </c>
      <c r="S3784" s="13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3">
        <f t="shared" si="238"/>
        <v>42420.140277777777</v>
      </c>
      <c r="S3785" s="13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3">
        <f t="shared" si="238"/>
        <v>42531.980694444443</v>
      </c>
      <c r="S3786" s="13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3">
        <f t="shared" si="238"/>
        <v>42548.63853009259</v>
      </c>
      <c r="S3787" s="13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3">
        <f t="shared" si="238"/>
        <v>42487.037905092591</v>
      </c>
      <c r="S3788" s="13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3">
        <f t="shared" si="238"/>
        <v>42167.534791666665</v>
      </c>
      <c r="S3789" s="13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3">
        <f t="shared" si="238"/>
        <v>42333.695821759262</v>
      </c>
      <c r="S3790" s="13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3">
        <f t="shared" si="238"/>
        <v>42138.798819444448</v>
      </c>
      <c r="S3791" s="13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 t="str">
        <f t="shared" si="237"/>
        <v>No Donations</v>
      </c>
      <c r="R3792" s="13">
        <f t="shared" si="238"/>
        <v>42666.666932870372</v>
      </c>
      <c r="S3792" s="13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 t="str">
        <f t="shared" si="237"/>
        <v>No Donations</v>
      </c>
      <c r="R3793" s="13">
        <f t="shared" si="238"/>
        <v>41766.692037037035</v>
      </c>
      <c r="S3793" s="13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3">
        <f t="shared" si="238"/>
        <v>42170.447013888886</v>
      </c>
      <c r="S3794" s="13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3">
        <f t="shared" si="238"/>
        <v>41968.938993055555</v>
      </c>
      <c r="S3795" s="13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3">
        <f t="shared" si="238"/>
        <v>42132.58048611111</v>
      </c>
      <c r="S3796" s="13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3">
        <f t="shared" si="238"/>
        <v>42201.436226851853</v>
      </c>
      <c r="S3797" s="13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3">
        <f t="shared" si="238"/>
        <v>42689.029583333337</v>
      </c>
      <c r="S3798" s="13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3">
        <f t="shared" si="238"/>
        <v>42084.881539351853</v>
      </c>
      <c r="S3799" s="13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3">
        <f t="shared" si="238"/>
        <v>41831.722777777781</v>
      </c>
      <c r="S3800" s="13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3">
        <f t="shared" si="238"/>
        <v>42410.93105324074</v>
      </c>
      <c r="S3801" s="13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3">
        <f t="shared" si="238"/>
        <v>41982.737071759257</v>
      </c>
      <c r="S3802" s="13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3">
        <f t="shared" si="238"/>
        <v>41975.676111111112</v>
      </c>
      <c r="S3803" s="13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 t="str">
        <f t="shared" si="237"/>
        <v>No Donations</v>
      </c>
      <c r="R3804" s="13">
        <f t="shared" si="238"/>
        <v>42269.126226851848</v>
      </c>
      <c r="S3804" s="13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3">
        <f t="shared" si="238"/>
        <v>42403.971851851849</v>
      </c>
      <c r="S3805" s="13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 t="str">
        <f t="shared" si="237"/>
        <v>No Donations</v>
      </c>
      <c r="R3806" s="13">
        <f t="shared" si="238"/>
        <v>42527.00953703704</v>
      </c>
      <c r="S3806" s="13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3">
        <f t="shared" si="238"/>
        <v>41849.887037037035</v>
      </c>
      <c r="S3807" s="13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3">
        <f t="shared" si="238"/>
        <v>41799.259039351848</v>
      </c>
      <c r="S3808" s="13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3">
        <f t="shared" si="238"/>
        <v>42090.909016203703</v>
      </c>
      <c r="S3809" s="13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3">
        <f t="shared" si="238"/>
        <v>42059.453923611116</v>
      </c>
      <c r="S3810" s="13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3">
        <f t="shared" si="238"/>
        <v>41800.526701388888</v>
      </c>
      <c r="S3811" s="13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3">
        <f t="shared" si="238"/>
        <v>42054.849050925928</v>
      </c>
      <c r="S3812" s="13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3">
        <f t="shared" si="238"/>
        <v>42487.62700231481</v>
      </c>
      <c r="S3813" s="13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3">
        <f t="shared" si="238"/>
        <v>42109.751250000001</v>
      </c>
      <c r="S3814" s="13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3">
        <f t="shared" si="238"/>
        <v>42497.275706018518</v>
      </c>
      <c r="S3815" s="13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3">
        <f t="shared" si="238"/>
        <v>42058.904074074075</v>
      </c>
      <c r="S3816" s="13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3">
        <f t="shared" si="238"/>
        <v>42207.259918981479</v>
      </c>
      <c r="S3817" s="13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3">
        <f t="shared" si="238"/>
        <v>41807.690081018518</v>
      </c>
      <c r="S3818" s="13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3">
        <f t="shared" si="238"/>
        <v>42284.69694444444</v>
      </c>
      <c r="S3819" s="13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3">
        <f t="shared" si="238"/>
        <v>42045.84238425926</v>
      </c>
      <c r="S3820" s="13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3">
        <f t="shared" si="238"/>
        <v>42184.209537037037</v>
      </c>
      <c r="S3821" s="13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3">
        <f t="shared" si="238"/>
        <v>42160.651817129634</v>
      </c>
      <c r="S3822" s="13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3">
        <f t="shared" si="238"/>
        <v>42341.180636574078</v>
      </c>
      <c r="S3823" s="13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3">
        <f t="shared" si="238"/>
        <v>42329.838159722218</v>
      </c>
      <c r="S3824" s="13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3">
        <f t="shared" si="238"/>
        <v>42170.910231481481</v>
      </c>
      <c r="S3825" s="13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3">
        <f t="shared" si="238"/>
        <v>42571.626192129625</v>
      </c>
      <c r="S3826" s="13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3">
        <f t="shared" si="238"/>
        <v>42151.069606481484</v>
      </c>
      <c r="S3827" s="13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3">
        <f t="shared" si="238"/>
        <v>42101.423541666663</v>
      </c>
      <c r="S3828" s="13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3">
        <f t="shared" si="238"/>
        <v>42034.928252314814</v>
      </c>
      <c r="S3829" s="13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3">
        <f t="shared" si="238"/>
        <v>41944.527627314819</v>
      </c>
      <c r="S3830" s="13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3">
        <f t="shared" si="238"/>
        <v>42593.865405092598</v>
      </c>
      <c r="S3831" s="13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3">
        <f t="shared" si="238"/>
        <v>42503.740868055553</v>
      </c>
      <c r="S3832" s="13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3">
        <f t="shared" si="238"/>
        <v>41927.848900462966</v>
      </c>
      <c r="S3833" s="13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3">
        <f t="shared" si="238"/>
        <v>42375.114988425921</v>
      </c>
      <c r="S3834" s="13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3">
        <f t="shared" si="238"/>
        <v>41963.872361111105</v>
      </c>
      <c r="S3835" s="13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3">
        <f t="shared" si="238"/>
        <v>42143.445219907408</v>
      </c>
      <c r="S3836" s="13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3">
        <f t="shared" si="238"/>
        <v>42460.94222222222</v>
      </c>
      <c r="S3837" s="13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3">
        <f t="shared" si="238"/>
        <v>42553.926527777774</v>
      </c>
      <c r="S3838" s="13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3">
        <f t="shared" si="238"/>
        <v>42152.765717592592</v>
      </c>
      <c r="S3839" s="13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3">
        <f t="shared" si="238"/>
        <v>42116.710752314815</v>
      </c>
      <c r="S3840" s="13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3">
        <f t="shared" si="238"/>
        <v>42155.142638888887</v>
      </c>
      <c r="S3841" s="13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240">ROUND(E3842/D3842*100,0)</f>
        <v>6500</v>
      </c>
      <c r="Q3842">
        <f t="shared" ref="Q3842:Q3905" si="241">IFERROR(ROUND(E3842/L3842,2),"No Donations")</f>
        <v>21.67</v>
      </c>
      <c r="R3842" s="13">
        <f t="shared" ref="R3842:R3905" si="242">(((J3842/60)/60)/24)+DATE(1970,1,1)</f>
        <v>42432.701724537037</v>
      </c>
      <c r="S3842" s="13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40"/>
        <v>9</v>
      </c>
      <c r="Q3843">
        <f t="shared" si="241"/>
        <v>25.65</v>
      </c>
      <c r="R3843" s="13">
        <f t="shared" si="242"/>
        <v>41780.785729166666</v>
      </c>
      <c r="S3843" s="13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3">
        <f t="shared" si="242"/>
        <v>41740.493657407409</v>
      </c>
      <c r="S3844" s="13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3">
        <f t="shared" si="242"/>
        <v>41766.072500000002</v>
      </c>
      <c r="S3845" s="13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3">
        <f t="shared" si="242"/>
        <v>41766.617291666669</v>
      </c>
      <c r="S3846" s="13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3">
        <f t="shared" si="242"/>
        <v>42248.627013888887</v>
      </c>
      <c r="S3847" s="13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3">
        <f t="shared" si="242"/>
        <v>41885.221550925926</v>
      </c>
      <c r="S3848" s="13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3">
        <f t="shared" si="242"/>
        <v>42159.224432870367</v>
      </c>
      <c r="S3849" s="13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3">
        <f t="shared" si="242"/>
        <v>42265.817002314812</v>
      </c>
      <c r="S3850" s="13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3">
        <f t="shared" si="242"/>
        <v>42136.767175925925</v>
      </c>
      <c r="S3851" s="13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3">
        <f t="shared" si="242"/>
        <v>41975.124340277776</v>
      </c>
      <c r="S3852" s="13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3">
        <f t="shared" si="242"/>
        <v>42172.439571759256</v>
      </c>
      <c r="S3853" s="13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3">
        <f t="shared" si="242"/>
        <v>42065.190694444449</v>
      </c>
      <c r="S3854" s="13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3">
        <f t="shared" si="242"/>
        <v>41848.84002314815</v>
      </c>
      <c r="S3855" s="13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3">
        <f t="shared" si="242"/>
        <v>42103.884930555556</v>
      </c>
      <c r="S3856" s="13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3">
        <f t="shared" si="242"/>
        <v>42059.970729166671</v>
      </c>
      <c r="S3857" s="13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3">
        <f t="shared" si="242"/>
        <v>42041.743090277778</v>
      </c>
      <c r="S3858" s="13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3">
        <f t="shared" si="242"/>
        <v>41829.73715277778</v>
      </c>
      <c r="S3859" s="13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3">
        <f t="shared" si="242"/>
        <v>42128.431064814817</v>
      </c>
      <c r="S3860" s="13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3">
        <f t="shared" si="242"/>
        <v>41789.893599537041</v>
      </c>
      <c r="S3861" s="13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3">
        <f t="shared" si="242"/>
        <v>41833.660995370366</v>
      </c>
      <c r="S3862" s="13">
        <f t="shared" si="243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3">
        <f t="shared" si="242"/>
        <v>41914.590011574073</v>
      </c>
      <c r="S3863" s="13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3">
        <f t="shared" si="242"/>
        <v>42611.261064814811</v>
      </c>
      <c r="S3864" s="13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 t="str">
        <f t="shared" si="241"/>
        <v>No Donations</v>
      </c>
      <c r="R3865" s="13">
        <f t="shared" si="242"/>
        <v>42253.633159722223</v>
      </c>
      <c r="S3865" s="13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3">
        <f t="shared" si="242"/>
        <v>42295.891828703709</v>
      </c>
      <c r="S3866" s="13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3">
        <f t="shared" si="242"/>
        <v>41841.651597222226</v>
      </c>
      <c r="S3867" s="13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3">
        <f t="shared" si="242"/>
        <v>42402.947002314817</v>
      </c>
      <c r="S3868" s="13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3">
        <f t="shared" si="242"/>
        <v>42509.814108796301</v>
      </c>
      <c r="S3869" s="13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3">
        <f t="shared" si="242"/>
        <v>41865.659780092588</v>
      </c>
      <c r="S3870" s="13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3">
        <f t="shared" si="242"/>
        <v>42047.724444444444</v>
      </c>
      <c r="S3871" s="13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3">
        <f t="shared" si="242"/>
        <v>41793.17219907407</v>
      </c>
      <c r="S3872" s="13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3">
        <f t="shared" si="242"/>
        <v>42763.780671296292</v>
      </c>
      <c r="S3873" s="13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 t="str">
        <f t="shared" si="241"/>
        <v>No Donations</v>
      </c>
      <c r="R3874" s="13">
        <f t="shared" si="242"/>
        <v>42180.145787037036</v>
      </c>
      <c r="S3874" s="13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 t="str">
        <f t="shared" si="241"/>
        <v>No Donations</v>
      </c>
      <c r="R3875" s="13">
        <f t="shared" si="242"/>
        <v>42255.696006944447</v>
      </c>
      <c r="S3875" s="13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 t="str">
        <f t="shared" si="241"/>
        <v>No Donations</v>
      </c>
      <c r="R3876" s="13">
        <f t="shared" si="242"/>
        <v>42007.016458333332</v>
      </c>
      <c r="S3876" s="13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 t="str">
        <f t="shared" si="241"/>
        <v>No Donations</v>
      </c>
      <c r="R3877" s="13">
        <f t="shared" si="242"/>
        <v>42615.346817129626</v>
      </c>
      <c r="S3877" s="13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3">
        <f t="shared" si="242"/>
        <v>42372.624166666668</v>
      </c>
      <c r="S3878" s="13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3">
        <f t="shared" si="242"/>
        <v>42682.67768518519</v>
      </c>
      <c r="S3879" s="13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3">
        <f t="shared" si="242"/>
        <v>42154.818819444445</v>
      </c>
      <c r="S3880" s="13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 t="str">
        <f t="shared" si="241"/>
        <v>No Donations</v>
      </c>
      <c r="R3881" s="13">
        <f t="shared" si="242"/>
        <v>41999.861064814817</v>
      </c>
      <c r="S3881" s="13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3">
        <f t="shared" si="242"/>
        <v>41815.815046296295</v>
      </c>
      <c r="S3882" s="13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3">
        <f t="shared" si="242"/>
        <v>42756.018506944441</v>
      </c>
      <c r="S3883" s="13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 t="str">
        <f t="shared" si="241"/>
        <v>No Donations</v>
      </c>
      <c r="R3884" s="13">
        <f t="shared" si="242"/>
        <v>42373.983449074076</v>
      </c>
      <c r="S3884" s="13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 t="str">
        <f t="shared" si="241"/>
        <v>No Donations</v>
      </c>
      <c r="R3885" s="13">
        <f t="shared" si="242"/>
        <v>41854.602650462963</v>
      </c>
      <c r="S3885" s="13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 t="str">
        <f t="shared" si="241"/>
        <v>No Donations</v>
      </c>
      <c r="R3886" s="13">
        <f t="shared" si="242"/>
        <v>42065.791574074072</v>
      </c>
      <c r="S3886" s="13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 t="str">
        <f t="shared" si="241"/>
        <v>No Donations</v>
      </c>
      <c r="R3887" s="13">
        <f t="shared" si="242"/>
        <v>42469.951284722221</v>
      </c>
      <c r="S3887" s="13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 t="str">
        <f t="shared" si="241"/>
        <v>No Donations</v>
      </c>
      <c r="R3888" s="13">
        <f t="shared" si="242"/>
        <v>41954.228032407409</v>
      </c>
      <c r="S3888" s="13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3">
        <f t="shared" si="242"/>
        <v>42079.857974537037</v>
      </c>
      <c r="S3889" s="13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3">
        <f t="shared" si="242"/>
        <v>42762.545810185184</v>
      </c>
      <c r="S3890" s="13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3">
        <f t="shared" si="242"/>
        <v>41977.004976851851</v>
      </c>
      <c r="S3891" s="13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3">
        <f t="shared" si="242"/>
        <v>42171.758611111116</v>
      </c>
      <c r="S3892" s="13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3">
        <f t="shared" si="242"/>
        <v>42056.1324537037</v>
      </c>
      <c r="S3893" s="13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 t="str">
        <f t="shared" si="241"/>
        <v>No Donations</v>
      </c>
      <c r="R3894" s="13">
        <f t="shared" si="242"/>
        <v>41867.652280092596</v>
      </c>
      <c r="S3894" s="13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3">
        <f t="shared" si="242"/>
        <v>41779.657870370371</v>
      </c>
      <c r="S3895" s="13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3">
        <f t="shared" si="242"/>
        <v>42679.958472222221</v>
      </c>
      <c r="S3896" s="13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3">
        <f t="shared" si="242"/>
        <v>42032.250208333338</v>
      </c>
      <c r="S3897" s="13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3">
        <f t="shared" si="242"/>
        <v>41793.191875000004</v>
      </c>
      <c r="S3898" s="13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3">
        <f t="shared" si="242"/>
        <v>41982.87364583333</v>
      </c>
      <c r="S3899" s="13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3">
        <f t="shared" si="242"/>
        <v>42193.482291666667</v>
      </c>
      <c r="S3900" s="13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3">
        <f t="shared" si="242"/>
        <v>41843.775011574071</v>
      </c>
      <c r="S3901" s="13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3">
        <f t="shared" si="242"/>
        <v>42136.092488425929</v>
      </c>
      <c r="S3902" s="13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3">
        <f t="shared" si="242"/>
        <v>42317.826377314821</v>
      </c>
      <c r="S3903" s="13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3">
        <f t="shared" si="242"/>
        <v>42663.468078703707</v>
      </c>
      <c r="S3904" s="13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 t="str">
        <f t="shared" si="241"/>
        <v>No Donations</v>
      </c>
      <c r="R3905" s="13">
        <f t="shared" si="242"/>
        <v>42186.01116898148</v>
      </c>
      <c r="S3905" s="13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44">ROUND(E3906/D3906*100,0)</f>
        <v>0</v>
      </c>
      <c r="Q3906">
        <f t="shared" ref="Q3906:Q3969" si="245">IFERROR(ROUND(E3906/L3906,2),"No Donations")</f>
        <v>1.5</v>
      </c>
      <c r="R3906" s="13">
        <f t="shared" ref="R3906:R3969" si="246">(((J3906/60)/60)/24)+DATE(1970,1,1)</f>
        <v>42095.229166666672</v>
      </c>
      <c r="S3906" s="13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4"/>
        <v>12</v>
      </c>
      <c r="Q3907">
        <f t="shared" si="245"/>
        <v>24.71</v>
      </c>
      <c r="R3907" s="13">
        <f t="shared" si="246"/>
        <v>42124.623877314814</v>
      </c>
      <c r="S3907" s="13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3">
        <f t="shared" si="246"/>
        <v>42143.917743055557</v>
      </c>
      <c r="S3908" s="13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3">
        <f t="shared" si="246"/>
        <v>41906.819513888891</v>
      </c>
      <c r="S3909" s="13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3">
        <f t="shared" si="246"/>
        <v>41834.135370370372</v>
      </c>
      <c r="S3910" s="13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3">
        <f t="shared" si="246"/>
        <v>41863.359282407408</v>
      </c>
      <c r="S3911" s="13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3">
        <f t="shared" si="246"/>
        <v>42224.756909722222</v>
      </c>
      <c r="S3912" s="13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3">
        <f t="shared" si="246"/>
        <v>41939.8122337963</v>
      </c>
      <c r="S3913" s="13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3">
        <f t="shared" si="246"/>
        <v>42059.270023148143</v>
      </c>
      <c r="S3914" s="13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3">
        <f t="shared" si="246"/>
        <v>42308.211215277777</v>
      </c>
      <c r="S3915" s="13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3">
        <f t="shared" si="246"/>
        <v>42114.818935185183</v>
      </c>
      <c r="S3916" s="13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3">
        <f t="shared" si="246"/>
        <v>42492.98505787037</v>
      </c>
      <c r="S3917" s="13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 t="str">
        <f t="shared" si="245"/>
        <v>No Donations</v>
      </c>
      <c r="R3918" s="13">
        <f t="shared" si="246"/>
        <v>42494.471666666665</v>
      </c>
      <c r="S3918" s="13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3">
        <f t="shared" si="246"/>
        <v>41863.527326388888</v>
      </c>
      <c r="S3919" s="13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3">
        <f t="shared" si="246"/>
        <v>41843.664618055554</v>
      </c>
      <c r="S3920" s="13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3">
        <f t="shared" si="246"/>
        <v>42358.684872685189</v>
      </c>
      <c r="S3921" s="13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3">
        <f t="shared" si="246"/>
        <v>42657.38726851852</v>
      </c>
      <c r="S3922" s="13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 t="str">
        <f t="shared" si="245"/>
        <v>No Donations</v>
      </c>
      <c r="R3923" s="13">
        <f t="shared" si="246"/>
        <v>41926.542303240742</v>
      </c>
      <c r="S3923" s="13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3">
        <f t="shared" si="246"/>
        <v>42020.768634259264</v>
      </c>
      <c r="S3924" s="13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3">
        <f t="shared" si="246"/>
        <v>42075.979988425926</v>
      </c>
      <c r="S3925" s="13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3">
        <f t="shared" si="246"/>
        <v>41786.959745370368</v>
      </c>
      <c r="S3926" s="13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3">
        <f t="shared" si="246"/>
        <v>41820.870821759258</v>
      </c>
      <c r="S3927" s="13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3">
        <f t="shared" si="246"/>
        <v>41970.085046296299</v>
      </c>
      <c r="S3928" s="13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3">
        <f t="shared" si="246"/>
        <v>41830.267407407409</v>
      </c>
      <c r="S3929" s="13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3">
        <f t="shared" si="246"/>
        <v>42265.683182870373</v>
      </c>
      <c r="S3930" s="13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3">
        <f t="shared" si="246"/>
        <v>42601.827141203699</v>
      </c>
      <c r="S3931" s="13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 t="str">
        <f t="shared" si="245"/>
        <v>No Donations</v>
      </c>
      <c r="R3932" s="13">
        <f t="shared" si="246"/>
        <v>42433.338749999995</v>
      </c>
      <c r="S3932" s="13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 t="str">
        <f t="shared" si="245"/>
        <v>No Donations</v>
      </c>
      <c r="R3933" s="13">
        <f t="shared" si="246"/>
        <v>42228.151701388888</v>
      </c>
      <c r="S3933" s="13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3">
        <f t="shared" si="246"/>
        <v>42415.168564814812</v>
      </c>
      <c r="S3934" s="13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3">
        <f t="shared" si="246"/>
        <v>42538.968310185184</v>
      </c>
      <c r="S3935" s="13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3">
        <f t="shared" si="246"/>
        <v>42233.671747685185</v>
      </c>
      <c r="S3936" s="13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3">
        <f t="shared" si="246"/>
        <v>42221.656782407401</v>
      </c>
      <c r="S3937" s="13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 t="str">
        <f t="shared" si="245"/>
        <v>No Donations</v>
      </c>
      <c r="R3938" s="13">
        <f t="shared" si="246"/>
        <v>42675.262962962966</v>
      </c>
      <c r="S3938" s="13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3">
        <f t="shared" si="246"/>
        <v>42534.631481481483</v>
      </c>
      <c r="S3939" s="13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3">
        <f t="shared" si="246"/>
        <v>42151.905717592599</v>
      </c>
      <c r="S3940" s="13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3">
        <f t="shared" si="246"/>
        <v>41915.400219907409</v>
      </c>
      <c r="S3941" s="13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3">
        <f t="shared" si="246"/>
        <v>41961.492488425924</v>
      </c>
      <c r="S3942" s="13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3">
        <f t="shared" si="246"/>
        <v>41940.587233796294</v>
      </c>
      <c r="S3943" s="13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 t="str">
        <f t="shared" si="245"/>
        <v>No Donations</v>
      </c>
      <c r="R3944" s="13">
        <f t="shared" si="246"/>
        <v>42111.904097222221</v>
      </c>
      <c r="S3944" s="13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3">
        <f t="shared" si="246"/>
        <v>42279.778564814813</v>
      </c>
      <c r="S3945" s="13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 t="str">
        <f t="shared" si="245"/>
        <v>No Donations</v>
      </c>
      <c r="R3946" s="13">
        <f t="shared" si="246"/>
        <v>42213.662905092591</v>
      </c>
      <c r="S3946" s="13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3">
        <f t="shared" si="246"/>
        <v>42109.801712962959</v>
      </c>
      <c r="S3947" s="13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3">
        <f t="shared" si="246"/>
        <v>42031.833587962959</v>
      </c>
      <c r="S3948" s="13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3">
        <f t="shared" si="246"/>
        <v>42615.142870370371</v>
      </c>
      <c r="S3949" s="13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 t="str">
        <f t="shared" si="245"/>
        <v>No Donations</v>
      </c>
      <c r="R3950" s="13">
        <f t="shared" si="246"/>
        <v>41829.325497685182</v>
      </c>
      <c r="S3950" s="13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3">
        <f t="shared" si="246"/>
        <v>42016.120613425926</v>
      </c>
      <c r="S3951" s="13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3">
        <f t="shared" si="246"/>
        <v>42439.702314814815</v>
      </c>
      <c r="S3952" s="13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3">
        <f t="shared" si="246"/>
        <v>42433.825717592597</v>
      </c>
      <c r="S3953" s="13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3">
        <f t="shared" si="246"/>
        <v>42243.790393518517</v>
      </c>
      <c r="S3954" s="13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 t="str">
        <f t="shared" si="245"/>
        <v>No Donations</v>
      </c>
      <c r="R3955" s="13">
        <f t="shared" si="246"/>
        <v>42550.048449074078</v>
      </c>
      <c r="S3955" s="13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 t="str">
        <f t="shared" si="245"/>
        <v>No Donations</v>
      </c>
      <c r="R3956" s="13">
        <f t="shared" si="246"/>
        <v>41774.651203703703</v>
      </c>
      <c r="S3956" s="13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3">
        <f t="shared" si="246"/>
        <v>42306.848854166667</v>
      </c>
      <c r="S3957" s="13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 t="str">
        <f t="shared" si="245"/>
        <v>No Donations</v>
      </c>
      <c r="R3958" s="13">
        <f t="shared" si="246"/>
        <v>42457.932025462964</v>
      </c>
      <c r="S3958" s="13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3">
        <f t="shared" si="246"/>
        <v>42513.976319444439</v>
      </c>
      <c r="S3959" s="13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3">
        <f t="shared" si="246"/>
        <v>41816.950370370374</v>
      </c>
      <c r="S3960" s="13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3">
        <f t="shared" si="246"/>
        <v>41880.788842592592</v>
      </c>
      <c r="S3961" s="13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3">
        <f t="shared" si="246"/>
        <v>42342.845555555556</v>
      </c>
      <c r="S3962" s="13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3">
        <f t="shared" si="246"/>
        <v>41745.891319444447</v>
      </c>
      <c r="S3963" s="13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3">
        <f t="shared" si="246"/>
        <v>42311.621458333335</v>
      </c>
      <c r="S3964" s="13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 t="str">
        <f t="shared" si="245"/>
        <v>No Donations</v>
      </c>
      <c r="R3965" s="13">
        <f t="shared" si="246"/>
        <v>42296.154131944444</v>
      </c>
      <c r="S3965" s="13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3">
        <f t="shared" si="246"/>
        <v>42053.722060185188</v>
      </c>
      <c r="S3966" s="13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3">
        <f t="shared" si="246"/>
        <v>42414.235879629632</v>
      </c>
      <c r="S3967" s="13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3">
        <f t="shared" si="246"/>
        <v>41801.711550925924</v>
      </c>
      <c r="S3968" s="13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3">
        <f t="shared" si="246"/>
        <v>42770.290590277778</v>
      </c>
      <c r="S3969" s="13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248">ROUND(E3970/D3970*100,0)</f>
        <v>11</v>
      </c>
      <c r="Q3970">
        <f t="shared" ref="Q3970:Q4033" si="249">IFERROR(ROUND(E3970/L3970,2),"No Donations")</f>
        <v>47.91</v>
      </c>
      <c r="R3970" s="13">
        <f t="shared" ref="R3970:R4033" si="250">(((J3970/60)/60)/24)+DATE(1970,1,1)</f>
        <v>42452.815659722226</v>
      </c>
      <c r="S3970" s="13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8"/>
        <v>7</v>
      </c>
      <c r="Q3971">
        <f t="shared" si="249"/>
        <v>35.17</v>
      </c>
      <c r="R3971" s="13">
        <f t="shared" si="250"/>
        <v>42601.854699074072</v>
      </c>
      <c r="S3971" s="13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3">
        <f t="shared" si="250"/>
        <v>42447.863553240735</v>
      </c>
      <c r="S3972" s="13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3">
        <f t="shared" si="250"/>
        <v>41811.536180555559</v>
      </c>
      <c r="S3973" s="13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3">
        <f t="shared" si="250"/>
        <v>41981.067523148144</v>
      </c>
      <c r="S3974" s="13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3">
        <f t="shared" si="250"/>
        <v>42469.68414351852</v>
      </c>
      <c r="S3975" s="13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3">
        <f t="shared" si="250"/>
        <v>42493.546851851846</v>
      </c>
      <c r="S3976" s="13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 t="str">
        <f t="shared" si="249"/>
        <v>No Donations</v>
      </c>
      <c r="R3977" s="13">
        <f t="shared" si="250"/>
        <v>42534.866875</v>
      </c>
      <c r="S3977" s="13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3">
        <f t="shared" si="250"/>
        <v>41830.858344907407</v>
      </c>
      <c r="S3978" s="13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3">
        <f t="shared" si="250"/>
        <v>42543.788564814815</v>
      </c>
      <c r="S3979" s="13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3">
        <f t="shared" si="250"/>
        <v>41975.642974537041</v>
      </c>
      <c r="S3980" s="13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3">
        <f t="shared" si="250"/>
        <v>42069.903437500005</v>
      </c>
      <c r="S3981" s="13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3">
        <f t="shared" si="250"/>
        <v>41795.598923611113</v>
      </c>
      <c r="S3982" s="13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3">
        <f t="shared" si="250"/>
        <v>42508.179965277777</v>
      </c>
      <c r="S3983" s="13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3">
        <f t="shared" si="250"/>
        <v>42132.809953703705</v>
      </c>
      <c r="S3984" s="13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3">
        <f t="shared" si="250"/>
        <v>41747.86986111111</v>
      </c>
      <c r="S3985" s="13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3">
        <f t="shared" si="250"/>
        <v>41920.963472222218</v>
      </c>
      <c r="S3986" s="13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3">
        <f t="shared" si="250"/>
        <v>42399.707407407404</v>
      </c>
      <c r="S3987" s="13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3">
        <f t="shared" si="250"/>
        <v>42467.548541666663</v>
      </c>
      <c r="S3988" s="13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3">
        <f t="shared" si="250"/>
        <v>41765.92465277778</v>
      </c>
      <c r="S3989" s="13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3">
        <f t="shared" si="250"/>
        <v>42230.08116898148</v>
      </c>
      <c r="S3990" s="13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 t="str">
        <f t="shared" si="249"/>
        <v>No Donations</v>
      </c>
      <c r="R3991" s="13">
        <f t="shared" si="250"/>
        <v>42286.749780092592</v>
      </c>
      <c r="S3991" s="13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3">
        <f t="shared" si="250"/>
        <v>42401.672372685185</v>
      </c>
      <c r="S3992" s="13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3">
        <f t="shared" si="250"/>
        <v>42125.644467592589</v>
      </c>
      <c r="S3993" s="13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3">
        <f t="shared" si="250"/>
        <v>42289.94049768518</v>
      </c>
      <c r="S3994" s="13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3">
        <f t="shared" si="250"/>
        <v>42107.864722222221</v>
      </c>
      <c r="S3995" s="13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3">
        <f t="shared" si="250"/>
        <v>41809.389930555553</v>
      </c>
      <c r="S3996" s="13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3">
        <f t="shared" si="250"/>
        <v>42019.683761574073</v>
      </c>
      <c r="S3997" s="13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3">
        <f t="shared" si="250"/>
        <v>41950.26694444444</v>
      </c>
      <c r="S3998" s="13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 t="str">
        <f t="shared" si="249"/>
        <v>No Donations</v>
      </c>
      <c r="R3999" s="13">
        <f t="shared" si="250"/>
        <v>42069.391446759255</v>
      </c>
      <c r="S3999" s="13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3">
        <f t="shared" si="250"/>
        <v>42061.963263888887</v>
      </c>
      <c r="S4000" s="13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3">
        <f t="shared" si="250"/>
        <v>41842.828680555554</v>
      </c>
      <c r="S4001" s="13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3">
        <f t="shared" si="250"/>
        <v>42437.64534722222</v>
      </c>
      <c r="S4002" s="13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3">
        <f t="shared" si="250"/>
        <v>42775.964212962965</v>
      </c>
      <c r="S4003" s="13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3">
        <f t="shared" si="250"/>
        <v>41879.043530092589</v>
      </c>
      <c r="S4004" s="13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3">
        <f t="shared" si="250"/>
        <v>42020.587349537032</v>
      </c>
      <c r="S4005" s="13">
        <f t="shared" si="251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3">
        <f t="shared" si="250"/>
        <v>41890.16269675926</v>
      </c>
      <c r="S4006" s="13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3">
        <f t="shared" si="250"/>
        <v>41872.807696759257</v>
      </c>
      <c r="S4007" s="13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3">
        <f t="shared" si="250"/>
        <v>42391.772997685184</v>
      </c>
      <c r="S4008" s="13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3">
        <f t="shared" si="250"/>
        <v>41848.772928240738</v>
      </c>
      <c r="S4009" s="13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3">
        <f t="shared" si="250"/>
        <v>42177.964201388888</v>
      </c>
      <c r="S4010" s="13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3">
        <f t="shared" si="250"/>
        <v>41851.700925925928</v>
      </c>
      <c r="S4011" s="13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3">
        <f t="shared" si="250"/>
        <v>41921.770439814813</v>
      </c>
      <c r="S4012" s="13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3">
        <f t="shared" si="250"/>
        <v>42002.54488425926</v>
      </c>
      <c r="S4013" s="13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 t="str">
        <f t="shared" si="249"/>
        <v>No Donations</v>
      </c>
      <c r="R4014" s="13">
        <f t="shared" si="250"/>
        <v>42096.544548611113</v>
      </c>
      <c r="S4014" s="13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3">
        <f t="shared" si="250"/>
        <v>42021.301192129627</v>
      </c>
      <c r="S4015" s="13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 t="str">
        <f t="shared" si="249"/>
        <v>No Donations</v>
      </c>
      <c r="R4016" s="13">
        <f t="shared" si="250"/>
        <v>42419.246168981481</v>
      </c>
      <c r="S4016" s="13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3">
        <f t="shared" si="250"/>
        <v>42174.780821759254</v>
      </c>
      <c r="S4017" s="13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3">
        <f t="shared" si="250"/>
        <v>41869.872685185182</v>
      </c>
      <c r="S4018" s="13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3">
        <f t="shared" si="250"/>
        <v>41856.672152777777</v>
      </c>
      <c r="S4019" s="13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3">
        <f t="shared" si="250"/>
        <v>42620.91097222222</v>
      </c>
      <c r="S4020" s="13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3">
        <f t="shared" si="250"/>
        <v>42417.675879629634</v>
      </c>
      <c r="S4021" s="13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3">
        <f t="shared" si="250"/>
        <v>42057.190960648149</v>
      </c>
      <c r="S4022" s="13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3">
        <f t="shared" si="250"/>
        <v>41878.911550925928</v>
      </c>
      <c r="S4023" s="13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3">
        <f t="shared" si="250"/>
        <v>41990.584108796291</v>
      </c>
      <c r="S4024" s="13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 t="str">
        <f t="shared" si="249"/>
        <v>No Donations</v>
      </c>
      <c r="R4025" s="13">
        <f t="shared" si="250"/>
        <v>42408.999571759254</v>
      </c>
      <c r="S4025" s="13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3">
        <f t="shared" si="250"/>
        <v>42217.670104166667</v>
      </c>
      <c r="S4026" s="13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3">
        <f t="shared" si="250"/>
        <v>42151.237685185188</v>
      </c>
      <c r="S4027" s="13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 t="str">
        <f t="shared" si="249"/>
        <v>No Donations</v>
      </c>
      <c r="R4028" s="13">
        <f t="shared" si="250"/>
        <v>42282.655543981484</v>
      </c>
      <c r="S4028" s="13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3">
        <f t="shared" si="250"/>
        <v>42768.97084490741</v>
      </c>
      <c r="S4029" s="13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3">
        <f t="shared" si="250"/>
        <v>41765.938657407409</v>
      </c>
      <c r="S4030" s="13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 t="str">
        <f t="shared" si="249"/>
        <v>No Donations</v>
      </c>
      <c r="R4031" s="13">
        <f t="shared" si="250"/>
        <v>42322.025115740747</v>
      </c>
      <c r="S4031" s="13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3">
        <f t="shared" si="250"/>
        <v>42374.655081018514</v>
      </c>
      <c r="S4032" s="13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 t="str">
        <f t="shared" si="249"/>
        <v>No Donations</v>
      </c>
      <c r="R4033" s="13">
        <f t="shared" si="250"/>
        <v>41941.585231481484</v>
      </c>
      <c r="S4033" s="13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252">ROUND(E4034/D4034*100,0)</f>
        <v>7</v>
      </c>
      <c r="Q4034">
        <f t="shared" ref="Q4034:Q4097" si="253">IFERROR(ROUND(E4034/L4034,2),"No Donations")</f>
        <v>59</v>
      </c>
      <c r="R4034" s="13">
        <f t="shared" ref="R4034:R4097" si="254">(((J4034/60)/60)/24)+DATE(1970,1,1)</f>
        <v>42293.809212962966</v>
      </c>
      <c r="S4034" s="13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2"/>
        <v>26</v>
      </c>
      <c r="Q4035">
        <f t="shared" si="253"/>
        <v>65.34</v>
      </c>
      <c r="R4035" s="13">
        <f t="shared" si="254"/>
        <v>42614.268796296295</v>
      </c>
      <c r="S4035" s="13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3">
        <f t="shared" si="254"/>
        <v>42067.947337962964</v>
      </c>
      <c r="S4036" s="13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3">
        <f t="shared" si="254"/>
        <v>41903.882951388885</v>
      </c>
      <c r="S4037" s="13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3">
        <f t="shared" si="254"/>
        <v>41804.937083333331</v>
      </c>
      <c r="S4038" s="13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3">
        <f t="shared" si="254"/>
        <v>42497.070775462969</v>
      </c>
      <c r="S4039" s="13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3">
        <f t="shared" si="254"/>
        <v>41869.798726851855</v>
      </c>
      <c r="S4040" s="13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3">
        <f t="shared" si="254"/>
        <v>42305.670914351853</v>
      </c>
      <c r="S4041" s="13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3">
        <f t="shared" si="254"/>
        <v>42144.231527777782</v>
      </c>
      <c r="S4042" s="13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3">
        <f t="shared" si="254"/>
        <v>42559.474004629628</v>
      </c>
      <c r="S4043" s="13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3">
        <f t="shared" si="254"/>
        <v>41995.084074074075</v>
      </c>
      <c r="S4044" s="13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 t="str">
        <f t="shared" si="253"/>
        <v>No Donations</v>
      </c>
      <c r="R4045" s="13">
        <f t="shared" si="254"/>
        <v>41948.957465277781</v>
      </c>
      <c r="S4045" s="13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3">
        <f t="shared" si="254"/>
        <v>42074.219699074078</v>
      </c>
      <c r="S4046" s="13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3">
        <f t="shared" si="254"/>
        <v>41842.201261574075</v>
      </c>
      <c r="S4047" s="13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3">
        <f t="shared" si="254"/>
        <v>41904.650578703702</v>
      </c>
      <c r="S4048" s="13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3">
        <f t="shared" si="254"/>
        <v>41991.022488425922</v>
      </c>
      <c r="S4049" s="13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3">
        <f t="shared" si="254"/>
        <v>42436.509108796294</v>
      </c>
      <c r="S4050" s="13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3">
        <f t="shared" si="254"/>
        <v>42169.958506944444</v>
      </c>
      <c r="S4051" s="13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3">
        <f t="shared" si="254"/>
        <v>41905.636469907404</v>
      </c>
      <c r="S4052" s="13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 t="str">
        <f t="shared" si="253"/>
        <v>No Donations</v>
      </c>
      <c r="R4053" s="13">
        <f t="shared" si="254"/>
        <v>41761.810150462967</v>
      </c>
      <c r="S4053" s="13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3">
        <f t="shared" si="254"/>
        <v>41865.878657407404</v>
      </c>
      <c r="S4054" s="13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3">
        <f t="shared" si="254"/>
        <v>41928.690138888887</v>
      </c>
      <c r="S4055" s="13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 t="str">
        <f t="shared" si="253"/>
        <v>No Donations</v>
      </c>
      <c r="R4056" s="13">
        <f t="shared" si="254"/>
        <v>42613.841261574074</v>
      </c>
      <c r="S4056" s="13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3">
        <f t="shared" si="254"/>
        <v>41779.648506944446</v>
      </c>
      <c r="S4057" s="13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3">
        <f t="shared" si="254"/>
        <v>42534.933321759265</v>
      </c>
      <c r="S4058" s="13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3">
        <f t="shared" si="254"/>
        <v>42310.968518518523</v>
      </c>
      <c r="S4059" s="13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3">
        <f t="shared" si="254"/>
        <v>42446.060694444444</v>
      </c>
      <c r="S4060" s="13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3">
        <f t="shared" si="254"/>
        <v>41866.640648148146</v>
      </c>
      <c r="S4061" s="13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3">
        <f t="shared" si="254"/>
        <v>41779.695092592592</v>
      </c>
      <c r="S4062" s="13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 t="str">
        <f t="shared" si="253"/>
        <v>No Donations</v>
      </c>
      <c r="R4063" s="13">
        <f t="shared" si="254"/>
        <v>42421.141469907408</v>
      </c>
      <c r="S4063" s="13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3">
        <f t="shared" si="254"/>
        <v>42523.739212962959</v>
      </c>
      <c r="S4064" s="13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3">
        <f t="shared" si="254"/>
        <v>41787.681527777779</v>
      </c>
      <c r="S4065" s="13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3">
        <f t="shared" si="254"/>
        <v>42093.588263888887</v>
      </c>
      <c r="S4066" s="13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3">
        <f t="shared" si="254"/>
        <v>41833.951516203706</v>
      </c>
      <c r="S4067" s="13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3">
        <f t="shared" si="254"/>
        <v>42479.039212962962</v>
      </c>
      <c r="S4068" s="13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3">
        <f t="shared" si="254"/>
        <v>42235.117476851854</v>
      </c>
      <c r="S4069" s="13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3">
        <f t="shared" si="254"/>
        <v>42718.963599537034</v>
      </c>
      <c r="S4070" s="13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3">
        <f t="shared" si="254"/>
        <v>42022.661527777775</v>
      </c>
      <c r="S4071" s="13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3">
        <f t="shared" si="254"/>
        <v>42031.666898148149</v>
      </c>
      <c r="S4072" s="13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 t="str">
        <f t="shared" si="253"/>
        <v>No Donations</v>
      </c>
      <c r="R4073" s="13">
        <f t="shared" si="254"/>
        <v>42700.804756944446</v>
      </c>
      <c r="S4073" s="13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3">
        <f t="shared" si="254"/>
        <v>41812.77443287037</v>
      </c>
      <c r="S4074" s="13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3">
        <f t="shared" si="254"/>
        <v>42078.34520833334</v>
      </c>
      <c r="S4075" s="13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3">
        <f t="shared" si="254"/>
        <v>42283.552951388891</v>
      </c>
      <c r="S4076" s="13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3">
        <f t="shared" si="254"/>
        <v>41779.045937499999</v>
      </c>
      <c r="S4077" s="13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 t="str">
        <f t="shared" si="253"/>
        <v>No Donations</v>
      </c>
      <c r="R4078" s="13">
        <f t="shared" si="254"/>
        <v>41905.795706018522</v>
      </c>
      <c r="S4078" s="13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3">
        <f t="shared" si="254"/>
        <v>42695.7105787037</v>
      </c>
      <c r="S4079" s="13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 t="str">
        <f t="shared" si="253"/>
        <v>No Donations</v>
      </c>
      <c r="R4080" s="13">
        <f t="shared" si="254"/>
        <v>42732.787523148145</v>
      </c>
      <c r="S4080" s="13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3">
        <f t="shared" si="254"/>
        <v>42510.938900462963</v>
      </c>
      <c r="S4081" s="13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 t="str">
        <f t="shared" si="253"/>
        <v>No Donations</v>
      </c>
      <c r="R4082" s="13">
        <f t="shared" si="254"/>
        <v>42511.698101851856</v>
      </c>
      <c r="S4082" s="13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3">
        <f t="shared" si="254"/>
        <v>42041.581307870365</v>
      </c>
      <c r="S4083" s="13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3">
        <f t="shared" si="254"/>
        <v>42307.189270833333</v>
      </c>
      <c r="S4084" s="13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3">
        <f t="shared" si="254"/>
        <v>42353.761759259258</v>
      </c>
      <c r="S4085" s="13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3">
        <f t="shared" si="254"/>
        <v>42622.436412037037</v>
      </c>
      <c r="S4086" s="13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3">
        <f t="shared" si="254"/>
        <v>42058.603877314818</v>
      </c>
      <c r="S4087" s="13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3">
        <f t="shared" si="254"/>
        <v>42304.940960648149</v>
      </c>
      <c r="S4088" s="13">
        <f t="shared" si="255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 t="str">
        <f t="shared" si="253"/>
        <v>No Donations</v>
      </c>
      <c r="R4089" s="13">
        <f t="shared" si="254"/>
        <v>42538.742893518516</v>
      </c>
      <c r="S4089" s="13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3">
        <f t="shared" si="254"/>
        <v>41990.612546296295</v>
      </c>
      <c r="S4090" s="13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3">
        <f t="shared" si="254"/>
        <v>42122.732499999998</v>
      </c>
      <c r="S4091" s="13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3">
        <f t="shared" si="254"/>
        <v>42209.67288194444</v>
      </c>
      <c r="S4092" s="13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3">
        <f t="shared" si="254"/>
        <v>41990.506377314814</v>
      </c>
      <c r="S4093" s="13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3">
        <f t="shared" si="254"/>
        <v>42039.194988425923</v>
      </c>
      <c r="S4094" s="13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3">
        <f t="shared" si="254"/>
        <v>42178.815891203703</v>
      </c>
      <c r="S4095" s="13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3">
        <f t="shared" si="254"/>
        <v>41890.086805555555</v>
      </c>
      <c r="S4096" s="13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3">
        <f t="shared" si="254"/>
        <v>42693.031828703708</v>
      </c>
      <c r="S4097" s="13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256">ROUND(E4098/D4098*100,0)</f>
        <v>11</v>
      </c>
      <c r="Q4098">
        <f t="shared" ref="Q4098:Q4115" si="257">IFERROR(ROUND(E4098/L4098,2),"No Donations")</f>
        <v>80</v>
      </c>
      <c r="R4098" s="13">
        <f t="shared" ref="R4098:R4115" si="258">(((J4098/60)/60)/24)+DATE(1970,1,1)</f>
        <v>42750.530312499999</v>
      </c>
      <c r="S4098" s="13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6"/>
        <v>0</v>
      </c>
      <c r="Q4099" t="str">
        <f t="shared" si="257"/>
        <v>No Donations</v>
      </c>
      <c r="R4099" s="13">
        <f t="shared" si="258"/>
        <v>42344.824502314819</v>
      </c>
      <c r="S4099" s="13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 t="str">
        <f t="shared" si="257"/>
        <v>No Donations</v>
      </c>
      <c r="R4100" s="13">
        <f t="shared" si="258"/>
        <v>42495.722187499996</v>
      </c>
      <c r="S4100" s="13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3">
        <f t="shared" si="258"/>
        <v>42570.850381944445</v>
      </c>
      <c r="S4101" s="13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 t="str">
        <f t="shared" si="257"/>
        <v>No Donations</v>
      </c>
      <c r="R4102" s="13">
        <f t="shared" si="258"/>
        <v>41927.124884259261</v>
      </c>
      <c r="S4102" s="13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 t="str">
        <f t="shared" si="257"/>
        <v>No Donations</v>
      </c>
      <c r="R4103" s="13">
        <f t="shared" si="258"/>
        <v>42730.903726851851</v>
      </c>
      <c r="S4103" s="13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3">
        <f t="shared" si="258"/>
        <v>42475.848067129627</v>
      </c>
      <c r="S4104" s="13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3">
        <f t="shared" si="258"/>
        <v>42188.83293981482</v>
      </c>
      <c r="S4105" s="13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3">
        <f t="shared" si="258"/>
        <v>42640.278171296297</v>
      </c>
      <c r="S4106" s="13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3">
        <f t="shared" si="258"/>
        <v>42697.010520833333</v>
      </c>
      <c r="S4107" s="13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3">
        <f t="shared" si="258"/>
        <v>42053.049375000002</v>
      </c>
      <c r="S4108" s="13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3">
        <f t="shared" si="258"/>
        <v>41883.916678240741</v>
      </c>
      <c r="S4109" s="13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3">
        <f t="shared" si="258"/>
        <v>42767.031678240746</v>
      </c>
      <c r="S4110" s="13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 t="str">
        <f t="shared" si="257"/>
        <v>No Donations</v>
      </c>
      <c r="R4111" s="13">
        <f t="shared" si="258"/>
        <v>42307.539398148147</v>
      </c>
      <c r="S4111" s="13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3">
        <f t="shared" si="258"/>
        <v>42512.626747685179</v>
      </c>
      <c r="S4112" s="13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3">
        <f t="shared" si="258"/>
        <v>42029.135879629626</v>
      </c>
      <c r="S4113" s="13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3">
        <f t="shared" si="258"/>
        <v>42400.946597222224</v>
      </c>
      <c r="S4114" s="13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3">
        <f t="shared" si="258"/>
        <v>42358.573182870372</v>
      </c>
      <c r="S4115" s="13">
        <f t="shared" si="259"/>
        <v>42377.273611111115</v>
      </c>
    </row>
  </sheetData>
  <autoFilter ref="A1:S4115" xr:uid="{2F8A3508-7E53-484E-973A-670255A5EF2F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4115"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</conditionalFormatting>
  <conditionalFormatting sqref="F2">
    <cfRule type="containsText" dxfId="1" priority="3" operator="containsText" text="cancelled">
      <formula>NOT(ISERROR(SEARCH("cancelled",F2)))</formula>
    </cfRule>
    <cfRule type="containsText" dxfId="0" priority="4" operator="containsText" text="live">
      <formula>NOT(ISERROR(SEARCH("live",F2)))</formula>
    </cfRule>
  </conditionalFormatting>
  <conditionalFormatting sqref="P1:P4115 Q1:R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3E13-8DDC-4B96-8285-1DB9A2328559}">
  <dimension ref="A1:C14"/>
  <sheetViews>
    <sheetView workbookViewId="0">
      <selection activeCell="B1" sqref="B1"/>
    </sheetView>
  </sheetViews>
  <sheetFormatPr defaultRowHeight="15" x14ac:dyDescent="0.25"/>
  <cols>
    <col min="1" max="1" width="25.5703125" bestFit="1" customWidth="1"/>
    <col min="2" max="2" width="18.140625" customWidth="1"/>
    <col min="3" max="3" width="16.85546875" customWidth="1"/>
  </cols>
  <sheetData>
    <row r="1" spans="1:3" x14ac:dyDescent="0.25">
      <c r="B1" s="8" t="s">
        <v>8346</v>
      </c>
      <c r="C1" s="8" t="s">
        <v>8347</v>
      </c>
    </row>
    <row r="2" spans="1:3" x14ac:dyDescent="0.25">
      <c r="A2" t="s">
        <v>8342</v>
      </c>
      <c r="B2" s="8">
        <f>AVERAGE('Succesful US Kickstarters'!D:D)</f>
        <v>5048.8786407766993</v>
      </c>
      <c r="C2" s="8">
        <f>AVERAGE('Failed US Kickstarters'!D:D)</f>
        <v>10554.212</v>
      </c>
    </row>
    <row r="3" spans="1:3" x14ac:dyDescent="0.25">
      <c r="A3" t="s">
        <v>8343</v>
      </c>
      <c r="B3" s="8">
        <f>MEDIAN('Succesful US Kickstarters'!D:D)</f>
        <v>3000</v>
      </c>
      <c r="C3" s="8">
        <f>MEDIAN('Failed US Kickstarters'!D:D)</f>
        <v>5000</v>
      </c>
    </row>
    <row r="4" spans="1:3" x14ac:dyDescent="0.25">
      <c r="A4" t="s">
        <v>8348</v>
      </c>
      <c r="B4" s="8">
        <f>_xlfn.STDEV.P('Succesful US Kickstarters'!D2:D413)</f>
        <v>7748.7537726373303</v>
      </c>
      <c r="C4" s="8">
        <f>_xlfn.STDEV.P('Failed US Kickstarters'!D2:D251)</f>
        <v>21967.731061515115</v>
      </c>
    </row>
    <row r="5" spans="1:3" x14ac:dyDescent="0.25">
      <c r="A5" t="s">
        <v>8349</v>
      </c>
      <c r="B5" s="8">
        <f>_xlfn.QUARTILE.EXC('Succesful US Kickstarters'!$D$2:$D$413,3)</f>
        <v>5000</v>
      </c>
      <c r="C5" s="8">
        <f>_xlfn.QUARTILE.EXC('Failed US Kickstarters'!$D$2:$D$251,3)</f>
        <v>10000</v>
      </c>
    </row>
    <row r="6" spans="1:3" x14ac:dyDescent="0.25">
      <c r="A6" t="s">
        <v>8350</v>
      </c>
      <c r="B6" s="8">
        <f>_xlfn.QUARTILE.EXC('Succesful US Kickstarters'!$D$2:$D$413,1)</f>
        <v>1500</v>
      </c>
      <c r="C6" s="8">
        <f>_xlfn.QUARTILE.EXC('Failed US Kickstarters'!$D$2:$D$251,1)</f>
        <v>2000</v>
      </c>
    </row>
    <row r="7" spans="1:3" x14ac:dyDescent="0.25">
      <c r="A7" t="s">
        <v>8351</v>
      </c>
      <c r="B7" s="8">
        <f>B5-B6</f>
        <v>3500</v>
      </c>
      <c r="C7" s="8">
        <f>C5-C6</f>
        <v>8000</v>
      </c>
    </row>
    <row r="8" spans="1:3" x14ac:dyDescent="0.25">
      <c r="B8" s="8"/>
      <c r="C8" s="8"/>
    </row>
    <row r="9" spans="1:3" x14ac:dyDescent="0.25">
      <c r="A9" t="s">
        <v>8344</v>
      </c>
      <c r="B9" s="8">
        <f>AVERAGE('Succesful US Kickstarters'!E:E)</f>
        <v>5601.5458009708727</v>
      </c>
      <c r="C9" s="8">
        <f>AVERAGE('Failed US Kickstarters'!E:E)</f>
        <v>558.65484000000004</v>
      </c>
    </row>
    <row r="10" spans="1:3" x14ac:dyDescent="0.25">
      <c r="A10" t="s">
        <v>8345</v>
      </c>
      <c r="B10" s="8">
        <f>MEDIAN('Succesful US Kickstarters'!E:E)</f>
        <v>3167.5</v>
      </c>
      <c r="C10" s="8">
        <f>MEDIAN('Failed US Kickstarters'!E:E)</f>
        <v>103</v>
      </c>
    </row>
    <row r="11" spans="1:3" x14ac:dyDescent="0.25">
      <c r="A11" t="s">
        <v>8348</v>
      </c>
      <c r="B11" s="8">
        <f>_xlfn.STDEV.P('Succesful US Kickstarters'!E2:E413)</f>
        <v>8334.5731699164608</v>
      </c>
      <c r="C11" s="8">
        <f>_xlfn.STDEV.P('Failed US Kickstarters'!E2:E251)</f>
        <v>1330.5230280400915</v>
      </c>
    </row>
    <row r="12" spans="1:3" x14ac:dyDescent="0.25">
      <c r="A12" t="s">
        <v>8349</v>
      </c>
      <c r="B12" s="8">
        <f>_xlfn.QUARTILE.EXC('Succesful US Kickstarters'!$E$2:$E$413,3)</f>
        <v>5699</v>
      </c>
      <c r="C12" s="8">
        <f>_xlfn.QUARTILE.EXC('Failed US Kickstarters'!$E$2:$E$251,3)</f>
        <v>501</v>
      </c>
    </row>
    <row r="13" spans="1:3" x14ac:dyDescent="0.25">
      <c r="A13" t="s">
        <v>8350</v>
      </c>
      <c r="B13" s="8">
        <f>_xlfn.QUARTILE.EXC('Succesful US Kickstarters'!$E$2:$E$413,1)</f>
        <v>1716.5074999999999</v>
      </c>
      <c r="C13" s="8">
        <f>_xlfn.QUARTILE.EXC('Failed US Kickstarters'!$E$2:$E$251,1)</f>
        <v>9.25</v>
      </c>
    </row>
    <row r="14" spans="1:3" x14ac:dyDescent="0.25">
      <c r="A14" t="s">
        <v>8351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4A887-8775-4D8A-B528-377C7927B60B}">
  <dimension ref="A1:S251"/>
  <sheetViews>
    <sheetView topLeftCell="A200" zoomScale="70" zoomScaleNormal="70" workbookViewId="0">
      <selection activeCell="D1" sqref="D1:D1048576"/>
    </sheetView>
  </sheetViews>
  <sheetFormatPr defaultRowHeight="15" x14ac:dyDescent="0.25"/>
  <cols>
    <col min="18" max="19" width="10.7109375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8317</v>
      </c>
      <c r="O1" t="s">
        <v>8316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 t="s">
        <v>8341</v>
      </c>
      <c r="R2" s="13">
        <v>42492.737847222219</v>
      </c>
      <c r="S2" s="13">
        <v>42534.166666666672</v>
      </c>
    </row>
    <row r="3" spans="1:19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  <c r="R3" s="13">
        <v>42103.016585648147</v>
      </c>
      <c r="S3" s="13">
        <v>42163.016585648147</v>
      </c>
    </row>
    <row r="4" spans="1:19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 t="s">
        <v>8341</v>
      </c>
      <c r="R4" s="13">
        <v>42108.692060185189</v>
      </c>
      <c r="S4" s="13">
        <v>42153.692060185189</v>
      </c>
    </row>
    <row r="5" spans="1:19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 t="s">
        <v>8341</v>
      </c>
      <c r="R5" s="13">
        <v>42453.806307870371</v>
      </c>
      <c r="S5" s="13">
        <v>42513.806307870371</v>
      </c>
    </row>
    <row r="6" spans="1:19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  <c r="R6" s="13">
        <v>42123.648831018523</v>
      </c>
      <c r="S6" s="13">
        <v>42153.648831018523</v>
      </c>
    </row>
    <row r="7" spans="1:19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  <c r="R7" s="13">
        <v>41858.007071759261</v>
      </c>
      <c r="S7" s="13">
        <v>41888.007071759261</v>
      </c>
    </row>
    <row r="8" spans="1:19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  <c r="R8" s="13">
        <v>41781.045173611114</v>
      </c>
      <c r="S8" s="13">
        <v>41811.045173611114</v>
      </c>
    </row>
    <row r="9" spans="1:19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  <c r="R9" s="13">
        <v>42370.007766203707</v>
      </c>
      <c r="S9" s="13">
        <v>42398.981944444444</v>
      </c>
    </row>
    <row r="10" spans="1:19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  <c r="R10" s="13">
        <v>42165.037581018521</v>
      </c>
      <c r="S10" s="13">
        <v>42224.898611111115</v>
      </c>
    </row>
    <row r="11" spans="1:19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  <c r="R11" s="13">
        <v>42480.800648148142</v>
      </c>
      <c r="S11" s="13">
        <v>42540.800648148142</v>
      </c>
    </row>
    <row r="12" spans="1:19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  <c r="R12" s="13">
        <v>41784.789687500001</v>
      </c>
      <c r="S12" s="13">
        <v>41814.789687500001</v>
      </c>
    </row>
    <row r="13" spans="1:19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  <c r="R13" s="13">
        <v>41831.675034722226</v>
      </c>
      <c r="S13" s="13">
        <v>41891.675034722226</v>
      </c>
    </row>
    <row r="14" spans="1:19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 t="s">
        <v>8341</v>
      </c>
      <c r="R14" s="13">
        <v>41950.114108796297</v>
      </c>
      <c r="S14" s="13">
        <v>42010.114108796297</v>
      </c>
    </row>
    <row r="15" spans="1:19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  <c r="R15" s="13">
        <v>42627.955104166671</v>
      </c>
      <c r="S15" s="13">
        <v>42657.916666666672</v>
      </c>
    </row>
    <row r="16" spans="1:19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  <c r="R16" s="13">
        <v>42531.195277777777</v>
      </c>
      <c r="S16" s="13">
        <v>42555.166666666672</v>
      </c>
    </row>
    <row r="17" spans="1:19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  <c r="R17" s="13">
        <v>42618.827013888891</v>
      </c>
      <c r="S17" s="13">
        <v>42648.827013888891</v>
      </c>
    </row>
    <row r="18" spans="1:19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  <c r="R18" s="13">
        <v>42540.593530092592</v>
      </c>
      <c r="S18" s="13">
        <v>42570.593530092592</v>
      </c>
    </row>
    <row r="19" spans="1:19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  <c r="R19" s="13">
        <v>41746.189409722225</v>
      </c>
      <c r="S19" s="13">
        <v>41776.189409722225</v>
      </c>
    </row>
    <row r="20" spans="1:19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  <c r="R20" s="13">
        <v>41974.738576388889</v>
      </c>
      <c r="S20" s="13">
        <v>41994.738576388889</v>
      </c>
    </row>
    <row r="21" spans="1:19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 t="s">
        <v>8341</v>
      </c>
      <c r="R21" s="13">
        <v>42115.11618055556</v>
      </c>
      <c r="S21" s="13">
        <v>42175.11618055556</v>
      </c>
    </row>
    <row r="22" spans="1:19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  <c r="R22" s="13">
        <v>42002.817488425921</v>
      </c>
      <c r="S22" s="13">
        <v>42032.817488425921</v>
      </c>
    </row>
    <row r="23" spans="1:19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  <c r="R23" s="13">
        <v>42722.84474537037</v>
      </c>
      <c r="S23" s="13">
        <v>42752.84474537037</v>
      </c>
    </row>
    <row r="24" spans="1:19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  <c r="R24" s="13">
        <v>42465.128391203703</v>
      </c>
      <c r="S24" s="13">
        <v>42495.128391203703</v>
      </c>
    </row>
    <row r="25" spans="1:19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 t="s">
        <v>8341</v>
      </c>
      <c r="R25" s="13">
        <v>42171.743969907402</v>
      </c>
      <c r="S25" s="13">
        <v>42201.743969907402</v>
      </c>
    </row>
    <row r="26" spans="1:19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  <c r="R26" s="13">
        <v>42672.955138888887</v>
      </c>
      <c r="S26" s="13">
        <v>42704.708333333328</v>
      </c>
    </row>
    <row r="27" spans="1:19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  <c r="R27" s="13">
        <v>42359.725243055553</v>
      </c>
      <c r="S27" s="13">
        <v>42389.725243055553</v>
      </c>
    </row>
    <row r="28" spans="1:19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  <c r="R28" s="13">
        <v>42192.905694444446</v>
      </c>
      <c r="S28" s="13">
        <v>42236.711805555555</v>
      </c>
    </row>
    <row r="29" spans="1:19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 t="s">
        <v>8341</v>
      </c>
      <c r="R29" s="13">
        <v>41916.597638888888</v>
      </c>
      <c r="S29" s="13">
        <v>41976.639305555553</v>
      </c>
    </row>
    <row r="30" spans="1:19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  <c r="R30" s="13">
        <v>42461.596273148149</v>
      </c>
      <c r="S30" s="13">
        <v>42491.596273148149</v>
      </c>
    </row>
    <row r="31" spans="1:19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  <c r="R31" s="13">
        <v>42370.90320601852</v>
      </c>
      <c r="S31" s="13">
        <v>42406.207638888889</v>
      </c>
    </row>
    <row r="32" spans="1:19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  <c r="R32" s="13">
        <v>41948.727256944447</v>
      </c>
      <c r="S32" s="13">
        <v>41978.727256944447</v>
      </c>
    </row>
    <row r="33" spans="1:19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  <c r="R33" s="13">
        <v>42047.07640046296</v>
      </c>
      <c r="S33" s="13">
        <v>42077.034733796296</v>
      </c>
    </row>
    <row r="34" spans="1:19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  <c r="R34" s="13">
        <v>42261.632916666669</v>
      </c>
      <c r="S34" s="13">
        <v>42266.165972222225</v>
      </c>
    </row>
    <row r="35" spans="1:19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  <c r="R35" s="13">
        <v>41985.427361111113</v>
      </c>
      <c r="S35" s="13">
        <v>42015.427361111113</v>
      </c>
    </row>
    <row r="36" spans="1:19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 t="s">
        <v>8341</v>
      </c>
      <c r="R36" s="13">
        <v>41922.535185185188</v>
      </c>
      <c r="S36" s="13">
        <v>41930.207638888889</v>
      </c>
    </row>
    <row r="37" spans="1:19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  <c r="R37" s="13">
        <v>41850.863252314812</v>
      </c>
      <c r="S37" s="13">
        <v>41880.863252314812</v>
      </c>
    </row>
    <row r="38" spans="1:19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  <c r="R38" s="13">
        <v>41831.742962962962</v>
      </c>
      <c r="S38" s="13">
        <v>41860.125</v>
      </c>
    </row>
    <row r="39" spans="1:19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  <c r="R39" s="13">
        <v>42415.883425925931</v>
      </c>
      <c r="S39" s="13">
        <v>42475.84175925926</v>
      </c>
    </row>
    <row r="40" spans="1:19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  <c r="R40" s="13">
        <v>41869.714166666665</v>
      </c>
      <c r="S40" s="13">
        <v>41876.875</v>
      </c>
    </row>
    <row r="41" spans="1:19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  <c r="R41" s="13">
        <v>41953.773090277777</v>
      </c>
      <c r="S41" s="13">
        <v>42013.083333333328</v>
      </c>
    </row>
    <row r="42" spans="1:19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 t="s">
        <v>8341</v>
      </c>
      <c r="R42" s="13">
        <v>42037.986284722225</v>
      </c>
      <c r="S42" s="13">
        <v>42097.944618055553</v>
      </c>
    </row>
    <row r="43" spans="1:19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  <c r="R43" s="13">
        <v>41811.555462962962</v>
      </c>
      <c r="S43" s="13">
        <v>41812.875</v>
      </c>
    </row>
    <row r="44" spans="1:19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  <c r="R44" s="13">
        <v>42701.908807870372</v>
      </c>
      <c r="S44" s="13">
        <v>42716.25</v>
      </c>
    </row>
    <row r="45" spans="1:19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  <c r="R45" s="13">
        <v>42258.646504629629</v>
      </c>
      <c r="S45" s="13">
        <v>42288.645196759258</v>
      </c>
    </row>
    <row r="46" spans="1:19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  <c r="R46" s="13">
        <v>42278.664965277778</v>
      </c>
      <c r="S46" s="13">
        <v>42308.664965277778</v>
      </c>
    </row>
    <row r="47" spans="1:19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 t="s">
        <v>8341</v>
      </c>
      <c r="R47" s="13">
        <v>42515.078217592592</v>
      </c>
      <c r="S47" s="13">
        <v>42575.078217592592</v>
      </c>
    </row>
    <row r="48" spans="1:19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  <c r="R48" s="13">
        <v>41830.234166666669</v>
      </c>
      <c r="S48" s="13">
        <v>41860.234166666669</v>
      </c>
    </row>
    <row r="49" spans="1:19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  <c r="R49" s="13">
        <v>41982.904386574075</v>
      </c>
      <c r="S49" s="13">
        <v>42042.904386574075</v>
      </c>
    </row>
    <row r="50" spans="1:19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  <c r="R50" s="13">
        <v>42210.439768518518</v>
      </c>
      <c r="S50" s="13">
        <v>42240.439768518518</v>
      </c>
    </row>
    <row r="51" spans="1:19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  <c r="R51" s="13">
        <v>42196.166874999995</v>
      </c>
      <c r="S51" s="13">
        <v>42256.166874999995</v>
      </c>
    </row>
    <row r="52" spans="1:19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  <c r="R52" s="13">
        <v>42606.056863425925</v>
      </c>
      <c r="S52" s="13">
        <v>42620.056863425925</v>
      </c>
    </row>
    <row r="53" spans="1:19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  <c r="R53" s="13">
        <v>42199.648912037039</v>
      </c>
      <c r="S53" s="13">
        <v>42217.041666666672</v>
      </c>
    </row>
    <row r="54" spans="1:19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  <c r="R54" s="13">
        <v>42444.877743055549</v>
      </c>
      <c r="S54" s="13">
        <v>42504.877743055549</v>
      </c>
    </row>
    <row r="55" spans="1:19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  <c r="R55" s="13">
        <v>42499.731701388882</v>
      </c>
      <c r="S55" s="13">
        <v>42529.731701388882</v>
      </c>
    </row>
    <row r="56" spans="1:19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  <c r="R56" s="13">
        <v>41929.266215277778</v>
      </c>
      <c r="S56" s="13">
        <v>41968.823611111111</v>
      </c>
    </row>
    <row r="57" spans="1:19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  <c r="R57" s="13">
        <v>42142.768819444449</v>
      </c>
      <c r="S57" s="13">
        <v>42182.768819444449</v>
      </c>
    </row>
    <row r="58" spans="1:19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  <c r="R58" s="13">
        <v>42354.131643518514</v>
      </c>
      <c r="S58" s="13">
        <v>42384.131643518514</v>
      </c>
    </row>
    <row r="59" spans="1:19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  <c r="R59" s="13">
        <v>41828.922905092593</v>
      </c>
      <c r="S59" s="13">
        <v>41888.922905092593</v>
      </c>
    </row>
    <row r="60" spans="1:19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  <c r="R60" s="13">
        <v>42245.234340277777</v>
      </c>
      <c r="S60" s="13">
        <v>42263.234340277777</v>
      </c>
    </row>
    <row r="61" spans="1:19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  <c r="R61" s="13">
        <v>42278.629710648151</v>
      </c>
      <c r="S61" s="13">
        <v>42306.629710648151</v>
      </c>
    </row>
    <row r="62" spans="1:19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  <c r="R62" s="13">
        <v>41826.61954861111</v>
      </c>
      <c r="S62" s="13">
        <v>41856.61954861111</v>
      </c>
    </row>
    <row r="63" spans="1:19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  <c r="R63" s="13">
        <v>42205.171018518522</v>
      </c>
      <c r="S63" s="13">
        <v>42235.171018518522</v>
      </c>
    </row>
    <row r="64" spans="1:19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  <c r="R64" s="13">
        <v>42041.205000000002</v>
      </c>
      <c r="S64" s="13">
        <v>42086.16333333333</v>
      </c>
    </row>
    <row r="65" spans="1:19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  <c r="R65" s="13">
        <v>42203.677766203706</v>
      </c>
      <c r="S65" s="13">
        <v>42233.677766203706</v>
      </c>
    </row>
    <row r="66" spans="1:19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  <c r="R66" s="13">
        <v>41983.752847222218</v>
      </c>
      <c r="S66" s="13">
        <v>42014.140972222223</v>
      </c>
    </row>
    <row r="67" spans="1:19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 t="s">
        <v>8341</v>
      </c>
      <c r="R67" s="13">
        <v>42103.024398148147</v>
      </c>
      <c r="S67" s="13">
        <v>42112.9375</v>
      </c>
    </row>
    <row r="68" spans="1:19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  <c r="R68" s="13">
        <v>42089.901574074072</v>
      </c>
      <c r="S68" s="13">
        <v>42149.901574074072</v>
      </c>
    </row>
    <row r="69" spans="1:19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  <c r="R69" s="13">
        <v>42297.691006944442</v>
      </c>
      <c r="S69" s="13">
        <v>42320.290972222225</v>
      </c>
    </row>
    <row r="70" spans="1:19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  <c r="R70" s="13">
        <v>41833.089756944442</v>
      </c>
      <c r="S70" s="13">
        <v>41863.079143518517</v>
      </c>
    </row>
    <row r="71" spans="1:19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 t="s">
        <v>8341</v>
      </c>
      <c r="R71" s="13">
        <v>42325.920717592591</v>
      </c>
      <c r="S71" s="13">
        <v>42355.920717592591</v>
      </c>
    </row>
    <row r="72" spans="1:19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  <c r="R72" s="13">
        <v>41858.214629629627</v>
      </c>
      <c r="S72" s="13">
        <v>41888.214629629627</v>
      </c>
    </row>
    <row r="73" spans="1:19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 t="s">
        <v>8341</v>
      </c>
      <c r="R73" s="13">
        <v>41793.710231481484</v>
      </c>
      <c r="S73" s="13">
        <v>41823.710231481484</v>
      </c>
    </row>
    <row r="74" spans="1:19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 t="s">
        <v>8341</v>
      </c>
      <c r="R74" s="13">
        <v>41793.814259259263</v>
      </c>
      <c r="S74" s="13">
        <v>41825.165972222225</v>
      </c>
    </row>
    <row r="75" spans="1:19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  <c r="R75" s="13">
        <v>41831.697939814818</v>
      </c>
      <c r="S75" s="13">
        <v>41861.697939814818</v>
      </c>
    </row>
    <row r="76" spans="1:19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  <c r="R76" s="13">
        <v>42621.389340277776</v>
      </c>
      <c r="S76" s="13">
        <v>42651.389340277776</v>
      </c>
    </row>
    <row r="77" spans="1:19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  <c r="R77" s="13">
        <v>41780.785729166666</v>
      </c>
      <c r="S77" s="13">
        <v>41840.785729166666</v>
      </c>
    </row>
    <row r="78" spans="1:19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  <c r="R78" s="13">
        <v>41766.072500000002</v>
      </c>
      <c r="S78" s="13">
        <v>41791.072500000002</v>
      </c>
    </row>
    <row r="79" spans="1:19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  <c r="R79" s="13">
        <v>41766.617291666669</v>
      </c>
      <c r="S79" s="13">
        <v>41793.290972222225</v>
      </c>
    </row>
    <row r="80" spans="1:19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  <c r="R80" s="13">
        <v>42248.627013888887</v>
      </c>
      <c r="S80" s="13">
        <v>42278.627013888887</v>
      </c>
    </row>
    <row r="81" spans="1:19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  <c r="R81" s="13">
        <v>41885.221550925926</v>
      </c>
      <c r="S81" s="13">
        <v>41916.290972222225</v>
      </c>
    </row>
    <row r="82" spans="1:19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  <c r="R82" s="13">
        <v>42159.224432870367</v>
      </c>
      <c r="S82" s="13">
        <v>42204.224432870367</v>
      </c>
    </row>
    <row r="83" spans="1:19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  <c r="R83" s="13">
        <v>42265.817002314812</v>
      </c>
      <c r="S83" s="13">
        <v>42295.817002314812</v>
      </c>
    </row>
    <row r="84" spans="1:19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  <c r="R84" s="13">
        <v>41975.124340277776</v>
      </c>
      <c r="S84" s="13">
        <v>42005.124340277776</v>
      </c>
    </row>
    <row r="85" spans="1:19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  <c r="R85" s="13">
        <v>42065.190694444449</v>
      </c>
      <c r="S85" s="13">
        <v>42090.149027777778</v>
      </c>
    </row>
    <row r="86" spans="1:19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  <c r="R86" s="13">
        <v>41848.84002314815</v>
      </c>
      <c r="S86" s="13">
        <v>41883.84002314815</v>
      </c>
    </row>
    <row r="87" spans="1:19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  <c r="R87" s="13">
        <v>42103.884930555556</v>
      </c>
      <c r="S87" s="13">
        <v>42133.884930555556</v>
      </c>
    </row>
    <row r="88" spans="1:19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  <c r="R88" s="13">
        <v>42059.970729166671</v>
      </c>
      <c r="S88" s="13">
        <v>42089.929062499999</v>
      </c>
    </row>
    <row r="89" spans="1:19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  <c r="R89" s="13">
        <v>42041.743090277778</v>
      </c>
      <c r="S89" s="13">
        <v>42071.701423611114</v>
      </c>
    </row>
    <row r="90" spans="1:19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  <c r="R90" s="13">
        <v>41829.73715277778</v>
      </c>
      <c r="S90" s="13">
        <v>41852.716666666667</v>
      </c>
    </row>
    <row r="91" spans="1:19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  <c r="R91" s="13">
        <v>41789.893599537041</v>
      </c>
      <c r="S91" s="13">
        <v>41815.875</v>
      </c>
    </row>
    <row r="92" spans="1:19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  <c r="R92" s="13">
        <v>41833.660995370366</v>
      </c>
      <c r="S92" s="13">
        <v>41863.660995370366</v>
      </c>
    </row>
    <row r="93" spans="1:19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  <c r="R93" s="13">
        <v>41914.590011574073</v>
      </c>
      <c r="S93" s="13">
        <v>41955.907638888893</v>
      </c>
    </row>
    <row r="94" spans="1:19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  <c r="R94" s="13">
        <v>42611.261064814811</v>
      </c>
      <c r="S94" s="13">
        <v>42625.707638888889</v>
      </c>
    </row>
    <row r="95" spans="1:19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 t="s">
        <v>8341</v>
      </c>
      <c r="R95" s="13">
        <v>42253.633159722223</v>
      </c>
      <c r="S95" s="13">
        <v>42313.674826388888</v>
      </c>
    </row>
    <row r="96" spans="1:19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  <c r="R96" s="13">
        <v>42295.891828703709</v>
      </c>
      <c r="S96" s="13">
        <v>42325.933495370366</v>
      </c>
    </row>
    <row r="97" spans="1:19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  <c r="R97" s="13">
        <v>42402.947002314817</v>
      </c>
      <c r="S97" s="13">
        <v>42452.145138888889</v>
      </c>
    </row>
    <row r="98" spans="1:19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  <c r="R98" s="13">
        <v>42509.814108796301</v>
      </c>
      <c r="S98" s="13">
        <v>42539.814108796301</v>
      </c>
    </row>
    <row r="99" spans="1:19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  <c r="R99" s="13">
        <v>41977.004976851851</v>
      </c>
      <c r="S99" s="13">
        <v>42008.976388888885</v>
      </c>
    </row>
    <row r="100" spans="1:19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  <c r="R100" s="13">
        <v>42171.758611111116</v>
      </c>
      <c r="S100" s="13">
        <v>42231.758611111116</v>
      </c>
    </row>
    <row r="101" spans="1:19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  <c r="R101" s="13">
        <v>42056.1324537037</v>
      </c>
      <c r="S101" s="13">
        <v>42086.207638888889</v>
      </c>
    </row>
    <row r="102" spans="1:19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 t="s">
        <v>8341</v>
      </c>
      <c r="R102" s="13">
        <v>41867.652280092596</v>
      </c>
      <c r="S102" s="13">
        <v>41875.291666666664</v>
      </c>
    </row>
    <row r="103" spans="1:19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  <c r="R103" s="13">
        <v>41779.657870370371</v>
      </c>
      <c r="S103" s="13">
        <v>41821.25</v>
      </c>
    </row>
    <row r="104" spans="1:19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  <c r="R104" s="13">
        <v>42679.958472222221</v>
      </c>
      <c r="S104" s="13">
        <v>42710.207638888889</v>
      </c>
    </row>
    <row r="105" spans="1:19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  <c r="R105" s="13">
        <v>42032.250208333338</v>
      </c>
      <c r="S105" s="13">
        <v>42063.250208333338</v>
      </c>
    </row>
    <row r="106" spans="1:19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  <c r="R106" s="13">
        <v>41793.191875000004</v>
      </c>
      <c r="S106" s="13">
        <v>41807.191875000004</v>
      </c>
    </row>
    <row r="107" spans="1:19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  <c r="R107" s="13">
        <v>41843.775011574071</v>
      </c>
      <c r="S107" s="13">
        <v>41863.775011574071</v>
      </c>
    </row>
    <row r="108" spans="1:19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  <c r="R108" s="13">
        <v>42136.092488425929</v>
      </c>
      <c r="S108" s="13">
        <v>42166.092488425929</v>
      </c>
    </row>
    <row r="109" spans="1:19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  <c r="R109" s="13">
        <v>42317.826377314821</v>
      </c>
      <c r="S109" s="13">
        <v>42357.826377314821</v>
      </c>
    </row>
    <row r="110" spans="1:19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 t="s">
        <v>8341</v>
      </c>
      <c r="R110" s="13">
        <v>42186.01116898148</v>
      </c>
      <c r="S110" s="13">
        <v>42230.818055555559</v>
      </c>
    </row>
    <row r="111" spans="1:19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  <c r="R111" s="13">
        <v>42095.229166666672</v>
      </c>
      <c r="S111" s="13">
        <v>42109.211111111115</v>
      </c>
    </row>
    <row r="112" spans="1:19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  <c r="R112" s="13">
        <v>41906.819513888891</v>
      </c>
      <c r="S112" s="13">
        <v>41938.838888888888</v>
      </c>
    </row>
    <row r="113" spans="1:19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  <c r="R113" s="13">
        <v>41834.135370370372</v>
      </c>
      <c r="S113" s="13">
        <v>41849.135370370372</v>
      </c>
    </row>
    <row r="114" spans="1:19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  <c r="R114" s="13">
        <v>41863.359282407408</v>
      </c>
      <c r="S114" s="13">
        <v>41893.359282407408</v>
      </c>
    </row>
    <row r="115" spans="1:19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  <c r="R115" s="13">
        <v>42224.756909722222</v>
      </c>
      <c r="S115" s="13">
        <v>42254.756909722222</v>
      </c>
    </row>
    <row r="116" spans="1:19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  <c r="R116" s="13">
        <v>41939.8122337963</v>
      </c>
      <c r="S116" s="13">
        <v>41969.853900462964</v>
      </c>
    </row>
    <row r="117" spans="1:19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  <c r="R117" s="13">
        <v>42059.270023148143</v>
      </c>
      <c r="S117" s="13">
        <v>42119.190972222219</v>
      </c>
    </row>
    <row r="118" spans="1:19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  <c r="R118" s="13">
        <v>42308.211215277777</v>
      </c>
      <c r="S118" s="13">
        <v>42338.252881944441</v>
      </c>
    </row>
    <row r="119" spans="1:19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  <c r="R119" s="13">
        <v>42020.768634259264</v>
      </c>
      <c r="S119" s="13">
        <v>42065.958333333328</v>
      </c>
    </row>
    <row r="120" spans="1:19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  <c r="R120" s="13">
        <v>41786.959745370368</v>
      </c>
      <c r="S120" s="13">
        <v>41816.959745370368</v>
      </c>
    </row>
    <row r="121" spans="1:19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  <c r="R121" s="13">
        <v>41820.870821759258</v>
      </c>
      <c r="S121" s="13">
        <v>41850.870821759258</v>
      </c>
    </row>
    <row r="122" spans="1:19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  <c r="R122" s="13">
        <v>42265.683182870373</v>
      </c>
      <c r="S122" s="13">
        <v>42293.207638888889</v>
      </c>
    </row>
    <row r="123" spans="1:19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  <c r="R123" s="13">
        <v>42601.827141203699</v>
      </c>
      <c r="S123" s="13">
        <v>42631.827141203699</v>
      </c>
    </row>
    <row r="124" spans="1:19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 t="s">
        <v>8341</v>
      </c>
      <c r="R124" s="13">
        <v>42228.151701388888</v>
      </c>
      <c r="S124" s="13">
        <v>42253.151701388888</v>
      </c>
    </row>
    <row r="125" spans="1:19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  <c r="R125" s="13">
        <v>42415.168564814812</v>
      </c>
      <c r="S125" s="13">
        <v>42445.126898148148</v>
      </c>
    </row>
    <row r="126" spans="1:19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  <c r="R126" s="13">
        <v>42538.968310185184</v>
      </c>
      <c r="S126" s="13">
        <v>42568.029861111107</v>
      </c>
    </row>
    <row r="127" spans="1:19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  <c r="R127" s="13">
        <v>42233.671747685185</v>
      </c>
      <c r="S127" s="13">
        <v>42278.541666666672</v>
      </c>
    </row>
    <row r="128" spans="1:19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 t="s">
        <v>8341</v>
      </c>
      <c r="R128" s="13">
        <v>42675.262962962966</v>
      </c>
      <c r="S128" s="13">
        <v>42705.304629629631</v>
      </c>
    </row>
    <row r="129" spans="1:19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  <c r="R129" s="13">
        <v>42534.631481481483</v>
      </c>
      <c r="S129" s="13">
        <v>42562.631481481483</v>
      </c>
    </row>
    <row r="130" spans="1:19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  <c r="R130" s="13">
        <v>42151.905717592599</v>
      </c>
      <c r="S130" s="13">
        <v>42182.905717592599</v>
      </c>
    </row>
    <row r="131" spans="1:19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  <c r="R131" s="13">
        <v>41961.492488425924</v>
      </c>
      <c r="S131" s="13">
        <v>42006.492488425924</v>
      </c>
    </row>
    <row r="132" spans="1:19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  <c r="R132" s="13">
        <v>41940.587233796294</v>
      </c>
      <c r="S132" s="13">
        <v>41968.041666666672</v>
      </c>
    </row>
    <row r="133" spans="1:19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 t="s">
        <v>8341</v>
      </c>
      <c r="R133" s="13">
        <v>42111.904097222221</v>
      </c>
      <c r="S133" s="13">
        <v>42171.904097222221</v>
      </c>
    </row>
    <row r="134" spans="1:19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  <c r="R134" s="13">
        <v>42279.778564814813</v>
      </c>
      <c r="S134" s="13">
        <v>42310.701388888891</v>
      </c>
    </row>
    <row r="135" spans="1:19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 t="s">
        <v>8341</v>
      </c>
      <c r="R135" s="13">
        <v>42213.662905092591</v>
      </c>
      <c r="S135" s="13">
        <v>42243.662905092591</v>
      </c>
    </row>
    <row r="136" spans="1:19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  <c r="R136" s="13">
        <v>42109.801712962959</v>
      </c>
      <c r="S136" s="13">
        <v>42139.801712962959</v>
      </c>
    </row>
    <row r="137" spans="1:19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  <c r="R137" s="13">
        <v>42031.833587962959</v>
      </c>
      <c r="S137" s="13">
        <v>42063.333333333328</v>
      </c>
    </row>
    <row r="138" spans="1:19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  <c r="R138" s="13">
        <v>42615.142870370371</v>
      </c>
      <c r="S138" s="13">
        <v>42645.142870370371</v>
      </c>
    </row>
    <row r="139" spans="1:19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  <c r="R139" s="13">
        <v>42439.702314814815</v>
      </c>
      <c r="S139" s="13">
        <v>42468.774305555555</v>
      </c>
    </row>
    <row r="140" spans="1:19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  <c r="R140" s="13">
        <v>42243.790393518517</v>
      </c>
      <c r="S140" s="13">
        <v>42303.790393518517</v>
      </c>
    </row>
    <row r="141" spans="1:19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 t="s">
        <v>8341</v>
      </c>
      <c r="R141" s="13">
        <v>42550.048449074078</v>
      </c>
      <c r="S141" s="13">
        <v>42580.978472222225</v>
      </c>
    </row>
    <row r="142" spans="1:19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  <c r="R142" s="13">
        <v>42306.848854166667</v>
      </c>
      <c r="S142" s="13">
        <v>42336.890520833331</v>
      </c>
    </row>
    <row r="143" spans="1:19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 t="s">
        <v>8341</v>
      </c>
      <c r="R143" s="13">
        <v>42457.932025462964</v>
      </c>
      <c r="S143" s="13">
        <v>42485.013888888891</v>
      </c>
    </row>
    <row r="144" spans="1:19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  <c r="R144" s="13">
        <v>42513.976319444439</v>
      </c>
      <c r="S144" s="13">
        <v>42559.976319444439</v>
      </c>
    </row>
    <row r="145" spans="1:19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  <c r="R145" s="13">
        <v>41816.950370370374</v>
      </c>
      <c r="S145" s="13">
        <v>41853.583333333336</v>
      </c>
    </row>
    <row r="146" spans="1:19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  <c r="R146" s="13">
        <v>41880.788842592592</v>
      </c>
      <c r="S146" s="13">
        <v>41910.788842592592</v>
      </c>
    </row>
    <row r="147" spans="1:19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  <c r="R147" s="13">
        <v>42342.845555555556</v>
      </c>
      <c r="S147" s="13">
        <v>42372.845555555556</v>
      </c>
    </row>
    <row r="148" spans="1:19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  <c r="R148" s="13">
        <v>42053.722060185188</v>
      </c>
      <c r="S148" s="13">
        <v>42113.680393518516</v>
      </c>
    </row>
    <row r="149" spans="1:19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  <c r="R149" s="13">
        <v>42414.235879629632</v>
      </c>
      <c r="S149" s="13">
        <v>42474.194212962961</v>
      </c>
    </row>
    <row r="150" spans="1:19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  <c r="R150" s="13">
        <v>41801.711550925924</v>
      </c>
      <c r="S150" s="13">
        <v>41844.124305555553</v>
      </c>
    </row>
    <row r="151" spans="1:19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  <c r="R151" s="13">
        <v>42770.290590277778</v>
      </c>
      <c r="S151" s="13">
        <v>42800.290590277778</v>
      </c>
    </row>
    <row r="152" spans="1:19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  <c r="R152" s="13">
        <v>42452.815659722226</v>
      </c>
      <c r="S152" s="13">
        <v>42512.815659722226</v>
      </c>
    </row>
    <row r="153" spans="1:19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  <c r="R153" s="13">
        <v>42601.854699074072</v>
      </c>
      <c r="S153" s="13">
        <v>42611.163194444445</v>
      </c>
    </row>
    <row r="154" spans="1:19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  <c r="R154" s="13">
        <v>42447.863553240735</v>
      </c>
      <c r="S154" s="13">
        <v>42477.863553240735</v>
      </c>
    </row>
    <row r="155" spans="1:19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  <c r="R155" s="13">
        <v>41811.536180555559</v>
      </c>
      <c r="S155" s="13">
        <v>41841.536180555559</v>
      </c>
    </row>
    <row r="156" spans="1:19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  <c r="R156" s="13">
        <v>41981.067523148144</v>
      </c>
      <c r="S156" s="13">
        <v>42041.067523148144</v>
      </c>
    </row>
    <row r="157" spans="1:19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  <c r="R157" s="13">
        <v>42469.68414351852</v>
      </c>
      <c r="S157" s="13">
        <v>42499.166666666672</v>
      </c>
    </row>
    <row r="158" spans="1:19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 t="s">
        <v>8341</v>
      </c>
      <c r="R158" s="13">
        <v>42534.866875</v>
      </c>
      <c r="S158" s="13">
        <v>42564.866875</v>
      </c>
    </row>
    <row r="159" spans="1:19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  <c r="R159" s="13">
        <v>41830.858344907407</v>
      </c>
      <c r="S159" s="13">
        <v>41852.291666666664</v>
      </c>
    </row>
    <row r="160" spans="1:19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  <c r="R160" s="13">
        <v>42543.788564814815</v>
      </c>
      <c r="S160" s="13">
        <v>42573.788564814815</v>
      </c>
    </row>
    <row r="161" spans="1:19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  <c r="R161" s="13">
        <v>41975.642974537041</v>
      </c>
      <c r="S161" s="13">
        <v>42035.642974537041</v>
      </c>
    </row>
    <row r="162" spans="1:19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  <c r="R162" s="13">
        <v>41795.598923611113</v>
      </c>
      <c r="S162" s="13">
        <v>41825.598923611113</v>
      </c>
    </row>
    <row r="163" spans="1:19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  <c r="R163" s="13">
        <v>42508.179965277777</v>
      </c>
      <c r="S163" s="13">
        <v>42568.179965277777</v>
      </c>
    </row>
    <row r="164" spans="1:19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  <c r="R164" s="13">
        <v>41747.86986111111</v>
      </c>
      <c r="S164" s="13">
        <v>41779.290972222225</v>
      </c>
    </row>
    <row r="165" spans="1:19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  <c r="R165" s="13">
        <v>42399.707407407404</v>
      </c>
      <c r="S165" s="13">
        <v>42420.878472222219</v>
      </c>
    </row>
    <row r="166" spans="1:19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  <c r="R166" s="13">
        <v>42230.08116898148</v>
      </c>
      <c r="S166" s="13">
        <v>42245.08116898148</v>
      </c>
    </row>
    <row r="167" spans="1:19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 t="s">
        <v>8341</v>
      </c>
      <c r="R167" s="13">
        <v>42286.749780092592</v>
      </c>
      <c r="S167" s="13">
        <v>42316.791446759264</v>
      </c>
    </row>
    <row r="168" spans="1:19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  <c r="R168" s="13">
        <v>42125.644467592589</v>
      </c>
      <c r="S168" s="13">
        <v>42155.644467592589</v>
      </c>
    </row>
    <row r="169" spans="1:19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  <c r="R169" s="13">
        <v>42289.94049768518</v>
      </c>
      <c r="S169" s="13">
        <v>42349.982164351852</v>
      </c>
    </row>
    <row r="170" spans="1:19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  <c r="R170" s="13">
        <v>42107.864722222221</v>
      </c>
      <c r="S170" s="13">
        <v>42137.864722222221</v>
      </c>
    </row>
    <row r="171" spans="1:19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  <c r="R171" s="13">
        <v>41809.389930555553</v>
      </c>
      <c r="S171" s="13">
        <v>41839.389930555553</v>
      </c>
    </row>
    <row r="172" spans="1:19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  <c r="R172" s="13">
        <v>41950.26694444444</v>
      </c>
      <c r="S172" s="13">
        <v>41963.669444444444</v>
      </c>
    </row>
    <row r="173" spans="1:19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  <c r="R173" s="13">
        <v>42061.963263888887</v>
      </c>
      <c r="S173" s="13">
        <v>42091.921597222223</v>
      </c>
    </row>
    <row r="174" spans="1:19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  <c r="R174" s="13">
        <v>41842.828680555554</v>
      </c>
      <c r="S174" s="13">
        <v>41882.827650462961</v>
      </c>
    </row>
    <row r="175" spans="1:19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  <c r="R175" s="13">
        <v>42437.64534722222</v>
      </c>
      <c r="S175" s="13">
        <v>42497.603680555556</v>
      </c>
    </row>
    <row r="176" spans="1:19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  <c r="R176" s="13">
        <v>41879.043530092589</v>
      </c>
      <c r="S176" s="13">
        <v>41909.043530092589</v>
      </c>
    </row>
    <row r="177" spans="1:19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  <c r="R177" s="13">
        <v>42020.587349537032</v>
      </c>
      <c r="S177" s="13">
        <v>42050.587349537032</v>
      </c>
    </row>
    <row r="178" spans="1:19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  <c r="R178" s="13">
        <v>41890.16269675926</v>
      </c>
      <c r="S178" s="13">
        <v>41920.16269675926</v>
      </c>
    </row>
    <row r="179" spans="1:19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  <c r="R179" s="13">
        <v>41872.807696759257</v>
      </c>
      <c r="S179" s="13">
        <v>41932.807696759257</v>
      </c>
    </row>
    <row r="180" spans="1:19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  <c r="R180" s="13">
        <v>42391.772997685184</v>
      </c>
      <c r="S180" s="13">
        <v>42416.772997685184</v>
      </c>
    </row>
    <row r="181" spans="1:19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  <c r="R181" s="13">
        <v>41848.772928240738</v>
      </c>
      <c r="S181" s="13">
        <v>41877.686111111114</v>
      </c>
    </row>
    <row r="182" spans="1:19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  <c r="R182" s="13">
        <v>41921.770439814813</v>
      </c>
      <c r="S182" s="13">
        <v>41938.770439814813</v>
      </c>
    </row>
    <row r="183" spans="1:19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  <c r="R183" s="13">
        <v>42021.301192129627</v>
      </c>
      <c r="S183" s="13">
        <v>42051.301192129627</v>
      </c>
    </row>
    <row r="184" spans="1:19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 t="s">
        <v>8341</v>
      </c>
      <c r="R184" s="13">
        <v>42419.246168981481</v>
      </c>
      <c r="S184" s="13">
        <v>42434.246168981481</v>
      </c>
    </row>
    <row r="185" spans="1:19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  <c r="R185" s="13">
        <v>42174.780821759254</v>
      </c>
      <c r="S185" s="13">
        <v>42204.780821759254</v>
      </c>
    </row>
    <row r="186" spans="1:19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  <c r="R186" s="13">
        <v>41856.672152777777</v>
      </c>
      <c r="S186" s="13">
        <v>41886.672152777777</v>
      </c>
    </row>
    <row r="187" spans="1:19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  <c r="R187" s="13">
        <v>42417.675879629634</v>
      </c>
      <c r="S187" s="13">
        <v>42475.686111111107</v>
      </c>
    </row>
    <row r="188" spans="1:19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  <c r="R188" s="13">
        <v>42057.190960648149</v>
      </c>
      <c r="S188" s="13">
        <v>42087.149293981478</v>
      </c>
    </row>
    <row r="189" spans="1:19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  <c r="R189" s="13">
        <v>41878.911550925928</v>
      </c>
      <c r="S189" s="13">
        <v>41938.911550925928</v>
      </c>
    </row>
    <row r="190" spans="1:19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  <c r="R190" s="13">
        <v>41990.584108796291</v>
      </c>
      <c r="S190" s="13">
        <v>42036.120833333334</v>
      </c>
    </row>
    <row r="191" spans="1:19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 t="s">
        <v>8341</v>
      </c>
      <c r="R191" s="13">
        <v>42408.999571759254</v>
      </c>
      <c r="S191" s="13">
        <v>42453.957905092597</v>
      </c>
    </row>
    <row r="192" spans="1:19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  <c r="R192" s="13">
        <v>42217.670104166667</v>
      </c>
      <c r="S192" s="13">
        <v>42247.670104166667</v>
      </c>
    </row>
    <row r="193" spans="1:19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 t="s">
        <v>8341</v>
      </c>
      <c r="R193" s="13">
        <v>42282.655543981484</v>
      </c>
      <c r="S193" s="13">
        <v>42342.697210648148</v>
      </c>
    </row>
    <row r="194" spans="1:19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  <c r="R194" s="13">
        <v>42768.97084490741</v>
      </c>
      <c r="S194" s="13">
        <v>42789.041666666672</v>
      </c>
    </row>
    <row r="195" spans="1:19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  <c r="R195" s="13">
        <v>41765.938657407409</v>
      </c>
      <c r="S195" s="13">
        <v>41795.938657407409</v>
      </c>
    </row>
    <row r="196" spans="1:19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 t="s">
        <v>8341</v>
      </c>
      <c r="R196" s="13">
        <v>42322.025115740747</v>
      </c>
      <c r="S196" s="13">
        <v>42352.025115740747</v>
      </c>
    </row>
    <row r="197" spans="1:19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  <c r="R197" s="13">
        <v>42374.655081018514</v>
      </c>
      <c r="S197" s="13">
        <v>42403.784027777772</v>
      </c>
    </row>
    <row r="198" spans="1:19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 t="s">
        <v>8341</v>
      </c>
      <c r="R198" s="13">
        <v>41941.585231481484</v>
      </c>
      <c r="S198" s="13">
        <v>41991.626898148148</v>
      </c>
    </row>
    <row r="199" spans="1:19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  <c r="R199" s="13">
        <v>42293.809212962966</v>
      </c>
      <c r="S199" s="13">
        <v>42353.85087962963</v>
      </c>
    </row>
    <row r="200" spans="1:19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  <c r="R200" s="13">
        <v>42067.947337962964</v>
      </c>
      <c r="S200" s="13">
        <v>42097.905671296292</v>
      </c>
    </row>
    <row r="201" spans="1:19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  <c r="R201" s="13">
        <v>41903.882951388885</v>
      </c>
      <c r="S201" s="13">
        <v>41933.882951388885</v>
      </c>
    </row>
    <row r="202" spans="1:19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  <c r="R202" s="13">
        <v>41804.937083333331</v>
      </c>
      <c r="S202" s="13">
        <v>41821.9375</v>
      </c>
    </row>
    <row r="203" spans="1:19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  <c r="R203" s="13">
        <v>42497.070775462969</v>
      </c>
      <c r="S203" s="13">
        <v>42514.600694444445</v>
      </c>
    </row>
    <row r="204" spans="1:19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  <c r="R204" s="13">
        <v>41869.798726851855</v>
      </c>
      <c r="S204" s="13">
        <v>41929.798726851855</v>
      </c>
    </row>
    <row r="205" spans="1:19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  <c r="R205" s="13">
        <v>42305.670914351853</v>
      </c>
      <c r="S205" s="13">
        <v>42339.249305555553</v>
      </c>
    </row>
    <row r="206" spans="1:19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  <c r="R206" s="13">
        <v>42144.231527777782</v>
      </c>
      <c r="S206" s="13">
        <v>42203.125</v>
      </c>
    </row>
    <row r="207" spans="1:19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  <c r="R207" s="13">
        <v>41995.084074074075</v>
      </c>
      <c r="S207" s="13">
        <v>42024.802777777775</v>
      </c>
    </row>
    <row r="208" spans="1:19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  <c r="R208" s="13">
        <v>42074.219699074078</v>
      </c>
      <c r="S208" s="13">
        <v>42104.208333333328</v>
      </c>
    </row>
    <row r="209" spans="1:19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  <c r="R209" s="13">
        <v>41904.650578703702</v>
      </c>
      <c r="S209" s="13">
        <v>41934.650578703702</v>
      </c>
    </row>
    <row r="210" spans="1:19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  <c r="R210" s="13">
        <v>41991.022488425922</v>
      </c>
      <c r="S210" s="13">
        <v>42015.041666666672</v>
      </c>
    </row>
    <row r="211" spans="1:19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  <c r="R211" s="13">
        <v>42169.958506944444</v>
      </c>
      <c r="S211" s="13">
        <v>42199.958506944444</v>
      </c>
    </row>
    <row r="212" spans="1:19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  <c r="R212" s="13">
        <v>41905.636469907404</v>
      </c>
      <c r="S212" s="13">
        <v>41935.636469907404</v>
      </c>
    </row>
    <row r="213" spans="1:19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 t="s">
        <v>8341</v>
      </c>
      <c r="R213" s="13">
        <v>41761.810150462967</v>
      </c>
      <c r="S213" s="13">
        <v>41768.286805555559</v>
      </c>
    </row>
    <row r="214" spans="1:19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  <c r="R214" s="13">
        <v>41865.878657407404</v>
      </c>
      <c r="S214" s="13">
        <v>41925.878657407404</v>
      </c>
    </row>
    <row r="215" spans="1:19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 t="s">
        <v>8341</v>
      </c>
      <c r="R215" s="13">
        <v>42613.841261574074</v>
      </c>
      <c r="S215" s="13">
        <v>42644.166666666672</v>
      </c>
    </row>
    <row r="216" spans="1:19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  <c r="R216" s="13">
        <v>42534.933321759265</v>
      </c>
      <c r="S216" s="13">
        <v>42554.832638888889</v>
      </c>
    </row>
    <row r="217" spans="1:19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  <c r="R217" s="13">
        <v>42446.060694444444</v>
      </c>
      <c r="S217" s="13">
        <v>42461.165972222225</v>
      </c>
    </row>
    <row r="218" spans="1:19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 t="s">
        <v>8341</v>
      </c>
      <c r="R218" s="13">
        <v>42421.141469907408</v>
      </c>
      <c r="S218" s="13">
        <v>42481.099803240737</v>
      </c>
    </row>
    <row r="219" spans="1:19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  <c r="R219" s="13">
        <v>42523.739212962959</v>
      </c>
      <c r="S219" s="13">
        <v>42553.739212962959</v>
      </c>
    </row>
    <row r="220" spans="1:19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  <c r="R220" s="13">
        <v>41833.951516203706</v>
      </c>
      <c r="S220" s="13">
        <v>41863.951516203706</v>
      </c>
    </row>
    <row r="221" spans="1:19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  <c r="R221" s="13">
        <v>42479.039212962962</v>
      </c>
      <c r="S221" s="13">
        <v>42509.039212962962</v>
      </c>
    </row>
    <row r="222" spans="1:19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  <c r="R222" s="13">
        <v>42235.117476851854</v>
      </c>
      <c r="S222" s="13">
        <v>42275.117476851854</v>
      </c>
    </row>
    <row r="223" spans="1:19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  <c r="R223" s="13">
        <v>42718.963599537034</v>
      </c>
      <c r="S223" s="13">
        <v>42748.961805555555</v>
      </c>
    </row>
    <row r="224" spans="1:19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  <c r="R224" s="13">
        <v>42031.666898148149</v>
      </c>
      <c r="S224" s="13">
        <v>42064.125</v>
      </c>
    </row>
    <row r="225" spans="1:19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  <c r="R225" s="13">
        <v>42078.34520833334</v>
      </c>
      <c r="S225" s="13">
        <v>42133.166666666672</v>
      </c>
    </row>
    <row r="226" spans="1:19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 t="s">
        <v>8341</v>
      </c>
      <c r="R226" s="13">
        <v>41905.795706018522</v>
      </c>
      <c r="S226" s="13">
        <v>41933.82708333333</v>
      </c>
    </row>
    <row r="227" spans="1:19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  <c r="R227" s="13">
        <v>42695.7105787037</v>
      </c>
      <c r="S227" s="13">
        <v>42725.7105787037</v>
      </c>
    </row>
    <row r="228" spans="1:19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  <c r="R228" s="13">
        <v>42510.938900462963</v>
      </c>
      <c r="S228" s="13">
        <v>42540.938900462963</v>
      </c>
    </row>
    <row r="229" spans="1:19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 t="s">
        <v>8341</v>
      </c>
      <c r="R229" s="13">
        <v>42511.698101851856</v>
      </c>
      <c r="S229" s="13">
        <v>42535.787500000006</v>
      </c>
    </row>
    <row r="230" spans="1:19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  <c r="R230" s="13">
        <v>42041.581307870365</v>
      </c>
      <c r="S230" s="13">
        <v>42071.539641203708</v>
      </c>
    </row>
    <row r="231" spans="1:19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  <c r="R231" s="13">
        <v>42307.189270833333</v>
      </c>
      <c r="S231" s="13">
        <v>42322.958333333328</v>
      </c>
    </row>
    <row r="232" spans="1:19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  <c r="R232" s="13">
        <v>42353.761759259258</v>
      </c>
      <c r="S232" s="13">
        <v>42383.761759259258</v>
      </c>
    </row>
    <row r="233" spans="1:19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  <c r="R233" s="13">
        <v>42058.603877314818</v>
      </c>
      <c r="S233" s="13">
        <v>42087.165972222225</v>
      </c>
    </row>
    <row r="234" spans="1:19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  <c r="R234" s="13">
        <v>42304.940960648149</v>
      </c>
      <c r="S234" s="13">
        <v>42329.166666666672</v>
      </c>
    </row>
    <row r="235" spans="1:19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 t="s">
        <v>8341</v>
      </c>
      <c r="R235" s="13">
        <v>42538.742893518516</v>
      </c>
      <c r="S235" s="13">
        <v>42568.742893518516</v>
      </c>
    </row>
    <row r="236" spans="1:19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  <c r="R236" s="13">
        <v>42122.732499999998</v>
      </c>
      <c r="S236" s="13">
        <v>42155.732638888891</v>
      </c>
    </row>
    <row r="237" spans="1:19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  <c r="R237" s="13">
        <v>42209.67288194444</v>
      </c>
      <c r="S237" s="13">
        <v>42223.625</v>
      </c>
    </row>
    <row r="238" spans="1:19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  <c r="R238" s="13">
        <v>41990.506377314814</v>
      </c>
      <c r="S238" s="13">
        <v>42020.506377314814</v>
      </c>
    </row>
    <row r="239" spans="1:19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  <c r="R239" s="13">
        <v>42039.194988425923</v>
      </c>
      <c r="S239" s="13">
        <v>42099.153321759266</v>
      </c>
    </row>
    <row r="240" spans="1:19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  <c r="R240" s="13">
        <v>41890.086805555555</v>
      </c>
      <c r="S240" s="13">
        <v>41934.207638888889</v>
      </c>
    </row>
    <row r="241" spans="1:19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 t="s">
        <v>8341</v>
      </c>
      <c r="R241" s="13">
        <v>42495.722187499996</v>
      </c>
      <c r="S241" s="13">
        <v>42525.722187499996</v>
      </c>
    </row>
    <row r="242" spans="1:19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  <c r="R242" s="13">
        <v>42570.850381944445</v>
      </c>
      <c r="S242" s="13">
        <v>42615.850381944445</v>
      </c>
    </row>
    <row r="243" spans="1:19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 t="s">
        <v>8341</v>
      </c>
      <c r="R243" s="13">
        <v>41927.124884259261</v>
      </c>
      <c r="S243" s="13">
        <v>41937.124884259261</v>
      </c>
    </row>
    <row r="244" spans="1:19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 t="s">
        <v>8341</v>
      </c>
      <c r="R244" s="13">
        <v>42730.903726851851</v>
      </c>
      <c r="S244" s="13">
        <v>42760.903726851851</v>
      </c>
    </row>
    <row r="245" spans="1:19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  <c r="R245" s="13">
        <v>42475.848067129627</v>
      </c>
      <c r="S245" s="13">
        <v>42505.848067129627</v>
      </c>
    </row>
    <row r="246" spans="1:19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  <c r="R246" s="13">
        <v>42188.83293981482</v>
      </c>
      <c r="S246" s="13">
        <v>42242.772222222222</v>
      </c>
    </row>
    <row r="247" spans="1:19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  <c r="R247" s="13">
        <v>42053.049375000002</v>
      </c>
      <c r="S247" s="13">
        <v>42096.041666666672</v>
      </c>
    </row>
    <row r="248" spans="1:19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  <c r="R248" s="13">
        <v>41883.916678240741</v>
      </c>
      <c r="S248" s="13">
        <v>41906.916678240741</v>
      </c>
    </row>
    <row r="249" spans="1:19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  <c r="R249" s="13">
        <v>42767.031678240746</v>
      </c>
      <c r="S249" s="13">
        <v>42797.208333333328</v>
      </c>
    </row>
    <row r="250" spans="1:19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  <c r="R250" s="13">
        <v>42029.135879629626</v>
      </c>
      <c r="S250" s="13">
        <v>42059.135879629626</v>
      </c>
    </row>
    <row r="251" spans="1:19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  <c r="R251" s="13">
        <v>42358.573182870372</v>
      </c>
      <c r="S251" s="13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5E14C-D0B4-4979-9E4C-293B391E7084}">
  <dimension ref="A1:S413"/>
  <sheetViews>
    <sheetView topLeftCell="A378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8317</v>
      </c>
      <c r="O1" t="s">
        <v>8316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  <c r="R2">
        <v>42646.092812499999</v>
      </c>
      <c r="S2">
        <v>42675.207638888889</v>
      </c>
    </row>
    <row r="3" spans="1:19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  <c r="R3">
        <v>42430.040798611109</v>
      </c>
      <c r="S3">
        <v>42449.999131944445</v>
      </c>
    </row>
    <row r="4" spans="1:19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  <c r="R4">
        <v>42238.13282407407</v>
      </c>
      <c r="S4">
        <v>42268.13282407407</v>
      </c>
    </row>
    <row r="5" spans="1:19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  <c r="R5">
        <v>41850.400937500002</v>
      </c>
      <c r="S5">
        <v>41895.400937500002</v>
      </c>
    </row>
    <row r="6" spans="1:19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  <c r="R6">
        <v>42753.205625000002</v>
      </c>
      <c r="S6">
        <v>42783.670138888891</v>
      </c>
    </row>
    <row r="7" spans="1:19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  <c r="R7">
        <v>42155.920219907406</v>
      </c>
      <c r="S7">
        <v>42176.888888888891</v>
      </c>
    </row>
    <row r="8" spans="1:19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  <c r="R8">
        <v>42157.591064814813</v>
      </c>
      <c r="S8">
        <v>42179.083333333328</v>
      </c>
    </row>
    <row r="9" spans="1:19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  <c r="R9">
        <v>42676.065150462964</v>
      </c>
      <c r="S9">
        <v>42721.290972222225</v>
      </c>
    </row>
    <row r="10" spans="1:19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  <c r="R10">
        <v>42473.007037037038</v>
      </c>
      <c r="S10">
        <v>42503.007037037038</v>
      </c>
    </row>
    <row r="11" spans="1:19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  <c r="R11">
        <v>42282.768414351856</v>
      </c>
      <c r="S11">
        <v>42312.810081018513</v>
      </c>
    </row>
    <row r="12" spans="1:19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  <c r="R12">
        <v>42473.794710648144</v>
      </c>
      <c r="S12">
        <v>42503.794710648144</v>
      </c>
    </row>
    <row r="13" spans="1:19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  <c r="R13">
        <v>42712.23474537037</v>
      </c>
      <c r="S13">
        <v>42735.707638888889</v>
      </c>
    </row>
    <row r="14" spans="1:19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  <c r="R14">
        <v>42561.154664351852</v>
      </c>
      <c r="S14">
        <v>42592.166666666672</v>
      </c>
    </row>
    <row r="15" spans="1:19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  <c r="R15">
        <v>42709.134780092587</v>
      </c>
      <c r="S15">
        <v>42739.134780092587</v>
      </c>
    </row>
    <row r="16" spans="1:19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  <c r="R16">
        <v>42086.614942129629</v>
      </c>
      <c r="S16">
        <v>42117.290972222225</v>
      </c>
    </row>
    <row r="17" spans="1:19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  <c r="R17">
        <v>42064.652673611112</v>
      </c>
      <c r="S17">
        <v>42101.291666666672</v>
      </c>
    </row>
    <row r="18" spans="1:19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  <c r="R18">
        <v>42292.701053240744</v>
      </c>
      <c r="S18">
        <v>42322.742719907401</v>
      </c>
    </row>
    <row r="19" spans="1:19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  <c r="R19">
        <v>42461.747199074074</v>
      </c>
      <c r="S19">
        <v>42491.747199074074</v>
      </c>
    </row>
    <row r="20" spans="1:19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  <c r="R20">
        <v>42169.814340277779</v>
      </c>
      <c r="S20">
        <v>42199.814340277779</v>
      </c>
    </row>
    <row r="21" spans="1:19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  <c r="R21">
        <v>42483.675208333334</v>
      </c>
      <c r="S21">
        <v>42522.789583333331</v>
      </c>
    </row>
    <row r="22" spans="1:19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  <c r="R22">
        <v>42195.749745370369</v>
      </c>
      <c r="S22">
        <v>42206.125</v>
      </c>
    </row>
    <row r="23" spans="1:19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  <c r="R23">
        <v>42675.057997685188</v>
      </c>
      <c r="S23">
        <v>42705.099664351852</v>
      </c>
    </row>
    <row r="24" spans="1:19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  <c r="R24">
        <v>42018.94159722222</v>
      </c>
      <c r="S24">
        <v>42047.291666666672</v>
      </c>
    </row>
    <row r="25" spans="1:19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  <c r="R25">
        <v>42026.924976851849</v>
      </c>
      <c r="S25">
        <v>42052.207638888889</v>
      </c>
    </row>
    <row r="26" spans="1:19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  <c r="R26">
        <v>41920.787534722222</v>
      </c>
      <c r="S26">
        <v>41941.787534722222</v>
      </c>
    </row>
    <row r="27" spans="1:19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  <c r="R27">
        <v>42558.189432870371</v>
      </c>
      <c r="S27">
        <v>42587.875</v>
      </c>
    </row>
    <row r="28" spans="1:19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  <c r="R28">
        <v>41808.198518518519</v>
      </c>
      <c r="S28">
        <v>41838.198518518519</v>
      </c>
    </row>
    <row r="29" spans="1:19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  <c r="R29">
        <v>42550.701886574068</v>
      </c>
      <c r="S29">
        <v>42580.701886574068</v>
      </c>
    </row>
    <row r="30" spans="1:19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  <c r="R30">
        <v>42056.013124999998</v>
      </c>
      <c r="S30">
        <v>42075.166666666672</v>
      </c>
    </row>
    <row r="31" spans="1:19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  <c r="R31">
        <v>42016.938692129625</v>
      </c>
      <c r="S31">
        <v>42046.938692129625</v>
      </c>
    </row>
    <row r="32" spans="1:19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  <c r="R32">
        <v>42591.899988425925</v>
      </c>
      <c r="S32">
        <v>42622.166666666672</v>
      </c>
    </row>
    <row r="33" spans="1:19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  <c r="R33">
        <v>42183.231006944443</v>
      </c>
      <c r="S33">
        <v>42228.231006944443</v>
      </c>
    </row>
    <row r="34" spans="1:19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  <c r="R34">
        <v>41780.525937500002</v>
      </c>
      <c r="S34">
        <v>41796.958333333336</v>
      </c>
    </row>
    <row r="35" spans="1:19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  <c r="R35">
        <v>42158.065694444449</v>
      </c>
      <c r="S35">
        <v>42201</v>
      </c>
    </row>
    <row r="36" spans="1:19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  <c r="R36">
        <v>42154.873124999998</v>
      </c>
      <c r="S36">
        <v>42184.873124999998</v>
      </c>
    </row>
    <row r="37" spans="1:19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  <c r="R37">
        <v>42208.84646990741</v>
      </c>
      <c r="S37">
        <v>42238.84646990741</v>
      </c>
    </row>
    <row r="38" spans="1:19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  <c r="R38">
        <v>42451.496817129635</v>
      </c>
      <c r="S38">
        <v>42459.610416666663</v>
      </c>
    </row>
    <row r="39" spans="1:19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  <c r="R39">
        <v>41759.13962962963</v>
      </c>
      <c r="S39">
        <v>41791.165972222225</v>
      </c>
    </row>
    <row r="40" spans="1:19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  <c r="R40">
        <v>42693.742604166662</v>
      </c>
      <c r="S40">
        <v>42718.742604166662</v>
      </c>
    </row>
    <row r="41" spans="1:19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  <c r="R41">
        <v>42250.598217592589</v>
      </c>
      <c r="S41">
        <v>42270.598217592589</v>
      </c>
    </row>
    <row r="42" spans="1:19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  <c r="R42">
        <v>42060.683935185181</v>
      </c>
      <c r="S42">
        <v>42090.642268518524</v>
      </c>
    </row>
    <row r="43" spans="1:19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  <c r="R43">
        <v>42136.270787037036</v>
      </c>
      <c r="S43">
        <v>42168.071527777778</v>
      </c>
    </row>
    <row r="44" spans="1:19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  <c r="R44">
        <v>42171.034861111111</v>
      </c>
      <c r="S44">
        <v>42195.291666666672</v>
      </c>
    </row>
    <row r="45" spans="1:19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  <c r="R45">
        <v>42494.683634259258</v>
      </c>
      <c r="S45">
        <v>42524.6875</v>
      </c>
    </row>
    <row r="46" spans="1:19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  <c r="R46">
        <v>41758.839675925927</v>
      </c>
      <c r="S46">
        <v>41771.165972222225</v>
      </c>
    </row>
    <row r="47" spans="1:19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  <c r="R47">
        <v>42171.824884259258</v>
      </c>
      <c r="S47">
        <v>42201.824884259258</v>
      </c>
    </row>
    <row r="48" spans="1:19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  <c r="R48">
        <v>42268.127696759257</v>
      </c>
      <c r="S48">
        <v>42288.083333333328</v>
      </c>
    </row>
    <row r="49" spans="1:19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  <c r="R49">
        <v>42746.261782407411</v>
      </c>
      <c r="S49">
        <v>42784.207638888889</v>
      </c>
    </row>
    <row r="50" spans="1:19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  <c r="R50">
        <v>41842.607592592591</v>
      </c>
      <c r="S50">
        <v>41864.916666666664</v>
      </c>
    </row>
    <row r="51" spans="1:19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  <c r="R51">
        <v>41853.240208333329</v>
      </c>
      <c r="S51">
        <v>41876.207638888889</v>
      </c>
    </row>
    <row r="52" spans="1:19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  <c r="R52">
        <v>42061.212488425925</v>
      </c>
      <c r="S52">
        <v>42089.166666666672</v>
      </c>
    </row>
    <row r="53" spans="1:19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  <c r="R53">
        <v>42036.24428240741</v>
      </c>
      <c r="S53">
        <v>42064.290972222225</v>
      </c>
    </row>
    <row r="54" spans="1:19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  <c r="R54">
        <v>42157.470185185186</v>
      </c>
      <c r="S54">
        <v>42187.470185185186</v>
      </c>
    </row>
    <row r="55" spans="1:19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  <c r="R55">
        <v>41827.909942129627</v>
      </c>
      <c r="S55">
        <v>41857.897222222222</v>
      </c>
    </row>
    <row r="56" spans="1:19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  <c r="R56">
        <v>42162.729548611111</v>
      </c>
      <c r="S56">
        <v>42192.729548611111</v>
      </c>
    </row>
    <row r="57" spans="1:19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  <c r="R57">
        <v>42233.738564814819</v>
      </c>
      <c r="S57">
        <v>42263.738564814819</v>
      </c>
    </row>
    <row r="58" spans="1:19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  <c r="R58">
        <v>42042.197824074072</v>
      </c>
      <c r="S58">
        <v>42072.156157407408</v>
      </c>
    </row>
    <row r="59" spans="1:19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  <c r="R59">
        <v>42585.523842592593</v>
      </c>
      <c r="S59">
        <v>42599.165972222225</v>
      </c>
    </row>
    <row r="60" spans="1:19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  <c r="R60">
        <v>41808.669571759259</v>
      </c>
      <c r="S60">
        <v>41838.669571759259</v>
      </c>
    </row>
    <row r="61" spans="1:19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  <c r="R61">
        <v>41852.658310185187</v>
      </c>
      <c r="S61">
        <v>41882.658310185187</v>
      </c>
    </row>
    <row r="62" spans="1:19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  <c r="R62">
        <v>42694.110185185185</v>
      </c>
      <c r="S62">
        <v>42709.041666666672</v>
      </c>
    </row>
    <row r="63" spans="1:19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  <c r="R63">
        <v>42341.818379629629</v>
      </c>
      <c r="S63">
        <v>42370.166666666672</v>
      </c>
    </row>
    <row r="64" spans="1:19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  <c r="R64">
        <v>41880.061006944445</v>
      </c>
      <c r="S64">
        <v>41908.065972222219</v>
      </c>
    </row>
    <row r="65" spans="1:19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  <c r="R65">
        <v>41941.683865740742</v>
      </c>
      <c r="S65">
        <v>41970.125</v>
      </c>
    </row>
    <row r="66" spans="1:19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  <c r="R66">
        <v>42026.88118055556</v>
      </c>
      <c r="S66">
        <v>42086.093055555553</v>
      </c>
    </row>
    <row r="67" spans="1:19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  <c r="R67">
        <v>41922.640590277777</v>
      </c>
      <c r="S67">
        <v>41932.249305555553</v>
      </c>
    </row>
    <row r="68" spans="1:19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  <c r="R68">
        <v>41993.824340277773</v>
      </c>
      <c r="S68">
        <v>42010.25</v>
      </c>
    </row>
    <row r="69" spans="1:19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  <c r="R69">
        <v>42219.915856481486</v>
      </c>
      <c r="S69">
        <v>42240.083333333328</v>
      </c>
    </row>
    <row r="70" spans="1:19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  <c r="R70">
        <v>41909.969386574077</v>
      </c>
      <c r="S70">
        <v>41950.011053240742</v>
      </c>
    </row>
    <row r="71" spans="1:19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  <c r="R71">
        <v>41891.665324074071</v>
      </c>
      <c r="S71">
        <v>41913.166666666664</v>
      </c>
    </row>
    <row r="72" spans="1:19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  <c r="R72">
        <v>41226.017361111109</v>
      </c>
      <c r="S72">
        <v>41250.083333333336</v>
      </c>
    </row>
    <row r="73" spans="1:19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  <c r="R73">
        <v>40478.263923611114</v>
      </c>
      <c r="S73">
        <v>40568.166666666664</v>
      </c>
    </row>
    <row r="74" spans="1:19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  <c r="R74">
        <v>41862.83997685185</v>
      </c>
      <c r="S74">
        <v>41892.83997685185</v>
      </c>
    </row>
    <row r="75" spans="1:19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  <c r="R75">
        <v>40633.154363425929</v>
      </c>
      <c r="S75">
        <v>40664.207638888889</v>
      </c>
    </row>
    <row r="76" spans="1:19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  <c r="R76">
        <v>40970.875671296293</v>
      </c>
      <c r="S76">
        <v>41000.834004629629</v>
      </c>
    </row>
    <row r="77" spans="1:19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  <c r="R77">
        <v>41026.953055555554</v>
      </c>
      <c r="S77">
        <v>41061.953055555554</v>
      </c>
    </row>
    <row r="78" spans="1:19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  <c r="R78">
        <v>41829.788252314815</v>
      </c>
      <c r="S78">
        <v>41839.208333333336</v>
      </c>
    </row>
    <row r="79" spans="1:19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  <c r="R79">
        <v>41447.839722222219</v>
      </c>
      <c r="S79">
        <v>41477.839722222219</v>
      </c>
    </row>
    <row r="80" spans="1:19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  <c r="R80">
        <v>40884.066678240742</v>
      </c>
      <c r="S80">
        <v>40926.958333333336</v>
      </c>
    </row>
    <row r="81" spans="1:19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  <c r="R81">
        <v>41841.26489583333</v>
      </c>
      <c r="S81">
        <v>41864.207638888889</v>
      </c>
    </row>
    <row r="82" spans="1:19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  <c r="R82">
        <v>41799.685902777775</v>
      </c>
      <c r="S82">
        <v>41827.083333333336</v>
      </c>
    </row>
    <row r="83" spans="1:19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  <c r="R83">
        <v>41775.753761574073</v>
      </c>
      <c r="S83">
        <v>41805.753761574073</v>
      </c>
    </row>
    <row r="84" spans="1:19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  <c r="R84">
        <v>41766.80572916667</v>
      </c>
      <c r="S84">
        <v>41799.80572916667</v>
      </c>
    </row>
    <row r="85" spans="1:19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  <c r="R85">
        <v>40644.159259259257</v>
      </c>
      <c r="S85">
        <v>40666.165972222225</v>
      </c>
    </row>
    <row r="86" spans="1:19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  <c r="R86">
        <v>41940.69158564815</v>
      </c>
      <c r="S86">
        <v>41969.332638888889</v>
      </c>
    </row>
    <row r="87" spans="1:19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  <c r="R87">
        <v>41839.175706018519</v>
      </c>
      <c r="S87">
        <v>41853.175706018519</v>
      </c>
    </row>
    <row r="88" spans="1:19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  <c r="R88">
        <v>41772.105937500004</v>
      </c>
      <c r="S88">
        <v>41803.916666666664</v>
      </c>
    </row>
    <row r="89" spans="1:19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  <c r="R89">
        <v>41591.737974537034</v>
      </c>
      <c r="S89">
        <v>41621.207638888889</v>
      </c>
    </row>
    <row r="90" spans="1:19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  <c r="R90">
        <v>41789.080370370371</v>
      </c>
      <c r="S90">
        <v>41822.166666666664</v>
      </c>
    </row>
    <row r="91" spans="1:19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  <c r="R91">
        <v>40923.729953703703</v>
      </c>
      <c r="S91">
        <v>40953.729953703703</v>
      </c>
    </row>
    <row r="92" spans="1:19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  <c r="R92">
        <v>41878.878379629627</v>
      </c>
      <c r="S92">
        <v>41908.878379629627</v>
      </c>
    </row>
    <row r="93" spans="1:19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  <c r="R93">
        <v>41862.864675925928</v>
      </c>
      <c r="S93">
        <v>41876.864675925928</v>
      </c>
    </row>
    <row r="94" spans="1:19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  <c r="R94">
        <v>40531.886886574073</v>
      </c>
      <c r="S94">
        <v>40591.886886574073</v>
      </c>
    </row>
    <row r="95" spans="1:19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  <c r="R95">
        <v>41477.930914351848</v>
      </c>
      <c r="S95">
        <v>41504.625</v>
      </c>
    </row>
    <row r="96" spans="1:19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  <c r="R96">
        <v>41781.666770833333</v>
      </c>
      <c r="S96">
        <v>41811.666770833333</v>
      </c>
    </row>
    <row r="97" spans="1:19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  <c r="R97">
        <v>41375.702210648145</v>
      </c>
      <c r="S97">
        <v>41400.702210648145</v>
      </c>
    </row>
    <row r="98" spans="1:19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  <c r="R98">
        <v>40883.949317129627</v>
      </c>
      <c r="S98">
        <v>40939.708333333336</v>
      </c>
    </row>
    <row r="99" spans="1:19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  <c r="R99">
        <v>41491.79478009259</v>
      </c>
      <c r="S99">
        <v>41509.79478009259</v>
      </c>
    </row>
    <row r="100" spans="1:19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  <c r="R100">
        <v>41791.993414351848</v>
      </c>
      <c r="S100">
        <v>41821.993414351848</v>
      </c>
    </row>
    <row r="101" spans="1:19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  <c r="R101">
        <v>41835.666354166664</v>
      </c>
      <c r="S101">
        <v>41855.666354166664</v>
      </c>
    </row>
    <row r="102" spans="1:19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  <c r="R102">
        <v>41827.605057870373</v>
      </c>
      <c r="S102">
        <v>41848.605057870373</v>
      </c>
    </row>
    <row r="103" spans="1:19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  <c r="R103">
        <v>41778.637245370373</v>
      </c>
      <c r="S103">
        <v>41810.958333333336</v>
      </c>
    </row>
    <row r="104" spans="1:19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  <c r="R104">
        <v>41013.936562499999</v>
      </c>
      <c r="S104">
        <v>41061.165972222225</v>
      </c>
    </row>
    <row r="105" spans="1:19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  <c r="R105">
        <v>41834.586574074077</v>
      </c>
      <c r="S105">
        <v>41866.083333333336</v>
      </c>
    </row>
    <row r="106" spans="1:19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  <c r="R106">
        <v>41829.795729166668</v>
      </c>
      <c r="S106">
        <v>41859.795729166668</v>
      </c>
    </row>
    <row r="107" spans="1:19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  <c r="R107">
        <v>42219.665173611109</v>
      </c>
      <c r="S107">
        <v>42257.165972222225</v>
      </c>
    </row>
    <row r="108" spans="1:19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  <c r="R108">
        <v>42648.546111111107</v>
      </c>
      <c r="S108">
        <v>42678.546111111107</v>
      </c>
    </row>
    <row r="109" spans="1:19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  <c r="R109">
        <v>42050.983182870375</v>
      </c>
      <c r="S109">
        <v>42085.941516203704</v>
      </c>
    </row>
    <row r="110" spans="1:19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  <c r="R110">
        <v>42772.833379629628</v>
      </c>
      <c r="S110">
        <v>42806.875</v>
      </c>
    </row>
    <row r="111" spans="1:19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  <c r="R111">
        <v>42270.582141203704</v>
      </c>
      <c r="S111">
        <v>42301.895138888889</v>
      </c>
    </row>
    <row r="112" spans="1:19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  <c r="R112">
        <v>42206.835370370376</v>
      </c>
      <c r="S112">
        <v>42236.835370370376</v>
      </c>
    </row>
    <row r="113" spans="1:19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  <c r="R113">
        <v>42697.850844907407</v>
      </c>
      <c r="S113">
        <v>42745.208333333328</v>
      </c>
    </row>
    <row r="114" spans="1:19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  <c r="R114">
        <v>42503.559467592597</v>
      </c>
      <c r="S114">
        <v>42524.875</v>
      </c>
    </row>
    <row r="115" spans="1:19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  <c r="R115">
        <v>42323.70930555556</v>
      </c>
      <c r="S115">
        <v>42355.207638888889</v>
      </c>
    </row>
    <row r="116" spans="1:19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  <c r="R116">
        <v>41933.291643518518</v>
      </c>
      <c r="S116">
        <v>41963.333310185189</v>
      </c>
    </row>
    <row r="117" spans="1:19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  <c r="R117">
        <v>41898.168125000004</v>
      </c>
      <c r="S117">
        <v>41913.165972222225</v>
      </c>
    </row>
    <row r="118" spans="1:19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  <c r="R118">
        <v>42446.943831018521</v>
      </c>
      <c r="S118">
        <v>42476.943831018521</v>
      </c>
    </row>
    <row r="119" spans="1:19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  <c r="R119">
        <v>42463.81385416667</v>
      </c>
      <c r="S119">
        <v>42494.165972222225</v>
      </c>
    </row>
    <row r="120" spans="1:19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  <c r="R120">
        <v>42766.805034722223</v>
      </c>
      <c r="S120">
        <v>42796.805034722223</v>
      </c>
    </row>
    <row r="121" spans="1:19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  <c r="R121">
        <v>42522.347812499997</v>
      </c>
      <c r="S121">
        <v>42552.347812499997</v>
      </c>
    </row>
    <row r="122" spans="1:19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  <c r="R122">
        <v>42702.917048611111</v>
      </c>
      <c r="S122">
        <v>42732.917048611111</v>
      </c>
    </row>
    <row r="123" spans="1:19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  <c r="R123">
        <v>42252.474351851852</v>
      </c>
      <c r="S123">
        <v>42276.165972222225</v>
      </c>
    </row>
    <row r="124" spans="1:19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  <c r="R124">
        <v>41893.324884259258</v>
      </c>
      <c r="S124">
        <v>41926.290972222225</v>
      </c>
    </row>
    <row r="125" spans="1:19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  <c r="R125">
        <v>41871.755694444444</v>
      </c>
      <c r="S125">
        <v>41901.755694444444</v>
      </c>
    </row>
    <row r="126" spans="1:19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  <c r="R126">
        <v>42262.096782407403</v>
      </c>
      <c r="S126">
        <v>42286</v>
      </c>
    </row>
    <row r="127" spans="1:19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  <c r="R127">
        <v>42135.60020833333</v>
      </c>
      <c r="S127">
        <v>42167.083333333328</v>
      </c>
    </row>
    <row r="128" spans="1:19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  <c r="R128">
        <v>42230.472222222219</v>
      </c>
      <c r="S128">
        <v>42259.165972222225</v>
      </c>
    </row>
    <row r="129" spans="1:19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  <c r="R129">
        <v>42068.888391203705</v>
      </c>
      <c r="S129">
        <v>42098.846724537041</v>
      </c>
    </row>
    <row r="130" spans="1:19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  <c r="R130">
        <v>42145.746689814812</v>
      </c>
      <c r="S130">
        <v>42175.746689814812</v>
      </c>
    </row>
    <row r="131" spans="1:19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  <c r="R131">
        <v>41918.742175925923</v>
      </c>
      <c r="S131">
        <v>41948.783842592595</v>
      </c>
    </row>
    <row r="132" spans="1:19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  <c r="R132">
        <v>42146.731087962966</v>
      </c>
      <c r="S132">
        <v>42176.731087962966</v>
      </c>
    </row>
    <row r="133" spans="1:19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  <c r="R133">
        <v>42602.576712962968</v>
      </c>
      <c r="S133">
        <v>42621.15625</v>
      </c>
    </row>
    <row r="134" spans="1:19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  <c r="R134">
        <v>42144.573807870373</v>
      </c>
      <c r="S134">
        <v>42166.165972222225</v>
      </c>
    </row>
    <row r="135" spans="1:19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  <c r="R135">
        <v>41982.887280092589</v>
      </c>
      <c r="S135">
        <v>42012.887280092589</v>
      </c>
    </row>
    <row r="136" spans="1:19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  <c r="R136">
        <v>42614.760937500003</v>
      </c>
      <c r="S136">
        <v>42644.165972222225</v>
      </c>
    </row>
    <row r="137" spans="1:19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  <c r="R137">
        <v>42303.672662037032</v>
      </c>
      <c r="S137">
        <v>42338.714328703703</v>
      </c>
    </row>
    <row r="138" spans="1:19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  <c r="R138">
        <v>42171.725416666668</v>
      </c>
      <c r="S138">
        <v>42201.725416666668</v>
      </c>
    </row>
    <row r="139" spans="1:19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  <c r="R139">
        <v>41964.315532407403</v>
      </c>
      <c r="S139">
        <v>41995.166666666672</v>
      </c>
    </row>
    <row r="140" spans="1:19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  <c r="R140">
        <v>42284.516064814816</v>
      </c>
      <c r="S140">
        <v>42307.875</v>
      </c>
    </row>
    <row r="141" spans="1:19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  <c r="R141">
        <v>42016.800208333334</v>
      </c>
      <c r="S141">
        <v>42032.916666666672</v>
      </c>
    </row>
    <row r="142" spans="1:19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  <c r="R142">
        <v>42136.536134259266</v>
      </c>
      <c r="S142">
        <v>42167.875</v>
      </c>
    </row>
    <row r="143" spans="1:19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  <c r="R143">
        <v>42172.757638888885</v>
      </c>
      <c r="S143">
        <v>42202.757638888885</v>
      </c>
    </row>
    <row r="144" spans="1:19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  <c r="R144">
        <v>42590.90425925926</v>
      </c>
      <c r="S144">
        <v>42606.90425925926</v>
      </c>
    </row>
    <row r="145" spans="1:19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  <c r="R145">
        <v>42284.500104166669</v>
      </c>
      <c r="S145">
        <v>42314.541770833333</v>
      </c>
    </row>
    <row r="146" spans="1:19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  <c r="R146">
        <v>42611.801412037035</v>
      </c>
      <c r="S146">
        <v>42627.791666666672</v>
      </c>
    </row>
    <row r="147" spans="1:19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  <c r="R147">
        <v>42400.704537037032</v>
      </c>
      <c r="S147">
        <v>42444.875</v>
      </c>
    </row>
    <row r="148" spans="1:19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  <c r="R148">
        <v>42017.88045138889</v>
      </c>
      <c r="S148">
        <v>42044.1875</v>
      </c>
    </row>
    <row r="149" spans="1:19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  <c r="R149">
        <v>42431.102534722217</v>
      </c>
      <c r="S149">
        <v>42461.06086805556</v>
      </c>
    </row>
    <row r="150" spans="1:19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  <c r="R150">
        <v>42121.756921296299</v>
      </c>
      <c r="S150">
        <v>42156.208333333328</v>
      </c>
    </row>
    <row r="151" spans="1:19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  <c r="R151">
        <v>42219.019733796296</v>
      </c>
      <c r="S151">
        <v>42249.019733796296</v>
      </c>
    </row>
    <row r="152" spans="1:19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  <c r="R152">
        <v>42445.19430555556</v>
      </c>
      <c r="S152">
        <v>42489.19430555556</v>
      </c>
    </row>
    <row r="153" spans="1:19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  <c r="R153">
        <v>42380.884872685187</v>
      </c>
      <c r="S153">
        <v>42398.249305555553</v>
      </c>
    </row>
    <row r="154" spans="1:19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  <c r="R154">
        <v>42762.942430555559</v>
      </c>
      <c r="S154">
        <v>42794.208333333328</v>
      </c>
    </row>
    <row r="155" spans="1:19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  <c r="R155">
        <v>42567.840069444443</v>
      </c>
      <c r="S155">
        <v>42597.840069444443</v>
      </c>
    </row>
    <row r="156" spans="1:19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  <c r="R156">
        <v>42232.702546296292</v>
      </c>
      <c r="S156">
        <v>42264.165972222225</v>
      </c>
    </row>
    <row r="157" spans="1:19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  <c r="R157">
        <v>42239.957962962959</v>
      </c>
      <c r="S157">
        <v>42260</v>
      </c>
    </row>
    <row r="158" spans="1:19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  <c r="R158">
        <v>42261.917395833334</v>
      </c>
      <c r="S158">
        <v>42291.917395833334</v>
      </c>
    </row>
    <row r="159" spans="1:19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  <c r="R159">
        <v>42102.743773148148</v>
      </c>
      <c r="S159">
        <v>42123.743773148148</v>
      </c>
    </row>
    <row r="160" spans="1:19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  <c r="R160">
        <v>42538.73583333334</v>
      </c>
      <c r="S160">
        <v>42583.290972222225</v>
      </c>
    </row>
    <row r="161" spans="1:19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  <c r="R161">
        <v>42056.65143518518</v>
      </c>
      <c r="S161">
        <v>42091.609768518523</v>
      </c>
    </row>
    <row r="162" spans="1:19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  <c r="R162">
        <v>42696.624444444446</v>
      </c>
      <c r="S162">
        <v>42726.624444444446</v>
      </c>
    </row>
    <row r="163" spans="1:19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  <c r="R163">
        <v>42186.855879629627</v>
      </c>
      <c r="S163">
        <v>42216.855879629627</v>
      </c>
    </row>
    <row r="164" spans="1:19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  <c r="R164">
        <v>42493.219236111108</v>
      </c>
      <c r="S164">
        <v>42531.125</v>
      </c>
    </row>
    <row r="165" spans="1:19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  <c r="R165">
        <v>42475.057164351849</v>
      </c>
      <c r="S165">
        <v>42505.057164351849</v>
      </c>
    </row>
    <row r="166" spans="1:19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  <c r="R166">
        <v>42452.876909722225</v>
      </c>
      <c r="S166">
        <v>42473.876909722225</v>
      </c>
    </row>
    <row r="167" spans="1:19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  <c r="R167">
        <v>42253.928530092591</v>
      </c>
      <c r="S167">
        <v>42283.928530092591</v>
      </c>
    </row>
    <row r="168" spans="1:19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  <c r="R168">
        <v>42264.29178240741</v>
      </c>
      <c r="S168">
        <v>42294.29178240741</v>
      </c>
    </row>
    <row r="169" spans="1:19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  <c r="R169">
        <v>42664.809560185182</v>
      </c>
      <c r="S169">
        <v>42685.916666666672</v>
      </c>
    </row>
    <row r="170" spans="1:19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  <c r="R170">
        <v>42382.244409722218</v>
      </c>
      <c r="S170">
        <v>42396.041666666672</v>
      </c>
    </row>
    <row r="171" spans="1:19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  <c r="R171">
        <v>41826.871238425927</v>
      </c>
      <c r="S171">
        <v>41859.57916666667</v>
      </c>
    </row>
    <row r="172" spans="1:19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  <c r="R172">
        <v>42499.039629629624</v>
      </c>
      <c r="S172">
        <v>42529.039629629624</v>
      </c>
    </row>
    <row r="173" spans="1:19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  <c r="R173">
        <v>42513.045798611114</v>
      </c>
      <c r="S173">
        <v>42543.045798611114</v>
      </c>
    </row>
    <row r="174" spans="1:19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  <c r="R174">
        <v>41914.100289351853</v>
      </c>
      <c r="S174">
        <v>41928.165972222225</v>
      </c>
    </row>
    <row r="175" spans="1:19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  <c r="R175">
        <v>42521.010370370372</v>
      </c>
      <c r="S175">
        <v>42543.163194444445</v>
      </c>
    </row>
    <row r="176" spans="1:19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  <c r="R176">
        <v>42041.714178240742</v>
      </c>
      <c r="S176">
        <v>42071.67251157407</v>
      </c>
    </row>
    <row r="177" spans="1:19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  <c r="R177">
        <v>41822.57503472222</v>
      </c>
      <c r="S177">
        <v>41825.041666666664</v>
      </c>
    </row>
    <row r="178" spans="1:19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  <c r="R178">
        <v>42248.697754629626</v>
      </c>
      <c r="S178">
        <v>42283.697754629626</v>
      </c>
    </row>
    <row r="179" spans="1:19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  <c r="R179">
        <v>41809.860300925924</v>
      </c>
      <c r="S179">
        <v>41839.860300925924</v>
      </c>
    </row>
    <row r="180" spans="1:19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  <c r="R180">
        <v>42148.676851851851</v>
      </c>
      <c r="S180">
        <v>42170.676851851851</v>
      </c>
    </row>
    <row r="181" spans="1:19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  <c r="R181">
        <v>42185.521087962959</v>
      </c>
      <c r="S181">
        <v>42215.521087962959</v>
      </c>
    </row>
    <row r="182" spans="1:19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  <c r="R182">
        <v>42769.574999999997</v>
      </c>
      <c r="S182">
        <v>42790.574999999997</v>
      </c>
    </row>
    <row r="183" spans="1:19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  <c r="R183">
        <v>42549.665717592594</v>
      </c>
      <c r="S183">
        <v>42579.665717592594</v>
      </c>
    </row>
    <row r="184" spans="1:19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  <c r="R184">
        <v>42685.974004629628</v>
      </c>
      <c r="S184">
        <v>42710.974004629628</v>
      </c>
    </row>
    <row r="185" spans="1:19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  <c r="R185">
        <v>42062.296412037031</v>
      </c>
      <c r="S185">
        <v>42095.207638888889</v>
      </c>
    </row>
    <row r="186" spans="1:19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  <c r="R186">
        <v>41851.200150462959</v>
      </c>
      <c r="S186">
        <v>41881.200150462959</v>
      </c>
    </row>
    <row r="187" spans="1:19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  <c r="R187">
        <v>42053.106111111112</v>
      </c>
      <c r="S187">
        <v>42112.025694444441</v>
      </c>
    </row>
    <row r="188" spans="1:19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  <c r="R188">
        <v>42054.024421296301</v>
      </c>
      <c r="S188">
        <v>42061.024421296301</v>
      </c>
    </row>
    <row r="189" spans="1:19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  <c r="R189">
        <v>42466.558796296296</v>
      </c>
      <c r="S189">
        <v>42490.165972222225</v>
      </c>
    </row>
    <row r="190" spans="1:19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  <c r="R190">
        <v>42513.110787037032</v>
      </c>
      <c r="S190">
        <v>42534.708333333328</v>
      </c>
    </row>
    <row r="191" spans="1:19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  <c r="R191">
        <v>42270.7269212963</v>
      </c>
      <c r="S191">
        <v>42306.167361111111</v>
      </c>
    </row>
    <row r="192" spans="1:19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  <c r="R192">
        <v>41932.311099537037</v>
      </c>
      <c r="S192">
        <v>41962.352766203709</v>
      </c>
    </row>
    <row r="193" spans="1:19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  <c r="R193">
        <v>42746.057106481487</v>
      </c>
      <c r="S193">
        <v>42791.057106481487</v>
      </c>
    </row>
    <row r="194" spans="1:19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  <c r="R194">
        <v>41866.025347222225</v>
      </c>
      <c r="S194">
        <v>41883.665972222225</v>
      </c>
    </row>
    <row r="195" spans="1:19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  <c r="R195">
        <v>42056.091631944444</v>
      </c>
      <c r="S195">
        <v>42070.204861111109</v>
      </c>
    </row>
    <row r="196" spans="1:19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  <c r="R196">
        <v>41851.771354166667</v>
      </c>
      <c r="S196">
        <v>41870.666666666664</v>
      </c>
    </row>
    <row r="197" spans="1:19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  <c r="R197">
        <v>42321.101759259262</v>
      </c>
      <c r="S197">
        <v>42351.101759259262</v>
      </c>
    </row>
    <row r="198" spans="1:19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  <c r="R198">
        <v>42107.067557870367</v>
      </c>
      <c r="S198">
        <v>42137.067557870367</v>
      </c>
    </row>
    <row r="199" spans="1:19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  <c r="R199">
        <v>41969.199756944443</v>
      </c>
      <c r="S199">
        <v>42005.208333333328</v>
      </c>
    </row>
    <row r="200" spans="1:19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  <c r="R200">
        <v>42690.334317129629</v>
      </c>
      <c r="S200">
        <v>42721.333333333328</v>
      </c>
    </row>
    <row r="201" spans="1:19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  <c r="R201">
        <v>42312.874594907407</v>
      </c>
      <c r="S201">
        <v>42340.874594907407</v>
      </c>
    </row>
    <row r="202" spans="1:19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  <c r="R202">
        <v>41855.548101851848</v>
      </c>
      <c r="S202">
        <v>41876.207638888889</v>
      </c>
    </row>
    <row r="203" spans="1:19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  <c r="R203">
        <v>42059.701319444444</v>
      </c>
      <c r="S203">
        <v>42119.659652777773</v>
      </c>
    </row>
    <row r="204" spans="1:19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  <c r="R204">
        <v>41937.95344907407</v>
      </c>
      <c r="S204">
        <v>41972.995115740734</v>
      </c>
    </row>
    <row r="205" spans="1:19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  <c r="R205">
        <v>42044.184988425928</v>
      </c>
      <c r="S205">
        <v>42074.143321759257</v>
      </c>
    </row>
    <row r="206" spans="1:19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  <c r="R206">
        <v>42524.782638888893</v>
      </c>
      <c r="S206">
        <v>42544.782638888893</v>
      </c>
    </row>
    <row r="207" spans="1:19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  <c r="R207">
        <v>42292.087592592594</v>
      </c>
      <c r="S207">
        <v>42329.125</v>
      </c>
    </row>
    <row r="208" spans="1:19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  <c r="R208">
        <v>41953.8675</v>
      </c>
      <c r="S208">
        <v>41983.8675</v>
      </c>
    </row>
    <row r="209" spans="1:19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  <c r="R209">
        <v>41946.644745370373</v>
      </c>
      <c r="S209">
        <v>41976.644745370373</v>
      </c>
    </row>
    <row r="210" spans="1:19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  <c r="R210">
        <v>41947.762592592589</v>
      </c>
      <c r="S210">
        <v>41987.762592592597</v>
      </c>
    </row>
    <row r="211" spans="1:19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  <c r="R211">
        <v>42494.563449074078</v>
      </c>
      <c r="S211">
        <v>42524.563449074078</v>
      </c>
    </row>
    <row r="212" spans="1:19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  <c r="R212">
        <v>41815.774826388886</v>
      </c>
      <c r="S212">
        <v>41830.774826388886</v>
      </c>
    </row>
    <row r="213" spans="1:19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  <c r="R213">
        <v>41830.545694444445</v>
      </c>
      <c r="S213">
        <v>41859.936111111114</v>
      </c>
    </row>
    <row r="214" spans="1:19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  <c r="R214">
        <v>41923.921643518523</v>
      </c>
      <c r="S214">
        <v>41949.031944444447</v>
      </c>
    </row>
    <row r="215" spans="1:19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  <c r="R215">
        <v>41764.44663194444</v>
      </c>
      <c r="S215">
        <v>41791.165972222225</v>
      </c>
    </row>
    <row r="216" spans="1:19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  <c r="R216">
        <v>41941.75203703704</v>
      </c>
      <c r="S216">
        <v>41964.708333333328</v>
      </c>
    </row>
    <row r="217" spans="1:19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  <c r="R217">
        <v>41834.953865740739</v>
      </c>
      <c r="S217">
        <v>41879.953865740739</v>
      </c>
    </row>
    <row r="218" spans="1:19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  <c r="R218">
        <v>42290.61855324074</v>
      </c>
      <c r="S218">
        <v>42320.104861111111</v>
      </c>
    </row>
    <row r="219" spans="1:19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  <c r="R219">
        <v>42152.503495370373</v>
      </c>
      <c r="S219">
        <v>42172.503495370373</v>
      </c>
    </row>
    <row r="220" spans="1:19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  <c r="R220">
        <v>41791.492777777778</v>
      </c>
      <c r="S220">
        <v>41836.492777777778</v>
      </c>
    </row>
    <row r="221" spans="1:19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  <c r="R221">
        <v>41808.991944444446</v>
      </c>
      <c r="S221">
        <v>41838.991944444446</v>
      </c>
    </row>
    <row r="222" spans="1:19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  <c r="R222">
        <v>42500.041550925926</v>
      </c>
      <c r="S222">
        <v>42527.291666666672</v>
      </c>
    </row>
    <row r="223" spans="1:19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  <c r="R223">
        <v>42265.022824074069</v>
      </c>
      <c r="S223">
        <v>42285.022824074069</v>
      </c>
    </row>
    <row r="224" spans="1:19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  <c r="R224">
        <v>42053.733078703706</v>
      </c>
      <c r="S224">
        <v>42063.207638888889</v>
      </c>
    </row>
    <row r="225" spans="1:19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  <c r="R225">
        <v>42675.832465277781</v>
      </c>
      <c r="S225">
        <v>42705.332638888889</v>
      </c>
    </row>
    <row r="226" spans="1:19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  <c r="R226">
        <v>42467.144166666665</v>
      </c>
      <c r="S226">
        <v>42477.979166666672</v>
      </c>
    </row>
    <row r="227" spans="1:19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  <c r="R227">
        <v>41894.91375</v>
      </c>
      <c r="S227">
        <v>41938.029861111114</v>
      </c>
    </row>
    <row r="228" spans="1:19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  <c r="R228">
        <v>41752.83457175926</v>
      </c>
      <c r="S228">
        <v>41782.83457175926</v>
      </c>
    </row>
    <row r="229" spans="1:19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  <c r="R229">
        <v>42037.791238425925</v>
      </c>
      <c r="S229">
        <v>42067.791238425925</v>
      </c>
    </row>
    <row r="230" spans="1:19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  <c r="R230">
        <v>42088.911354166667</v>
      </c>
      <c r="S230">
        <v>42118.911354166667</v>
      </c>
    </row>
    <row r="231" spans="1:19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  <c r="R231">
        <v>42018.676898148144</v>
      </c>
      <c r="S231">
        <v>42040.290972222225</v>
      </c>
    </row>
    <row r="232" spans="1:19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  <c r="R232">
        <v>41884.617314814815</v>
      </c>
      <c r="S232">
        <v>41916.617314814815</v>
      </c>
    </row>
    <row r="233" spans="1:19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  <c r="R233">
        <v>41884.056747685187</v>
      </c>
      <c r="S233">
        <v>41903.083333333336</v>
      </c>
    </row>
    <row r="234" spans="1:19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  <c r="R234">
        <v>41839.730937500004</v>
      </c>
      <c r="S234">
        <v>41869.730937500004</v>
      </c>
    </row>
    <row r="235" spans="1:19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  <c r="R235">
        <v>42380.581180555557</v>
      </c>
      <c r="S235">
        <v>42405.916666666672</v>
      </c>
    </row>
    <row r="236" spans="1:19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  <c r="R236">
        <v>41776.063136574077</v>
      </c>
      <c r="S236">
        <v>41807.125</v>
      </c>
    </row>
    <row r="237" spans="1:19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  <c r="R237">
        <v>41800.380428240744</v>
      </c>
      <c r="S237">
        <v>41830.380428240744</v>
      </c>
    </row>
    <row r="238" spans="1:19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  <c r="R238">
        <v>42572.61681712963</v>
      </c>
      <c r="S238">
        <v>42589.125</v>
      </c>
    </row>
    <row r="239" spans="1:19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  <c r="R239">
        <v>41851.541585648149</v>
      </c>
      <c r="S239">
        <v>41872.686111111114</v>
      </c>
    </row>
    <row r="240" spans="1:19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  <c r="R240">
        <v>42205.710879629631</v>
      </c>
      <c r="S240">
        <v>42235.710879629631</v>
      </c>
    </row>
    <row r="241" spans="1:19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  <c r="R241">
        <v>42374.911226851851</v>
      </c>
      <c r="S241">
        <v>42388.207638888889</v>
      </c>
    </row>
    <row r="242" spans="1:19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  <c r="R242">
        <v>41809.12300925926</v>
      </c>
      <c r="S242">
        <v>41831.677083333336</v>
      </c>
    </row>
    <row r="243" spans="1:19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  <c r="R243">
        <v>42294.429641203707</v>
      </c>
      <c r="S243">
        <v>42321.845138888893</v>
      </c>
    </row>
    <row r="244" spans="1:19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  <c r="R244">
        <v>42124.841111111105</v>
      </c>
      <c r="S244">
        <v>42154.841111111105</v>
      </c>
    </row>
    <row r="245" spans="1:19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  <c r="R245">
        <v>41861.524837962963</v>
      </c>
      <c r="S245">
        <v>41891.524837962963</v>
      </c>
    </row>
    <row r="246" spans="1:19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  <c r="R246">
        <v>42402.889027777783</v>
      </c>
      <c r="S246">
        <v>42447.847361111111</v>
      </c>
    </row>
    <row r="247" spans="1:19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  <c r="R247">
        <v>41960.119085648148</v>
      </c>
      <c r="S247">
        <v>41990.119085648148</v>
      </c>
    </row>
    <row r="248" spans="1:19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  <c r="R248">
        <v>42532.052523148144</v>
      </c>
      <c r="S248">
        <v>42560.166666666672</v>
      </c>
    </row>
    <row r="249" spans="1:19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  <c r="R249">
        <v>42088.723692129628</v>
      </c>
      <c r="S249">
        <v>42115.723692129628</v>
      </c>
    </row>
    <row r="250" spans="1:19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  <c r="R250">
        <v>41820.639189814814</v>
      </c>
      <c r="S250">
        <v>41843.165972222225</v>
      </c>
    </row>
    <row r="251" spans="1:19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  <c r="R251">
        <v>42626.7503125</v>
      </c>
      <c r="S251">
        <v>42656.7503125</v>
      </c>
    </row>
    <row r="252" spans="1:19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  <c r="R252">
        <v>41821.205636574072</v>
      </c>
      <c r="S252">
        <v>41852.290972222225</v>
      </c>
    </row>
    <row r="253" spans="1:19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  <c r="R253">
        <v>42016.706678240742</v>
      </c>
      <c r="S253">
        <v>42047.249305555553</v>
      </c>
    </row>
    <row r="254" spans="1:19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  <c r="R254">
        <v>42011.202581018515</v>
      </c>
      <c r="S254">
        <v>42038.185416666667</v>
      </c>
    </row>
    <row r="255" spans="1:19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  <c r="R255">
        <v>42643.632858796293</v>
      </c>
      <c r="S255">
        <v>42672.125</v>
      </c>
    </row>
    <row r="256" spans="1:19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  <c r="R256">
        <v>42179.898472222223</v>
      </c>
      <c r="S256">
        <v>42195.75</v>
      </c>
    </row>
    <row r="257" spans="1:19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  <c r="R257">
        <v>42575.130057870367</v>
      </c>
      <c r="S257">
        <v>42605.130057870367</v>
      </c>
    </row>
    <row r="258" spans="1:19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  <c r="R258">
        <v>42420.019097222219</v>
      </c>
      <c r="S258">
        <v>42479.977430555555</v>
      </c>
    </row>
    <row r="259" spans="1:19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  <c r="R259">
        <v>42053.671666666662</v>
      </c>
      <c r="S259">
        <v>42083.630000000005</v>
      </c>
    </row>
    <row r="260" spans="1:19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  <c r="R260">
        <v>42605.765381944439</v>
      </c>
      <c r="S260">
        <v>42634.125</v>
      </c>
    </row>
    <row r="261" spans="1:19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  <c r="R261">
        <v>42458.641724537039</v>
      </c>
      <c r="S261">
        <v>42488.641724537039</v>
      </c>
    </row>
    <row r="262" spans="1:19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  <c r="R262">
        <v>42529.022013888884</v>
      </c>
      <c r="S262">
        <v>42566.901388888888</v>
      </c>
    </row>
    <row r="263" spans="1:19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  <c r="R263">
        <v>41928.170497685183</v>
      </c>
      <c r="S263">
        <v>41949.249305555553</v>
      </c>
    </row>
    <row r="264" spans="1:19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  <c r="R264">
        <v>42062.834444444445</v>
      </c>
      <c r="S264">
        <v>42083.852083333331</v>
      </c>
    </row>
    <row r="265" spans="1:19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  <c r="R265">
        <v>41921.279976851853</v>
      </c>
      <c r="S265">
        <v>41939.125</v>
      </c>
    </row>
    <row r="266" spans="1:19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  <c r="R266">
        <v>42128.736608796295</v>
      </c>
      <c r="S266">
        <v>42141.125</v>
      </c>
    </row>
    <row r="267" spans="1:19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  <c r="R267">
        <v>42053.916921296302</v>
      </c>
      <c r="S267">
        <v>42079.875</v>
      </c>
    </row>
    <row r="268" spans="1:19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  <c r="R268">
        <v>42171.317442129628</v>
      </c>
      <c r="S268">
        <v>42195.875</v>
      </c>
    </row>
    <row r="269" spans="1:19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  <c r="R269">
        <v>41793.668761574074</v>
      </c>
      <c r="S269">
        <v>41823.668761574074</v>
      </c>
    </row>
    <row r="270" spans="1:19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  <c r="R270">
        <v>42506.760405092587</v>
      </c>
      <c r="S270">
        <v>42536.760405092587</v>
      </c>
    </row>
    <row r="271" spans="1:19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  <c r="R271">
        <v>42372.693055555559</v>
      </c>
      <c r="S271">
        <v>42402.693055555559</v>
      </c>
    </row>
    <row r="272" spans="1:19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  <c r="R272">
        <v>42126.87501157407</v>
      </c>
      <c r="S272">
        <v>42158.290972222225</v>
      </c>
    </row>
    <row r="273" spans="1:19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  <c r="R273">
        <v>42087.768055555556</v>
      </c>
      <c r="S273">
        <v>42111.666666666672</v>
      </c>
    </row>
    <row r="274" spans="1:19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  <c r="R274">
        <v>42443.802361111113</v>
      </c>
      <c r="S274">
        <v>42473.802361111113</v>
      </c>
    </row>
    <row r="275" spans="1:19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  <c r="R275">
        <v>42121.249814814815</v>
      </c>
      <c r="S275">
        <v>42142.249814814815</v>
      </c>
    </row>
    <row r="276" spans="1:19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  <c r="R276">
        <v>42268.009224537032</v>
      </c>
      <c r="S276">
        <v>42303.009224537032</v>
      </c>
    </row>
    <row r="277" spans="1:19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  <c r="R277">
        <v>41848.866157407407</v>
      </c>
      <c r="S277">
        <v>41868.21597222222</v>
      </c>
    </row>
    <row r="278" spans="1:19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  <c r="R278">
        <v>42689.214988425927</v>
      </c>
      <c r="S278">
        <v>42700.25</v>
      </c>
    </row>
    <row r="279" spans="1:19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  <c r="R279">
        <v>42584.846828703703</v>
      </c>
      <c r="S279">
        <v>42624.846828703703</v>
      </c>
    </row>
    <row r="280" spans="1:19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  <c r="R280">
        <v>42511.741944444439</v>
      </c>
      <c r="S280">
        <v>42523.916666666672</v>
      </c>
    </row>
    <row r="281" spans="1:19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  <c r="R281">
        <v>42132.036168981482</v>
      </c>
      <c r="S281">
        <v>42186.290972222225</v>
      </c>
    </row>
    <row r="282" spans="1:19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  <c r="R282">
        <v>42419.91942129629</v>
      </c>
      <c r="S282">
        <v>42436.207638888889</v>
      </c>
    </row>
    <row r="283" spans="1:19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  <c r="R283">
        <v>42430.839398148149</v>
      </c>
      <c r="S283">
        <v>42445.165972222225</v>
      </c>
    </row>
    <row r="284" spans="1:19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  <c r="R284">
        <v>42297.748738425929</v>
      </c>
      <c r="S284">
        <v>42327.790405092594</v>
      </c>
    </row>
    <row r="285" spans="1:19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  <c r="R285">
        <v>41760.935706018521</v>
      </c>
      <c r="S285">
        <v>41772.166666666664</v>
      </c>
    </row>
    <row r="286" spans="1:19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  <c r="R286">
        <v>41829.734259259261</v>
      </c>
      <c r="S286">
        <v>41874.734259259261</v>
      </c>
    </row>
    <row r="287" spans="1:19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  <c r="R287">
        <v>42491.92288194444</v>
      </c>
      <c r="S287">
        <v>42521.92288194444</v>
      </c>
    </row>
    <row r="288" spans="1:19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  <c r="R288">
        <v>41950.859560185185</v>
      </c>
      <c r="S288">
        <v>41964.204861111109</v>
      </c>
    </row>
    <row r="289" spans="1:19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  <c r="R289">
        <v>41802.62090277778</v>
      </c>
      <c r="S289">
        <v>41822.62090277778</v>
      </c>
    </row>
    <row r="290" spans="1:19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  <c r="R290">
        <v>41781.096203703702</v>
      </c>
      <c r="S290">
        <v>41794.207638888889</v>
      </c>
    </row>
    <row r="291" spans="1:19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  <c r="R291">
        <v>42020.846666666665</v>
      </c>
      <c r="S291">
        <v>42037.207638888889</v>
      </c>
    </row>
    <row r="292" spans="1:19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  <c r="R292">
        <v>42125.772812499999</v>
      </c>
      <c r="S292">
        <v>42155.772812499999</v>
      </c>
    </row>
    <row r="293" spans="1:19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  <c r="R293">
        <v>41856.010069444441</v>
      </c>
      <c r="S293">
        <v>41890.125</v>
      </c>
    </row>
    <row r="294" spans="1:19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  <c r="R294">
        <v>41893.783553240741</v>
      </c>
      <c r="S294">
        <v>41914.597916666666</v>
      </c>
    </row>
    <row r="295" spans="1:19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  <c r="R295">
        <v>41881.361342592594</v>
      </c>
      <c r="S295">
        <v>41911.361342592594</v>
      </c>
    </row>
    <row r="296" spans="1:19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  <c r="R296">
        <v>41880.76357638889</v>
      </c>
      <c r="S296">
        <v>41895.166666666664</v>
      </c>
    </row>
    <row r="297" spans="1:19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  <c r="R297">
        <v>42214.6956712963</v>
      </c>
      <c r="S297">
        <v>42225.666666666672</v>
      </c>
    </row>
    <row r="298" spans="1:19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  <c r="R298">
        <v>42460.335312499999</v>
      </c>
      <c r="S298">
        <v>42488.249305555553</v>
      </c>
    </row>
    <row r="299" spans="1:19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  <c r="R299">
        <v>42167.023206018523</v>
      </c>
      <c r="S299">
        <v>42196.165972222225</v>
      </c>
    </row>
    <row r="300" spans="1:19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  <c r="R300">
        <v>42177.761782407411</v>
      </c>
      <c r="S300">
        <v>42198.041666666672</v>
      </c>
    </row>
    <row r="301" spans="1:19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  <c r="R301">
        <v>42521.654328703706</v>
      </c>
      <c r="S301">
        <v>42551.654328703706</v>
      </c>
    </row>
    <row r="302" spans="1:19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  <c r="R302">
        <v>41884.599849537037</v>
      </c>
      <c r="S302">
        <v>41900.165972222225</v>
      </c>
    </row>
    <row r="303" spans="1:19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  <c r="R303">
        <v>42289.761192129634</v>
      </c>
      <c r="S303">
        <v>42319.802858796291</v>
      </c>
    </row>
    <row r="304" spans="1:19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  <c r="R304">
        <v>42243.6252662037</v>
      </c>
      <c r="S304">
        <v>42278.6252662037</v>
      </c>
    </row>
    <row r="305" spans="1:19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  <c r="R305">
        <v>42600.756041666667</v>
      </c>
      <c r="S305">
        <v>42621.756041666667</v>
      </c>
    </row>
    <row r="306" spans="1:19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  <c r="R306">
        <v>41829.599791666667</v>
      </c>
      <c r="S306">
        <v>41889.599791666667</v>
      </c>
    </row>
    <row r="307" spans="1:19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  <c r="R307">
        <v>42040.831678240742</v>
      </c>
      <c r="S307">
        <v>42070.831678240742</v>
      </c>
    </row>
    <row r="308" spans="1:19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  <c r="R308">
        <v>42075.807395833333</v>
      </c>
      <c r="S308">
        <v>42105.807395833333</v>
      </c>
    </row>
    <row r="309" spans="1:19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  <c r="R309">
        <v>42073.660694444443</v>
      </c>
      <c r="S309">
        <v>42095.165972222225</v>
      </c>
    </row>
    <row r="310" spans="1:19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  <c r="R310">
        <v>42480.078715277778</v>
      </c>
      <c r="S310">
        <v>42504.165972222225</v>
      </c>
    </row>
    <row r="311" spans="1:19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  <c r="R311">
        <v>42411.942291666666</v>
      </c>
      <c r="S311">
        <v>42434.041666666672</v>
      </c>
    </row>
    <row r="312" spans="1:19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  <c r="R312">
        <v>41753.515856481477</v>
      </c>
      <c r="S312">
        <v>41781.921527777777</v>
      </c>
    </row>
    <row r="313" spans="1:19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  <c r="R313">
        <v>42196.028703703705</v>
      </c>
      <c r="S313">
        <v>42228</v>
      </c>
    </row>
    <row r="314" spans="1:19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  <c r="R314">
        <v>42016.050451388888</v>
      </c>
      <c r="S314">
        <v>42046.708333333328</v>
      </c>
    </row>
    <row r="315" spans="1:19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  <c r="R315">
        <v>41730.276747685188</v>
      </c>
      <c r="S315">
        <v>41764.276747685188</v>
      </c>
    </row>
    <row r="316" spans="1:19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  <c r="R316">
        <v>42203.680300925931</v>
      </c>
      <c r="S316">
        <v>42221.774999999994</v>
      </c>
    </row>
    <row r="317" spans="1:19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  <c r="R317">
        <v>41974.743148148147</v>
      </c>
      <c r="S317">
        <v>42004.743148148147</v>
      </c>
    </row>
    <row r="318" spans="1:19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  <c r="R318">
        <v>41869.740671296298</v>
      </c>
      <c r="S318">
        <v>41899.740671296298</v>
      </c>
    </row>
    <row r="319" spans="1:19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  <c r="R319">
        <v>41982.688611111109</v>
      </c>
      <c r="S319">
        <v>42012.688611111109</v>
      </c>
    </row>
    <row r="320" spans="1:19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  <c r="R320">
        <v>41976.331979166673</v>
      </c>
      <c r="S320">
        <v>42004.291666666672</v>
      </c>
    </row>
    <row r="321" spans="1:19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  <c r="R321">
        <v>41926.942685185182</v>
      </c>
      <c r="S321">
        <v>41956.984351851846</v>
      </c>
    </row>
    <row r="322" spans="1:19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  <c r="R322">
        <v>42561.783877314811</v>
      </c>
      <c r="S322">
        <v>42593.165972222225</v>
      </c>
    </row>
    <row r="323" spans="1:19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  <c r="R323">
        <v>42649.54923611111</v>
      </c>
      <c r="S323">
        <v>42709.590902777782</v>
      </c>
    </row>
    <row r="324" spans="1:19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  <c r="R324">
        <v>42093.786840277782</v>
      </c>
      <c r="S324">
        <v>42120.26944444445</v>
      </c>
    </row>
    <row r="325" spans="1:19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  <c r="R325">
        <v>42026.176180555558</v>
      </c>
      <c r="S325">
        <v>42064.207638888889</v>
      </c>
    </row>
    <row r="326" spans="1:19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  <c r="R326">
        <v>42451.095856481479</v>
      </c>
      <c r="S326">
        <v>42465.095856481479</v>
      </c>
    </row>
    <row r="327" spans="1:19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  <c r="R327">
        <v>42418.425983796296</v>
      </c>
      <c r="S327">
        <v>42478.384317129632</v>
      </c>
    </row>
    <row r="328" spans="1:19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  <c r="R328">
        <v>41964.716319444444</v>
      </c>
      <c r="S328">
        <v>41994.716319444444</v>
      </c>
    </row>
    <row r="329" spans="1:19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  <c r="R329">
        <v>42576.697569444441</v>
      </c>
      <c r="S329">
        <v>42636.697569444441</v>
      </c>
    </row>
    <row r="330" spans="1:19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  <c r="R330">
        <v>42125.647534722222</v>
      </c>
      <c r="S330">
        <v>42150.647534722222</v>
      </c>
    </row>
    <row r="331" spans="1:19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  <c r="R331">
        <v>42003.948425925926</v>
      </c>
      <c r="S331">
        <v>42028.207638888889</v>
      </c>
    </row>
    <row r="332" spans="1:19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  <c r="R332">
        <v>41988.829942129625</v>
      </c>
      <c r="S332">
        <v>42046.207638888889</v>
      </c>
    </row>
    <row r="333" spans="1:19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  <c r="R333">
        <v>41974.898599537039</v>
      </c>
      <c r="S333">
        <v>42009.851388888885</v>
      </c>
    </row>
    <row r="334" spans="1:19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  <c r="R334">
        <v>42592.066921296297</v>
      </c>
      <c r="S334">
        <v>42617.066921296297</v>
      </c>
    </row>
    <row r="335" spans="1:19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  <c r="R335">
        <v>42050.008368055554</v>
      </c>
      <c r="S335">
        <v>42076.290972222225</v>
      </c>
    </row>
    <row r="336" spans="1:19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  <c r="R336">
        <v>42417.585532407407</v>
      </c>
      <c r="S336">
        <v>42432.249305555553</v>
      </c>
    </row>
    <row r="337" spans="1:19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  <c r="R337">
        <v>41866.79886574074</v>
      </c>
      <c r="S337">
        <v>41885.207638888889</v>
      </c>
    </row>
    <row r="338" spans="1:19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  <c r="R338">
        <v>42220.79487268519</v>
      </c>
      <c r="S338">
        <v>42246</v>
      </c>
    </row>
    <row r="339" spans="1:19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  <c r="R339">
        <v>42628.849120370374</v>
      </c>
      <c r="S339">
        <v>42656.849120370374</v>
      </c>
    </row>
    <row r="340" spans="1:19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  <c r="R340">
        <v>42447.894432870366</v>
      </c>
      <c r="S340">
        <v>42507.894432870366</v>
      </c>
    </row>
    <row r="341" spans="1:19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  <c r="R341">
        <v>42283.864351851851</v>
      </c>
      <c r="S341">
        <v>42313.906018518523</v>
      </c>
    </row>
    <row r="342" spans="1:19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  <c r="R342">
        <v>42483.015694444446</v>
      </c>
      <c r="S342">
        <v>42489.290972222225</v>
      </c>
    </row>
    <row r="343" spans="1:19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  <c r="R343">
        <v>41788.58997685185</v>
      </c>
      <c r="S343">
        <v>41818.58997685185</v>
      </c>
    </row>
    <row r="344" spans="1:19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  <c r="R344">
        <v>42144.041851851856</v>
      </c>
      <c r="S344">
        <v>42174.041851851856</v>
      </c>
    </row>
    <row r="345" spans="1:19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  <c r="R345">
        <v>42661.132245370376</v>
      </c>
      <c r="S345">
        <v>42693.916666666672</v>
      </c>
    </row>
    <row r="346" spans="1:19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  <c r="R346">
        <v>42037.938206018516</v>
      </c>
      <c r="S346">
        <v>42068.166666666672</v>
      </c>
    </row>
    <row r="347" spans="1:19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  <c r="R347">
        <v>42619.935694444444</v>
      </c>
      <c r="S347">
        <v>42643.875</v>
      </c>
    </row>
    <row r="348" spans="1:19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  <c r="R348">
        <v>41877.221886574072</v>
      </c>
      <c r="S348">
        <v>41910.140972222223</v>
      </c>
    </row>
    <row r="349" spans="1:19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  <c r="R349">
        <v>41828.736921296295</v>
      </c>
      <c r="S349">
        <v>41846.291666666664</v>
      </c>
    </row>
    <row r="350" spans="1:19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  <c r="R350">
        <v>42545.774189814809</v>
      </c>
      <c r="S350">
        <v>42605.774189814809</v>
      </c>
    </row>
    <row r="351" spans="1:19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  <c r="R351">
        <v>42460.741747685184</v>
      </c>
      <c r="S351">
        <v>42511.165972222225</v>
      </c>
    </row>
    <row r="352" spans="1:19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  <c r="R352">
        <v>41887.292187500003</v>
      </c>
      <c r="S352">
        <v>41917.292187500003</v>
      </c>
    </row>
    <row r="353" spans="1:19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  <c r="R353">
        <v>41828.646319444444</v>
      </c>
      <c r="S353">
        <v>41861.665972222225</v>
      </c>
    </row>
    <row r="354" spans="1:19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  <c r="R354">
        <v>42173.803217592591</v>
      </c>
      <c r="S354">
        <v>42203.290972222225</v>
      </c>
    </row>
    <row r="355" spans="1:19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  <c r="R355">
        <v>41775.858564814815</v>
      </c>
      <c r="S355">
        <v>41822.165972222225</v>
      </c>
    </row>
    <row r="356" spans="1:19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  <c r="R356">
        <v>42055.277199074073</v>
      </c>
      <c r="S356">
        <v>42082.610416666663</v>
      </c>
    </row>
    <row r="357" spans="1:19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  <c r="R357">
        <v>42447.896666666667</v>
      </c>
      <c r="S357">
        <v>42470.166666666672</v>
      </c>
    </row>
    <row r="358" spans="1:19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  <c r="R358">
        <v>42523.248715277776</v>
      </c>
      <c r="S358">
        <v>42537.248715277776</v>
      </c>
    </row>
    <row r="359" spans="1:19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  <c r="R359">
        <v>41822.90488425926</v>
      </c>
      <c r="S359">
        <v>41844.291666666664</v>
      </c>
    </row>
    <row r="360" spans="1:19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  <c r="R360">
        <v>42185.556157407409</v>
      </c>
      <c r="S360">
        <v>42208.772916666669</v>
      </c>
    </row>
    <row r="361" spans="1:19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  <c r="R361">
        <v>41820.62809027778</v>
      </c>
      <c r="S361">
        <v>41841.165972222225</v>
      </c>
    </row>
    <row r="362" spans="1:19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  <c r="R362">
        <v>41876.815787037034</v>
      </c>
      <c r="S362">
        <v>41894.815787037034</v>
      </c>
    </row>
    <row r="363" spans="1:19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  <c r="R363">
        <v>41802.574282407404</v>
      </c>
      <c r="S363">
        <v>41823.165972222225</v>
      </c>
    </row>
    <row r="364" spans="1:19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  <c r="R364">
        <v>41786.761354166665</v>
      </c>
      <c r="S364">
        <v>41821.207638888889</v>
      </c>
    </row>
    <row r="365" spans="1:19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  <c r="R365">
        <v>42627.454097222217</v>
      </c>
      <c r="S365">
        <v>42648.454097222217</v>
      </c>
    </row>
    <row r="366" spans="1:19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  <c r="R366">
        <v>42374.651504629626</v>
      </c>
      <c r="S366">
        <v>42384.651504629626</v>
      </c>
    </row>
    <row r="367" spans="1:19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  <c r="R367">
        <v>41772.685393518521</v>
      </c>
      <c r="S367">
        <v>41806.290972222225</v>
      </c>
    </row>
    <row r="368" spans="1:19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  <c r="R368">
        <v>42633.116851851853</v>
      </c>
      <c r="S368">
        <v>42663.116851851853</v>
      </c>
    </row>
    <row r="369" spans="1:19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  <c r="R369">
        <v>42219.180393518516</v>
      </c>
      <c r="S369">
        <v>42249.180393518516</v>
      </c>
    </row>
    <row r="370" spans="1:19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  <c r="R370">
        <v>41753.593275462961</v>
      </c>
      <c r="S370">
        <v>41778.875</v>
      </c>
    </row>
    <row r="371" spans="1:19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  <c r="R371">
        <v>42230.662731481483</v>
      </c>
      <c r="S371">
        <v>42245.165972222225</v>
      </c>
    </row>
    <row r="372" spans="1:19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  <c r="R372">
        <v>41787.218229166669</v>
      </c>
      <c r="S372">
        <v>41817.218229166669</v>
      </c>
    </row>
    <row r="373" spans="1:19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  <c r="R373">
        <v>42147.826840277776</v>
      </c>
      <c r="S373">
        <v>42176.934027777781</v>
      </c>
    </row>
    <row r="374" spans="1:19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  <c r="R374">
        <v>41940.598182870373</v>
      </c>
      <c r="S374">
        <v>41970.639849537038</v>
      </c>
    </row>
    <row r="375" spans="1:19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  <c r="R375">
        <v>42020.700567129628</v>
      </c>
      <c r="S375">
        <v>42065.207638888889</v>
      </c>
    </row>
    <row r="376" spans="1:19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  <c r="R376">
        <v>41891.96503472222</v>
      </c>
      <c r="S376">
        <v>41901</v>
      </c>
    </row>
    <row r="377" spans="1:19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  <c r="R377">
        <v>42490.133877314816</v>
      </c>
      <c r="S377">
        <v>42527.083333333328</v>
      </c>
    </row>
    <row r="378" spans="1:19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  <c r="R378">
        <v>41995.870486111111</v>
      </c>
      <c r="S378">
        <v>42015.870486111111</v>
      </c>
    </row>
    <row r="379" spans="1:19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  <c r="R379">
        <v>42401.806562500002</v>
      </c>
      <c r="S379">
        <v>42431.806562500002</v>
      </c>
    </row>
    <row r="380" spans="1:19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  <c r="R380">
        <v>41897.602037037039</v>
      </c>
      <c r="S380">
        <v>41927.602037037039</v>
      </c>
    </row>
    <row r="381" spans="1:19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  <c r="R381">
        <v>41882.585648148146</v>
      </c>
      <c r="S381">
        <v>41912.666666666664</v>
      </c>
    </row>
    <row r="382" spans="1:19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  <c r="R382">
        <v>42556.504490740743</v>
      </c>
      <c r="S382">
        <v>42595.290972222225</v>
      </c>
    </row>
    <row r="383" spans="1:19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  <c r="R383">
        <v>41792.542986111112</v>
      </c>
      <c r="S383">
        <v>41813.75</v>
      </c>
    </row>
    <row r="384" spans="1:19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  <c r="R384">
        <v>41879.913761574076</v>
      </c>
      <c r="S384">
        <v>41894.913761574076</v>
      </c>
    </row>
    <row r="385" spans="1:19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  <c r="R385">
        <v>42552.048356481479</v>
      </c>
      <c r="S385">
        <v>42573.226388888885</v>
      </c>
    </row>
    <row r="386" spans="1:19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  <c r="R386">
        <v>41810.142199074071</v>
      </c>
      <c r="S386">
        <v>41824.142199074071</v>
      </c>
    </row>
    <row r="387" spans="1:19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  <c r="R387">
        <v>42072.576249999998</v>
      </c>
      <c r="S387">
        <v>42097.576249999998</v>
      </c>
    </row>
    <row r="388" spans="1:19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  <c r="R388">
        <v>41779.724224537036</v>
      </c>
      <c r="S388">
        <v>41805.666666666664</v>
      </c>
    </row>
    <row r="389" spans="1:19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  <c r="R389">
        <v>42134.172071759262</v>
      </c>
      <c r="S389">
        <v>42155.290972222225</v>
      </c>
    </row>
    <row r="390" spans="1:19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  <c r="R390">
        <v>42505.738032407404</v>
      </c>
      <c r="S390">
        <v>42525.738032407404</v>
      </c>
    </row>
    <row r="391" spans="1:19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  <c r="R391">
        <v>42118.556331018524</v>
      </c>
      <c r="S391">
        <v>42150.165972222225</v>
      </c>
    </row>
    <row r="392" spans="1:19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  <c r="R392">
        <v>42360.887835648144</v>
      </c>
      <c r="S392">
        <v>42390.887835648144</v>
      </c>
    </row>
    <row r="393" spans="1:19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  <c r="R393">
        <v>42165.993125000001</v>
      </c>
      <c r="S393">
        <v>42187.993125000001</v>
      </c>
    </row>
    <row r="394" spans="1:19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  <c r="R394">
        <v>41927.936157407406</v>
      </c>
      <c r="S394">
        <v>41948.977824074071</v>
      </c>
    </row>
    <row r="395" spans="1:19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  <c r="R395">
        <v>42462.140868055561</v>
      </c>
      <c r="S395">
        <v>42489.875</v>
      </c>
    </row>
    <row r="396" spans="1:19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  <c r="R396">
        <v>42632.348310185189</v>
      </c>
      <c r="S396">
        <v>42663.204861111109</v>
      </c>
    </row>
    <row r="397" spans="1:19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  <c r="R397">
        <v>42054.849050925928</v>
      </c>
      <c r="S397">
        <v>42084.807384259257</v>
      </c>
    </row>
    <row r="398" spans="1:19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  <c r="R398">
        <v>42497.275706018518</v>
      </c>
      <c r="S398">
        <v>42535.904861111107</v>
      </c>
    </row>
    <row r="399" spans="1:19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  <c r="R399">
        <v>42058.904074074075</v>
      </c>
      <c r="S399">
        <v>42095.165972222225</v>
      </c>
    </row>
    <row r="400" spans="1:19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  <c r="R400">
        <v>41807.690081018518</v>
      </c>
      <c r="S400">
        <v>41837.690081018518</v>
      </c>
    </row>
    <row r="401" spans="1:19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  <c r="R401">
        <v>42284.69694444444</v>
      </c>
      <c r="S401">
        <v>42301.165972222225</v>
      </c>
    </row>
    <row r="402" spans="1:19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  <c r="R402">
        <v>42045.84238425926</v>
      </c>
      <c r="S402">
        <v>42075.800717592589</v>
      </c>
    </row>
    <row r="403" spans="1:19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  <c r="R403">
        <v>42184.209537037037</v>
      </c>
      <c r="S403">
        <v>42202.876388888893</v>
      </c>
    </row>
    <row r="404" spans="1:19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  <c r="R404">
        <v>42341.180636574078</v>
      </c>
      <c r="S404">
        <v>42373.180636574078</v>
      </c>
    </row>
    <row r="405" spans="1:19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  <c r="R405">
        <v>42170.910231481481</v>
      </c>
      <c r="S405">
        <v>42205.165972222225</v>
      </c>
    </row>
    <row r="406" spans="1:19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  <c r="R406">
        <v>42151.069606481484</v>
      </c>
      <c r="S406">
        <v>42172.069606481484</v>
      </c>
    </row>
    <row r="407" spans="1:19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  <c r="R407">
        <v>41944.527627314819</v>
      </c>
      <c r="S407">
        <v>42004.569293981483</v>
      </c>
    </row>
    <row r="408" spans="1:19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  <c r="R408">
        <v>42593.865405092598</v>
      </c>
      <c r="S408">
        <v>42613.865405092598</v>
      </c>
    </row>
    <row r="409" spans="1:19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  <c r="R409">
        <v>42503.740868055553</v>
      </c>
      <c r="S409">
        <v>42517.740868055553</v>
      </c>
    </row>
    <row r="410" spans="1:19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  <c r="R410">
        <v>41927.848900462966</v>
      </c>
      <c r="S410">
        <v>41948.890567129631</v>
      </c>
    </row>
    <row r="411" spans="1:19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  <c r="R411">
        <v>42375.114988425921</v>
      </c>
      <c r="S411">
        <v>42420.114988425921</v>
      </c>
    </row>
    <row r="412" spans="1:19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  <c r="R412">
        <v>42553.926527777774</v>
      </c>
      <c r="S412">
        <v>42585.172916666663</v>
      </c>
    </row>
    <row r="413" spans="1:19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  <c r="R413">
        <v>42155.142638888887</v>
      </c>
      <c r="S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99BD-F631-42F3-A761-C98041ECD58D}">
  <dimension ref="A1:D6"/>
  <sheetViews>
    <sheetView workbookViewId="0">
      <selection activeCell="D5" sqref="D5"/>
    </sheetView>
  </sheetViews>
  <sheetFormatPr defaultRowHeight="15" x14ac:dyDescent="0.25"/>
  <cols>
    <col min="1" max="1" width="17.28515625" customWidth="1"/>
  </cols>
  <sheetData>
    <row r="1" spans="1:4" x14ac:dyDescent="0.25">
      <c r="A1" t="s">
        <v>8337</v>
      </c>
      <c r="B1" t="s">
        <v>8338</v>
      </c>
      <c r="C1" t="s">
        <v>8339</v>
      </c>
      <c r="D1" t="s">
        <v>8340</v>
      </c>
    </row>
    <row r="2" spans="1:4" x14ac:dyDescent="0.25">
      <c r="A2" s="15" t="s">
        <v>3473</v>
      </c>
      <c r="B2" t="str">
        <f>VLOOKUP($A2,Sheet1!$B$2:$E$4115,2,0)</f>
        <v>Help us get actor-writer Ian Bonar's debut play - a hilarious, heartbreaking story of grief and loss - to the 2016 Edinburgh Fringe.</v>
      </c>
      <c r="C2">
        <f>VLOOKUP($A2,Sheet1!$B$2:$E$4115,3,0)</f>
        <v>2000</v>
      </c>
      <c r="D2">
        <f>VLOOKUP($A2,Sheet1!$B$2:$E$4115,4,0)</f>
        <v>2020</v>
      </c>
    </row>
    <row r="3" spans="1:4" x14ac:dyDescent="0.25">
      <c r="A3" s="15" t="s">
        <v>3616</v>
      </c>
      <c r="B3" t="str">
        <f>VLOOKUP($A3,Sheet1!$B$2:$E$4115,2,0)</f>
        <v>The play yet to be described as "A surefire Edinburgh Fringe Festival Cult Hit". Coming to the Underbelly, Edinburgh, 5th-30th August.</v>
      </c>
      <c r="C3">
        <f>VLOOKUP($A3,Sheet1!$B$2:$E$4115,3,0)</f>
        <v>2000</v>
      </c>
      <c r="D3">
        <f>VLOOKUP($A3,Sheet1!$B$2:$E$4115,4,0)</f>
        <v>2020</v>
      </c>
    </row>
    <row r="4" spans="1:4" ht="28.5" x14ac:dyDescent="0.25">
      <c r="A4" s="15" t="s">
        <v>3178</v>
      </c>
      <c r="B4" t="str">
        <f>VLOOKUP($A4,Sheet1!$B$2:$E$4115,2,0)</f>
        <v>Cutting Off Kate Bush is a one-woman show written &amp; performed by Lucy Benson-Brown, premiering at the Edinburgh Fringe Festival 2014</v>
      </c>
      <c r="C4">
        <f>VLOOKUP($A4,Sheet1!$B$2:$E$4115,3,0)</f>
        <v>1500</v>
      </c>
      <c r="D4">
        <f>VLOOKUP($A4,Sheet1!$B$2:$E$4115,4,0)</f>
        <v>2576</v>
      </c>
    </row>
    <row r="5" spans="1:4" ht="28.5" x14ac:dyDescent="0.25">
      <c r="A5" s="15" t="s">
        <v>3329</v>
      </c>
      <c r="B5" t="str">
        <f>VLOOKUP($A5,Sheet1!$B$2:$E$4115,2,0)</f>
        <v>Jestia and Raedon is a brand new romantic comedy play going to the Edinburgh Fringe Festival this summer.</v>
      </c>
      <c r="C5">
        <f>VLOOKUP($A5,Sheet1!$B$2:$E$4115,3,0)</f>
        <v>1000</v>
      </c>
      <c r="D5">
        <f>VLOOKUP($A5,Sheet1!$B$2:$E$4115,4,0)</f>
        <v>1168</v>
      </c>
    </row>
    <row r="6" spans="1:4" ht="42.75" x14ac:dyDescent="0.25">
      <c r="A6" s="15" t="s">
        <v>3221</v>
      </c>
      <c r="B6" t="str">
        <f>VLOOKUP($A6,Sheet1!$B$2:$E$4115,2,0)</f>
        <v>A one-man show about love, loss, and motorways, written &amp; performed by Ben Norris. Help us get to the 2015 Edinburgh Fringe and beyond!</v>
      </c>
      <c r="C6">
        <f>VLOOKUP($A6,Sheet1!$B$2:$E$4115,3,0)</f>
        <v>4000</v>
      </c>
      <c r="D6">
        <f>VLOOKUP($A6,Sheet1!$B$2:$E$4115,4,0)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Subcategory PT</vt:lpstr>
      <vt:lpstr>Outcomes Based on Launch Date</vt:lpstr>
      <vt:lpstr>Sheet1</vt:lpstr>
      <vt:lpstr>Descriptive Statistics</vt:lpstr>
      <vt:lpstr>Failed US Kickstarters</vt:lpstr>
      <vt:lpstr>Succesful US Kickstarters</vt:lpstr>
      <vt:lpstr>Edinburgh Research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Mateo Rul</cp:lastModifiedBy>
  <dcterms:created xsi:type="dcterms:W3CDTF">2017-04-20T15:17:24Z</dcterms:created>
  <dcterms:modified xsi:type="dcterms:W3CDTF">2021-05-02T17:02:11Z</dcterms:modified>
</cp:coreProperties>
</file>