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Tabelle1" sheetId="1" state="visible" r:id="rId1"/>
  </sheets>
</workbook>
</file>

<file path=xl/sharedStrings.xml><?xml version="1.0" encoding="utf-8"?>
<sst xmlns="http://schemas.openxmlformats.org/spreadsheetml/2006/main" count="93" uniqueCount="93">
  <si>
    <r>
      <rPr/>
      <t>x</t>
    </r>
  </si>
  <si>
    <r>
      <rPr/>
      <t>y</t>
    </r>
  </si>
  <si>
    <r>
      <rPr/>
      <t>origin:</t>
    </r>
  </si>
  <si>
    <r>
      <rPr/>
      <t xml:space="preserve">bot left</t>
    </r>
  </si>
  <si>
    <r>
      <rPr/>
      <t>total:</t>
    </r>
  </si>
  <si>
    <r>
      <rPr/>
      <t>units:</t>
    </r>
  </si>
  <si>
    <r>
      <rPr/>
      <t>mm</t>
    </r>
  </si>
  <si>
    <r>
      <rPr/>
      <t>x</t>
    </r>
  </si>
  <si>
    <r>
      <rPr/>
      <t>y</t>
    </r>
  </si>
  <si>
    <r>
      <rPr/>
      <t>x</t>
    </r>
  </si>
  <si>
    <r>
      <rPr/>
      <t>y</t>
    </r>
  </si>
  <si>
    <r>
      <rPr/>
      <t>x</t>
    </r>
  </si>
  <si>
    <r>
      <rPr/>
      <t>y</t>
    </r>
  </si>
  <si>
    <r>
      <rPr/>
      <t>x</t>
    </r>
  </si>
  <si>
    <r>
      <rPr/>
      <t>y</t>
    </r>
  </si>
  <si>
    <r>
      <rPr/>
      <t>w</t>
    </r>
  </si>
  <si>
    <r>
      <rPr/>
      <t>h</t>
    </r>
  </si>
  <si>
    <r>
      <rPr/>
      <t xml:space="preserve">rail left:</t>
    </r>
  </si>
  <si>
    <r>
      <rPr/>
      <t xml:space="preserve">rail right:</t>
    </r>
  </si>
  <si>
    <r>
      <rPr/>
      <t xml:space="preserve">rail bot left:</t>
    </r>
  </si>
  <si>
    <r>
      <rPr/>
      <t xml:space="preserve">rail bot right:</t>
    </r>
  </si>
  <si>
    <r>
      <rPr/>
      <t xml:space="preserve">rail top left:</t>
    </r>
  </si>
  <si>
    <r>
      <rPr/>
      <t xml:space="preserve">rail top right:</t>
    </r>
  </si>
  <si>
    <r>
      <rPr/>
      <t>x</t>
    </r>
  </si>
  <si>
    <r>
      <rPr/>
      <t>y</t>
    </r>
  </si>
  <si>
    <r>
      <rPr/>
      <t>d</t>
    </r>
  </si>
  <si>
    <r>
      <rPr/>
      <t>w</t>
    </r>
  </si>
  <si>
    <r>
      <rPr/>
      <t>h</t>
    </r>
  </si>
  <si>
    <r>
      <rPr/>
      <t>x</t>
    </r>
  </si>
  <si>
    <r>
      <rPr/>
      <t>y</t>
    </r>
  </si>
  <si>
    <r>
      <rPr/>
      <t>x</t>
    </r>
  </si>
  <si>
    <r>
      <rPr/>
      <t>y</t>
    </r>
  </si>
  <si>
    <r>
      <rPr/>
      <t xml:space="preserve">hole top left:</t>
    </r>
  </si>
  <si>
    <r>
      <rPr/>
      <t>cue:</t>
    </r>
  </si>
  <si>
    <r>
      <rPr/>
      <t xml:space="preserve">hole top mid:</t>
    </r>
  </si>
  <si>
    <r>
      <rPr/>
      <t xml:space="preserve">hole top right:</t>
    </r>
  </si>
  <si>
    <r>
      <rPr/>
      <t xml:space="preserve">hole bot left:</t>
    </r>
  </si>
  <si>
    <r>
      <rPr/>
      <t xml:space="preserve">hole bot mid:</t>
    </r>
  </si>
  <si>
    <r>
      <rPr/>
      <t>triangle:</t>
    </r>
  </si>
  <si>
    <r>
      <rPr/>
      <t xml:space="preserve">not used</t>
    </r>
  </si>
  <si>
    <r>
      <rPr/>
      <t xml:space="preserve">hole bot right:</t>
    </r>
  </si>
  <si>
    <r>
      <rPr/>
      <t>table:</t>
    </r>
  </si>
  <si>
    <r>
      <rPr/>
      <t xml:space="preserve">not used</t>
    </r>
  </si>
  <si>
    <r>
      <rPr/>
      <t xml:space="preserve">ball eight:</t>
    </r>
  </si>
  <si>
    <r>
      <rPr/>
      <t>pos:</t>
    </r>
  </si>
  <si>
    <r>
      <rPr/>
      <t xml:space="preserve">ball white:</t>
    </r>
  </si>
  <si>
    <r>
      <rPr/>
      <t>recentered:</t>
    </r>
  </si>
  <si>
    <r>
      <rPr/>
      <t xml:space="preserve">y reversed</t>
    </r>
  </si>
  <si>
    <r>
      <rPr/>
      <t xml:space="preserve">unit factor:</t>
    </r>
  </si>
  <si>
    <r>
      <rPr/>
      <t>mm</t>
    </r>
  </si>
  <si>
    <r>
      <rPr/>
      <t>per</t>
    </r>
  </si>
  <si>
    <r>
      <rPr/>
      <t>m</t>
    </r>
  </si>
  <si>
    <r>
      <rPr/>
      <t>x</t>
    </r>
  </si>
  <si>
    <r>
      <rPr/>
      <t>y</t>
    </r>
  </si>
  <si>
    <r>
      <rPr/>
      <t>x</t>
    </r>
  </si>
  <si>
    <r>
      <rPr/>
      <t>y</t>
    </r>
  </si>
  <si>
    <r>
      <rPr/>
      <t>x</t>
    </r>
  </si>
  <si>
    <r>
      <rPr/>
      <t>y</t>
    </r>
  </si>
  <si>
    <r>
      <rPr/>
      <t>x</t>
    </r>
  </si>
  <si>
    <r>
      <rPr/>
      <t>y</t>
    </r>
  </si>
  <si>
    <r>
      <rPr/>
      <t>w</t>
    </r>
  </si>
  <si>
    <r>
      <rPr/>
      <t>h</t>
    </r>
  </si>
  <si>
    <r>
      <rPr/>
      <t>posx</t>
    </r>
  </si>
  <si>
    <r>
      <rPr/>
      <t>posy</t>
    </r>
  </si>
  <si>
    <r>
      <rPr/>
      <t xml:space="preserve">rail left:</t>
    </r>
  </si>
  <si>
    <r>
      <rPr/>
      <t xml:space="preserve">rail right:</t>
    </r>
  </si>
  <si>
    <r>
      <rPr/>
      <t xml:space="preserve">rail bot left:</t>
    </r>
  </si>
  <si>
    <r>
      <rPr/>
      <t xml:space="preserve">rail bot right:</t>
    </r>
  </si>
  <si>
    <r>
      <rPr/>
      <t xml:space="preserve">rail top left:</t>
    </r>
  </si>
  <si>
    <r>
      <rPr/>
      <t xml:space="preserve">rail top right:</t>
    </r>
  </si>
  <si>
    <r>
      <rPr/>
      <t>x</t>
    </r>
  </si>
  <si>
    <r>
      <rPr/>
      <t>y</t>
    </r>
  </si>
  <si>
    <r>
      <rPr/>
      <t>d</t>
    </r>
  </si>
  <si>
    <r>
      <rPr/>
      <t>w</t>
    </r>
  </si>
  <si>
    <r>
      <rPr/>
      <t>h</t>
    </r>
  </si>
  <si>
    <r>
      <rPr/>
      <t>x</t>
    </r>
  </si>
  <si>
    <r>
      <rPr/>
      <t>y</t>
    </r>
  </si>
  <si>
    <r>
      <rPr/>
      <t>x</t>
    </r>
  </si>
  <si>
    <r>
      <rPr/>
      <t>y</t>
    </r>
  </si>
  <si>
    <r>
      <rPr/>
      <t xml:space="preserve">hole top left:</t>
    </r>
  </si>
  <si>
    <r>
      <rPr/>
      <t>cue:</t>
    </r>
  </si>
  <si>
    <r>
      <rPr/>
      <t xml:space="preserve">hole top mid:</t>
    </r>
  </si>
  <si>
    <r>
      <rPr/>
      <t xml:space="preserve">hole top right:</t>
    </r>
  </si>
  <si>
    <r>
      <rPr/>
      <t xml:space="preserve">hole bot left:</t>
    </r>
  </si>
  <si>
    <r>
      <rPr/>
      <t xml:space="preserve">hole bot mid:</t>
    </r>
  </si>
  <si>
    <r>
      <rPr/>
      <t>triangle:</t>
    </r>
  </si>
  <si>
    <r>
      <rPr/>
      <t xml:space="preserve">not used</t>
    </r>
  </si>
  <si>
    <r>
      <rPr/>
      <t xml:space="preserve">hole bot right:</t>
    </r>
  </si>
  <si>
    <r>
      <rPr/>
      <t>table:</t>
    </r>
  </si>
  <si>
    <r>
      <rPr/>
      <t xml:space="preserve">not used</t>
    </r>
  </si>
  <si>
    <r>
      <rPr/>
      <t xml:space="preserve">ball eight:</t>
    </r>
  </si>
  <si>
    <r>
      <rPr/>
      <t>pos:</t>
    </r>
  </si>
  <si>
    <r>
      <rPr/>
      <t xml:space="preserve">ball white: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</si>
</sst>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name val="Liberation Sans"/>
      <sz val="11.00000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applyNumberFormat="1"/>
  </cellStyleXfs>
  <cellXfs count="1">
    <xf fontId="0" fillId="0" borderId="0" numFmtId="0" xfId="0" applyNumberFormat="1" applyFont="1" applyFill="1" applyAlignment="0" applyProtection="0"/>
  </cellXfs>
  <cellStyles count="1">
    <cellStyle name="Default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3" Type="http://schemas.openxmlformats.org/officeDocument/2006/relationships/styles" Target="styles.xml"/><Relationship  Id="rId2" Type="http://schemas.openxmlformats.org/officeDocument/2006/relationships/sharedStrings" Target="sharedStrings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/>
  <sheetViews>
    <sheetView showGridLines="1" workbookViewId="0" zoomScale="100" zoomScaleNormal="100">
      <selection activeCell="M34" activeCellId="0" pane="topLeft" sqref="M34"/>
    </sheetView>
  </sheetViews>
  <sheetFormatPr defaultRowHeight="15"/>
  <cols>
    <col customWidth="1" min="1" max="14" width="10.701000000000001"/>
    <col customWidth="0" min="15" max="1024" width="10.701000000000001"/>
  </cols>
  <sheetData>
    <row r="1" ht="12.800000000000001" customHeight="1"/>
    <row r="2" ht="12.800000000000001" customHeight="1">
      <c r="D2" t="s">
        <v>0</v>
      </c>
      <c r="E2" t="s">
        <v>1</v>
      </c>
    </row>
    <row r="3" ht="12.800000000000001" customHeight="1">
      <c r="A3"/>
      <c r="B3" t="s">
        <v>2</v>
      </c>
      <c r="C3" t="s">
        <v>3</v>
      </c>
      <c r="D3">
        <v>0</v>
      </c>
      <c r="E3">
        <v>0</v>
      </c>
    </row>
    <row r="4" ht="12.800000000000001" customHeight="1">
      <c r="A4"/>
      <c r="B4" t="s">
        <v>4</v>
      </c>
      <c r="C4"/>
      <c r="D4">
        <v>2048</v>
      </c>
      <c r="E4">
        <v>1156</v>
      </c>
      <c r="F4"/>
      <c r="G4" t="s">
        <v>5</v>
      </c>
      <c r="H4" t="s">
        <v>6</v>
      </c>
    </row>
    <row r="5" ht="12.800000000000001" customHeight="1"/>
    <row r="6" ht="12.800000000000001" customHeight="1">
      <c r="C6" t="s">
        <v>7</v>
      </c>
      <c r="D6" t="s">
        <v>8</v>
      </c>
      <c r="E6" t="s">
        <v>9</v>
      </c>
      <c r="F6" t="s">
        <v>10</v>
      </c>
      <c r="G6" t="s">
        <v>11</v>
      </c>
      <c r="H6" t="s">
        <v>12</v>
      </c>
      <c r="I6" t="s">
        <v>13</v>
      </c>
      <c r="J6" t="s">
        <v>14</v>
      </c>
      <c r="K6" t="s">
        <v>15</v>
      </c>
      <c r="L6" t="s">
        <v>16</v>
      </c>
    </row>
    <row r="7" ht="12.800000000000001" customHeight="1">
      <c r="A7"/>
      <c r="B7" t="s">
        <v>17</v>
      </c>
      <c r="C7">
        <v>95</v>
      </c>
      <c r="D7">
        <v>993</v>
      </c>
      <c r="E7">
        <v>131</v>
      </c>
      <c r="F7">
        <v>956</v>
      </c>
      <c r="G7">
        <v>131</v>
      </c>
      <c r="H7">
        <v>200</v>
      </c>
      <c r="I7">
        <v>95</v>
      </c>
      <c r="J7">
        <v>163</v>
      </c>
      <c r="K7">
        <v>36</v>
      </c>
      <c r="L7">
        <v>830</v>
      </c>
    </row>
    <row r="8" ht="12.800000000000001" customHeight="1">
      <c r="A8"/>
      <c r="B8" t="s">
        <v>18</v>
      </c>
      <c r="C8">
        <v>1953</v>
      </c>
      <c r="D8">
        <v>993</v>
      </c>
      <c r="E8">
        <v>1953</v>
      </c>
      <c r="F8">
        <v>163</v>
      </c>
      <c r="G8">
        <v>1917</v>
      </c>
      <c r="H8">
        <v>200</v>
      </c>
      <c r="I8">
        <v>1917</v>
      </c>
      <c r="J8">
        <v>956</v>
      </c>
      <c r="K8">
        <v>36</v>
      </c>
      <c r="L8">
        <v>830</v>
      </c>
    </row>
    <row r="9" ht="12.800000000000001" customHeight="1">
      <c r="A9"/>
      <c r="B9" t="s">
        <v>19</v>
      </c>
      <c r="C9">
        <v>163</v>
      </c>
      <c r="D9">
        <v>95</v>
      </c>
      <c r="E9">
        <v>200</v>
      </c>
      <c r="F9">
        <v>131</v>
      </c>
      <c r="G9">
        <v>960</v>
      </c>
      <c r="H9">
        <v>131</v>
      </c>
      <c r="I9">
        <v>976</v>
      </c>
      <c r="J9">
        <v>95</v>
      </c>
      <c r="K9">
        <v>813</v>
      </c>
      <c r="L9">
        <v>36</v>
      </c>
    </row>
    <row r="10" ht="12.800000000000001" customHeight="1">
      <c r="A10"/>
      <c r="B10" t="s">
        <v>20</v>
      </c>
      <c r="C10">
        <v>1072</v>
      </c>
      <c r="D10">
        <v>95</v>
      </c>
      <c r="E10">
        <v>1087</v>
      </c>
      <c r="F10">
        <v>131</v>
      </c>
      <c r="G10">
        <v>1847</v>
      </c>
      <c r="H10">
        <v>131</v>
      </c>
      <c r="I10">
        <v>1885</v>
      </c>
      <c r="J10">
        <v>95</v>
      </c>
      <c r="K10">
        <v>813</v>
      </c>
      <c r="L10">
        <v>36</v>
      </c>
    </row>
    <row r="11" ht="12.800000000000001" customHeight="1">
      <c r="A11"/>
      <c r="B11" t="s">
        <v>21</v>
      </c>
      <c r="C11">
        <v>163</v>
      </c>
      <c r="D11">
        <v>1061</v>
      </c>
      <c r="E11">
        <v>976</v>
      </c>
      <c r="F11">
        <v>1061</v>
      </c>
      <c r="G11">
        <v>960</v>
      </c>
      <c r="H11">
        <v>1025</v>
      </c>
      <c r="I11">
        <v>200</v>
      </c>
      <c r="J11">
        <v>1025</v>
      </c>
      <c r="K11">
        <v>813</v>
      </c>
      <c r="L11">
        <v>36</v>
      </c>
    </row>
    <row r="12" ht="12.800000000000001" customHeight="1">
      <c r="A12"/>
      <c r="B12" t="s">
        <v>22</v>
      </c>
      <c r="C12">
        <v>1072</v>
      </c>
      <c r="D12">
        <v>1061</v>
      </c>
      <c r="E12">
        <v>1885</v>
      </c>
      <c r="F12">
        <v>1061</v>
      </c>
      <c r="G12">
        <v>1847</v>
      </c>
      <c r="H12">
        <v>1025</v>
      </c>
      <c r="I12">
        <v>1087</v>
      </c>
      <c r="J12">
        <v>1025</v>
      </c>
      <c r="K12">
        <v>813</v>
      </c>
      <c r="L12">
        <v>36</v>
      </c>
    </row>
    <row r="13" ht="12.800000000000001" customHeight="1"/>
    <row r="14" ht="12.800000000000001" customHeight="1">
      <c r="C14" t="s">
        <v>23</v>
      </c>
      <c r="D14" t="s">
        <v>24</v>
      </c>
      <c r="E14" t="s">
        <v>25</v>
      </c>
      <c r="H14" t="s">
        <v>26</v>
      </c>
      <c r="I14" t="s">
        <v>27</v>
      </c>
      <c r="J14" t="s">
        <v>28</v>
      </c>
      <c r="K14" t="s">
        <v>29</v>
      </c>
      <c r="L14" t="s">
        <v>30</v>
      </c>
      <c r="M14" t="s">
        <v>31</v>
      </c>
      <c r="N14"/>
    </row>
    <row r="15" ht="12.800000000000001" customHeight="1">
      <c r="A15"/>
      <c r="B15" t="s">
        <v>32</v>
      </c>
      <c r="C15">
        <v>108</v>
      </c>
      <c r="D15">
        <v>1048</v>
      </c>
      <c r="E15">
        <v>116</v>
      </c>
      <c r="F15"/>
      <c r="G15" t="s">
        <v>33</v>
      </c>
      <c r="H15">
        <v>1581</v>
      </c>
      <c r="I15">
        <v>29</v>
      </c>
      <c r="J15">
        <v>450</v>
      </c>
      <c r="K15">
        <v>308.5</v>
      </c>
      <c r="L15">
        <f>J15-J$21</f>
        <v>-790</v>
      </c>
      <c r="M15">
        <f>K15-K$21</f>
        <v>0</v>
      </c>
      <c r="N15"/>
    </row>
    <row r="16" ht="12.800000000000001" customHeight="1">
      <c r="A16"/>
      <c r="B16" t="s">
        <v>34</v>
      </c>
      <c r="C16">
        <v>1024</v>
      </c>
      <c r="D16">
        <v>1074</v>
      </c>
      <c r="E16">
        <v>104</v>
      </c>
      <c r="J16">
        <v>451</v>
      </c>
      <c r="K16">
        <v>317</v>
      </c>
      <c r="L16">
        <f>J16-J$21</f>
        <v>-789</v>
      </c>
      <c r="M16">
        <f>K16-K$21</f>
        <v>8.5</v>
      </c>
      <c r="N16"/>
    </row>
    <row r="17" ht="12.800000000000001" customHeight="1">
      <c r="A17"/>
      <c r="B17" t="s">
        <v>35</v>
      </c>
      <c r="C17">
        <v>1940</v>
      </c>
      <c r="D17">
        <v>1048</v>
      </c>
      <c r="E17">
        <v>116</v>
      </c>
      <c r="J17">
        <v>2029</v>
      </c>
      <c r="K17">
        <v>323</v>
      </c>
      <c r="L17">
        <f>J17-J$21</f>
        <v>789</v>
      </c>
      <c r="M17">
        <f>K17-K$21</f>
        <v>14.5</v>
      </c>
      <c r="N17"/>
    </row>
    <row r="18" ht="12.800000000000001" customHeight="1">
      <c r="A18"/>
      <c r="B18" t="s">
        <v>36</v>
      </c>
      <c r="C18">
        <v>108</v>
      </c>
      <c r="D18">
        <v>108</v>
      </c>
      <c r="E18">
        <v>116</v>
      </c>
      <c r="J18">
        <v>2030</v>
      </c>
      <c r="K18">
        <v>308.5</v>
      </c>
      <c r="L18">
        <f>J18-J$21</f>
        <v>790</v>
      </c>
      <c r="M18">
        <f>K18-K$21</f>
        <v>0</v>
      </c>
      <c r="N18"/>
    </row>
    <row r="19" ht="12.800000000000001" customHeight="1">
      <c r="A19"/>
      <c r="B19" t="s">
        <v>37</v>
      </c>
      <c r="C19">
        <v>1024</v>
      </c>
      <c r="D19">
        <v>82</v>
      </c>
      <c r="E19">
        <v>104</v>
      </c>
      <c r="F19"/>
      <c r="G19" t="s">
        <v>38</v>
      </c>
      <c r="H19" t="s">
        <v>39</v>
      </c>
      <c r="I19"/>
      <c r="J19">
        <v>2029</v>
      </c>
      <c r="K19">
        <v>294</v>
      </c>
      <c r="L19">
        <f>J19-J$21</f>
        <v>789</v>
      </c>
      <c r="M19">
        <f>K19-K$21</f>
        <v>-14.5</v>
      </c>
      <c r="N19"/>
    </row>
    <row r="20" ht="12.800000000000001" customHeight="1">
      <c r="A20"/>
      <c r="B20" t="s">
        <v>40</v>
      </c>
      <c r="C20">
        <v>1940</v>
      </c>
      <c r="D20">
        <v>108</v>
      </c>
      <c r="E20">
        <v>116</v>
      </c>
      <c r="F20"/>
      <c r="G20" t="s">
        <v>41</v>
      </c>
      <c r="H20" t="s">
        <v>42</v>
      </c>
      <c r="I20"/>
      <c r="J20">
        <v>451</v>
      </c>
      <c r="K20">
        <v>300</v>
      </c>
      <c r="L20">
        <f>J20-J$21</f>
        <v>-789</v>
      </c>
      <c r="M20">
        <f>K20-K$21</f>
        <v>-8.5</v>
      </c>
      <c r="N20"/>
    </row>
    <row r="21" ht="12.800000000000001" customHeight="1">
      <c r="A21"/>
      <c r="B21" t="s">
        <v>43</v>
      </c>
      <c r="C21">
        <v>606</v>
      </c>
      <c r="D21">
        <v>578</v>
      </c>
      <c r="E21">
        <v>63</v>
      </c>
      <c r="I21" t="s">
        <v>44</v>
      </c>
      <c r="J21">
        <f>SUM(J15:J20)/6</f>
        <v>1240</v>
      </c>
      <c r="K21">
        <f>SUM(K15:K20)/6</f>
        <v>308.5</v>
      </c>
    </row>
    <row r="22" ht="12.800000000000001" customHeight="1">
      <c r="A22"/>
      <c r="B22" t="s">
        <v>45</v>
      </c>
      <c r="C22">
        <v>1517</v>
      </c>
      <c r="D22">
        <v>578</v>
      </c>
      <c r="E22">
        <v>63</v>
      </c>
    </row>
    <row r="23" ht="12.800000000000001" customHeight="1"/>
    <row r="24" ht="12.800000000000001" customHeight="1">
      <c r="A24"/>
      <c r="B24" t="s">
        <v>46</v>
      </c>
      <c r="C24"/>
      <c r="D24" t="s">
        <v>47</v>
      </c>
      <c r="E24"/>
      <c r="F24" t="s">
        <v>48</v>
      </c>
      <c r="G24">
        <v>1000</v>
      </c>
      <c r="H24" t="s">
        <v>49</v>
      </c>
      <c r="I24" t="s">
        <v>50</v>
      </c>
      <c r="J24" t="s">
        <v>51</v>
      </c>
    </row>
    <row r="25" ht="12.800000000000001" customHeight="1">
      <c r="C25" t="s">
        <v>52</v>
      </c>
      <c r="D25" t="s">
        <v>53</v>
      </c>
      <c r="E25" t="s">
        <v>54</v>
      </c>
      <c r="F25" t="s">
        <v>55</v>
      </c>
      <c r="G25" t="s">
        <v>56</v>
      </c>
      <c r="H25" t="s">
        <v>57</v>
      </c>
      <c r="I25" t="s">
        <v>58</v>
      </c>
      <c r="J25" t="s">
        <v>59</v>
      </c>
      <c r="K25" t="s">
        <v>60</v>
      </c>
      <c r="L25" t="s">
        <v>61</v>
      </c>
      <c r="M25" t="s">
        <v>62</v>
      </c>
      <c r="N25" t="s">
        <v>63</v>
      </c>
    </row>
    <row r="26" ht="12.800000000000001" customHeight="1">
      <c r="A26"/>
      <c r="B26" t="s">
        <v>64</v>
      </c>
      <c r="C26">
        <f>(C7-$D$4/2)/$G$24</f>
        <v>-0.92900000000000005</v>
      </c>
      <c r="D26">
        <f>(-D7+$E$4/2)/$G$24</f>
        <v>-0.41499999999999998</v>
      </c>
      <c r="E26">
        <f>(E7-$D$4/2)/$G$24</f>
        <v>-0.89300000000000002</v>
      </c>
      <c r="F26">
        <f>(-F7+$E$4/2)/$G$24</f>
        <v>-0.378</v>
      </c>
      <c r="G26">
        <f>(G7-$D$4/2)/$G$24</f>
        <v>-0.89300000000000002</v>
      </c>
      <c r="H26">
        <f>(-H7+$E$4/2)/$G$24</f>
        <v>0.378</v>
      </c>
      <c r="I26">
        <f>(I7-$D$4/2)/$G$24</f>
        <v>-0.92900000000000005</v>
      </c>
      <c r="J26">
        <f>(-J7+$E$4/2)/$G$24</f>
        <v>0.41499999999999998</v>
      </c>
      <c r="K26">
        <f>K7/$G$24</f>
        <v>3.5999999999999997e-002</v>
      </c>
      <c r="L26">
        <f>L7/$G$24</f>
        <v>0.82999999999999996</v>
      </c>
      <c r="M26">
        <f>(C26+E26+G26+I26)/4</f>
        <v>-0.91100000000000003</v>
      </c>
      <c r="N26">
        <f>(D26+F26+H26+J26)/4</f>
        <v>0</v>
      </c>
    </row>
    <row r="27" ht="12.800000000000001" customHeight="1">
      <c r="A27"/>
      <c r="B27" t="s">
        <v>65</v>
      </c>
      <c r="C27">
        <f>(C8-$D$4/2)/$G$24</f>
        <v>0.92900000000000005</v>
      </c>
      <c r="D27">
        <f>(-D8+$E$4/2)/$G$24</f>
        <v>-0.41499999999999998</v>
      </c>
      <c r="E27">
        <f>(E8-$D$4/2)/$G$24</f>
        <v>0.92900000000000005</v>
      </c>
      <c r="F27">
        <f>(-F8+$E$4/2)/$G$24</f>
        <v>0.41499999999999998</v>
      </c>
      <c r="G27">
        <f>(G8-$D$4/2)/$G$24</f>
        <v>0.89300000000000002</v>
      </c>
      <c r="H27">
        <f>(-H8+$E$4/2)/$G$24</f>
        <v>0.378</v>
      </c>
      <c r="I27">
        <f>(I8-$D$4/2)/$G$24</f>
        <v>0.89300000000000002</v>
      </c>
      <c r="J27">
        <f>(-J8+$E$4/2)/$G$24</f>
        <v>-0.378</v>
      </c>
      <c r="K27">
        <f>K8/$G$24</f>
        <v>3.5999999999999997e-002</v>
      </c>
      <c r="L27">
        <f>L8/$G$24</f>
        <v>0.82999999999999996</v>
      </c>
      <c r="M27">
        <f>(C27+E27+G27+I27)/4</f>
        <v>0.91100000000000003</v>
      </c>
      <c r="N27">
        <f>(D27+F27+H27+J27)/4</f>
        <v>0</v>
      </c>
    </row>
    <row r="28" ht="12.800000000000001" customHeight="1">
      <c r="A28"/>
      <c r="B28" t="s">
        <v>66</v>
      </c>
      <c r="C28">
        <f>(C9-$D$4/2)/$G$24</f>
        <v>-0.86099999999999999</v>
      </c>
      <c r="D28">
        <f>(-D9+$E$4/2)/$G$24</f>
        <v>0.48299999999999998</v>
      </c>
      <c r="E28">
        <f>(E9-$D$4/2)/$G$24</f>
        <v>-0.82399999999999995</v>
      </c>
      <c r="F28">
        <f>(-F9+$E$4/2)/$G$24</f>
        <v>0.44700000000000001</v>
      </c>
      <c r="G28">
        <f>(G9-$D$4/2)/$G$24</f>
        <v>-6.4000000000000001e-002</v>
      </c>
      <c r="H28">
        <f>(-H9+$E$4/2)/$G$24</f>
        <v>0.44700000000000001</v>
      </c>
      <c r="I28">
        <f>(I9-$D$4/2)/$G$24</f>
        <v>-4.8000000000000001e-002</v>
      </c>
      <c r="J28">
        <f>(-J9+$E$4/2)/$G$24</f>
        <v>0.48299999999999998</v>
      </c>
      <c r="K28">
        <f>K9/$G$24</f>
        <v>0.81299999999999994</v>
      </c>
      <c r="L28">
        <f>L9/$G$24</f>
        <v>3.5999999999999997e-002</v>
      </c>
      <c r="M28">
        <f>(C28+E28+G28+I28)/4</f>
        <v>-0.44924999999999998</v>
      </c>
      <c r="N28">
        <f>(D28+F28+H28+J28)/4</f>
        <v>0.46500000000000002</v>
      </c>
    </row>
    <row r="29" ht="12.800000000000001" customHeight="1">
      <c r="A29"/>
      <c r="B29" t="s">
        <v>67</v>
      </c>
      <c r="C29">
        <f>(C10-$D$4/2)/$G$24</f>
        <v>4.8000000000000001e-002</v>
      </c>
      <c r="D29">
        <f>(-D10+$E$4/2)/$G$24</f>
        <v>0.48299999999999998</v>
      </c>
      <c r="E29">
        <f>(E10-$D$4/2)/$G$24</f>
        <v>6.3e-002</v>
      </c>
      <c r="F29">
        <f>(-F10+$E$4/2)/$G$24</f>
        <v>0.44700000000000001</v>
      </c>
      <c r="G29">
        <f>(G10-$D$4/2)/$G$24</f>
        <v>0.82299999999999995</v>
      </c>
      <c r="H29">
        <f>(-H10+$E$4/2)/$G$24</f>
        <v>0.44700000000000001</v>
      </c>
      <c r="I29">
        <f>(I10-$D$4/2)/$G$24</f>
        <v>0.86099999999999999</v>
      </c>
      <c r="J29">
        <f>(-J10+$E$4/2)/$G$24</f>
        <v>0.48299999999999998</v>
      </c>
      <c r="K29">
        <f>K10/$G$24</f>
        <v>0.81299999999999994</v>
      </c>
      <c r="L29">
        <f>L10/$G$24</f>
        <v>3.5999999999999997e-002</v>
      </c>
      <c r="M29">
        <f>(C29+E29+G29+I29)/4</f>
        <v>0.44874999999999998</v>
      </c>
      <c r="N29">
        <f>(D29+F29+H29+J29)/4</f>
        <v>0.46500000000000002</v>
      </c>
    </row>
    <row r="30" ht="12.800000000000001" customHeight="1">
      <c r="A30"/>
      <c r="B30" t="s">
        <v>68</v>
      </c>
      <c r="C30">
        <f>(C11-$D$4/2)/$G$24</f>
        <v>-0.86099999999999999</v>
      </c>
      <c r="D30">
        <f>(-D11+$E$4/2)/$G$24</f>
        <v>-0.48299999999999998</v>
      </c>
      <c r="E30">
        <f>(E11-$D$4/2)/$G$24</f>
        <v>-4.8000000000000001e-002</v>
      </c>
      <c r="F30">
        <f>(-F11+$E$4/2)/$G$24</f>
        <v>-0.48299999999999998</v>
      </c>
      <c r="G30">
        <f>(G11-$D$4/2)/$G$24</f>
        <v>-6.4000000000000001e-002</v>
      </c>
      <c r="H30">
        <f>(-H11+$E$4/2)/$G$24</f>
        <v>-0.44700000000000001</v>
      </c>
      <c r="I30">
        <f>(I11-$D$4/2)/$G$24</f>
        <v>-0.82399999999999995</v>
      </c>
      <c r="J30">
        <f>(-J11+$E$4/2)/$G$24</f>
        <v>-0.44700000000000001</v>
      </c>
      <c r="K30">
        <f>K11/$G$24</f>
        <v>0.81299999999999994</v>
      </c>
      <c r="L30">
        <f>L11/$G$24</f>
        <v>3.5999999999999997e-002</v>
      </c>
      <c r="M30">
        <f>(C30+E30+G30+I30)/4</f>
        <v>-0.44924999999999998</v>
      </c>
      <c r="N30">
        <f>(D30+F30+H30+J30)/4</f>
        <v>-0.46500000000000002</v>
      </c>
    </row>
    <row r="31" ht="12.800000000000001" customHeight="1">
      <c r="A31"/>
      <c r="B31" t="s">
        <v>69</v>
      </c>
      <c r="C31">
        <f>(C12-$D$4/2)/$G$24</f>
        <v>4.8000000000000001e-002</v>
      </c>
      <c r="D31">
        <f>(-D12+$E$4/2)/$G$24</f>
        <v>-0.48299999999999998</v>
      </c>
      <c r="E31">
        <f>(E12-$D$4/2)/$G$24</f>
        <v>0.86099999999999999</v>
      </c>
      <c r="F31">
        <f>(-F12+$E$4/2)/$G$24</f>
        <v>-0.48299999999999998</v>
      </c>
      <c r="G31">
        <f>(G12-$D$4/2)/$G$24</f>
        <v>0.82299999999999995</v>
      </c>
      <c r="H31">
        <f>(-H12+$E$4/2)/$G$24</f>
        <v>-0.44700000000000001</v>
      </c>
      <c r="I31">
        <f>(I12-$D$4/2)/$G$24</f>
        <v>6.3e-002</v>
      </c>
      <c r="J31">
        <f>(-J12+$E$4/2)/$G$24</f>
        <v>-0.44700000000000001</v>
      </c>
      <c r="K31">
        <f>K12/$G$24</f>
        <v>0.81299999999999994</v>
      </c>
      <c r="L31">
        <f>L12/$G$24</f>
        <v>3.5999999999999997e-002</v>
      </c>
      <c r="M31">
        <f>(C31+E31+G31+I31)/4</f>
        <v>0.44874999999999998</v>
      </c>
      <c r="N31">
        <f>(D31+F31+H31+J31)/4</f>
        <v>-0.46500000000000002</v>
      </c>
    </row>
    <row r="32" ht="12.800000000000001" customHeight="1"/>
    <row r="33" ht="12.800000000000001" customHeight="1">
      <c r="C33" t="s">
        <v>70</v>
      </c>
      <c r="D33" t="s">
        <v>71</v>
      </c>
      <c r="E33" t="s">
        <v>72</v>
      </c>
      <c r="H33" t="s">
        <v>73</v>
      </c>
      <c r="I33" t="s">
        <v>74</v>
      </c>
      <c r="J33" t="s">
        <v>75</v>
      </c>
      <c r="K33" t="s">
        <v>76</v>
      </c>
      <c r="L33" t="s">
        <v>77</v>
      </c>
      <c r="M33" t="s">
        <v>78</v>
      </c>
      <c r="N33"/>
    </row>
    <row r="34" ht="12.800000000000001" customHeight="1">
      <c r="A34"/>
      <c r="B34" t="s">
        <v>79</v>
      </c>
      <c r="C34">
        <f>(C15-$D$4/2)/$G$24</f>
        <v>-0.91600000000000004</v>
      </c>
      <c r="D34">
        <f>(-D15+$E$4/2)/$G$24</f>
        <v>-0.46999999999999997</v>
      </c>
      <c r="E34">
        <f>E15/$G$24</f>
        <v>0.11600000000000001</v>
      </c>
      <c r="F34"/>
      <c r="G34" t="s">
        <v>80</v>
      </c>
      <c r="H34">
        <f>H15/G24</f>
        <v>1.581</v>
      </c>
      <c r="I34">
        <f>I15/G24</f>
        <v>2.9000000000000001e-002</v>
      </c>
      <c r="L34">
        <f>L15/$G$24</f>
        <v>-0.79000000000000004</v>
      </c>
      <c r="M34">
        <f>-M15/$G$24</f>
        <v>-0</v>
      </c>
      <c r="N34"/>
    </row>
    <row r="35" ht="12.800000000000001" customHeight="1">
      <c r="A35"/>
      <c r="B35" t="s">
        <v>81</v>
      </c>
      <c r="C35">
        <f>(C16-$D$4/2)/$G$24</f>
        <v>0</v>
      </c>
      <c r="D35">
        <f>(-D16+$E$4/2)/$G$24</f>
        <v>-0.496</v>
      </c>
      <c r="E35">
        <f>E16/$G$24</f>
        <v>0.104</v>
      </c>
      <c r="L35">
        <f>L16/$G$24</f>
        <v>-0.78900000000000003</v>
      </c>
      <c r="M35">
        <f>-M16/$G$24</f>
        <v>-8.5000000000000006e-003</v>
      </c>
      <c r="N35"/>
    </row>
    <row r="36" ht="12.800000000000001" customHeight="1">
      <c r="A36"/>
      <c r="B36" t="s">
        <v>82</v>
      </c>
      <c r="C36">
        <f>(C17-$D$4/2)/$G$24</f>
        <v>0.91600000000000004</v>
      </c>
      <c r="D36">
        <f>(-D17+$E$4/2)/$G$24</f>
        <v>-0.46999999999999997</v>
      </c>
      <c r="E36">
        <f>E17/$G$24</f>
        <v>0.11600000000000001</v>
      </c>
      <c r="L36">
        <f>L17/$G$24</f>
        <v>0.78900000000000003</v>
      </c>
      <c r="M36">
        <f>-M17/$G$24</f>
        <v>-1.4500000000000001e-002</v>
      </c>
      <c r="N36"/>
    </row>
    <row r="37" ht="12.800000000000001" customHeight="1">
      <c r="A37"/>
      <c r="B37" t="s">
        <v>83</v>
      </c>
      <c r="C37">
        <f>(C18-$D$4/2)/$G$24</f>
        <v>-0.91600000000000004</v>
      </c>
      <c r="D37">
        <f>(-D18+$E$4/2)/$G$24</f>
        <v>0.46999999999999997</v>
      </c>
      <c r="E37">
        <f>E18/$G$24</f>
        <v>0.11600000000000001</v>
      </c>
      <c r="L37">
        <f>L18/$G$24</f>
        <v>0.79000000000000004</v>
      </c>
      <c r="M37">
        <f>-M18/$G$24</f>
        <v>-0</v>
      </c>
      <c r="N37"/>
    </row>
    <row r="38" ht="12.800000000000001" customHeight="1">
      <c r="A38"/>
      <c r="B38" t="s">
        <v>84</v>
      </c>
      <c r="C38">
        <f>(C19-$D$4/2)/$G$24</f>
        <v>0</v>
      </c>
      <c r="D38">
        <f>(-D19+$E$4/2)/$G$24</f>
        <v>0.496</v>
      </c>
      <c r="E38">
        <f>E19/$G$24</f>
        <v>0.104</v>
      </c>
      <c r="F38"/>
      <c r="G38" t="s">
        <v>85</v>
      </c>
      <c r="H38" t="s">
        <v>86</v>
      </c>
      <c r="L38">
        <f>L19/$G$24</f>
        <v>0.78900000000000003</v>
      </c>
      <c r="M38">
        <f>-M19/$G$24</f>
        <v>1.4500000000000001e-002</v>
      </c>
      <c r="N38"/>
    </row>
    <row r="39" ht="12.800000000000001" customHeight="1">
      <c r="A39"/>
      <c r="B39" t="s">
        <v>87</v>
      </c>
      <c r="C39">
        <f>(C20-$D$4/2)/$G$24</f>
        <v>0.91600000000000004</v>
      </c>
      <c r="D39">
        <f>(-D20+$E$4/2)/$G$24</f>
        <v>0.46999999999999997</v>
      </c>
      <c r="E39">
        <f>E20/$G$24</f>
        <v>0.11600000000000001</v>
      </c>
      <c r="F39"/>
      <c r="G39" t="s">
        <v>88</v>
      </c>
      <c r="H39" t="s">
        <v>89</v>
      </c>
      <c r="L39">
        <f>L20/$G$24</f>
        <v>-0.78900000000000003</v>
      </c>
      <c r="M39">
        <f>-M20/$G$24</f>
        <v>8.5000000000000006e-003</v>
      </c>
      <c r="N39"/>
    </row>
    <row r="40" ht="12.800000000000001" customHeight="1">
      <c r="A40"/>
      <c r="B40" t="s">
        <v>90</v>
      </c>
      <c r="C40">
        <f>(C21-$D$4/2)/$G$24</f>
        <v>-0.41799999999999998</v>
      </c>
      <c r="D40">
        <f>(-D21+$E$4/2)/$G$24</f>
        <v>0</v>
      </c>
      <c r="E40">
        <f>E21/$G$24</f>
        <v>6.3e-002</v>
      </c>
      <c r="I40" t="s">
        <v>91</v>
      </c>
    </row>
    <row r="41" ht="12.800000000000001" customHeight="1">
      <c r="A41"/>
      <c r="B41" t="s">
        <v>92</v>
      </c>
      <c r="C41">
        <f>(C22-$D$4/2)/$G$24</f>
        <v>0.49299999999999999</v>
      </c>
      <c r="D41">
        <f>(-D22+$E$4/2)/$G$24</f>
        <v>0</v>
      </c>
      <c r="E41">
        <f>E22/$G$24</f>
        <v>6.3e-002</v>
      </c>
    </row>
  </sheetData>
  <headerFooter differentOddEven="1">
    <oddFooter>Seite 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ONLYOFFICE/7.0.0.127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</cp:coreProperties>
</file>