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9a03bcf60599b9/Dokumente/VS Projects/Tetris_WPF/"/>
    </mc:Choice>
  </mc:AlternateContent>
  <xr:revisionPtr revIDLastSave="31" documentId="8_{1F5BC155-62C7-4FDC-83FB-E34F1DDA94AB}" xr6:coauthVersionLast="37" xr6:coauthVersionMax="37" xr10:uidLastSave="{66571EDD-47B4-4AFA-84A0-0C1EB75D08F8}"/>
  <bookViews>
    <workbookView xWindow="0" yWindow="0" windowWidth="28800" windowHeight="12225" xr2:uid="{CD9D501B-FC67-4B9B-8041-E2D2878B9BE0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O4" i="1" l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M1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J16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<sst xmlns="http://schemas.openxmlformats.org/spreadsheetml/2006/main" count="18" uniqueCount="14">
  <si>
    <t>G</t>
  </si>
  <si>
    <t>Lines / s</t>
  </si>
  <si>
    <t>Level</t>
  </si>
  <si>
    <t>s / Line</t>
  </si>
  <si>
    <t>ms / Line</t>
  </si>
  <si>
    <t>Line / s</t>
  </si>
  <si>
    <t>official</t>
  </si>
  <si>
    <t>current</t>
  </si>
  <si>
    <t xml:space="preserve">Lock delay: </t>
  </si>
  <si>
    <t>0.5 seconds</t>
  </si>
  <si>
    <t>Lock delay:</t>
  </si>
  <si>
    <t>line speed</t>
  </si>
  <si>
    <t>Frames / L</t>
  </si>
  <si>
    <t>Lines /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</si>
</sst>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Tabelle1!$F$1</c:f>
              <c:strCache>
                <c:ptCount val="1"/>
                <c:pt idx="0">
                  <c:v>ms / 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31865419947506562"/>
                  <c:y val="-8.410615339749197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Tabelle1!$F$2:$F$16</c:f>
              <c:numCache>
                <c:formatCode>General</c:formatCode>
                <c:ptCount val="15"/>
                <c:pt idx="0">
                  <c:v>1000</c:v>
                </c:pt>
                <c:pt idx="1">
                  <c:v>793</c:v>
                </c:pt>
                <c:pt idx="2">
                  <c:v>617.79600000000005</c:v>
                </c:pt>
                <c:pt idx="3">
                  <c:v>472.72913900000009</c:v>
                </c:pt>
                <c:pt idx="4">
                  <c:v>355.19692825600009</c:v>
                </c:pt>
                <c:pt idx="5">
                  <c:v>262.00354997812502</c:v>
                </c:pt>
                <c:pt idx="6">
                  <c:v>189.67724533271809</c:v>
                </c:pt>
                <c:pt idx="7">
                  <c:v>134.73473081555866</c:v>
                </c:pt>
                <c:pt idx="8">
                  <c:v>93.882248904212673</c:v>
                </c:pt>
                <c:pt idx="9">
                  <c:v>64.151584959855811</c:v>
                </c:pt>
                <c:pt idx="10">
                  <c:v>42.976258297035542</c:v>
                </c:pt>
                <c:pt idx="11">
                  <c:v>28.217677801211646</c:v>
                </c:pt>
                <c:pt idx="12">
                  <c:v>18.153328543517738</c:v>
                </c:pt>
                <c:pt idx="13">
                  <c:v>11.439342346807386</c:v>
                </c:pt>
                <c:pt idx="14">
                  <c:v>7.0586162209342165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AF-46AC-8D13-6FD3585EEE21}"/>
            </c:ext>
          </c:extLst>
        </c:ser>
        <c:ser>
          <c:idx val="1"/>
          <c:order val="1"/>
          <c:tx>
            <c:strRef>
              <c:f>Tabelle1!$J$1</c:f>
              <c:strCache>
                <c:ptCount val="1"/>
                <c:pt idx="0">
                  <c:v>ms / Line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1.5155293088363955E-3"/>
                  <c:y val="-0.230632837561971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Tabelle1!$J$2:$J$16</c:f>
              <c:numCache>
                <c:formatCode>General</c:formatCode>
                <c:ptCount val="15"/>
                <c:pt idx="0">
                  <c:v>1000</c:v>
                </c:pt>
                <c:pt idx="1">
                  <c:v>800</c:v>
                </c:pt>
                <c:pt idx="2">
                  <c:v>640</c:v>
                </c:pt>
                <c:pt idx="3">
                  <c:v>512</c:v>
                </c:pt>
                <c:pt idx="4">
                  <c:v>409.6</c:v>
                </c:pt>
                <c:pt idx="5">
                  <c:v>327.68</c:v>
                </c:pt>
                <c:pt idx="6">
                  <c:v>262.14400000000001</c:v>
                </c:pt>
                <c:pt idx="7">
                  <c:v>209.71520000000001</c:v>
                </c:pt>
                <c:pt idx="8">
                  <c:v>167.77216000000001</c:v>
                </c:pt>
                <c:pt idx="9">
                  <c:v>134.21772800000002</c:v>
                </c:pt>
                <c:pt idx="10">
                  <c:v>107.37418240000002</c:v>
                </c:pt>
                <c:pt idx="11">
                  <c:v>85.899345920000016</c:v>
                </c:pt>
                <c:pt idx="12">
                  <c:v>68.719476736000018</c:v>
                </c:pt>
                <c:pt idx="13">
                  <c:v>54.975581388800016</c:v>
                </c:pt>
                <c:pt idx="14">
                  <c:v>43.980465111040012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AF-46AC-8D13-6FD3585EE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243744"/>
        <c:axId val="1691553536"/>
      </c:scatterChart>
      <c:valAx>
        <c:axId val="174724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1553536"/>
        <c:crosses val="autoZero"/>
        <c:crossBetween val="midCat"/>
      </c:valAx>
      <c:valAx>
        <c:axId val="16915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724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20</xdr:row>
      <xdr:rowOff>100012</xdr:rowOff>
    </xdr:from>
    <xdr:to>
      <xdr:col>10</xdr:col>
      <xdr:colOff>266700</xdr:colOff>
      <xdr:row>34</xdr:row>
      <xdr:rowOff>176212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0A3D59A-0D12-42BD-8930-BC0BD1CB0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28BE0-CD14-4743-AE40-C356594FF7BE}">
  <dimension ref="B1:O20"/>
  <sheetViews>
    <sheetView tabSelected="1" workbookViewId="0">
      <selection activeCell="E19" sqref="E19"/>
    </sheetView>
  </sheetViews>
  <sheetFormatPr baseColWidth="10" defaultRowHeight="15" x14ac:dyDescent="0.25"/>
  <sheetData>
    <row r="1" spans="2:15" x14ac:dyDescent="0.25">
      <c r="B1" t="s">
        <v>2</v>
      </c>
      <c r="C1" t="s">
        <v>0</v>
      </c>
      <c r="D1" t="s">
        <v>1</v>
      </c>
      <c r="E1" t="s">
        <v>12</v>
      </c>
      <c r="F1" t="s">
        <v>4</v>
      </c>
      <c r="G1" t="s">
        <v>3</v>
      </c>
      <c r="H1" t="s">
        <v>1</v>
      </c>
      <c r="J1" t="s">
        <v>4</v>
      </c>
      <c r="K1" t="s">
        <v>3</v>
      </c>
      <c r="L1" t="s">
        <v>5</v>
      </c>
      <c r="M1" t="s">
        <v>0</v>
      </c>
    </row>
    <row r="2" spans="2:15" x14ac:dyDescent="0.25">
      <c r="B2">
        <v>1</v>
      </c>
      <c r="C2">
        <v>1.6670000000000001E-2</v>
      </c>
      <c r="D2">
        <f>C2*60</f>
        <v>1.0002</v>
      </c>
      <c r="E2">
        <f>1/C2</f>
        <v>59.988002399520092</v>
      </c>
      <c r="F2">
        <f>G2*1000</f>
        <v>1000</v>
      </c>
      <c r="G2">
        <f>(0.8-((B2-1)*0.007))^(B2-1)</f>
        <v>1</v>
      </c>
      <c r="H2">
        <f>1/G2</f>
        <v>1</v>
      </c>
      <c r="J2">
        <v>1000</v>
      </c>
      <c r="K2">
        <f>J2/1000</f>
        <v>1</v>
      </c>
      <c r="L2">
        <f>1/K2</f>
        <v>1</v>
      </c>
      <c r="M2">
        <f>L2/60</f>
        <v>1.6666666666666666E-2</v>
      </c>
      <c r="O2">
        <v>1000</v>
      </c>
    </row>
    <row r="3" spans="2:15" x14ac:dyDescent="0.25">
      <c r="B3">
        <v>2</v>
      </c>
      <c r="C3">
        <v>2.1017000000000001E-2</v>
      </c>
      <c r="D3">
        <f t="shared" ref="D3:D16" si="0">C3*60</f>
        <v>1.26102</v>
      </c>
      <c r="E3">
        <f t="shared" ref="E3:E16" si="1">1/C3</f>
        <v>47.580530047104723</v>
      </c>
      <c r="F3">
        <f t="shared" ref="F3:F16" si="2">G3*1000</f>
        <v>793</v>
      </c>
      <c r="G3">
        <f t="shared" ref="G3:G16" si="3">(0.8-((B3-1)*0.007))^(B3-1)</f>
        <v>0.79300000000000004</v>
      </c>
      <c r="H3">
        <f t="shared" ref="H3:H16" si="4">1/G3</f>
        <v>1.2610340479192939</v>
      </c>
      <c r="J3">
        <f>(J2*4)/5</f>
        <v>800</v>
      </c>
      <c r="K3">
        <f t="shared" ref="K3:K16" si="5">J3/1000</f>
        <v>0.8</v>
      </c>
      <c r="L3">
        <f t="shared" ref="L3:L16" si="6">1/K3</f>
        <v>1.25</v>
      </c>
      <c r="M3">
        <f t="shared" ref="M3:M15" si="7">L3/60</f>
        <v>2.0833333333333332E-2</v>
      </c>
      <c r="O3">
        <f>O2*38/50</f>
        <v>760</v>
      </c>
    </row>
    <row r="4" spans="2:15" x14ac:dyDescent="0.25">
      <c r="B4">
        <v>3</v>
      </c>
      <c r="C4">
        <v>2.6977000000000001E-2</v>
      </c>
      <c r="D4">
        <f t="shared" si="0"/>
        <v>1.6186199999999999</v>
      </c>
      <c r="E4">
        <f t="shared" si="1"/>
        <v>37.068614004522367</v>
      </c>
      <c r="F4">
        <f t="shared" si="2"/>
        <v>617.79600000000005</v>
      </c>
      <c r="G4">
        <f t="shared" si="3"/>
        <v>0.61779600000000001</v>
      </c>
      <c r="H4">
        <f t="shared" si="4"/>
        <v>1.6186572914036348</v>
      </c>
      <c r="J4">
        <f t="shared" ref="J4:J16" si="8">(J3*4)/5</f>
        <v>640</v>
      </c>
      <c r="K4">
        <f t="shared" si="5"/>
        <v>0.64</v>
      </c>
      <c r="L4">
        <f t="shared" si="6"/>
        <v>1.5625</v>
      </c>
      <c r="M4">
        <f t="shared" si="7"/>
        <v>2.6041666666666668E-2</v>
      </c>
      <c r="O4">
        <f t="shared" ref="O4:O16" si="9">O3*38/50</f>
        <v>577.6</v>
      </c>
    </row>
    <row r="5" spans="2:15" x14ac:dyDescent="0.25">
      <c r="B5">
        <v>4</v>
      </c>
      <c r="C5">
        <v>3.5256000000000003E-2</v>
      </c>
      <c r="D5">
        <f t="shared" si="0"/>
        <v>2.1153600000000004</v>
      </c>
      <c r="E5">
        <f t="shared" si="1"/>
        <v>28.363966417063761</v>
      </c>
      <c r="F5">
        <f t="shared" si="2"/>
        <v>472.72913900000009</v>
      </c>
      <c r="G5">
        <f t="shared" si="3"/>
        <v>0.47272913900000008</v>
      </c>
      <c r="H5">
        <f t="shared" si="4"/>
        <v>2.1153762641232063</v>
      </c>
      <c r="J5">
        <f t="shared" si="8"/>
        <v>512</v>
      </c>
      <c r="K5">
        <f t="shared" si="5"/>
        <v>0.51200000000000001</v>
      </c>
      <c r="L5">
        <f t="shared" si="6"/>
        <v>1.953125</v>
      </c>
      <c r="M5">
        <f t="shared" si="7"/>
        <v>3.2552083333333336E-2</v>
      </c>
      <c r="O5">
        <f t="shared" si="9"/>
        <v>438.976</v>
      </c>
    </row>
    <row r="6" spans="2:15" x14ac:dyDescent="0.25">
      <c r="B6">
        <v>5</v>
      </c>
      <c r="C6">
        <v>4.6929999999999999E-2</v>
      </c>
      <c r="D6">
        <f t="shared" si="0"/>
        <v>2.8157999999999999</v>
      </c>
      <c r="E6">
        <f t="shared" si="1"/>
        <v>21.308331557639036</v>
      </c>
      <c r="F6">
        <f t="shared" si="2"/>
        <v>355.19692825600009</v>
      </c>
      <c r="G6">
        <f t="shared" si="3"/>
        <v>0.35519692825600008</v>
      </c>
      <c r="H6">
        <f t="shared" si="4"/>
        <v>2.8153396621698059</v>
      </c>
      <c r="J6">
        <f t="shared" si="8"/>
        <v>409.6</v>
      </c>
      <c r="K6">
        <f t="shared" si="5"/>
        <v>0.40960000000000002</v>
      </c>
      <c r="L6">
        <f t="shared" si="6"/>
        <v>2.44140625</v>
      </c>
      <c r="M6">
        <f t="shared" si="7"/>
        <v>4.0690104166666664E-2</v>
      </c>
      <c r="O6">
        <f t="shared" si="9"/>
        <v>333.62175999999999</v>
      </c>
    </row>
    <row r="7" spans="2:15" x14ac:dyDescent="0.25">
      <c r="B7">
        <v>6</v>
      </c>
      <c r="C7">
        <v>6.361E-2</v>
      </c>
      <c r="D7">
        <f t="shared" si="0"/>
        <v>3.8166000000000002</v>
      </c>
      <c r="E7">
        <f t="shared" si="1"/>
        <v>15.720798616569722</v>
      </c>
      <c r="F7">
        <f t="shared" si="2"/>
        <v>262.00354997812502</v>
      </c>
      <c r="G7">
        <f t="shared" si="3"/>
        <v>0.26200354997812503</v>
      </c>
      <c r="H7">
        <f t="shared" si="4"/>
        <v>3.8167421780486985</v>
      </c>
      <c r="J7">
        <f t="shared" si="8"/>
        <v>327.68</v>
      </c>
      <c r="K7">
        <f t="shared" si="5"/>
        <v>0.32768000000000003</v>
      </c>
      <c r="L7">
        <f t="shared" si="6"/>
        <v>3.0517578124999996</v>
      </c>
      <c r="M7">
        <f t="shared" si="7"/>
        <v>5.0862630208333329E-2</v>
      </c>
      <c r="O7">
        <f t="shared" si="9"/>
        <v>253.55253759999999</v>
      </c>
    </row>
    <row r="8" spans="2:15" x14ac:dyDescent="0.25">
      <c r="B8">
        <v>7</v>
      </c>
      <c r="C8">
        <v>8.7900000000000006E-2</v>
      </c>
      <c r="D8">
        <f t="shared" si="0"/>
        <v>5.274</v>
      </c>
      <c r="E8">
        <f t="shared" si="1"/>
        <v>11.376564277588168</v>
      </c>
      <c r="F8">
        <f t="shared" si="2"/>
        <v>189.67724533271809</v>
      </c>
      <c r="G8">
        <f t="shared" si="3"/>
        <v>0.1896772453327181</v>
      </c>
      <c r="H8">
        <f t="shared" si="4"/>
        <v>5.2721136805096069</v>
      </c>
      <c r="J8">
        <f t="shared" si="8"/>
        <v>262.14400000000001</v>
      </c>
      <c r="K8">
        <f t="shared" si="5"/>
        <v>0.26214399999999999</v>
      </c>
      <c r="L8">
        <f t="shared" si="6"/>
        <v>3.814697265625</v>
      </c>
      <c r="M8">
        <f t="shared" si="7"/>
        <v>6.3578287760416671E-2</v>
      </c>
      <c r="O8">
        <f t="shared" si="9"/>
        <v>192.69992857599999</v>
      </c>
    </row>
    <row r="9" spans="2:15" x14ac:dyDescent="0.25">
      <c r="B9">
        <v>8</v>
      </c>
      <c r="C9">
        <v>0.1236</v>
      </c>
      <c r="D9">
        <f t="shared" si="0"/>
        <v>7.4160000000000004</v>
      </c>
      <c r="E9">
        <f t="shared" si="1"/>
        <v>8.090614886731391</v>
      </c>
      <c r="F9">
        <f t="shared" si="2"/>
        <v>134.73473081555866</v>
      </c>
      <c r="G9">
        <f t="shared" si="3"/>
        <v>0.13473473081555867</v>
      </c>
      <c r="H9">
        <f t="shared" si="4"/>
        <v>7.4219913005869431</v>
      </c>
      <c r="J9">
        <f t="shared" si="8"/>
        <v>209.71520000000001</v>
      </c>
      <c r="K9">
        <f t="shared" si="5"/>
        <v>0.20971520000000002</v>
      </c>
      <c r="L9">
        <f t="shared" si="6"/>
        <v>4.76837158203125</v>
      </c>
      <c r="M9">
        <f t="shared" si="7"/>
        <v>7.9472859700520829E-2</v>
      </c>
      <c r="O9">
        <f t="shared" si="9"/>
        <v>146.45194571776</v>
      </c>
    </row>
    <row r="10" spans="2:15" x14ac:dyDescent="0.25">
      <c r="B10">
        <v>9</v>
      </c>
      <c r="C10">
        <v>0.17749999999999999</v>
      </c>
      <c r="D10">
        <f t="shared" si="0"/>
        <v>10.649999999999999</v>
      </c>
      <c r="E10">
        <f t="shared" si="1"/>
        <v>5.6338028169014089</v>
      </c>
      <c r="F10">
        <f t="shared" si="2"/>
        <v>93.882248904212673</v>
      </c>
      <c r="G10">
        <f t="shared" si="3"/>
        <v>9.3882248904212678E-2</v>
      </c>
      <c r="H10">
        <f t="shared" si="4"/>
        <v>10.651640876437591</v>
      </c>
      <c r="J10">
        <f t="shared" si="8"/>
        <v>167.77216000000001</v>
      </c>
      <c r="K10">
        <f t="shared" si="5"/>
        <v>0.16777216</v>
      </c>
      <c r="L10">
        <f t="shared" si="6"/>
        <v>5.9604644775390625</v>
      </c>
      <c r="M10">
        <f t="shared" si="7"/>
        <v>9.9341074625651046E-2</v>
      </c>
      <c r="O10">
        <f t="shared" si="9"/>
        <v>111.3034787454976</v>
      </c>
    </row>
    <row r="11" spans="2:15" x14ac:dyDescent="0.25">
      <c r="B11">
        <v>10</v>
      </c>
      <c r="C11">
        <v>0.25979999999999998</v>
      </c>
      <c r="D11">
        <f t="shared" si="0"/>
        <v>15.587999999999999</v>
      </c>
      <c r="E11">
        <f t="shared" si="1"/>
        <v>3.8491147036181683</v>
      </c>
      <c r="F11">
        <f t="shared" si="2"/>
        <v>64.151584959855811</v>
      </c>
      <c r="G11">
        <f t="shared" si="3"/>
        <v>6.4151584959855817E-2</v>
      </c>
      <c r="H11">
        <f t="shared" si="4"/>
        <v>15.58807940015466</v>
      </c>
      <c r="J11">
        <f t="shared" si="8"/>
        <v>134.21772800000002</v>
      </c>
      <c r="K11">
        <f t="shared" si="5"/>
        <v>0.13421772800000004</v>
      </c>
      <c r="L11">
        <f t="shared" si="6"/>
        <v>7.4505805969238263</v>
      </c>
      <c r="M11">
        <f t="shared" si="7"/>
        <v>0.12417634328206377</v>
      </c>
      <c r="O11">
        <f t="shared" si="9"/>
        <v>84.590643846578175</v>
      </c>
    </row>
    <row r="12" spans="2:15" x14ac:dyDescent="0.25">
      <c r="B12">
        <v>11</v>
      </c>
      <c r="C12">
        <v>0.38800000000000001</v>
      </c>
      <c r="D12">
        <f t="shared" si="0"/>
        <v>23.28</v>
      </c>
      <c r="E12">
        <f t="shared" si="1"/>
        <v>2.5773195876288657</v>
      </c>
      <c r="F12">
        <f t="shared" si="2"/>
        <v>42.976258297035542</v>
      </c>
      <c r="G12">
        <f t="shared" si="3"/>
        <v>4.2976258297035545E-2</v>
      </c>
      <c r="H12">
        <f t="shared" si="4"/>
        <v>23.268661340603003</v>
      </c>
      <c r="J12">
        <f t="shared" si="8"/>
        <v>107.37418240000002</v>
      </c>
      <c r="K12">
        <f t="shared" si="5"/>
        <v>0.10737418240000002</v>
      </c>
      <c r="L12">
        <f t="shared" si="6"/>
        <v>9.3132257461547834</v>
      </c>
      <c r="M12">
        <f t="shared" si="7"/>
        <v>0.15522042910257972</v>
      </c>
      <c r="O12">
        <f t="shared" si="9"/>
        <v>64.288889323399417</v>
      </c>
    </row>
    <row r="13" spans="2:15" x14ac:dyDescent="0.25">
      <c r="B13">
        <v>12</v>
      </c>
      <c r="C13">
        <v>0.59</v>
      </c>
      <c r="D13">
        <f t="shared" si="0"/>
        <v>35.4</v>
      </c>
      <c r="E13">
        <f t="shared" si="1"/>
        <v>1.6949152542372883</v>
      </c>
      <c r="F13">
        <f t="shared" si="2"/>
        <v>28.217677801211646</v>
      </c>
      <c r="G13">
        <f t="shared" si="3"/>
        <v>2.8217677801211646E-2</v>
      </c>
      <c r="H13">
        <f t="shared" si="4"/>
        <v>35.438777317000223</v>
      </c>
      <c r="J13">
        <f t="shared" si="8"/>
        <v>85.899345920000016</v>
      </c>
      <c r="K13">
        <f t="shared" si="5"/>
        <v>8.5899345920000023E-2</v>
      </c>
      <c r="L13">
        <f t="shared" si="6"/>
        <v>11.641532182693478</v>
      </c>
      <c r="M13">
        <f t="shared" si="7"/>
        <v>0.19402553637822464</v>
      </c>
      <c r="O13">
        <f t="shared" si="9"/>
        <v>48.859555885783557</v>
      </c>
    </row>
    <row r="14" spans="2:15" x14ac:dyDescent="0.25">
      <c r="B14">
        <v>13</v>
      </c>
      <c r="C14">
        <v>0.92</v>
      </c>
      <c r="D14">
        <f t="shared" si="0"/>
        <v>55.2</v>
      </c>
      <c r="E14">
        <f t="shared" si="1"/>
        <v>1.0869565217391304</v>
      </c>
      <c r="F14">
        <f t="shared" si="2"/>
        <v>18.153328543517738</v>
      </c>
      <c r="G14">
        <f t="shared" si="3"/>
        <v>1.8153328543517738E-2</v>
      </c>
      <c r="H14">
        <f t="shared" si="4"/>
        <v>55.086316407636659</v>
      </c>
      <c r="J14">
        <f t="shared" si="8"/>
        <v>68.719476736000018</v>
      </c>
      <c r="K14">
        <f t="shared" si="5"/>
        <v>6.8719476736000012E-2</v>
      </c>
      <c r="L14">
        <f t="shared" si="6"/>
        <v>14.55191522836685</v>
      </c>
      <c r="M14">
        <f t="shared" si="7"/>
        <v>0.24253192047278083</v>
      </c>
      <c r="O14">
        <f t="shared" si="9"/>
        <v>37.133262473195508</v>
      </c>
    </row>
    <row r="15" spans="2:15" x14ac:dyDescent="0.25">
      <c r="B15">
        <v>14</v>
      </c>
      <c r="C15" s="1">
        <v>1.46</v>
      </c>
      <c r="D15">
        <f t="shared" si="0"/>
        <v>87.6</v>
      </c>
      <c r="E15">
        <f t="shared" si="1"/>
        <v>0.68493150684931503</v>
      </c>
      <c r="F15">
        <f t="shared" si="2"/>
        <v>11.439342346807386</v>
      </c>
      <c r="G15">
        <f t="shared" si="3"/>
        <v>1.1439342346807387E-2</v>
      </c>
      <c r="H15">
        <f t="shared" si="4"/>
        <v>87.417612803509698</v>
      </c>
      <c r="J15">
        <f t="shared" si="8"/>
        <v>54.975581388800016</v>
      </c>
      <c r="K15">
        <f t="shared" si="5"/>
        <v>5.4975581388800016E-2</v>
      </c>
      <c r="L15">
        <f t="shared" si="6"/>
        <v>18.189894035458561</v>
      </c>
      <c r="M15">
        <f t="shared" si="7"/>
        <v>0.30316490059097601</v>
      </c>
      <c r="O15">
        <f t="shared" si="9"/>
        <v>28.221279479628588</v>
      </c>
    </row>
    <row r="16" spans="2:15" x14ac:dyDescent="0.25">
      <c r="B16">
        <v>15</v>
      </c>
      <c r="C16" s="1">
        <v>2.36</v>
      </c>
      <c r="D16">
        <f t="shared" si="0"/>
        <v>141.6</v>
      </c>
      <c r="E16">
        <f t="shared" si="1"/>
        <v>0.42372881355932207</v>
      </c>
      <c r="F16">
        <f t="shared" si="2"/>
        <v>7.0586162209342165</v>
      </c>
      <c r="G16">
        <f t="shared" si="3"/>
        <v>7.0586162209342164E-3</v>
      </c>
      <c r="H16">
        <f t="shared" si="4"/>
        <v>141.6708273548337</v>
      </c>
      <c r="J16">
        <f t="shared" si="8"/>
        <v>43.980465111040012</v>
      </c>
      <c r="K16">
        <f t="shared" si="5"/>
        <v>4.3980465111040014E-2</v>
      </c>
      <c r="L16">
        <f t="shared" si="6"/>
        <v>22.737367544323199</v>
      </c>
      <c r="M16">
        <f>L16/60</f>
        <v>0.37895612573872001</v>
      </c>
      <c r="O16">
        <f t="shared" si="9"/>
        <v>21.448172404517727</v>
      </c>
    </row>
    <row r="17" spans="3:11" x14ac:dyDescent="0.25">
      <c r="C17" t="s">
        <v>13</v>
      </c>
    </row>
    <row r="18" spans="3:11" x14ac:dyDescent="0.25">
      <c r="G18" t="s">
        <v>6</v>
      </c>
      <c r="J18" t="s">
        <v>7</v>
      </c>
    </row>
    <row r="20" spans="3:11" x14ac:dyDescent="0.25">
      <c r="C20" t="s">
        <v>8</v>
      </c>
      <c r="D20" t="s">
        <v>9</v>
      </c>
      <c r="J20" t="s">
        <v>10</v>
      </c>
      <c r="K20" t="s">
        <v>11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Stroh</dc:creator>
  <cp:lastModifiedBy>Manuel Stroh</cp:lastModifiedBy>
  <dcterms:created xsi:type="dcterms:W3CDTF">2018-09-30T19:30:00Z</dcterms:created>
  <dcterms:modified xsi:type="dcterms:W3CDTF">2018-10-06T20:01:43Z</dcterms:modified>
</cp:coreProperties>
</file>