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Github\VioletaSystem\Documents\Actividades realizadas\"/>
    </mc:Choice>
  </mc:AlternateContent>
  <xr:revisionPtr revIDLastSave="0" documentId="13_ncr:1_{2C59D8D3-7D92-4CFE-9F34-8FC8B0C07BD8}" xr6:coauthVersionLast="47" xr6:coauthVersionMax="47" xr10:uidLastSave="{00000000-0000-0000-0000-000000000000}"/>
  <bookViews>
    <workbookView xWindow="-120" yWindow="-120" windowWidth="20730" windowHeight="11160" activeTab="2" xr2:uid="{00000000-000D-0000-FFFF-FFFF00000000}"/>
  </bookViews>
  <sheets>
    <sheet name="HORAS" sheetId="1" r:id="rId1"/>
    <sheet name="Abonos" sheetId="5" r:id="rId2"/>
    <sheet name="Abonos 2" sheetId="7" r:id="rId3"/>
    <sheet name="Hoja2" sheetId="6" r:id="rId4"/>
    <sheet name="Pendientes" sheetId="3" r:id="rId5"/>
    <sheet name="Cotización vs Real" sheetId="2" r:id="rId6"/>
    <sheet name="Hoja1"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7" l="1"/>
  <c r="C9" i="7"/>
  <c r="C14" i="7" s="1"/>
  <c r="F12" i="6"/>
  <c r="D6" i="6"/>
  <c r="C6" i="6"/>
  <c r="B6" i="6"/>
  <c r="D30" i="4"/>
  <c r="E30" i="4" s="1"/>
  <c r="D29" i="4"/>
  <c r="E29" i="4" s="1"/>
  <c r="F24" i="4"/>
  <c r="D24" i="4"/>
  <c r="E24" i="4" s="1"/>
  <c r="D25" i="4"/>
  <c r="E25" i="4" s="1"/>
  <c r="B20" i="4"/>
  <c r="C20" i="4"/>
  <c r="D18" i="4"/>
  <c r="D17" i="4"/>
  <c r="D20" i="4" s="1"/>
  <c r="C50" i="5"/>
  <c r="C33" i="5"/>
  <c r="F25" i="4" l="1"/>
  <c r="C51" i="5"/>
  <c r="G281" i="1"/>
  <c r="H270" i="1"/>
  <c r="H272" i="1" s="1"/>
  <c r="G270" i="1"/>
  <c r="G272" i="1" s="1"/>
  <c r="J308" i="1"/>
  <c r="I308" i="1"/>
  <c r="G273" i="1" l="1"/>
  <c r="G282" i="1" s="1"/>
  <c r="I301" i="1"/>
  <c r="I303" i="1" s="1"/>
  <c r="I309" i="1" s="1"/>
  <c r="J301" i="1" l="1"/>
  <c r="J303" i="1" s="1"/>
  <c r="J309" i="1" s="1"/>
</calcChain>
</file>

<file path=xl/sharedStrings.xml><?xml version="1.0" encoding="utf-8"?>
<sst xmlns="http://schemas.openxmlformats.org/spreadsheetml/2006/main" count="726" uniqueCount="363">
  <si>
    <t>Descripción</t>
  </si>
  <si>
    <t>Inicio</t>
  </si>
  <si>
    <t>Fin</t>
  </si>
  <si>
    <t>Pantalla</t>
  </si>
  <si>
    <t>Aplicación</t>
  </si>
  <si>
    <t>Fecha</t>
  </si>
  <si>
    <t>VioletaSystem</t>
  </si>
  <si>
    <t>Creación</t>
  </si>
  <si>
    <t>Creación de Front</t>
  </si>
  <si>
    <t>Voy a cenar</t>
  </si>
  <si>
    <t>Horas</t>
  </si>
  <si>
    <t>Descripción de tarea</t>
  </si>
  <si>
    <t>Corazón de los usuarios back y Base de datos</t>
  </si>
  <si>
    <t>Servicio</t>
  </si>
  <si>
    <t>Crear Proyecto del servicio</t>
  </si>
  <si>
    <t>Servicios</t>
  </si>
  <si>
    <t>Configurar Base de datos y Back en el Servicio DreamHost</t>
  </si>
  <si>
    <t>Usuarios</t>
  </si>
  <si>
    <t>Crear tabla de Usuarios en Base de datos</t>
  </si>
  <si>
    <t>Roles</t>
  </si>
  <si>
    <t>Crear tabla de Role de usuario en Base de datos</t>
  </si>
  <si>
    <t>Crear SP para Insertar Usuario</t>
  </si>
  <si>
    <t>Crear SP para Actualizar usuario</t>
  </si>
  <si>
    <t>Crear SP para Eliminar Usuario</t>
  </si>
  <si>
    <t>Crear SP para consultar Usuarios</t>
  </si>
  <si>
    <t>Crear SP para Insertar Roles</t>
  </si>
  <si>
    <t>Crear SP para Actualizar Roles</t>
  </si>
  <si>
    <t>Crear SP para Eliminar Roles</t>
  </si>
  <si>
    <t>Crear SP para consultar Roles</t>
  </si>
  <si>
    <t>Menus</t>
  </si>
  <si>
    <t>Crear tabla de Menu en Base de datos</t>
  </si>
  <si>
    <t>Crear SP para Insertar Menu</t>
  </si>
  <si>
    <t>Crear SP para Actualizar Menu</t>
  </si>
  <si>
    <t>Crear SP para Eliminar Menu</t>
  </si>
  <si>
    <t>Crear SP para consultar Menus</t>
  </si>
  <si>
    <t>Servicio Back</t>
  </si>
  <si>
    <t>Crear Servicio y meter todos los anteriores EndPoints</t>
  </si>
  <si>
    <t>Login</t>
  </si>
  <si>
    <t>Crear Servicios de Login y creación de tocken</t>
  </si>
  <si>
    <t>Productos</t>
  </si>
  <si>
    <t>Creación de tabla de productos</t>
  </si>
  <si>
    <t>Creación de tabla de Inventario</t>
  </si>
  <si>
    <t>Creación de tablas de Grupos, Familias, Calidad</t>
  </si>
  <si>
    <t>Crear Front</t>
  </si>
  <si>
    <t>Configuración</t>
  </si>
  <si>
    <t>Crear Projecto Front</t>
  </si>
  <si>
    <t>Crear configuración de conexión con servidor</t>
  </si>
  <si>
    <t>Instalación de dependencias</t>
  </si>
  <si>
    <t>Crear componentes de Paginación, Spinner y confirmación y Servicios Generales</t>
  </si>
  <si>
    <t>Agregar Material de diseño</t>
  </si>
  <si>
    <t>Creación de Login y seguridad de logueo</t>
  </si>
  <si>
    <t>Diseñar página de inicio</t>
  </si>
  <si>
    <t>Crear diseño, consumo de Servicios y programación de la pantalla de Roles con permisos al menú</t>
  </si>
  <si>
    <t>Crear diseño, consumo de Servicios y programación de la pantalla de Usuarios con permisos al menú</t>
  </si>
  <si>
    <t>Crear diseño, consumo de Servicios y programación de la pantalla de Menus</t>
  </si>
  <si>
    <t>Crear diseño, consumo de Servicios y programación de la pantalla de Grupos</t>
  </si>
  <si>
    <t>Crear SP para Insertar Grupos</t>
  </si>
  <si>
    <t>Crear SP para Actualizar Grupos</t>
  </si>
  <si>
    <t>Crear SP para Eliminar Grupos</t>
  </si>
  <si>
    <t>Crear SP para consultar Grupos</t>
  </si>
  <si>
    <t>Crear diseño, consumo de Servicios y programación de la pantalla de Familias</t>
  </si>
  <si>
    <t>Crear SP para Insertar Familias</t>
  </si>
  <si>
    <t>Crear diseño, consumo de Servicios y programación de la pantalla de Calidad</t>
  </si>
  <si>
    <t>Crear SP para Insertar Calidad</t>
  </si>
  <si>
    <t>Crear SP para Actualizar Calidad</t>
  </si>
  <si>
    <t>Crear SP para Eliminar Calidad</t>
  </si>
  <si>
    <t>Crear SP para consultar Calidad</t>
  </si>
  <si>
    <t>Crear diseño, consumo de Servicios y programación de la pantalla de Clientes</t>
  </si>
  <si>
    <t>Crear Diseño, consumo de servicios y programación de pantalla de Productos</t>
  </si>
  <si>
    <t>Crear SP para Insertar Producto</t>
  </si>
  <si>
    <t>Crear pantalla de ventas</t>
  </si>
  <si>
    <t>Crear SPs que consulten la información para llenar la pantalla de ventas, productos, clientes, etc</t>
  </si>
  <si>
    <t>Lógica de guardado de venta</t>
  </si>
  <si>
    <t>Crear diseño, consumo de Servicios y programación de la pantalla de Forma de pago</t>
  </si>
  <si>
    <t>Crear SP para Insertar</t>
  </si>
  <si>
    <t>Crear SP para Actualizar</t>
  </si>
  <si>
    <t>Crear SP para Eliminar</t>
  </si>
  <si>
    <t>Crear SP para consultar</t>
  </si>
  <si>
    <t>Crear diseño, consumo de Servicios y programación de la pantalla de Tipo de venta</t>
  </si>
  <si>
    <t>Creación de reporte de ventas, diseño de filtros y tabla de información</t>
  </si>
  <si>
    <t>Crear SP de reporte de ventas</t>
  </si>
  <si>
    <t>Creación de reporte de mercancias, diseño de filtros y tabla de información</t>
  </si>
  <si>
    <t>Crear SP de reporte de mercancias</t>
  </si>
  <si>
    <t>Real</t>
  </si>
  <si>
    <t>Creación de Back</t>
  </si>
  <si>
    <t>Base de datos</t>
  </si>
  <si>
    <t>Creación de Base de datos</t>
  </si>
  <si>
    <t>Creando tablas de usuarios, Roles y RolesConfig</t>
  </si>
  <si>
    <t>Creación de tablas para el menú y permisos del menú</t>
  </si>
  <si>
    <t>Crear SP para Actualizar Familias</t>
  </si>
  <si>
    <t>Crear SP para Eliminar Familias</t>
  </si>
  <si>
    <t>Crear SP para consultar Familias</t>
  </si>
  <si>
    <t>Crear SP para Insertar Clientes</t>
  </si>
  <si>
    <t>Crear SP para Actualizar Clientes</t>
  </si>
  <si>
    <t>Crear SP para Eliminar Clientes</t>
  </si>
  <si>
    <t>Crear SP para consultar Clientes</t>
  </si>
  <si>
    <t>Crear SP para Actualizar Producto</t>
  </si>
  <si>
    <t>Crear SP para Eliminar Producto</t>
  </si>
  <si>
    <t>Crear SP para consultar Producto</t>
  </si>
  <si>
    <t>Consulta de lista de usuarios</t>
  </si>
  <si>
    <t>Pantalla consulta de usuario</t>
  </si>
  <si>
    <t>Insercción y actualización de usuario</t>
  </si>
  <si>
    <t>Consulta, insercción y eliminación de Roles por usuario</t>
  </si>
  <si>
    <t>Cambio de contraseña</t>
  </si>
  <si>
    <t>Creación de pantallas de productos</t>
  </si>
  <si>
    <t>Clientes</t>
  </si>
  <si>
    <t>Creación de clientes</t>
  </si>
  <si>
    <t>agregar seguridad de sucursales</t>
  </si>
  <si>
    <t>Agregar sucursal a los productos</t>
  </si>
  <si>
    <t>Agregar sucursal a los productos insercción y actualización</t>
  </si>
  <si>
    <t>Sales</t>
  </si>
  <si>
    <t>Crear arquitectura de ventas</t>
  </si>
  <si>
    <t>Diseñar pantalla de ventas, COMBOS DE CLIENTES, PRODUCTOS Y MÁSCARAS</t>
  </si>
  <si>
    <t xml:space="preserve">Consulta de producto por código de barras y llenado de información </t>
  </si>
  <si>
    <t>Configuración de campos</t>
  </si>
  <si>
    <t>Agregar eventos y campos restantes del header antes de guardar venta, tipo de venta y metodo de pago</t>
  </si>
  <si>
    <t>Guardar venta y venta detalle</t>
  </si>
  <si>
    <t>Creando pagos parciales</t>
  </si>
  <si>
    <t>guARDAR VENTA, DETALLE Y PAGOS</t>
  </si>
  <si>
    <t>Insert anticipos</t>
  </si>
  <si>
    <t>Abonos</t>
  </si>
  <si>
    <t>Agregar la sección de abonos</t>
  </si>
  <si>
    <t>Consulta de abonos</t>
  </si>
  <si>
    <t>Guardar Abono</t>
  </si>
  <si>
    <t>Pasar a modal el cat de los clientes</t>
  </si>
  <si>
    <t>Llamada</t>
  </si>
  <si>
    <t>Llamada para mostrar punto de venta y toma de requerimientos</t>
  </si>
  <si>
    <t>TC</t>
  </si>
  <si>
    <t>Crear tablas de Tipo de cambio</t>
  </si>
  <si>
    <t>Pagos</t>
  </si>
  <si>
    <t>Cenralizar todo en la tabla de pagos</t>
  </si>
  <si>
    <t>Agregar pantalla de consulta de ventas</t>
  </si>
  <si>
    <t>Agregar lo del scrool de los modales</t>
  </si>
  <si>
    <t>Modales</t>
  </si>
  <si>
    <t>Regresar consignación</t>
  </si>
  <si>
    <t>Dinero electrónico</t>
  </si>
  <si>
    <t>Reporte de inventario</t>
  </si>
  <si>
    <t>Crear diseño y consulta de inventario</t>
  </si>
  <si>
    <t>HORAS ACUMULADAS</t>
  </si>
  <si>
    <t>COSTO POR HORA</t>
  </si>
  <si>
    <t>SALDO ACUMULADO</t>
  </si>
  <si>
    <t>ANTICIPO</t>
  </si>
  <si>
    <t>ABONOS</t>
  </si>
  <si>
    <t>PENDIENTE</t>
  </si>
  <si>
    <t>TOTAL ABONADO</t>
  </si>
  <si>
    <t>Impresión de ticket</t>
  </si>
  <si>
    <t>Crear cajas</t>
  </si>
  <si>
    <t>CREANDO ARQUITECTURA DE ONLINE Y LOCAL</t>
  </si>
  <si>
    <t>Preparar productos a la nueva arqui</t>
  </si>
  <si>
    <t>Creación del corte de caja</t>
  </si>
  <si>
    <t>Trabajé en los ids diferentes por tipo de venta y por sucursal, asi como los pagos y toda la arquitectura para eso</t>
  </si>
  <si>
    <t>Trabajé en agregar track del log de inventario en productos, cmabiar el id del pago a string</t>
  </si>
  <si>
    <t>Descanso</t>
  </si>
  <si>
    <t>hora</t>
  </si>
  <si>
    <t>otro</t>
  </si>
  <si>
    <t>Configurar el menú para que aparezca en el DashBoard</t>
  </si>
  <si>
    <t>Rediseñando el ticket de venta y de abonos</t>
  </si>
  <si>
    <t>Rediseñando el ticket de apartado y acomodando los botones de la venta</t>
  </si>
  <si>
    <t>Creando ventas parciales apartir de consignacion</t>
  </si>
  <si>
    <t>Creando regreso parciales apartir de consignación</t>
  </si>
  <si>
    <t>Creando cortes de caja</t>
  </si>
  <si>
    <t>Creando la pantalla de consulta de cortes de caja</t>
  </si>
  <si>
    <t>impreción de Corte de caja y ajustes en los egresos</t>
  </si>
  <si>
    <t>Trabajando en el tiquet de Egresos</t>
  </si>
  <si>
    <t>Impresión de ticket de historial de consignación</t>
  </si>
  <si>
    <t>SUMA DE HORAS</t>
  </si>
  <si>
    <t>TOTAL</t>
  </si>
  <si>
    <t>Reprogramación de Corte de Caja</t>
  </si>
  <si>
    <t>Reajuste en el corte de caja</t>
  </si>
  <si>
    <t>Inicio de reporte de Utilidad en base a pagos</t>
  </si>
  <si>
    <t>Ajuste en el reporte de utilidades</t>
  </si>
  <si>
    <t>Agregando % de comisión a los usuarios</t>
  </si>
  <si>
    <t>Agregando fecha a corte de caja</t>
  </si>
  <si>
    <t>Actualizando los SP de ventas para que guarde una fecha controlada</t>
  </si>
  <si>
    <t>Actualizando todos los SPs de las ventas para que tomen bien la fecha en el servidor</t>
  </si>
  <si>
    <t>Actualizando pantalla de Corte de caja y los tickets</t>
  </si>
  <si>
    <t>Inicio con pantalla de proveedores, solucion en pantalla de logs de productos y en la pantalla de usuarios</t>
  </si>
  <si>
    <t>Agregado de insertado de proveedores y consulta, tambien lo agregué al formulario de los productos, inserccion, consulta y actualización, tambien le puse a los productos la regla de que no se pueda tomar el mismo código de barras con validación desde la base de datos</t>
  </si>
  <si>
    <t>ABONO</t>
  </si>
  <si>
    <t>Creando la pantalla de configuración de permisos para roles y permisos, adicional modificaciones a la base de datos</t>
  </si>
  <si>
    <t>Creación y  modificación de la pantalla de Roles</t>
  </si>
  <si>
    <t>Terminando pantalla de permisos de acciones por rol y usuarios</t>
  </si>
  <si>
    <t>Aplicando permisos en pantallas</t>
  </si>
  <si>
    <t>Ajustes al reporte de inventario</t>
  </si>
  <si>
    <t>Creación de pantalla y filtros de lista de inventario físico</t>
  </si>
  <si>
    <t>Generando consulta de inventario físico e inicialización del mismo</t>
  </si>
  <si>
    <t>Creación de verificación de inventario físico</t>
  </si>
  <si>
    <t>Cambios de Status y manejo de íconos en el inventario físico</t>
  </si>
  <si>
    <t>Modificación de línea en inventario físico</t>
  </si>
  <si>
    <t>Modificaciones en inventario físico, manejos de status y autorizaciones, Se agregan faltantes y sobrantes en Header</t>
  </si>
  <si>
    <t>Agregando el header de la consulta de inventarios físicos</t>
  </si>
  <si>
    <t>Revisando el comportamiento de las sucursales en las ventanas</t>
  </si>
  <si>
    <t>Visita a la oficina</t>
  </si>
  <si>
    <t>Manejo de taller</t>
  </si>
  <si>
    <t>Filtros de Canceladas, pendientes y pagadas, además la alerta de que no se ha pagado la venta</t>
  </si>
  <si>
    <t>Cancelación de pagos</t>
  </si>
  <si>
    <t>reimpreción de pagos</t>
  </si>
  <si>
    <t>Historial de pagos cancelados y Rectificación de pagos desde el back</t>
  </si>
  <si>
    <t>Inicio con la lógica en el back con las comisiones</t>
  </si>
  <si>
    <t xml:space="preserve">Continuación con la lógica de las comisiones, insercciones en las tablas </t>
  </si>
  <si>
    <t>Creando detalle de comisiones</t>
  </si>
  <si>
    <t>modificando la lógica del conto de pagos</t>
  </si>
  <si>
    <t>Sumatoria de dinero electrónico en reporte de clientes</t>
  </si>
  <si>
    <t>Se agrega tipo de eventa en la pantalla de ventas</t>
  </si>
  <si>
    <t>Cancelar comisiones y comisiones Detalle</t>
  </si>
  <si>
    <t xml:space="preserve">Export a Excel desde inventarios </t>
  </si>
  <si>
    <t>Creación de pantalla de egresos por fecha descripción y monto</t>
  </si>
  <si>
    <t>Egresos</t>
  </si>
  <si>
    <t>All</t>
  </si>
  <si>
    <t>Cambio de Form a variable para que no marque nada con el Enter</t>
  </si>
  <si>
    <t>Catalogo de catalogos</t>
  </si>
  <si>
    <t>Products</t>
  </si>
  <si>
    <t>Creación log de acciones, base de datos y método principal</t>
  </si>
  <si>
    <t>IMPRIMIR UN TICKET CON EL DINERO ELECTRÓNICO ACOMULADO QUE TIENE EL CLIENTE</t>
  </si>
  <si>
    <t>Instalación de impresora en Violeta</t>
  </si>
  <si>
    <t>Cancelación de venta detalle</t>
  </si>
  <si>
    <t>Selección de crear Egreso o Dinero electrónico</t>
  </si>
  <si>
    <t>Creación de Comisiones masivas</t>
  </si>
  <si>
    <t>Cancelaciones de pagos para las comisiones</t>
  </si>
  <si>
    <t>Reporte de compras a proveedores</t>
  </si>
  <si>
    <t>Se modifica la arquitectura de la base de datos para agregar los campos de verificación del inventario, se actualizan algunos SPs que toman encuenta el inventario</t>
  </si>
  <si>
    <t>Se inicia la creación de la verificación del inventario</t>
  </si>
  <si>
    <t>Se crean las acciones de verificar y recibir inventarios</t>
  </si>
  <si>
    <t>Se agrega requisito de autorización en la eliminación de inventario</t>
  </si>
  <si>
    <t>Se soluciona incidencia con el combo box en productos y en ventas</t>
  </si>
  <si>
    <t>Se crea el reporte de movimientos de dinero electrónico</t>
  </si>
  <si>
    <t>Se revisan detalles en los componentes de las pantallas</t>
  </si>
  <si>
    <t>Pantalla de permisos del menú</t>
  </si>
  <si>
    <t>Programa para carga inicial de información de productos</t>
  </si>
  <si>
    <t>Conexiones de soporte</t>
  </si>
  <si>
    <t>Revisiones de redondeo</t>
  </si>
  <si>
    <t>Verificación de inventario por selección</t>
  </si>
  <si>
    <t>Hrs Estimadas</t>
  </si>
  <si>
    <t>Hrs Reales</t>
  </si>
  <si>
    <t>Ventana</t>
  </si>
  <si>
    <t>Corte de caja</t>
  </si>
  <si>
    <t>PONER LAS VENTAS DE TALLER APARTE</t>
  </si>
  <si>
    <t>Estatus</t>
  </si>
  <si>
    <t>COMPLETO</t>
  </si>
  <si>
    <t>PERMISO DE CAMBIOS EN SOBRE DE TALLER</t>
  </si>
  <si>
    <t>VENTAS</t>
  </si>
  <si>
    <t>Cambio de permiso en actualización de sobre</t>
  </si>
  <si>
    <t>PONER PRECIO Y COSTO PERO NOMAS A MARTIN (PERMISO PERSONALIZADO)</t>
  </si>
  <si>
    <t>TODO</t>
  </si>
  <si>
    <t>HACER EGRESO DE DOLARES TAMBIEN</t>
  </si>
  <si>
    <t>EGRESOS</t>
  </si>
  <si>
    <t>incidente con el corte de caja que no sumaba si no le dabas hasta el final</t>
  </si>
  <si>
    <t>PONER LAS VENTAS DE TALLER APARTE Y CAMBIAR LOS REPORTES DE CORTES DE CAJA</t>
  </si>
  <si>
    <t>Se agrega Ingreso real en el corte de Caja y en loas Cortes Historicos</t>
  </si>
  <si>
    <t>Reporte de ventas</t>
  </si>
  <si>
    <t>Regla para que las notas de consignación para Martín pida autorización</t>
  </si>
  <si>
    <t>Configuración e instalación de impresora en mostrador</t>
  </si>
  <si>
    <t>Agregar descuento por dinero</t>
  </si>
  <si>
    <t>Crear la devolución de inventario</t>
  </si>
  <si>
    <t>Inventario</t>
  </si>
  <si>
    <t>Agregar el descuento pero en pesos en la pantalla de ventas, solucionar detalle de los decimales en los pagos</t>
  </si>
  <si>
    <t>Mostrar Log de quien autoriza las cosas</t>
  </si>
  <si>
    <t>Devolución de inventarios</t>
  </si>
  <si>
    <t>Agregar una nota de entrada de inventario que sumarice el costo</t>
  </si>
  <si>
    <t>Agregar margen de 30% despues del costo para los descuentos</t>
  </si>
  <si>
    <t>Agregar cambio de precio y con permiso</t>
  </si>
  <si>
    <t>Al agregar descuento por precio, agregar alerta de si está seguro</t>
  </si>
  <si>
    <t>Rediseñar impresión de ticket de taller notas de taller</t>
  </si>
  <si>
    <t>Cerrar la ventana del cliente cuando se agrega o se actualiza</t>
  </si>
  <si>
    <t>Agregar atajo de inventario de producto desde la consulta</t>
  </si>
  <si>
    <t>Agregar sección de Ingreso</t>
  </si>
  <si>
    <t>agregar quien crea el dinero electrónico</t>
  </si>
  <si>
    <t>obligatoria la descripción al agregar dinero electrónico de forma manual</t>
  </si>
  <si>
    <t>en la cancelación de pago, que sea obligatorio seleccionar una de las dos ociones, dinero electronico o el egreso</t>
  </si>
  <si>
    <t>Se deshabilita el check en la pantalla de clientes, deshabilitar check de activos en clientes, usuarios y roles</t>
  </si>
  <si>
    <t>Agregar status a los sobres de taller</t>
  </si>
  <si>
    <t>Se agrega Estatus de sobre de taller</t>
  </si>
  <si>
    <t>Agregar export a Excel el inventario físico</t>
  </si>
  <si>
    <t>Agregar botones de export a excel</t>
  </si>
  <si>
    <t>Cancelar una venta y que se cancelen los pagos</t>
  </si>
  <si>
    <t>Se agrega Ingresos manuales</t>
  </si>
  <si>
    <t>Se modifican los Cortes de caja para considerar los ingresos Manuales</t>
  </si>
  <si>
    <t>Se optimiza el Corte de caja para no manejar transacciones</t>
  </si>
  <si>
    <t>Agregar lista de Egresos, Ingresos y pagos cancelados en la pantalla de Corte de caja</t>
  </si>
  <si>
    <t>Reporte de Pagos cancelados</t>
  </si>
  <si>
    <t>Cancelación de los ingresos con autorización</t>
  </si>
  <si>
    <t>Cancelación de los ingresos con autorización y revisión de impresión de ticket para corte de caja</t>
  </si>
  <si>
    <t>Reporte de pagos cancelados</t>
  </si>
  <si>
    <t>Efectivo</t>
  </si>
  <si>
    <t>tarjeta</t>
  </si>
  <si>
    <t>DE</t>
  </si>
  <si>
    <t>Cancelación de venta con pagos cortados</t>
  </si>
  <si>
    <t>Poner NOTA PAGADA cuando pagan una nota</t>
  </si>
  <si>
    <t>Agregar el cambio en el ticket de Pagos</t>
  </si>
  <si>
    <t>Agregar sonidos a la verificación de inventario físico</t>
  </si>
  <si>
    <t>rediseño de inventario fíciso código</t>
  </si>
  <si>
    <t>Agregar sección de cambio de contraseña y de código de autorización</t>
  </si>
  <si>
    <t>Impresión de código de barra de producto</t>
  </si>
  <si>
    <t>Poner quien aprueba las devoluciones</t>
  </si>
  <si>
    <t>Si cambian de tipo de venta a taller y ya tiene algun producto seleccionado que lo limpie</t>
  </si>
  <si>
    <t>Configuración de código de barras en impresora de oficina</t>
  </si>
  <si>
    <t>Modificaciones de impresión de ticket de notas, Corte de Caja, Egresos, Ingresos y pagos</t>
  </si>
  <si>
    <t>Si se cancela una venta que salió de una consignación, dene regresar el producto a la consignación no al inventario</t>
  </si>
  <si>
    <t>Agregar el nombre del vendedor en el Ticket del pago</t>
  </si>
  <si>
    <t>Soporte para migrar de servidor a Sarita y sacar Pagos de los cortes del 29 de junio</t>
  </si>
  <si>
    <t>Configuracion de impresora en merceria</t>
  </si>
  <si>
    <t>Reporte de pagos</t>
  </si>
  <si>
    <t>Permiso para poder ver los costos de los productos en el reporte de ventas</t>
  </si>
  <si>
    <t>Agregar las cotizaciones en la sección de ventas y que no bajen inventario</t>
  </si>
  <si>
    <t>Funcionalidad de finalizar el inventario físico para que afecte suba o baje</t>
  </si>
  <si>
    <t>quitar de merceria el imprimir el código de barras</t>
  </si>
  <si>
    <t>Que pueda agregar más de una vez el mismo producto</t>
  </si>
  <si>
    <t>Que la cotización pueda mezclarse como si fuera de taller tambien</t>
  </si>
  <si>
    <t>Cambiar el pie de página, para que diga que la cotizacion puede cambiar</t>
  </si>
  <si>
    <t>Agregar fecha de entrega/recibido</t>
  </si>
  <si>
    <t>Modificar el ticket de taller y la nota de taller para agregar la fecha de Entrega</t>
  </si>
  <si>
    <t>Se soluciona la incidencia de Ids del detalle de las ventas y de el hostorial de consignación</t>
  </si>
  <si>
    <t>Soporte con los Ids de los productos</t>
  </si>
  <si>
    <t>Revisión y ajuste de Sarita enbase a violeta</t>
  </si>
  <si>
    <t>Concepto</t>
  </si>
  <si>
    <t>Monto</t>
  </si>
  <si>
    <t>Cotización del sistema</t>
  </si>
  <si>
    <t>Modificaciones en varias pantallas, reportes nuevos, comisiones, cancelaciones, inventarios físicos, autorizaciones por código, manejo de sobre de taller, proveedores entre otros cambios que han surjido</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</si>
  <si>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</si>
  <si>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</si>
  <si>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</si>
  <si>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</si>
  <si>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</si>
  <si>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</si>
  <si>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</si>
  <si>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</si>
  <si>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Instalación y configuración del Sistema para la merceria Sarita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</si>
  <si>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</si>
  <si>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</si>
  <si>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</si>
  <si>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</si>
  <si>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</si>
  <si>
    <t>total acomulado</t>
  </si>
  <si>
    <t>Anticipo</t>
  </si>
  <si>
    <t>Abono</t>
  </si>
  <si>
    <t>Abono Martin</t>
  </si>
  <si>
    <t>Abono de Amelia</t>
  </si>
  <si>
    <t>Total de abonos</t>
  </si>
  <si>
    <t>Pendiente</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</si>
  <si>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</si>
  <si>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Revisión de los Ids de las comisiones</t>
  </si>
  <si>
    <t>Cancelación de devoluciones</t>
  </si>
  <si>
    <t>MEDALLA</t>
  </si>
  <si>
    <t>PRECIO</t>
  </si>
  <si>
    <t>COSTO</t>
  </si>
  <si>
    <t>UTILIDAD</t>
  </si>
  <si>
    <t>MO JDA</t>
  </si>
  <si>
    <t>P0000257</t>
  </si>
  <si>
    <t>00006725</t>
  </si>
  <si>
    <t>plata</t>
  </si>
  <si>
    <t>oro</t>
  </si>
  <si>
    <t>Precio</t>
  </si>
  <si>
    <t>Equivalencia</t>
  </si>
  <si>
    <t>Utilidad</t>
  </si>
  <si>
    <t>correspondiente del pago</t>
  </si>
  <si>
    <t>Costo</t>
  </si>
  <si>
    <t>cor del pago</t>
  </si>
  <si>
    <t>Sección de finanzas con el reporte de información financiera</t>
  </si>
  <si>
    <t>Graficación en reporte de información financiera y código de barras de producto en ticket</t>
  </si>
  <si>
    <t>Apartado</t>
  </si>
  <si>
    <t>Contado</t>
  </si>
  <si>
    <t>Credito</t>
  </si>
  <si>
    <t>Instalación y configuración de impresora en Sarita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</si>
</sst>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1" x14ac:knownFonts="1">
    <font>
      <sz val="11"/>
      <color theme="1"/>
      <name val="Calibri"/>
      <family val="2"/>
      <scheme val="minor"/>
    </font>
    <font>
      <sz val="11"/>
      <color theme="1"/>
      <name val="Calibri"/>
      <family val="2"/>
      <scheme val="minor"/>
    </font>
    <font>
      <sz val="14"/>
      <color theme="1"/>
      <name val="Calibri"/>
      <family val="2"/>
      <scheme val="minor"/>
    </font>
    <font>
      <sz val="22"/>
      <color theme="1"/>
      <name val="Calibri"/>
      <family val="2"/>
      <scheme val="minor"/>
    </font>
    <font>
      <sz val="24"/>
      <color theme="1"/>
      <name val="Calibri"/>
      <family val="2"/>
      <scheme val="minor"/>
    </font>
    <font>
      <sz val="11"/>
      <color rgb="FFFF0000"/>
      <name val="Calibri"/>
      <family val="2"/>
      <scheme val="minor"/>
    </font>
    <font>
      <sz val="22"/>
      <color rgb="FFFF0000"/>
      <name val="Calibri"/>
      <family val="2"/>
      <scheme val="minor"/>
    </font>
    <font>
      <sz val="26"/>
      <color rgb="FFFF0000"/>
      <name val="Calibri"/>
      <family val="2"/>
      <scheme val="minor"/>
    </font>
    <font>
      <u/>
      <sz val="11"/>
      <color theme="1"/>
      <name val="Calibri"/>
      <family val="2"/>
      <scheme val="minor"/>
    </font>
    <font>
      <sz val="11"/>
      <color rgb="FF212529"/>
      <name val="Arial"/>
      <family val="2"/>
    </font>
    <font>
      <sz val="15"/>
      <color theme="1"/>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0" fillId="0" borderId="0" xfId="0" applyAlignment="1">
      <alignment horizontal="center"/>
    </xf>
    <xf numFmtId="20" fontId="0" fillId="0" borderId="0" xfId="0" applyNumberFormat="1" applyAlignment="1">
      <alignment horizontal="center"/>
    </xf>
    <xf numFmtId="0" fontId="0" fillId="2" borderId="0" xfId="0" applyFill="1"/>
    <xf numFmtId="0" fontId="0" fillId="2" borderId="0" xfId="0" applyFill="1" applyAlignment="1">
      <alignment horizontal="center"/>
    </xf>
    <xf numFmtId="14" fontId="0" fillId="0" borderId="0" xfId="0" applyNumberFormat="1"/>
    <xf numFmtId="0" fontId="0" fillId="5" borderId="0" xfId="0" applyFill="1"/>
    <xf numFmtId="0" fontId="0" fillId="6" borderId="0" xfId="0" applyFill="1"/>
    <xf numFmtId="44" fontId="0" fillId="0" borderId="0" xfId="1" applyFont="1"/>
    <xf numFmtId="44" fontId="2" fillId="0" borderId="0" xfId="1" applyFont="1"/>
    <xf numFmtId="14" fontId="0" fillId="3" borderId="0" xfId="0" applyNumberFormat="1" applyFill="1"/>
    <xf numFmtId="14" fontId="0" fillId="7" borderId="0" xfId="0" applyNumberFormat="1" applyFill="1"/>
    <xf numFmtId="14" fontId="0" fillId="2" borderId="0" xfId="0" applyNumberFormat="1" applyFill="1"/>
    <xf numFmtId="14" fontId="0" fillId="2" borderId="0" xfId="0" applyNumberFormat="1" applyFill="1" applyAlignment="1">
      <alignment horizontal="center"/>
    </xf>
    <xf numFmtId="0" fontId="0" fillId="0" borderId="0" xfId="0" applyAlignment="1">
      <alignment wrapText="1"/>
    </xf>
    <xf numFmtId="2" fontId="0" fillId="0" borderId="0" xfId="0" applyNumberFormat="1" applyAlignment="1">
      <alignment horizontal="center"/>
    </xf>
    <xf numFmtId="2" fontId="0" fillId="0" borderId="0" xfId="0" applyNumberFormat="1"/>
    <xf numFmtId="2" fontId="0" fillId="8" borderId="0" xfId="0" applyNumberFormat="1" applyFill="1" applyAlignment="1">
      <alignment horizontal="right"/>
    </xf>
    <xf numFmtId="44" fontId="0" fillId="8" borderId="0" xfId="1" applyFont="1" applyFill="1" applyAlignment="1">
      <alignment horizontal="center"/>
    </xf>
    <xf numFmtId="44" fontId="0" fillId="8" borderId="0" xfId="1" applyFont="1" applyFill="1" applyAlignment="1">
      <alignment horizontal="right"/>
    </xf>
    <xf numFmtId="2" fontId="0" fillId="2" borderId="0" xfId="1" applyNumberFormat="1" applyFont="1" applyFill="1" applyAlignment="1">
      <alignment horizontal="center"/>
    </xf>
    <xf numFmtId="2" fontId="0" fillId="3" borderId="0" xfId="0" applyNumberFormat="1" applyFill="1" applyAlignment="1">
      <alignment horizontal="center"/>
    </xf>
    <xf numFmtId="2" fontId="0" fillId="0" borderId="0" xfId="1" applyNumberFormat="1" applyFont="1" applyAlignment="1">
      <alignment horizontal="center"/>
    </xf>
    <xf numFmtId="14" fontId="5" fillId="7" borderId="0" xfId="0" applyNumberFormat="1" applyFont="1" applyFill="1"/>
    <xf numFmtId="2" fontId="5" fillId="7" borderId="0" xfId="0" applyNumberFormat="1" applyFont="1" applyFill="1" applyAlignment="1">
      <alignment horizontal="center"/>
    </xf>
    <xf numFmtId="0" fontId="5" fillId="7" borderId="0" xfId="0" applyFont="1" applyFill="1"/>
    <xf numFmtId="14" fontId="5" fillId="2" borderId="0" xfId="0" applyNumberFormat="1" applyFont="1" applyFill="1"/>
    <xf numFmtId="2" fontId="5" fillId="2" borderId="0" xfId="0" applyNumberFormat="1" applyFont="1" applyFill="1" applyAlignment="1">
      <alignment horizontal="center"/>
    </xf>
    <xf numFmtId="43" fontId="5" fillId="2" borderId="0" xfId="2" applyFont="1" applyFill="1"/>
    <xf numFmtId="14" fontId="5" fillId="2" borderId="0" xfId="0" applyNumberFormat="1" applyFont="1" applyFill="1" applyAlignment="1">
      <alignment horizontal="center"/>
    </xf>
    <xf numFmtId="0" fontId="5" fillId="2" borderId="0" xfId="0" applyFont="1" applyFill="1"/>
    <xf numFmtId="43" fontId="6" fillId="2" borderId="0" xfId="0" applyNumberFormat="1" applyFont="1" applyFill="1"/>
    <xf numFmtId="14" fontId="5" fillId="6" borderId="0" xfId="0" applyNumberFormat="1" applyFont="1" applyFill="1"/>
    <xf numFmtId="2" fontId="5" fillId="6" borderId="0" xfId="0" applyNumberFormat="1" applyFont="1" applyFill="1" applyAlignment="1">
      <alignment horizontal="center"/>
    </xf>
    <xf numFmtId="43" fontId="7" fillId="6" borderId="0" xfId="2" applyFont="1" applyFill="1"/>
    <xf numFmtId="0" fontId="0" fillId="0" borderId="0" xfId="0" applyAlignment="1">
      <alignment horizontal="center" vertical="center"/>
    </xf>
    <xf numFmtId="0" fontId="0" fillId="3"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left" wrapText="1"/>
    </xf>
    <xf numFmtId="0" fontId="0" fillId="3" borderId="0" xfId="0" applyFill="1"/>
    <xf numFmtId="0" fontId="8" fillId="3" borderId="0" xfId="0" applyFont="1" applyFill="1" applyAlignment="1">
      <alignment horizontal="center" vertical="center"/>
    </xf>
    <xf numFmtId="0" fontId="8" fillId="9" borderId="0" xfId="0" applyFont="1" applyFill="1" applyAlignment="1">
      <alignment horizontal="center" vertical="center"/>
    </xf>
    <xf numFmtId="0" fontId="0" fillId="10" borderId="0" xfId="0" applyFill="1"/>
    <xf numFmtId="0" fontId="8" fillId="0" borderId="0" xfId="0" applyFont="1"/>
    <xf numFmtId="0" fontId="0" fillId="4" borderId="0" xfId="0" applyFill="1"/>
    <xf numFmtId="14" fontId="0" fillId="10" borderId="0" xfId="0" applyNumberFormat="1" applyFill="1"/>
    <xf numFmtId="44" fontId="0" fillId="10" borderId="0" xfId="1" applyFont="1" applyFill="1"/>
    <xf numFmtId="44" fontId="0" fillId="4" borderId="0" xfId="1" applyFont="1" applyFill="1"/>
    <xf numFmtId="44" fontId="0" fillId="6" borderId="0" xfId="1" applyFont="1" applyFill="1"/>
    <xf numFmtId="0" fontId="0" fillId="11" borderId="0" xfId="0" applyFill="1"/>
    <xf numFmtId="44" fontId="0" fillId="11" borderId="0" xfId="1" applyFont="1" applyFill="1" applyAlignment="1">
      <alignment vertical="center"/>
    </xf>
    <xf numFmtId="0" fontId="0" fillId="11" borderId="0" xfId="0" applyFill="1" applyAlignment="1">
      <alignment wrapText="1"/>
    </xf>
    <xf numFmtId="0" fontId="8" fillId="11" borderId="0" xfId="0" applyFont="1" applyFill="1"/>
    <xf numFmtId="0" fontId="8" fillId="11" borderId="0" xfId="0" applyFont="1" applyFill="1" applyAlignment="1">
      <alignment wrapText="1"/>
    </xf>
    <xf numFmtId="44" fontId="8" fillId="11" borderId="0" xfId="1" applyFont="1" applyFill="1" applyAlignment="1">
      <alignment vertical="center"/>
    </xf>
    <xf numFmtId="44" fontId="0" fillId="11" borderId="0" xfId="1" applyFont="1" applyFill="1"/>
    <xf numFmtId="14" fontId="0" fillId="11" borderId="0" xfId="0" applyNumberFormat="1" applyFill="1"/>
    <xf numFmtId="0" fontId="0" fillId="11" borderId="1" xfId="0" applyFill="1" applyBorder="1" applyAlignment="1">
      <alignment wrapText="1"/>
    </xf>
    <xf numFmtId="0" fontId="0" fillId="11" borderId="3" xfId="0" applyFill="1" applyBorder="1" applyAlignment="1">
      <alignment wrapText="1"/>
    </xf>
    <xf numFmtId="0" fontId="0" fillId="11" borderId="5" xfId="0" applyFill="1" applyBorder="1" applyAlignment="1">
      <alignment wrapText="1"/>
    </xf>
    <xf numFmtId="0" fontId="0" fillId="11" borderId="0" xfId="0" applyFill="1" applyBorder="1" applyAlignment="1">
      <alignment wrapText="1"/>
    </xf>
    <xf numFmtId="44" fontId="0" fillId="11" borderId="0" xfId="1" applyFont="1" applyFill="1" applyBorder="1" applyAlignment="1">
      <alignment horizontal="center" vertical="center"/>
    </xf>
    <xf numFmtId="44" fontId="0" fillId="0" borderId="0" xfId="0" applyNumberFormat="1"/>
    <xf numFmtId="0" fontId="9" fillId="0" borderId="0" xfId="0" applyFont="1"/>
    <xf numFmtId="0" fontId="9" fillId="0" borderId="0" xfId="0" quotePrefix="1" applyFont="1"/>
    <xf numFmtId="9" fontId="0" fillId="0" borderId="0" xfId="3" applyFont="1"/>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applyAlignment="1">
      <alignment horizontal="center" vertical="center" wrapText="1"/>
    </xf>
    <xf numFmtId="44" fontId="3" fillId="8" borderId="0" xfId="1" applyFont="1" applyFill="1" applyAlignment="1">
      <alignment horizontal="center"/>
    </xf>
    <xf numFmtId="0" fontId="0" fillId="6" borderId="0" xfId="0" applyFill="1" applyAlignment="1">
      <alignment horizontal="center"/>
    </xf>
    <xf numFmtId="44" fontId="4" fillId="6" borderId="0" xfId="1" applyFont="1" applyFill="1" applyAlignment="1">
      <alignment horizontal="center"/>
    </xf>
    <xf numFmtId="14" fontId="0" fillId="7" borderId="0" xfId="0" applyNumberFormat="1" applyFill="1" applyAlignment="1">
      <alignment horizontal="center"/>
    </xf>
    <xf numFmtId="0" fontId="0" fillId="2" borderId="0" xfId="0" applyFill="1" applyAlignment="1">
      <alignment horizontal="center"/>
    </xf>
    <xf numFmtId="14" fontId="0" fillId="2" borderId="0" xfId="0" applyNumberFormat="1" applyFill="1" applyAlignment="1">
      <alignment horizontal="center"/>
    </xf>
    <xf numFmtId="44" fontId="0" fillId="0" borderId="0" xfId="1" applyFont="1" applyAlignment="1">
      <alignment horizontal="center"/>
    </xf>
    <xf numFmtId="2" fontId="0" fillId="0" borderId="0" xfId="1" applyNumberFormat="1" applyFont="1" applyAlignment="1">
      <alignment horizontal="center"/>
    </xf>
    <xf numFmtId="14" fontId="0" fillId="2" borderId="0" xfId="0" applyNumberFormat="1" applyFill="1" applyAlignment="1">
      <alignment horizontal="center" wrapText="1"/>
    </xf>
    <xf numFmtId="0" fontId="5" fillId="6" borderId="0" xfId="0" applyFont="1" applyFill="1" applyAlignment="1">
      <alignment horizontal="center"/>
    </xf>
    <xf numFmtId="0" fontId="5" fillId="2" borderId="0" xfId="0" applyFont="1" applyFill="1" applyAlignment="1">
      <alignment horizontal="center"/>
    </xf>
    <xf numFmtId="14" fontId="5" fillId="2" borderId="0" xfId="0" applyNumberFormat="1" applyFont="1" applyFill="1" applyAlignment="1">
      <alignment horizontal="center"/>
    </xf>
    <xf numFmtId="14" fontId="0" fillId="8" borderId="0" xfId="0" applyNumberFormat="1" applyFill="1" applyAlignment="1">
      <alignment horizontal="center"/>
    </xf>
    <xf numFmtId="14" fontId="0" fillId="3" borderId="0" xfId="0" applyNumberFormat="1" applyFill="1" applyAlignment="1">
      <alignment horizontal="center"/>
    </xf>
    <xf numFmtId="14" fontId="0" fillId="0" borderId="0" xfId="0" applyNumberFormat="1" applyAlignment="1">
      <alignment horizontal="center"/>
    </xf>
    <xf numFmtId="14" fontId="5" fillId="7" borderId="0" xfId="0" applyNumberFormat="1" applyFont="1" applyFill="1" applyAlignment="1">
      <alignment horizontal="center"/>
    </xf>
    <xf numFmtId="44" fontId="0" fillId="11" borderId="2" xfId="1" applyFont="1" applyFill="1" applyBorder="1" applyAlignment="1">
      <alignment horizontal="center" vertical="center"/>
    </xf>
    <xf numFmtId="44" fontId="0" fillId="11" borderId="4" xfId="1" applyFont="1" applyFill="1" applyBorder="1" applyAlignment="1">
      <alignment horizontal="center" vertical="center"/>
    </xf>
    <xf numFmtId="44" fontId="0" fillId="11" borderId="6" xfId="1" applyFont="1" applyFill="1" applyBorder="1" applyAlignment="1">
      <alignment horizontal="center" vertical="center"/>
    </xf>
    <xf numFmtId="0" fontId="0" fillId="6" borderId="0" xfId="0" applyFill="1" applyAlignment="1">
      <alignment horizontal="center" wrapText="1"/>
    </xf>
    <xf numFmtId="0" fontId="0" fillId="4" borderId="0" xfId="0" applyFill="1" applyAlignment="1">
      <alignment horizontal="center" wrapText="1"/>
    </xf>
    <xf numFmtId="3" fontId="10" fillId="0" borderId="0" xfId="0" applyNumberFormat="1" applyFont="1"/>
    <xf numFmtId="0" fontId="0" fillId="11" borderId="7" xfId="0" applyFill="1" applyBorder="1" applyAlignment="1">
      <alignment wrapText="1"/>
    </xf>
    <xf numFmtId="44" fontId="0" fillId="11" borderId="8" xfId="1" applyFont="1" applyFill="1" applyBorder="1" applyAlignment="1">
      <alignment horizontal="center" vertical="center"/>
    </xf>
  </cellXfs>
  <cellStyles count="4">
    <cellStyle name="Millares" xfId="2" builtinId="3"/>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9"/>
  <sheetViews>
    <sheetView topLeftCell="B1" workbookViewId="0">
      <pane ySplit="1" topLeftCell="A256" activePane="bottomLeft" state="frozen"/>
      <selection pane="bottomLeft" activeCell="G265" sqref="G265"/>
    </sheetView>
  </sheetViews>
  <sheetFormatPr baseColWidth="10" defaultColWidth="9.140625" defaultRowHeight="15" x14ac:dyDescent="0.25"/>
  <cols>
    <col min="1" max="1" width="10.7109375" bestFit="1" customWidth="1"/>
    <col min="2" max="2" width="16.28515625" customWidth="1"/>
    <col min="3" max="3" width="19.140625" bestFit="1" customWidth="1"/>
    <col min="4" max="4" width="72.28515625" customWidth="1"/>
    <col min="5" max="5" width="9.140625" style="1"/>
    <col min="6" max="6" width="14.7109375" style="1" customWidth="1"/>
    <col min="7" max="8" width="14.7109375" style="15" customWidth="1"/>
    <col min="9" max="9" width="27.140625" customWidth="1"/>
    <col min="10" max="10" width="27.7109375" bestFit="1" customWidth="1"/>
  </cols>
  <sheetData>
    <row r="1" spans="1:11" x14ac:dyDescent="0.25">
      <c r="A1" s="3" t="s">
        <v>5</v>
      </c>
      <c r="B1" s="3" t="s">
        <v>4</v>
      </c>
      <c r="C1" s="3" t="s">
        <v>3</v>
      </c>
      <c r="D1" s="3" t="s">
        <v>0</v>
      </c>
      <c r="E1" s="4" t="s">
        <v>1</v>
      </c>
      <c r="F1" s="4" t="s">
        <v>2</v>
      </c>
      <c r="G1" s="20">
        <v>200</v>
      </c>
      <c r="H1" s="20">
        <v>300</v>
      </c>
      <c r="I1" s="3" t="s">
        <v>153</v>
      </c>
      <c r="J1" s="3" t="s">
        <v>154</v>
      </c>
      <c r="K1" s="3" t="s">
        <v>152</v>
      </c>
    </row>
    <row r="2" spans="1:11" x14ac:dyDescent="0.25">
      <c r="A2" s="5">
        <v>45098</v>
      </c>
      <c r="B2" t="s">
        <v>6</v>
      </c>
      <c r="C2" s="39" t="s">
        <v>7</v>
      </c>
      <c r="D2" t="s">
        <v>8</v>
      </c>
      <c r="E2" s="2">
        <v>0.38541666666666669</v>
      </c>
      <c r="F2" s="2">
        <v>0.40069444444444446</v>
      </c>
      <c r="I2" t="s">
        <v>9</v>
      </c>
    </row>
    <row r="3" spans="1:11" x14ac:dyDescent="0.25">
      <c r="A3" s="5">
        <v>45098</v>
      </c>
      <c r="B3" t="s">
        <v>6</v>
      </c>
      <c r="C3" s="39" t="s">
        <v>7</v>
      </c>
      <c r="D3" t="s">
        <v>8</v>
      </c>
      <c r="E3" s="2">
        <v>0.40972222222222227</v>
      </c>
      <c r="F3" s="2">
        <v>0.43263888888888885</v>
      </c>
      <c r="G3" s="16">
        <v>0.5</v>
      </c>
      <c r="I3">
        <v>0.5</v>
      </c>
    </row>
    <row r="4" spans="1:11" x14ac:dyDescent="0.25">
      <c r="A4" s="5">
        <v>45098</v>
      </c>
      <c r="B4" t="s">
        <v>6</v>
      </c>
      <c r="C4" s="39" t="s">
        <v>7</v>
      </c>
      <c r="D4" t="s">
        <v>84</v>
      </c>
      <c r="E4" s="2">
        <v>0.4375</v>
      </c>
      <c r="F4" s="2">
        <v>0.44791666666666669</v>
      </c>
      <c r="G4" s="16">
        <v>0.25</v>
      </c>
      <c r="I4">
        <v>0.25</v>
      </c>
    </row>
    <row r="5" spans="1:11" x14ac:dyDescent="0.25">
      <c r="A5" s="5">
        <v>45098</v>
      </c>
      <c r="B5" t="s">
        <v>6</v>
      </c>
      <c r="C5" s="39" t="s">
        <v>85</v>
      </c>
      <c r="D5" t="s">
        <v>86</v>
      </c>
      <c r="E5" s="2">
        <v>0.44791666666666669</v>
      </c>
      <c r="F5" s="2">
        <v>0.45069444444444445</v>
      </c>
      <c r="G5" s="16">
        <v>0.09</v>
      </c>
      <c r="I5">
        <v>0.09</v>
      </c>
    </row>
    <row r="6" spans="1:11" x14ac:dyDescent="0.25">
      <c r="A6" s="5">
        <v>45098</v>
      </c>
      <c r="B6" t="s">
        <v>6</v>
      </c>
      <c r="C6" s="39" t="s">
        <v>85</v>
      </c>
      <c r="D6" t="s">
        <v>87</v>
      </c>
      <c r="E6" s="2">
        <v>0.4680555555555555</v>
      </c>
      <c r="F6" s="2">
        <v>0.47916666666666669</v>
      </c>
      <c r="G6" s="16">
        <v>0.25</v>
      </c>
      <c r="I6">
        <v>0.25</v>
      </c>
    </row>
    <row r="7" spans="1:11" x14ac:dyDescent="0.25">
      <c r="A7" s="5">
        <v>45098</v>
      </c>
      <c r="B7" t="s">
        <v>6</v>
      </c>
      <c r="C7" s="39" t="s">
        <v>85</v>
      </c>
      <c r="D7" t="s">
        <v>88</v>
      </c>
      <c r="E7" s="2">
        <v>0.4909722222222222</v>
      </c>
      <c r="F7" s="2">
        <v>0.50208333333333333</v>
      </c>
      <c r="G7" s="16">
        <v>0.2</v>
      </c>
      <c r="I7">
        <v>0.2</v>
      </c>
    </row>
    <row r="8" spans="1:11" x14ac:dyDescent="0.25">
      <c r="A8" s="5">
        <v>45107</v>
      </c>
      <c r="B8" t="s">
        <v>6</v>
      </c>
      <c r="C8" s="39" t="s">
        <v>17</v>
      </c>
      <c r="D8" t="s">
        <v>99</v>
      </c>
      <c r="E8" s="2">
        <v>0.44444444444444442</v>
      </c>
      <c r="F8" s="2">
        <v>0.5</v>
      </c>
      <c r="G8" s="16">
        <v>1.5</v>
      </c>
      <c r="I8">
        <v>1.5</v>
      </c>
    </row>
    <row r="9" spans="1:11" x14ac:dyDescent="0.25">
      <c r="A9" s="5">
        <v>45107</v>
      </c>
      <c r="B9" t="s">
        <v>6</v>
      </c>
      <c r="C9" s="39" t="s">
        <v>17</v>
      </c>
      <c r="D9" t="s">
        <v>100</v>
      </c>
      <c r="E9" s="2">
        <v>0.5</v>
      </c>
      <c r="F9" s="2">
        <v>4.1666666666666664E-2</v>
      </c>
      <c r="G9" s="16">
        <v>1</v>
      </c>
      <c r="I9">
        <v>1</v>
      </c>
    </row>
    <row r="10" spans="1:11" x14ac:dyDescent="0.25">
      <c r="A10" s="5">
        <v>45107</v>
      </c>
      <c r="B10" t="s">
        <v>6</v>
      </c>
      <c r="C10" s="39" t="s">
        <v>17</v>
      </c>
      <c r="D10" t="s">
        <v>101</v>
      </c>
      <c r="E10" s="2">
        <v>4.1666666666666664E-2</v>
      </c>
      <c r="F10" s="2">
        <v>0.125</v>
      </c>
      <c r="G10" s="16">
        <v>2</v>
      </c>
      <c r="I10">
        <v>2</v>
      </c>
    </row>
    <row r="11" spans="1:11" x14ac:dyDescent="0.25">
      <c r="A11" s="5">
        <v>45108</v>
      </c>
      <c r="B11" t="s">
        <v>6</v>
      </c>
      <c r="C11" s="39" t="s">
        <v>17</v>
      </c>
      <c r="D11" t="s">
        <v>102</v>
      </c>
      <c r="E11" s="2">
        <v>4.1666666666666664E-2</v>
      </c>
      <c r="F11" s="2">
        <v>0.20833333333333334</v>
      </c>
      <c r="G11" s="16">
        <v>4</v>
      </c>
      <c r="I11">
        <v>4</v>
      </c>
    </row>
    <row r="12" spans="1:11" x14ac:dyDescent="0.25">
      <c r="A12" s="5">
        <v>45109</v>
      </c>
      <c r="B12" t="s">
        <v>6</v>
      </c>
      <c r="C12" s="39" t="s">
        <v>17</v>
      </c>
      <c r="D12" t="s">
        <v>103</v>
      </c>
      <c r="E12" s="2">
        <v>0.37708333333333338</v>
      </c>
      <c r="F12" s="2">
        <v>0.5</v>
      </c>
      <c r="G12" s="16">
        <v>3</v>
      </c>
      <c r="I12">
        <v>3</v>
      </c>
    </row>
    <row r="13" spans="1:11" x14ac:dyDescent="0.25">
      <c r="A13" s="5">
        <v>45114</v>
      </c>
      <c r="B13" t="s">
        <v>6</v>
      </c>
      <c r="C13" s="39" t="s">
        <v>39</v>
      </c>
      <c r="D13" t="s">
        <v>104</v>
      </c>
      <c r="E13" s="2">
        <v>0.375</v>
      </c>
      <c r="F13" s="2">
        <v>0.91666666666666663</v>
      </c>
      <c r="G13" s="16">
        <v>1</v>
      </c>
      <c r="I13">
        <v>1</v>
      </c>
    </row>
    <row r="14" spans="1:11" x14ac:dyDescent="0.25">
      <c r="A14" s="5">
        <v>45114</v>
      </c>
      <c r="B14" t="s">
        <v>6</v>
      </c>
      <c r="C14" s="39" t="s">
        <v>105</v>
      </c>
      <c r="D14" t="s">
        <v>106</v>
      </c>
      <c r="E14" s="2">
        <v>0.375</v>
      </c>
      <c r="F14" s="2">
        <v>0.70833333333333337</v>
      </c>
      <c r="G14" s="16">
        <v>4</v>
      </c>
      <c r="I14">
        <v>4</v>
      </c>
    </row>
    <row r="15" spans="1:11" x14ac:dyDescent="0.25">
      <c r="A15" s="5">
        <v>45119</v>
      </c>
      <c r="B15" t="s">
        <v>6</v>
      </c>
      <c r="C15" s="39" t="s">
        <v>17</v>
      </c>
      <c r="D15" t="s">
        <v>107</v>
      </c>
      <c r="E15" s="2">
        <v>4.1666666666666664E-2</v>
      </c>
      <c r="F15" s="2">
        <v>0.125</v>
      </c>
      <c r="G15" s="16">
        <v>2</v>
      </c>
      <c r="I15">
        <v>2</v>
      </c>
    </row>
    <row r="16" spans="1:11" x14ac:dyDescent="0.25">
      <c r="A16" s="5">
        <v>45119</v>
      </c>
      <c r="B16" t="s">
        <v>6</v>
      </c>
      <c r="C16" s="39" t="s">
        <v>17</v>
      </c>
      <c r="D16" t="s">
        <v>107</v>
      </c>
      <c r="E16" s="2">
        <v>0.20833333333333334</v>
      </c>
      <c r="F16" s="2">
        <v>0.25</v>
      </c>
      <c r="G16" s="16">
        <v>1</v>
      </c>
      <c r="I16">
        <v>1</v>
      </c>
    </row>
    <row r="17" spans="1:9" x14ac:dyDescent="0.25">
      <c r="A17" s="5">
        <v>45119</v>
      </c>
      <c r="B17" t="s">
        <v>6</v>
      </c>
      <c r="C17" s="39" t="s">
        <v>39</v>
      </c>
      <c r="D17" t="s">
        <v>108</v>
      </c>
      <c r="E17" s="2">
        <v>0.33333333333333331</v>
      </c>
      <c r="F17" s="2">
        <v>0.35416666666666669</v>
      </c>
      <c r="G17" s="16">
        <v>0.5</v>
      </c>
      <c r="I17">
        <v>0.5</v>
      </c>
    </row>
    <row r="18" spans="1:9" x14ac:dyDescent="0.25">
      <c r="A18" s="5">
        <v>45119</v>
      </c>
      <c r="B18" t="s">
        <v>6</v>
      </c>
      <c r="C18" s="39" t="s">
        <v>39</v>
      </c>
      <c r="D18" t="s">
        <v>109</v>
      </c>
      <c r="E18" s="2">
        <v>0.41666666666666669</v>
      </c>
      <c r="F18" s="2">
        <v>0.45208333333333334</v>
      </c>
      <c r="G18" s="16">
        <v>0.9</v>
      </c>
      <c r="I18">
        <v>0.9</v>
      </c>
    </row>
    <row r="19" spans="1:9" x14ac:dyDescent="0.25">
      <c r="A19" s="5">
        <v>45119</v>
      </c>
      <c r="B19" t="s">
        <v>6</v>
      </c>
      <c r="C19" s="39" t="s">
        <v>110</v>
      </c>
      <c r="D19" t="s">
        <v>111</v>
      </c>
      <c r="E19" s="2">
        <v>0.45208333333333334</v>
      </c>
      <c r="F19" s="2">
        <v>0.47986111111111113</v>
      </c>
      <c r="G19" s="16">
        <v>0.5</v>
      </c>
      <c r="I19">
        <v>0.5</v>
      </c>
    </row>
    <row r="20" spans="1:9" x14ac:dyDescent="0.25">
      <c r="A20" s="5">
        <v>45119</v>
      </c>
      <c r="B20" t="s">
        <v>6</v>
      </c>
      <c r="C20" s="39" t="s">
        <v>110</v>
      </c>
      <c r="D20" t="s">
        <v>112</v>
      </c>
      <c r="E20" s="2">
        <v>0.52430555555555558</v>
      </c>
      <c r="F20" s="2">
        <v>0.125</v>
      </c>
      <c r="G20" s="16">
        <v>2.5</v>
      </c>
      <c r="I20">
        <v>2.5</v>
      </c>
    </row>
    <row r="21" spans="1:9" x14ac:dyDescent="0.25">
      <c r="A21" s="5">
        <v>45119</v>
      </c>
      <c r="B21" t="s">
        <v>6</v>
      </c>
      <c r="C21" s="39" t="s">
        <v>110</v>
      </c>
      <c r="D21" t="s">
        <v>113</v>
      </c>
      <c r="E21" s="2">
        <v>0.14583333333333334</v>
      </c>
      <c r="F21" s="2">
        <v>0.16666666666666666</v>
      </c>
      <c r="G21" s="16">
        <v>0.5</v>
      </c>
      <c r="I21">
        <v>0.5</v>
      </c>
    </row>
    <row r="22" spans="1:9" x14ac:dyDescent="0.25">
      <c r="A22" s="5">
        <v>45119</v>
      </c>
      <c r="B22" t="s">
        <v>6</v>
      </c>
      <c r="C22" s="39" t="s">
        <v>110</v>
      </c>
      <c r="D22" t="s">
        <v>114</v>
      </c>
      <c r="E22" s="2">
        <v>0.375</v>
      </c>
      <c r="F22" s="2">
        <v>0.41666666666666669</v>
      </c>
      <c r="G22" s="16">
        <v>1</v>
      </c>
      <c r="I22">
        <v>1</v>
      </c>
    </row>
    <row r="23" spans="1:9" x14ac:dyDescent="0.25">
      <c r="A23" s="5">
        <v>45119</v>
      </c>
      <c r="B23" t="s">
        <v>6</v>
      </c>
      <c r="C23" s="39" t="s">
        <v>110</v>
      </c>
      <c r="D23" t="s">
        <v>115</v>
      </c>
      <c r="E23" s="2">
        <v>0.46875</v>
      </c>
      <c r="F23" s="2">
        <v>0.10416666666666667</v>
      </c>
      <c r="G23" s="16">
        <v>4</v>
      </c>
      <c r="I23">
        <v>4</v>
      </c>
    </row>
    <row r="24" spans="1:9" x14ac:dyDescent="0.25">
      <c r="A24" s="5"/>
      <c r="B24" t="s">
        <v>6</v>
      </c>
      <c r="C24" s="39"/>
      <c r="E24" s="2">
        <v>0.14583333333333334</v>
      </c>
      <c r="F24" s="2">
        <v>0.27083333333333331</v>
      </c>
      <c r="G24" s="16">
        <v>3</v>
      </c>
      <c r="I24">
        <v>3</v>
      </c>
    </row>
    <row r="25" spans="1:9" x14ac:dyDescent="0.25">
      <c r="A25" s="5">
        <v>45119</v>
      </c>
      <c r="B25" t="s">
        <v>6</v>
      </c>
      <c r="C25" s="39" t="s">
        <v>110</v>
      </c>
      <c r="D25" t="s">
        <v>116</v>
      </c>
      <c r="E25" s="2">
        <v>0.33333333333333331</v>
      </c>
      <c r="F25" s="2">
        <v>0.41666666666666669</v>
      </c>
      <c r="G25" s="16">
        <v>2</v>
      </c>
      <c r="I25">
        <v>2</v>
      </c>
    </row>
    <row r="26" spans="1:9" x14ac:dyDescent="0.25">
      <c r="A26" s="5">
        <v>45119</v>
      </c>
      <c r="B26" t="s">
        <v>6</v>
      </c>
      <c r="C26" s="39" t="s">
        <v>110</v>
      </c>
      <c r="D26" t="s">
        <v>117</v>
      </c>
      <c r="E26" s="2">
        <v>0.375</v>
      </c>
      <c r="F26" s="2">
        <v>0.52083333333333337</v>
      </c>
      <c r="G26" s="16">
        <v>3.5</v>
      </c>
      <c r="I26">
        <v>3.5</v>
      </c>
    </row>
    <row r="27" spans="1:9" x14ac:dyDescent="0.25">
      <c r="A27" s="5">
        <v>45119</v>
      </c>
      <c r="B27" t="s">
        <v>6</v>
      </c>
      <c r="C27" s="39" t="s">
        <v>110</v>
      </c>
      <c r="D27" t="s">
        <v>118</v>
      </c>
      <c r="E27" s="2">
        <v>0.39583333333333331</v>
      </c>
      <c r="F27" s="2">
        <v>0.41666666666666669</v>
      </c>
      <c r="G27" s="16">
        <v>0.5</v>
      </c>
      <c r="I27">
        <v>0.5</v>
      </c>
    </row>
    <row r="28" spans="1:9" x14ac:dyDescent="0.25">
      <c r="A28" s="5">
        <v>45119</v>
      </c>
      <c r="B28" t="s">
        <v>6</v>
      </c>
      <c r="C28" s="39" t="s">
        <v>110</v>
      </c>
      <c r="D28" t="s">
        <v>119</v>
      </c>
      <c r="E28" s="2">
        <v>0.41666666666666669</v>
      </c>
      <c r="F28" s="2">
        <v>0.45833333333333331</v>
      </c>
      <c r="G28" s="16">
        <v>1</v>
      </c>
      <c r="I28">
        <v>1</v>
      </c>
    </row>
    <row r="29" spans="1:9" x14ac:dyDescent="0.25">
      <c r="A29" s="5"/>
      <c r="B29" t="s">
        <v>6</v>
      </c>
      <c r="C29" s="39"/>
      <c r="E29" s="2">
        <v>0.5</v>
      </c>
      <c r="F29" s="2">
        <v>8.3333333333333329E-2</v>
      </c>
      <c r="G29" s="16">
        <v>2</v>
      </c>
      <c r="I29">
        <v>2</v>
      </c>
    </row>
    <row r="30" spans="1:9" x14ac:dyDescent="0.25">
      <c r="A30" s="5">
        <v>45126</v>
      </c>
      <c r="B30" t="s">
        <v>6</v>
      </c>
      <c r="C30" s="39" t="s">
        <v>120</v>
      </c>
      <c r="D30" t="s">
        <v>121</v>
      </c>
      <c r="E30" s="2">
        <v>0.19444444444444445</v>
      </c>
      <c r="F30" s="2">
        <v>0.21527777777777779</v>
      </c>
      <c r="G30" s="16">
        <v>0.5</v>
      </c>
      <c r="I30">
        <v>0.5</v>
      </c>
    </row>
    <row r="31" spans="1:9" x14ac:dyDescent="0.25">
      <c r="A31" s="5">
        <v>45126</v>
      </c>
      <c r="B31" t="s">
        <v>6</v>
      </c>
      <c r="C31" s="39" t="s">
        <v>120</v>
      </c>
      <c r="D31" t="s">
        <v>122</v>
      </c>
      <c r="E31" s="2">
        <v>0.33333333333333331</v>
      </c>
      <c r="F31" s="2">
        <v>0.35416666666666669</v>
      </c>
      <c r="G31" s="16">
        <v>0.5</v>
      </c>
      <c r="I31">
        <v>0.5</v>
      </c>
    </row>
    <row r="32" spans="1:9" x14ac:dyDescent="0.25">
      <c r="A32" s="5"/>
      <c r="B32" t="s">
        <v>6</v>
      </c>
      <c r="C32" s="39"/>
      <c r="E32" s="2">
        <v>0.38194444444444442</v>
      </c>
      <c r="F32" s="2">
        <v>0.39583333333333331</v>
      </c>
      <c r="G32" s="16">
        <v>0.2</v>
      </c>
      <c r="I32">
        <v>0.2</v>
      </c>
    </row>
    <row r="33" spans="1:9" x14ac:dyDescent="0.25">
      <c r="A33" s="5">
        <v>45126</v>
      </c>
      <c r="B33" t="s">
        <v>6</v>
      </c>
      <c r="C33" s="39" t="s">
        <v>120</v>
      </c>
      <c r="D33" t="s">
        <v>123</v>
      </c>
      <c r="E33" s="2">
        <v>0.41666666666666669</v>
      </c>
      <c r="F33" s="2">
        <v>0.45833333333333331</v>
      </c>
      <c r="G33" s="16">
        <v>1</v>
      </c>
      <c r="I33">
        <v>1</v>
      </c>
    </row>
    <row r="34" spans="1:9" x14ac:dyDescent="0.25">
      <c r="A34" s="5">
        <v>45126</v>
      </c>
      <c r="B34" t="s">
        <v>6</v>
      </c>
      <c r="C34" s="39" t="s">
        <v>120</v>
      </c>
      <c r="D34" t="s">
        <v>123</v>
      </c>
      <c r="E34" s="2">
        <v>0.45833333333333331</v>
      </c>
      <c r="F34" s="2">
        <v>0.47222222222222227</v>
      </c>
      <c r="G34" s="16">
        <v>0.2</v>
      </c>
      <c r="I34">
        <v>0.2</v>
      </c>
    </row>
    <row r="35" spans="1:9" x14ac:dyDescent="0.25">
      <c r="A35" s="5">
        <v>45126</v>
      </c>
      <c r="B35" t="s">
        <v>6</v>
      </c>
      <c r="C35" s="39" t="s">
        <v>120</v>
      </c>
      <c r="D35" t="s">
        <v>123</v>
      </c>
      <c r="E35" s="2">
        <v>0.35416666666666669</v>
      </c>
      <c r="F35" s="2">
        <v>0.3888888888888889</v>
      </c>
      <c r="G35" s="16">
        <v>1</v>
      </c>
      <c r="I35">
        <v>1</v>
      </c>
    </row>
    <row r="36" spans="1:9" x14ac:dyDescent="0.25">
      <c r="A36" s="5">
        <v>45126</v>
      </c>
      <c r="B36" t="s">
        <v>6</v>
      </c>
      <c r="C36" s="39" t="s">
        <v>120</v>
      </c>
      <c r="E36" s="2">
        <v>0.45833333333333331</v>
      </c>
      <c r="F36" s="2">
        <v>8.3333333333333329E-2</v>
      </c>
      <c r="G36" s="16">
        <v>3</v>
      </c>
      <c r="I36">
        <v>3</v>
      </c>
    </row>
    <row r="37" spans="1:9" x14ac:dyDescent="0.25">
      <c r="A37" s="5">
        <v>45126</v>
      </c>
      <c r="B37" t="s">
        <v>6</v>
      </c>
      <c r="C37" s="39" t="s">
        <v>120</v>
      </c>
      <c r="D37" t="s">
        <v>122</v>
      </c>
      <c r="E37" s="2">
        <v>8.3333333333333329E-2</v>
      </c>
      <c r="F37" s="2">
        <v>0.20833333333333334</v>
      </c>
      <c r="G37" s="16">
        <v>3</v>
      </c>
      <c r="I37">
        <v>3</v>
      </c>
    </row>
    <row r="38" spans="1:9" x14ac:dyDescent="0.25">
      <c r="A38" s="5">
        <v>45126</v>
      </c>
      <c r="B38" t="s">
        <v>6</v>
      </c>
      <c r="C38" s="39" t="s">
        <v>105</v>
      </c>
      <c r="D38" t="s">
        <v>124</v>
      </c>
      <c r="E38" s="2">
        <v>0.39583333333333331</v>
      </c>
      <c r="F38" s="2">
        <v>0.4513888888888889</v>
      </c>
      <c r="G38" s="16">
        <v>1.2</v>
      </c>
      <c r="I38">
        <v>1.2</v>
      </c>
    </row>
    <row r="39" spans="1:9" x14ac:dyDescent="0.25">
      <c r="A39" s="5">
        <v>45126</v>
      </c>
      <c r="B39" t="s">
        <v>6</v>
      </c>
      <c r="C39" s="39" t="s">
        <v>125</v>
      </c>
      <c r="D39" t="s">
        <v>126</v>
      </c>
      <c r="E39" s="2">
        <v>0.47916666666666669</v>
      </c>
      <c r="F39" s="2">
        <v>0.52083333333333337</v>
      </c>
      <c r="G39" s="16">
        <v>1</v>
      </c>
      <c r="I39">
        <v>1</v>
      </c>
    </row>
    <row r="40" spans="1:9" x14ac:dyDescent="0.25">
      <c r="A40" s="5">
        <v>45126</v>
      </c>
      <c r="B40" t="s">
        <v>6</v>
      </c>
      <c r="C40" s="39" t="s">
        <v>127</v>
      </c>
      <c r="D40" t="s">
        <v>128</v>
      </c>
      <c r="E40" s="2">
        <v>8.3333333333333329E-2</v>
      </c>
      <c r="F40" s="2">
        <v>9.375E-2</v>
      </c>
      <c r="G40" s="16">
        <v>0.25</v>
      </c>
      <c r="I40">
        <v>0.25</v>
      </c>
    </row>
    <row r="41" spans="1:9" x14ac:dyDescent="0.25">
      <c r="A41" s="5"/>
      <c r="B41" t="s">
        <v>6</v>
      </c>
      <c r="C41" s="39"/>
      <c r="E41" s="2">
        <v>0.33333333333333331</v>
      </c>
      <c r="F41" s="2">
        <v>0.35416666666666669</v>
      </c>
      <c r="G41" s="16">
        <v>0.5</v>
      </c>
      <c r="I41">
        <v>0.5</v>
      </c>
    </row>
    <row r="42" spans="1:9" x14ac:dyDescent="0.25">
      <c r="A42" s="5"/>
      <c r="B42" t="s">
        <v>6</v>
      </c>
      <c r="C42" s="39"/>
      <c r="E42" s="2">
        <v>0.33333333333333331</v>
      </c>
      <c r="F42" s="2">
        <v>0.41666666666666669</v>
      </c>
      <c r="G42" s="16">
        <v>2</v>
      </c>
      <c r="I42">
        <v>2</v>
      </c>
    </row>
    <row r="43" spans="1:9" x14ac:dyDescent="0.25">
      <c r="A43" s="5"/>
      <c r="B43" t="s">
        <v>6</v>
      </c>
      <c r="C43" s="39"/>
      <c r="E43" s="2">
        <v>0.41666666666666669</v>
      </c>
      <c r="F43" s="2">
        <v>0.5</v>
      </c>
      <c r="G43" s="16">
        <v>2</v>
      </c>
      <c r="I43">
        <v>2</v>
      </c>
    </row>
    <row r="44" spans="1:9" x14ac:dyDescent="0.25">
      <c r="A44" s="5">
        <v>45130</v>
      </c>
      <c r="B44" t="s">
        <v>6</v>
      </c>
      <c r="C44" s="39" t="s">
        <v>129</v>
      </c>
      <c r="D44" t="s">
        <v>130</v>
      </c>
      <c r="E44" s="2">
        <v>0.52083333333333337</v>
      </c>
      <c r="F44" s="2">
        <v>6.25E-2</v>
      </c>
      <c r="G44" s="16">
        <v>1</v>
      </c>
      <c r="I44">
        <v>1</v>
      </c>
    </row>
    <row r="45" spans="1:9" x14ac:dyDescent="0.25">
      <c r="A45" s="5"/>
      <c r="B45" t="s">
        <v>6</v>
      </c>
      <c r="C45" s="39"/>
      <c r="E45" s="2">
        <v>0.2638888888888889</v>
      </c>
      <c r="F45" s="2">
        <v>0.29166666666666669</v>
      </c>
      <c r="G45" s="16">
        <v>0.5</v>
      </c>
      <c r="I45">
        <v>0.5</v>
      </c>
    </row>
    <row r="46" spans="1:9" x14ac:dyDescent="0.25">
      <c r="A46" s="5"/>
      <c r="B46" t="s">
        <v>6</v>
      </c>
      <c r="C46" s="39"/>
      <c r="E46" s="2">
        <v>0.4513888888888889</v>
      </c>
      <c r="F46" s="2">
        <v>0.49305555555555558</v>
      </c>
      <c r="G46" s="16">
        <v>1</v>
      </c>
      <c r="I46">
        <v>1</v>
      </c>
    </row>
    <row r="47" spans="1:9" x14ac:dyDescent="0.25">
      <c r="A47" s="5">
        <v>45131</v>
      </c>
      <c r="B47" t="s">
        <v>6</v>
      </c>
      <c r="C47" s="39" t="s">
        <v>110</v>
      </c>
      <c r="D47" t="s">
        <v>131</v>
      </c>
      <c r="E47" s="2">
        <v>0.48749999999999999</v>
      </c>
      <c r="F47" s="2">
        <v>6.458333333333334E-2</v>
      </c>
      <c r="G47" s="16">
        <v>2</v>
      </c>
      <c r="I47">
        <v>2</v>
      </c>
    </row>
    <row r="48" spans="1:9" x14ac:dyDescent="0.25">
      <c r="A48" s="5">
        <v>45131</v>
      </c>
      <c r="B48" t="s">
        <v>6</v>
      </c>
      <c r="C48" s="39" t="s">
        <v>110</v>
      </c>
      <c r="D48" t="s">
        <v>131</v>
      </c>
      <c r="E48" s="2">
        <v>0.41666666666666669</v>
      </c>
      <c r="F48" s="2">
        <v>0.44444444444444442</v>
      </c>
      <c r="G48" s="16">
        <v>1</v>
      </c>
      <c r="I48">
        <v>1</v>
      </c>
    </row>
    <row r="49" spans="1:9" x14ac:dyDescent="0.25">
      <c r="A49" s="5"/>
      <c r="B49" t="s">
        <v>6</v>
      </c>
      <c r="C49" s="39"/>
      <c r="E49" s="2">
        <v>0.45833333333333331</v>
      </c>
      <c r="F49" s="2">
        <v>0.50902777777777775</v>
      </c>
      <c r="G49" s="16">
        <v>1</v>
      </c>
      <c r="I49">
        <v>1</v>
      </c>
    </row>
    <row r="50" spans="1:9" x14ac:dyDescent="0.25">
      <c r="A50" s="5"/>
      <c r="B50" t="s">
        <v>6</v>
      </c>
      <c r="C50" s="39"/>
      <c r="E50" s="2">
        <v>6.25E-2</v>
      </c>
      <c r="F50" s="2">
        <v>9.7222222222222224E-2</v>
      </c>
      <c r="G50" s="16">
        <v>1</v>
      </c>
      <c r="I50">
        <v>1</v>
      </c>
    </row>
    <row r="51" spans="1:9" x14ac:dyDescent="0.25">
      <c r="A51" s="5"/>
      <c r="B51" t="s">
        <v>6</v>
      </c>
      <c r="C51" s="39"/>
      <c r="E51" s="2">
        <v>0.18055555555555555</v>
      </c>
      <c r="F51" s="2">
        <v>0.28263888888888888</v>
      </c>
      <c r="G51" s="16">
        <v>2</v>
      </c>
      <c r="I51">
        <v>2</v>
      </c>
    </row>
    <row r="52" spans="1:9" x14ac:dyDescent="0.25">
      <c r="A52" s="5"/>
      <c r="B52" t="s">
        <v>6</v>
      </c>
      <c r="C52" s="39"/>
      <c r="E52" s="2">
        <v>0.3298611111111111</v>
      </c>
      <c r="F52" s="2">
        <v>0.375</v>
      </c>
      <c r="G52" s="16">
        <v>1</v>
      </c>
      <c r="I52">
        <v>1</v>
      </c>
    </row>
    <row r="53" spans="1:9" x14ac:dyDescent="0.25">
      <c r="A53" s="5"/>
      <c r="B53" t="s">
        <v>6</v>
      </c>
      <c r="C53" s="39"/>
      <c r="E53" s="2">
        <v>0.40972222222222227</v>
      </c>
      <c r="F53" s="2">
        <v>0.4201388888888889</v>
      </c>
      <c r="G53" s="16"/>
    </row>
    <row r="54" spans="1:9" x14ac:dyDescent="0.25">
      <c r="A54" s="5"/>
      <c r="B54" t="s">
        <v>6</v>
      </c>
      <c r="C54" s="39"/>
      <c r="E54" s="2">
        <v>0.4284722222222222</v>
      </c>
      <c r="F54" s="2">
        <v>0.4861111111111111</v>
      </c>
      <c r="G54" s="16">
        <v>1.5</v>
      </c>
      <c r="I54">
        <v>1.5</v>
      </c>
    </row>
    <row r="55" spans="1:9" x14ac:dyDescent="0.25">
      <c r="A55" s="5">
        <v>45133</v>
      </c>
      <c r="B55" t="s">
        <v>6</v>
      </c>
      <c r="C55" s="39" t="s">
        <v>133</v>
      </c>
      <c r="D55" t="s">
        <v>132</v>
      </c>
      <c r="E55" s="2">
        <v>0.46527777777777773</v>
      </c>
      <c r="F55" s="2">
        <v>0.49513888888888885</v>
      </c>
      <c r="G55" s="16">
        <v>1</v>
      </c>
      <c r="I55">
        <v>1</v>
      </c>
    </row>
    <row r="56" spans="1:9" x14ac:dyDescent="0.25">
      <c r="A56" s="5"/>
      <c r="B56" t="s">
        <v>6</v>
      </c>
      <c r="C56" s="39"/>
      <c r="E56" s="2">
        <v>0.5</v>
      </c>
      <c r="F56" s="2">
        <v>8.3333333333333329E-2</v>
      </c>
      <c r="G56" s="16">
        <v>2</v>
      </c>
      <c r="I56">
        <v>2</v>
      </c>
    </row>
    <row r="57" spans="1:9" x14ac:dyDescent="0.25">
      <c r="A57" s="5"/>
      <c r="B57" t="s">
        <v>6</v>
      </c>
      <c r="C57" s="39"/>
      <c r="E57" s="2">
        <v>0.125</v>
      </c>
      <c r="F57" s="2">
        <v>0.16666666666666666</v>
      </c>
      <c r="G57" s="16">
        <v>1</v>
      </c>
      <c r="I57">
        <v>1</v>
      </c>
    </row>
    <row r="58" spans="1:9" x14ac:dyDescent="0.25">
      <c r="A58" s="5"/>
      <c r="B58" t="s">
        <v>6</v>
      </c>
      <c r="C58" s="39"/>
      <c r="E58" s="2">
        <v>0.16666666666666666</v>
      </c>
      <c r="F58" s="2">
        <v>0.20833333333333334</v>
      </c>
      <c r="G58" s="16">
        <v>1</v>
      </c>
      <c r="I58">
        <v>1</v>
      </c>
    </row>
    <row r="59" spans="1:9" x14ac:dyDescent="0.25">
      <c r="A59" s="5">
        <v>45135</v>
      </c>
      <c r="B59" t="s">
        <v>6</v>
      </c>
      <c r="C59" s="39" t="s">
        <v>110</v>
      </c>
      <c r="D59" t="s">
        <v>134</v>
      </c>
      <c r="E59" s="2">
        <v>0.39583333333333331</v>
      </c>
      <c r="F59" s="2">
        <v>0.4513888888888889</v>
      </c>
      <c r="G59" s="16">
        <v>1.25</v>
      </c>
      <c r="I59">
        <v>1.25</v>
      </c>
    </row>
    <row r="60" spans="1:9" x14ac:dyDescent="0.25">
      <c r="A60" s="5">
        <v>45136</v>
      </c>
      <c r="B60" t="s">
        <v>6</v>
      </c>
      <c r="C60" s="39" t="s">
        <v>110</v>
      </c>
      <c r="D60" t="s">
        <v>135</v>
      </c>
      <c r="E60" s="2">
        <v>0.41666666666666669</v>
      </c>
      <c r="F60" s="2">
        <v>0.48958333333333331</v>
      </c>
      <c r="G60" s="16">
        <v>1.25</v>
      </c>
      <c r="I60">
        <v>1.25</v>
      </c>
    </row>
    <row r="61" spans="1:9" x14ac:dyDescent="0.25">
      <c r="A61" s="5">
        <v>45136</v>
      </c>
      <c r="B61" t="s">
        <v>6</v>
      </c>
      <c r="C61" s="39" t="s">
        <v>110</v>
      </c>
      <c r="D61" t="s">
        <v>135</v>
      </c>
      <c r="E61" s="2">
        <v>0.52083333333333337</v>
      </c>
      <c r="F61" s="2">
        <v>4.1666666666666664E-2</v>
      </c>
      <c r="G61" s="16">
        <v>0.5</v>
      </c>
      <c r="I61">
        <v>0.5</v>
      </c>
    </row>
    <row r="62" spans="1:9" x14ac:dyDescent="0.25">
      <c r="A62" s="5">
        <v>45136</v>
      </c>
      <c r="B62" t="s">
        <v>6</v>
      </c>
      <c r="C62" s="39" t="s">
        <v>110</v>
      </c>
      <c r="D62" t="s">
        <v>135</v>
      </c>
      <c r="E62" s="2">
        <v>6.25E-2</v>
      </c>
      <c r="F62" s="2">
        <v>0.16666666666666666</v>
      </c>
      <c r="G62" s="16">
        <v>2.5</v>
      </c>
      <c r="I62">
        <v>2.5</v>
      </c>
    </row>
    <row r="63" spans="1:9" x14ac:dyDescent="0.25">
      <c r="A63" s="5">
        <v>45136</v>
      </c>
      <c r="B63" t="s">
        <v>6</v>
      </c>
      <c r="C63" s="39" t="s">
        <v>110</v>
      </c>
      <c r="D63" t="s">
        <v>135</v>
      </c>
      <c r="E63" s="2">
        <v>0.1875</v>
      </c>
      <c r="F63" s="2">
        <v>0.25</v>
      </c>
      <c r="G63" s="16">
        <v>1.5</v>
      </c>
      <c r="I63">
        <v>1.5</v>
      </c>
    </row>
    <row r="64" spans="1:9" x14ac:dyDescent="0.25">
      <c r="A64" s="5">
        <v>45136</v>
      </c>
      <c r="B64" t="s">
        <v>6</v>
      </c>
      <c r="C64" s="39" t="s">
        <v>136</v>
      </c>
      <c r="D64" t="s">
        <v>137</v>
      </c>
      <c r="E64" s="2">
        <v>0.27083333333333331</v>
      </c>
      <c r="F64" s="2">
        <v>0.27777777777777779</v>
      </c>
      <c r="G64" s="16"/>
    </row>
    <row r="65" spans="1:9" x14ac:dyDescent="0.25">
      <c r="A65" s="5"/>
      <c r="B65" t="s">
        <v>6</v>
      </c>
      <c r="C65" s="39"/>
      <c r="E65" s="2">
        <v>0.4375</v>
      </c>
      <c r="F65" s="2">
        <v>4.1666666666666664E-2</v>
      </c>
      <c r="G65" s="16">
        <v>2.5</v>
      </c>
      <c r="I65">
        <v>2.5</v>
      </c>
    </row>
    <row r="66" spans="1:9" x14ac:dyDescent="0.25">
      <c r="A66" s="5"/>
      <c r="B66" t="s">
        <v>6</v>
      </c>
      <c r="C66" s="39"/>
      <c r="E66" s="2">
        <v>0.45833333333333331</v>
      </c>
      <c r="F66" s="2">
        <v>0.375</v>
      </c>
      <c r="G66" s="16">
        <v>10</v>
      </c>
      <c r="I66">
        <v>10</v>
      </c>
    </row>
    <row r="67" spans="1:9" x14ac:dyDescent="0.25">
      <c r="A67" s="5">
        <v>45141</v>
      </c>
      <c r="B67" t="s">
        <v>6</v>
      </c>
      <c r="C67" s="39"/>
      <c r="D67" t="s">
        <v>145</v>
      </c>
      <c r="E67" s="2">
        <v>0.41666666666666669</v>
      </c>
      <c r="F67" s="2">
        <v>0.50416666666666665</v>
      </c>
      <c r="G67" s="16">
        <v>2</v>
      </c>
    </row>
    <row r="68" spans="1:9" x14ac:dyDescent="0.25">
      <c r="A68" s="5">
        <v>45141</v>
      </c>
      <c r="B68" t="s">
        <v>6</v>
      </c>
      <c r="C68" s="39"/>
      <c r="D68" t="s">
        <v>145</v>
      </c>
      <c r="E68" s="2">
        <v>5.1388888888888894E-2</v>
      </c>
      <c r="F68" s="2">
        <v>9.375E-2</v>
      </c>
      <c r="G68" s="16">
        <v>1</v>
      </c>
      <c r="I68">
        <v>1</v>
      </c>
    </row>
    <row r="69" spans="1:9" x14ac:dyDescent="0.25">
      <c r="A69" s="5">
        <v>45141</v>
      </c>
      <c r="B69" t="s">
        <v>6</v>
      </c>
      <c r="C69" s="39"/>
      <c r="D69" t="s">
        <v>145</v>
      </c>
      <c r="E69" s="2">
        <v>0.10416666666666667</v>
      </c>
      <c r="F69" s="2">
        <v>0.13541666666666666</v>
      </c>
      <c r="G69" s="16">
        <v>0.7</v>
      </c>
      <c r="I69">
        <v>0.7</v>
      </c>
    </row>
    <row r="70" spans="1:9" x14ac:dyDescent="0.25">
      <c r="A70" s="5">
        <v>45141</v>
      </c>
      <c r="B70" t="s">
        <v>6</v>
      </c>
      <c r="C70" s="39"/>
      <c r="D70" t="s">
        <v>145</v>
      </c>
      <c r="E70" s="2">
        <v>0.16666666666666666</v>
      </c>
      <c r="F70" s="2">
        <v>0.22569444444444445</v>
      </c>
      <c r="G70" s="16">
        <v>1.5</v>
      </c>
      <c r="I70">
        <v>1.5</v>
      </c>
    </row>
    <row r="71" spans="1:9" x14ac:dyDescent="0.25">
      <c r="A71" s="5">
        <v>45141</v>
      </c>
      <c r="B71" t="s">
        <v>6</v>
      </c>
      <c r="C71" s="39"/>
      <c r="D71" t="s">
        <v>145</v>
      </c>
      <c r="E71" s="2">
        <v>0.31041666666666667</v>
      </c>
      <c r="F71" s="2">
        <v>0.3611111111111111</v>
      </c>
      <c r="G71" s="16">
        <v>1</v>
      </c>
      <c r="I71">
        <v>1</v>
      </c>
    </row>
    <row r="72" spans="1:9" x14ac:dyDescent="0.25">
      <c r="A72" s="5"/>
      <c r="B72" t="s">
        <v>6</v>
      </c>
      <c r="C72" s="39"/>
      <c r="E72" s="2">
        <v>0.39583333333333331</v>
      </c>
      <c r="F72" s="2">
        <v>0.4375</v>
      </c>
      <c r="G72" s="16">
        <v>1</v>
      </c>
      <c r="I72">
        <v>1</v>
      </c>
    </row>
    <row r="73" spans="1:9" x14ac:dyDescent="0.25">
      <c r="A73" s="5"/>
      <c r="B73" t="s">
        <v>6</v>
      </c>
      <c r="C73" s="39"/>
      <c r="E73" s="2">
        <v>0.45833333333333331</v>
      </c>
      <c r="F73" s="2">
        <v>0.46875</v>
      </c>
      <c r="G73" s="16"/>
    </row>
    <row r="74" spans="1:9" x14ac:dyDescent="0.25">
      <c r="A74" s="5"/>
      <c r="B74" t="s">
        <v>6</v>
      </c>
      <c r="C74" s="39"/>
      <c r="D74" t="s">
        <v>146</v>
      </c>
      <c r="E74" s="2">
        <v>0.38680555555555557</v>
      </c>
      <c r="F74" s="2">
        <v>0.41666666666666669</v>
      </c>
      <c r="G74" s="16">
        <v>1</v>
      </c>
      <c r="I74">
        <v>1</v>
      </c>
    </row>
    <row r="75" spans="1:9" x14ac:dyDescent="0.25">
      <c r="A75" s="5"/>
      <c r="B75" t="s">
        <v>6</v>
      </c>
      <c r="C75" s="39"/>
      <c r="E75" s="2">
        <v>0.4375</v>
      </c>
      <c r="F75" s="2">
        <v>0.45833333333333331</v>
      </c>
      <c r="G75" s="16">
        <v>0.5</v>
      </c>
      <c r="I75">
        <v>0.5</v>
      </c>
    </row>
    <row r="76" spans="1:9" x14ac:dyDescent="0.25">
      <c r="A76" s="5"/>
      <c r="B76" t="s">
        <v>6</v>
      </c>
      <c r="C76" s="39"/>
      <c r="E76" s="2">
        <v>0.5229166666666667</v>
      </c>
      <c r="F76" s="2">
        <v>4.1666666666666664E-2</v>
      </c>
      <c r="G76" s="16">
        <v>0.5</v>
      </c>
      <c r="I76">
        <v>0.5</v>
      </c>
    </row>
    <row r="77" spans="1:9" x14ac:dyDescent="0.25">
      <c r="A77" s="5"/>
      <c r="B77" t="s">
        <v>6</v>
      </c>
      <c r="C77" s="39"/>
      <c r="E77" s="2">
        <v>7.8472222222222221E-2</v>
      </c>
      <c r="F77" s="2">
        <v>0.125</v>
      </c>
      <c r="G77" s="16">
        <v>1</v>
      </c>
      <c r="I77">
        <v>1</v>
      </c>
    </row>
    <row r="78" spans="1:9" x14ac:dyDescent="0.25">
      <c r="A78" s="5"/>
      <c r="B78" t="s">
        <v>6</v>
      </c>
      <c r="C78" s="39"/>
      <c r="D78" t="s">
        <v>147</v>
      </c>
      <c r="E78" s="2">
        <v>0.3611111111111111</v>
      </c>
      <c r="F78" s="2">
        <v>0.3888888888888889</v>
      </c>
      <c r="G78" s="16">
        <v>0.7</v>
      </c>
      <c r="I78">
        <v>0.7</v>
      </c>
    </row>
    <row r="79" spans="1:9" x14ac:dyDescent="0.25">
      <c r="A79" s="5"/>
      <c r="B79" t="s">
        <v>6</v>
      </c>
      <c r="C79" s="39"/>
      <c r="E79" s="2">
        <v>0.31944444444444448</v>
      </c>
      <c r="F79" s="2">
        <v>0.3611111111111111</v>
      </c>
      <c r="G79" s="16">
        <v>1</v>
      </c>
      <c r="I79">
        <v>1</v>
      </c>
    </row>
    <row r="80" spans="1:9" x14ac:dyDescent="0.25">
      <c r="A80" s="5"/>
      <c r="B80" t="s">
        <v>6</v>
      </c>
      <c r="C80" s="39"/>
      <c r="E80" s="2">
        <v>0.45208333333333334</v>
      </c>
      <c r="F80" s="2">
        <v>0.46736111111111112</v>
      </c>
      <c r="G80" s="16">
        <v>0.5</v>
      </c>
      <c r="I80">
        <v>0.5</v>
      </c>
    </row>
    <row r="81" spans="1:9" x14ac:dyDescent="0.25">
      <c r="A81" s="5"/>
      <c r="B81" t="s">
        <v>6</v>
      </c>
      <c r="C81" s="39"/>
      <c r="E81" s="2">
        <v>0.375</v>
      </c>
      <c r="F81" s="2">
        <v>0.4375</v>
      </c>
      <c r="G81" s="16">
        <v>1.5</v>
      </c>
      <c r="I81">
        <v>1.5</v>
      </c>
    </row>
    <row r="82" spans="1:9" x14ac:dyDescent="0.25">
      <c r="A82" s="5"/>
      <c r="B82" t="s">
        <v>6</v>
      </c>
      <c r="C82" s="39"/>
      <c r="E82" s="2">
        <v>0.375</v>
      </c>
      <c r="F82" s="2">
        <v>0.40277777777777773</v>
      </c>
      <c r="G82" s="16">
        <v>0.5</v>
      </c>
      <c r="I82">
        <v>0.5</v>
      </c>
    </row>
    <row r="83" spans="1:9" x14ac:dyDescent="0.25">
      <c r="A83" s="5"/>
      <c r="B83" t="s">
        <v>6</v>
      </c>
      <c r="C83" s="39"/>
      <c r="E83" s="2">
        <v>0.4236111111111111</v>
      </c>
      <c r="F83" s="2">
        <v>0.45833333333333331</v>
      </c>
      <c r="G83" s="16">
        <v>0.9</v>
      </c>
      <c r="I83">
        <v>0.9</v>
      </c>
    </row>
    <row r="84" spans="1:9" x14ac:dyDescent="0.25">
      <c r="A84" s="5"/>
      <c r="B84" t="s">
        <v>6</v>
      </c>
      <c r="C84" s="39"/>
      <c r="E84" s="2">
        <v>0.47916666666666669</v>
      </c>
      <c r="F84" s="2">
        <v>0.4861111111111111</v>
      </c>
      <c r="G84" s="16">
        <v>0.05</v>
      </c>
      <c r="I84">
        <v>0.05</v>
      </c>
    </row>
    <row r="85" spans="1:9" x14ac:dyDescent="0.25">
      <c r="A85" s="5"/>
      <c r="B85" t="s">
        <v>6</v>
      </c>
      <c r="C85" s="39"/>
      <c r="E85" s="2">
        <v>0.53472222222222221</v>
      </c>
      <c r="F85" s="2">
        <v>4.1666666666666664E-2</v>
      </c>
      <c r="G85" s="16">
        <v>0.05</v>
      </c>
      <c r="I85">
        <v>0.05</v>
      </c>
    </row>
    <row r="86" spans="1:9" x14ac:dyDescent="0.25">
      <c r="A86" s="5"/>
      <c r="B86" t="s">
        <v>6</v>
      </c>
      <c r="C86" s="39"/>
      <c r="E86" s="2">
        <v>0.15277777777777776</v>
      </c>
      <c r="F86" s="2">
        <v>0.16666666666666666</v>
      </c>
      <c r="G86" s="16">
        <v>0.25</v>
      </c>
      <c r="I86">
        <v>0.25</v>
      </c>
    </row>
    <row r="87" spans="1:9" x14ac:dyDescent="0.25">
      <c r="A87" s="5"/>
      <c r="B87" t="s">
        <v>6</v>
      </c>
      <c r="C87" s="39"/>
      <c r="E87" s="2">
        <v>0.35416666666666669</v>
      </c>
      <c r="F87" s="2">
        <v>0.38263888888888892</v>
      </c>
      <c r="G87" s="16">
        <v>0.5</v>
      </c>
      <c r="I87">
        <v>0.5</v>
      </c>
    </row>
    <row r="88" spans="1:9" x14ac:dyDescent="0.25">
      <c r="A88" s="5"/>
      <c r="B88" t="s">
        <v>6</v>
      </c>
      <c r="C88" s="39"/>
      <c r="E88" s="2">
        <v>0.40277777777777773</v>
      </c>
      <c r="F88" s="2">
        <v>0.44444444444444442</v>
      </c>
      <c r="G88" s="16">
        <v>1</v>
      </c>
      <c r="I88">
        <v>1</v>
      </c>
    </row>
    <row r="89" spans="1:9" x14ac:dyDescent="0.25">
      <c r="A89" s="5"/>
      <c r="B89" t="s">
        <v>6</v>
      </c>
      <c r="C89" s="39"/>
      <c r="E89" s="2">
        <v>0.46249999999999997</v>
      </c>
      <c r="F89" s="2">
        <v>0.48888888888888887</v>
      </c>
      <c r="G89" s="16">
        <v>0.5</v>
      </c>
      <c r="I89">
        <v>0.5</v>
      </c>
    </row>
    <row r="90" spans="1:9" x14ac:dyDescent="0.25">
      <c r="A90" s="5"/>
      <c r="B90" t="s">
        <v>6</v>
      </c>
      <c r="C90" s="39"/>
      <c r="E90" s="2">
        <v>0.52083333333333337</v>
      </c>
      <c r="F90" s="2">
        <v>4.1666666666666664E-2</v>
      </c>
      <c r="G90" s="16">
        <v>0.5</v>
      </c>
      <c r="I90">
        <v>0.5</v>
      </c>
    </row>
    <row r="91" spans="1:9" x14ac:dyDescent="0.25">
      <c r="A91" s="5"/>
      <c r="B91" t="s">
        <v>6</v>
      </c>
      <c r="C91" s="39"/>
      <c r="E91" s="2">
        <v>4.8611111111111112E-2</v>
      </c>
      <c r="F91" s="2">
        <v>6.9444444444444434E-2</v>
      </c>
      <c r="G91" s="16">
        <v>0.5</v>
      </c>
      <c r="I91">
        <v>0.5</v>
      </c>
    </row>
    <row r="92" spans="1:9" x14ac:dyDescent="0.25">
      <c r="A92" s="5"/>
      <c r="B92" t="s">
        <v>6</v>
      </c>
      <c r="C92" s="39"/>
      <c r="D92" t="s">
        <v>148</v>
      </c>
      <c r="E92" s="2">
        <v>6.9444444444444434E-2</v>
      </c>
      <c r="F92" s="2">
        <v>0.125</v>
      </c>
      <c r="G92" s="16">
        <v>1.2</v>
      </c>
      <c r="I92">
        <v>1.2</v>
      </c>
    </row>
    <row r="93" spans="1:9" x14ac:dyDescent="0.25">
      <c r="A93" s="5"/>
      <c r="B93" t="s">
        <v>6</v>
      </c>
      <c r="C93" s="39"/>
      <c r="E93" s="2">
        <v>0.12847222222222224</v>
      </c>
      <c r="F93" s="2">
        <v>0.14583333333333334</v>
      </c>
      <c r="G93" s="16">
        <v>0.5</v>
      </c>
      <c r="I93">
        <v>0.5</v>
      </c>
    </row>
    <row r="94" spans="1:9" x14ac:dyDescent="0.25">
      <c r="A94" s="5"/>
      <c r="B94" t="s">
        <v>6</v>
      </c>
      <c r="C94" s="39"/>
      <c r="E94" s="2">
        <v>0.17361111111111113</v>
      </c>
      <c r="F94" s="2">
        <v>0.23958333333333334</v>
      </c>
      <c r="G94" s="16">
        <v>0.5</v>
      </c>
      <c r="I94">
        <v>0.5</v>
      </c>
    </row>
    <row r="95" spans="1:9" x14ac:dyDescent="0.25">
      <c r="A95" s="5"/>
      <c r="B95" t="s">
        <v>6</v>
      </c>
      <c r="C95" s="39"/>
      <c r="E95" s="2">
        <v>0.25</v>
      </c>
      <c r="F95" s="2">
        <v>0.25416666666666665</v>
      </c>
      <c r="G95" s="16"/>
    </row>
    <row r="96" spans="1:9" x14ac:dyDescent="0.25">
      <c r="A96" s="5"/>
      <c r="B96" t="s">
        <v>6</v>
      </c>
      <c r="C96" s="39"/>
      <c r="E96" s="2">
        <v>0.26041666666666669</v>
      </c>
      <c r="F96" s="2">
        <v>0.28055555555555556</v>
      </c>
      <c r="G96" s="16">
        <v>0.5</v>
      </c>
      <c r="I96">
        <v>0.5</v>
      </c>
    </row>
    <row r="97" spans="1:9" x14ac:dyDescent="0.25">
      <c r="A97" s="5"/>
      <c r="B97" t="s">
        <v>6</v>
      </c>
      <c r="C97" s="39"/>
      <c r="E97" s="2">
        <v>0.375</v>
      </c>
      <c r="F97" s="2">
        <v>0.44444444444444442</v>
      </c>
      <c r="G97" s="16">
        <v>1.5</v>
      </c>
      <c r="I97">
        <v>1.5</v>
      </c>
    </row>
    <row r="98" spans="1:9" x14ac:dyDescent="0.25">
      <c r="A98" s="5"/>
      <c r="B98" t="s">
        <v>6</v>
      </c>
      <c r="C98" s="39"/>
      <c r="D98" t="s">
        <v>149</v>
      </c>
      <c r="E98" s="2">
        <v>8.3333333333333329E-2</v>
      </c>
      <c r="F98" s="2">
        <v>0.1111111111111111</v>
      </c>
      <c r="G98" s="16">
        <v>0.6</v>
      </c>
      <c r="I98">
        <v>0.6</v>
      </c>
    </row>
    <row r="99" spans="1:9" x14ac:dyDescent="0.25">
      <c r="A99" s="5"/>
      <c r="B99" t="s">
        <v>6</v>
      </c>
      <c r="C99" s="39"/>
      <c r="E99" s="2">
        <v>0.125</v>
      </c>
      <c r="F99" s="2">
        <v>0.16666666666666666</v>
      </c>
      <c r="G99" s="16">
        <v>1</v>
      </c>
      <c r="I99">
        <v>1</v>
      </c>
    </row>
    <row r="100" spans="1:9" x14ac:dyDescent="0.25">
      <c r="A100" s="5"/>
      <c r="B100" t="s">
        <v>6</v>
      </c>
      <c r="C100" s="39"/>
      <c r="E100" s="2">
        <v>0.45833333333333331</v>
      </c>
      <c r="F100" s="2">
        <v>0.5</v>
      </c>
      <c r="G100" s="16">
        <v>1</v>
      </c>
      <c r="I100">
        <v>1</v>
      </c>
    </row>
    <row r="101" spans="1:9" x14ac:dyDescent="0.25">
      <c r="A101" s="5"/>
      <c r="B101" t="s">
        <v>6</v>
      </c>
      <c r="C101" s="39"/>
      <c r="E101" s="2">
        <v>0.5</v>
      </c>
      <c r="F101" s="2">
        <v>0.52500000000000002</v>
      </c>
      <c r="G101" s="16">
        <v>0.5</v>
      </c>
      <c r="I101">
        <v>0.5</v>
      </c>
    </row>
    <row r="102" spans="1:9" x14ac:dyDescent="0.25">
      <c r="A102" s="5"/>
      <c r="B102" t="s">
        <v>6</v>
      </c>
      <c r="C102" s="39"/>
      <c r="E102" s="2">
        <v>4.1666666666666664E-2</v>
      </c>
      <c r="F102" s="2">
        <v>9.7222222222222224E-2</v>
      </c>
      <c r="G102" s="16">
        <v>1.1000000000000001</v>
      </c>
      <c r="I102">
        <v>1.1000000000000001</v>
      </c>
    </row>
    <row r="103" spans="1:9" x14ac:dyDescent="0.25">
      <c r="A103" s="5"/>
      <c r="B103" t="s">
        <v>6</v>
      </c>
      <c r="C103" s="39"/>
      <c r="E103" s="2">
        <v>0.3125</v>
      </c>
      <c r="F103" s="2">
        <v>0.34513888888888888</v>
      </c>
      <c r="G103" s="16">
        <v>1</v>
      </c>
      <c r="I103">
        <v>1</v>
      </c>
    </row>
    <row r="104" spans="1:9" x14ac:dyDescent="0.25">
      <c r="A104" s="5"/>
      <c r="B104" t="s">
        <v>6</v>
      </c>
      <c r="C104" s="39"/>
      <c r="E104" s="2">
        <v>0.3611111111111111</v>
      </c>
      <c r="F104" s="2">
        <v>0.375</v>
      </c>
      <c r="G104" s="16">
        <v>0.2</v>
      </c>
      <c r="I104">
        <v>0.2</v>
      </c>
    </row>
    <row r="105" spans="1:9" x14ac:dyDescent="0.25">
      <c r="A105" s="5"/>
      <c r="B105" t="s">
        <v>6</v>
      </c>
      <c r="C105" s="39"/>
      <c r="E105" s="2">
        <v>0.4236111111111111</v>
      </c>
      <c r="F105" s="2">
        <v>0.45694444444444443</v>
      </c>
      <c r="G105" s="16">
        <v>0.8</v>
      </c>
      <c r="I105">
        <v>0.8</v>
      </c>
    </row>
    <row r="106" spans="1:9" x14ac:dyDescent="0.25">
      <c r="A106" s="5"/>
      <c r="B106" t="s">
        <v>6</v>
      </c>
      <c r="C106" s="39"/>
      <c r="E106" s="2">
        <v>0.45833333333333331</v>
      </c>
      <c r="F106" s="2">
        <v>0.52083333333333337</v>
      </c>
      <c r="G106" s="16">
        <v>1.5</v>
      </c>
      <c r="I106">
        <v>1.5</v>
      </c>
    </row>
    <row r="107" spans="1:9" x14ac:dyDescent="0.25">
      <c r="A107" s="5"/>
      <c r="B107" t="s">
        <v>6</v>
      </c>
      <c r="C107" s="39"/>
      <c r="E107" s="2">
        <v>5.8333333333333327E-2</v>
      </c>
      <c r="F107" s="2">
        <v>8.4027777777777771E-2</v>
      </c>
      <c r="G107" s="16">
        <v>0.5</v>
      </c>
      <c r="I107">
        <v>0.5</v>
      </c>
    </row>
    <row r="108" spans="1:9" x14ac:dyDescent="0.25">
      <c r="A108" s="5"/>
      <c r="B108" t="s">
        <v>6</v>
      </c>
      <c r="C108" s="39"/>
      <c r="E108" s="2">
        <v>9.375E-2</v>
      </c>
      <c r="F108" s="2">
        <v>0.1125</v>
      </c>
      <c r="G108" s="16">
        <v>0.5</v>
      </c>
      <c r="I108">
        <v>0.5</v>
      </c>
    </row>
    <row r="109" spans="1:9" x14ac:dyDescent="0.25">
      <c r="A109" s="5"/>
      <c r="B109" t="s">
        <v>6</v>
      </c>
      <c r="C109" s="39"/>
      <c r="E109" s="2">
        <v>0.4375</v>
      </c>
      <c r="F109" s="2">
        <v>0.47291666666666665</v>
      </c>
      <c r="G109" s="16">
        <v>1</v>
      </c>
      <c r="I109">
        <v>1</v>
      </c>
    </row>
    <row r="110" spans="1:9" x14ac:dyDescent="0.25">
      <c r="A110" s="5"/>
      <c r="B110" t="s">
        <v>6</v>
      </c>
      <c r="C110" s="39"/>
      <c r="E110" s="2">
        <v>0.47569444444444442</v>
      </c>
      <c r="F110" s="2">
        <v>0.50277777777777777</v>
      </c>
      <c r="G110" s="16">
        <v>0.5</v>
      </c>
      <c r="I110">
        <v>0.5</v>
      </c>
    </row>
    <row r="111" spans="1:9" x14ac:dyDescent="0.25">
      <c r="A111" s="5"/>
      <c r="B111" t="s">
        <v>6</v>
      </c>
      <c r="C111" s="39"/>
      <c r="E111" s="2">
        <v>0.4861111111111111</v>
      </c>
      <c r="F111" s="2">
        <v>0.51458333333333328</v>
      </c>
      <c r="G111" s="16">
        <v>0.6</v>
      </c>
      <c r="I111">
        <v>0.6</v>
      </c>
    </row>
    <row r="112" spans="1:9" x14ac:dyDescent="0.25">
      <c r="A112" s="5"/>
      <c r="B112" t="s">
        <v>6</v>
      </c>
      <c r="C112" s="39"/>
      <c r="E112" s="2">
        <v>0.51736111111111105</v>
      </c>
      <c r="F112" s="2">
        <v>0.52500000000000002</v>
      </c>
      <c r="G112" s="16">
        <v>0.1</v>
      </c>
      <c r="I112">
        <v>0.1</v>
      </c>
    </row>
    <row r="113" spans="1:9" x14ac:dyDescent="0.25">
      <c r="A113" s="5"/>
      <c r="B113" t="s">
        <v>6</v>
      </c>
      <c r="C113" s="39"/>
      <c r="E113" s="2">
        <v>0.52777777777777779</v>
      </c>
      <c r="F113" s="2">
        <v>0.53472222222222221</v>
      </c>
      <c r="G113" s="16">
        <v>0.1</v>
      </c>
      <c r="I113">
        <v>0.1</v>
      </c>
    </row>
    <row r="114" spans="1:9" x14ac:dyDescent="0.25">
      <c r="A114" s="5"/>
      <c r="B114" t="s">
        <v>6</v>
      </c>
      <c r="C114" s="39"/>
      <c r="E114" s="2">
        <v>4.1666666666666664E-2</v>
      </c>
      <c r="F114" s="2">
        <v>6.25E-2</v>
      </c>
      <c r="G114" s="16">
        <v>0.5</v>
      </c>
      <c r="I114">
        <v>0.5</v>
      </c>
    </row>
    <row r="115" spans="1:9" x14ac:dyDescent="0.25">
      <c r="A115" s="5"/>
      <c r="B115" t="s">
        <v>6</v>
      </c>
      <c r="C115" s="39"/>
      <c r="E115" s="2">
        <v>0.13055555555555556</v>
      </c>
      <c r="F115" s="2">
        <v>0.1361111111111111</v>
      </c>
      <c r="G115" s="16">
        <v>0.1</v>
      </c>
      <c r="I115">
        <v>0.1</v>
      </c>
    </row>
    <row r="116" spans="1:9" x14ac:dyDescent="0.25">
      <c r="A116" s="5"/>
      <c r="B116" t="s">
        <v>6</v>
      </c>
      <c r="C116" s="39"/>
      <c r="E116" s="2">
        <v>0.18055555555555555</v>
      </c>
      <c r="F116" s="2">
        <v>0.18611111111111112</v>
      </c>
      <c r="G116" s="16">
        <v>0.1</v>
      </c>
      <c r="I116">
        <v>0.1</v>
      </c>
    </row>
    <row r="117" spans="1:9" x14ac:dyDescent="0.25">
      <c r="A117" s="5"/>
      <c r="B117" t="s">
        <v>6</v>
      </c>
      <c r="C117" s="39"/>
      <c r="E117" s="2">
        <v>0.1875</v>
      </c>
      <c r="F117" s="2">
        <v>0.2298611111111111</v>
      </c>
      <c r="G117" s="16">
        <v>1</v>
      </c>
      <c r="I117">
        <v>1</v>
      </c>
    </row>
    <row r="118" spans="1:9" x14ac:dyDescent="0.25">
      <c r="A118" s="5"/>
      <c r="B118" t="s">
        <v>6</v>
      </c>
      <c r="C118" s="39"/>
      <c r="E118" s="2">
        <v>0.52083333333333337</v>
      </c>
      <c r="F118" s="2">
        <v>5.2083333333333336E-2</v>
      </c>
      <c r="G118" s="16">
        <v>0.8</v>
      </c>
      <c r="I118">
        <v>0.8</v>
      </c>
    </row>
    <row r="119" spans="1:9" x14ac:dyDescent="0.25">
      <c r="A119" s="5"/>
      <c r="B119" t="s">
        <v>6</v>
      </c>
      <c r="C119" s="39"/>
      <c r="E119" s="2">
        <v>6.5277777777777782E-2</v>
      </c>
      <c r="F119" s="2">
        <v>0.14861111111111111</v>
      </c>
      <c r="G119" s="16">
        <v>2</v>
      </c>
      <c r="I119">
        <v>2</v>
      </c>
    </row>
    <row r="120" spans="1:9" x14ac:dyDescent="0.25">
      <c r="A120" s="5"/>
      <c r="B120" t="s">
        <v>6</v>
      </c>
      <c r="C120" s="39"/>
      <c r="E120" s="2">
        <v>0.36180555555555555</v>
      </c>
      <c r="F120" s="2">
        <v>0.3840277777777778</v>
      </c>
      <c r="G120" s="16">
        <v>0.5</v>
      </c>
      <c r="I120">
        <v>0.5</v>
      </c>
    </row>
    <row r="121" spans="1:9" x14ac:dyDescent="0.25">
      <c r="A121" s="5"/>
      <c r="B121" t="s">
        <v>6</v>
      </c>
      <c r="C121" s="39"/>
      <c r="E121" s="2">
        <v>0.3979166666666667</v>
      </c>
      <c r="F121" s="2">
        <v>0.48125000000000001</v>
      </c>
      <c r="G121" s="16">
        <v>2</v>
      </c>
      <c r="I121">
        <v>2</v>
      </c>
    </row>
    <row r="122" spans="1:9" x14ac:dyDescent="0.25">
      <c r="A122" s="5"/>
      <c r="B122" t="s">
        <v>6</v>
      </c>
      <c r="C122" s="39"/>
      <c r="E122" s="2">
        <v>0.43194444444444446</v>
      </c>
      <c r="F122" s="2">
        <v>0.4597222222222222</v>
      </c>
      <c r="G122" s="16">
        <v>0.2</v>
      </c>
      <c r="I122">
        <v>0.2</v>
      </c>
    </row>
    <row r="123" spans="1:9" x14ac:dyDescent="0.25">
      <c r="A123" s="5"/>
      <c r="B123" t="s">
        <v>6</v>
      </c>
      <c r="C123" s="39"/>
      <c r="E123" s="2">
        <v>0.4597222222222222</v>
      </c>
      <c r="F123" s="2">
        <v>0.46875</v>
      </c>
      <c r="G123" s="16">
        <v>0.1</v>
      </c>
      <c r="I123">
        <v>0.1</v>
      </c>
    </row>
    <row r="124" spans="1:9" x14ac:dyDescent="0.25">
      <c r="A124" s="5"/>
      <c r="B124" t="s">
        <v>6</v>
      </c>
      <c r="C124" s="39"/>
      <c r="E124" s="2">
        <v>0.48333333333333334</v>
      </c>
      <c r="F124" s="2">
        <v>0.49374999999999997</v>
      </c>
      <c r="G124" s="16">
        <v>0.2</v>
      </c>
      <c r="I124">
        <v>0.2</v>
      </c>
    </row>
    <row r="125" spans="1:9" x14ac:dyDescent="0.25">
      <c r="A125" s="5"/>
      <c r="B125" t="s">
        <v>6</v>
      </c>
      <c r="C125" s="39"/>
      <c r="E125" s="2">
        <v>6.9444444444444434E-2</v>
      </c>
      <c r="F125" s="2">
        <v>8.3333333333333329E-2</v>
      </c>
      <c r="G125" s="16">
        <v>0.6</v>
      </c>
      <c r="I125">
        <v>0.6</v>
      </c>
    </row>
    <row r="126" spans="1:9" x14ac:dyDescent="0.25">
      <c r="A126" s="5"/>
      <c r="B126" t="s">
        <v>6</v>
      </c>
      <c r="C126" s="39"/>
      <c r="E126" s="2">
        <v>0.17361111111111113</v>
      </c>
      <c r="F126" s="2">
        <v>0.18958333333333333</v>
      </c>
      <c r="G126" s="16">
        <v>0.2</v>
      </c>
      <c r="I126">
        <v>0.2</v>
      </c>
    </row>
    <row r="127" spans="1:9" x14ac:dyDescent="0.25">
      <c r="A127" s="5"/>
      <c r="B127" t="s">
        <v>6</v>
      </c>
      <c r="C127" s="39"/>
      <c r="E127" s="2">
        <v>0.19999999999999998</v>
      </c>
      <c r="F127" s="2">
        <v>0.24305555555555555</v>
      </c>
      <c r="G127" s="16">
        <v>1</v>
      </c>
      <c r="I127">
        <v>1</v>
      </c>
    </row>
    <row r="128" spans="1:9" x14ac:dyDescent="0.25">
      <c r="A128" s="5"/>
      <c r="B128" t="s">
        <v>6</v>
      </c>
      <c r="C128" s="39"/>
      <c r="E128" s="2">
        <v>0.27083333333333331</v>
      </c>
      <c r="F128" s="2">
        <v>0.29930555555555555</v>
      </c>
      <c r="G128" s="16">
        <v>0.6</v>
      </c>
      <c r="I128">
        <v>0.6</v>
      </c>
    </row>
    <row r="129" spans="1:11" x14ac:dyDescent="0.25">
      <c r="A129" s="5"/>
      <c r="B129" t="s">
        <v>6</v>
      </c>
      <c r="C129" s="39"/>
      <c r="E129" s="2">
        <v>0.47222222222222227</v>
      </c>
      <c r="F129" s="2">
        <v>0.51388888888888895</v>
      </c>
      <c r="G129" s="16">
        <v>1</v>
      </c>
      <c r="I129">
        <v>1</v>
      </c>
    </row>
    <row r="130" spans="1:11" x14ac:dyDescent="0.25">
      <c r="A130" s="5"/>
      <c r="B130" t="s">
        <v>6</v>
      </c>
      <c r="C130" s="39"/>
      <c r="E130" s="2">
        <v>0.26874999999999999</v>
      </c>
      <c r="F130" s="2">
        <v>0.29166666666666669</v>
      </c>
      <c r="G130" s="16">
        <v>0.5</v>
      </c>
      <c r="I130">
        <v>0.5</v>
      </c>
    </row>
    <row r="131" spans="1:11" x14ac:dyDescent="0.25">
      <c r="A131" s="5"/>
      <c r="B131" t="s">
        <v>6</v>
      </c>
      <c r="C131" s="39"/>
      <c r="E131" s="2">
        <v>0.31944444444444448</v>
      </c>
      <c r="F131" s="2">
        <v>0.3611111111111111</v>
      </c>
      <c r="G131" s="16">
        <v>1</v>
      </c>
      <c r="I131">
        <v>1</v>
      </c>
    </row>
    <row r="132" spans="1:11" x14ac:dyDescent="0.25">
      <c r="A132" s="5"/>
      <c r="B132" t="s">
        <v>6</v>
      </c>
      <c r="C132" s="39"/>
      <c r="E132" s="2">
        <v>0.41666666666666669</v>
      </c>
      <c r="F132" s="2">
        <v>0.45833333333333331</v>
      </c>
      <c r="G132" s="16">
        <v>1</v>
      </c>
      <c r="I132">
        <v>1</v>
      </c>
    </row>
    <row r="133" spans="1:11" x14ac:dyDescent="0.25">
      <c r="A133" s="5"/>
      <c r="B133" t="s">
        <v>6</v>
      </c>
      <c r="C133" s="39"/>
      <c r="E133" s="2">
        <v>0.46388888888888885</v>
      </c>
      <c r="F133" s="2">
        <v>0.47638888888888892</v>
      </c>
      <c r="G133" s="16"/>
    </row>
    <row r="134" spans="1:11" x14ac:dyDescent="0.25">
      <c r="A134" s="5"/>
      <c r="B134" t="s">
        <v>6</v>
      </c>
      <c r="C134" s="39"/>
      <c r="E134" s="2">
        <v>0.48888888888888887</v>
      </c>
      <c r="F134" s="2">
        <v>4.9999999999999996E-2</v>
      </c>
      <c r="G134" s="16">
        <v>3</v>
      </c>
      <c r="I134">
        <v>3</v>
      </c>
    </row>
    <row r="135" spans="1:11" x14ac:dyDescent="0.25">
      <c r="A135" s="5"/>
      <c r="B135" t="s">
        <v>6</v>
      </c>
      <c r="C135" s="39"/>
      <c r="E135" s="2">
        <v>5.5555555555555552E-2</v>
      </c>
      <c r="F135" s="2">
        <v>8.9583333333333334E-2</v>
      </c>
      <c r="G135" s="16">
        <v>1</v>
      </c>
      <c r="I135">
        <v>1</v>
      </c>
    </row>
    <row r="136" spans="1:11" x14ac:dyDescent="0.25">
      <c r="A136" s="5"/>
      <c r="B136" t="s">
        <v>6</v>
      </c>
      <c r="C136" s="39"/>
      <c r="E136" s="2">
        <v>0.13055555555555556</v>
      </c>
      <c r="F136" s="2">
        <v>0.13541666666666666</v>
      </c>
      <c r="G136" s="16"/>
    </row>
    <row r="137" spans="1:11" x14ac:dyDescent="0.25">
      <c r="A137" s="5"/>
      <c r="B137" t="s">
        <v>6</v>
      </c>
      <c r="C137" s="39"/>
      <c r="E137" s="2">
        <v>0.13958333333333334</v>
      </c>
      <c r="F137" s="2">
        <v>0.14791666666666667</v>
      </c>
      <c r="G137" s="16"/>
    </row>
    <row r="138" spans="1:11" x14ac:dyDescent="0.25">
      <c r="A138" s="5"/>
      <c r="B138" t="s">
        <v>6</v>
      </c>
      <c r="C138" s="39"/>
      <c r="E138" s="2">
        <v>0.44166666666666665</v>
      </c>
      <c r="F138" s="2">
        <v>0.51388888888888895</v>
      </c>
      <c r="G138" s="16">
        <v>2</v>
      </c>
      <c r="I138">
        <v>2</v>
      </c>
    </row>
    <row r="139" spans="1:11" x14ac:dyDescent="0.25">
      <c r="A139" s="5"/>
      <c r="B139" t="s">
        <v>6</v>
      </c>
      <c r="C139" s="39"/>
      <c r="E139" s="2">
        <v>0.4375</v>
      </c>
      <c r="F139" s="2">
        <v>0.4680555555555555</v>
      </c>
      <c r="G139" s="16"/>
    </row>
    <row r="140" spans="1:11" ht="30" x14ac:dyDescent="0.25">
      <c r="A140" s="5"/>
      <c r="B140" t="s">
        <v>6</v>
      </c>
      <c r="C140" s="39"/>
      <c r="D140" s="14" t="s">
        <v>150</v>
      </c>
      <c r="E140" s="2">
        <v>6.7361111111111108E-2</v>
      </c>
      <c r="F140" s="2">
        <v>0.15625</v>
      </c>
      <c r="G140" s="16"/>
      <c r="H140" s="16">
        <v>2</v>
      </c>
      <c r="I140">
        <v>2</v>
      </c>
    </row>
    <row r="141" spans="1:11" x14ac:dyDescent="0.25">
      <c r="A141" s="5"/>
      <c r="B141" t="s">
        <v>6</v>
      </c>
      <c r="C141" s="39"/>
      <c r="E141" s="2">
        <v>0.20972222222222223</v>
      </c>
      <c r="F141" s="2">
        <v>0.23680555555555557</v>
      </c>
      <c r="G141" s="16"/>
      <c r="H141" s="16">
        <v>0.8</v>
      </c>
      <c r="I141">
        <v>0.8</v>
      </c>
    </row>
    <row r="142" spans="1:11" x14ac:dyDescent="0.25">
      <c r="A142" s="5"/>
      <c r="B142" t="s">
        <v>6</v>
      </c>
      <c r="C142" s="39"/>
      <c r="D142" t="s">
        <v>151</v>
      </c>
      <c r="E142" s="2">
        <v>8.4722222222222213E-2</v>
      </c>
      <c r="F142" s="2">
        <v>0.14097222222222222</v>
      </c>
      <c r="G142" s="16"/>
      <c r="H142" s="16">
        <v>1</v>
      </c>
      <c r="I142">
        <v>1</v>
      </c>
      <c r="K142">
        <v>18.25</v>
      </c>
    </row>
    <row r="143" spans="1:11" x14ac:dyDescent="0.25">
      <c r="A143" s="5"/>
      <c r="B143" t="s">
        <v>6</v>
      </c>
      <c r="C143" s="39"/>
      <c r="D143" t="s">
        <v>155</v>
      </c>
      <c r="E143" s="2">
        <v>0.15902777777777777</v>
      </c>
      <c r="F143" s="2">
        <v>0.20069444444444443</v>
      </c>
      <c r="G143" s="16"/>
      <c r="H143" s="16">
        <v>1</v>
      </c>
      <c r="I143">
        <v>1</v>
      </c>
    </row>
    <row r="144" spans="1:11" x14ac:dyDescent="0.25">
      <c r="A144" s="5"/>
      <c r="B144" t="s">
        <v>6</v>
      </c>
      <c r="C144" s="39"/>
      <c r="D144" t="s">
        <v>156</v>
      </c>
      <c r="E144" s="2">
        <v>0.87361111111111101</v>
      </c>
      <c r="F144" s="2">
        <v>0.95763888888888893</v>
      </c>
      <c r="G144" s="16"/>
      <c r="H144" s="16">
        <v>2</v>
      </c>
      <c r="I144">
        <v>2</v>
      </c>
    </row>
    <row r="145" spans="1:9" x14ac:dyDescent="0.25">
      <c r="A145" s="5"/>
      <c r="B145" t="s">
        <v>6</v>
      </c>
      <c r="C145" s="39"/>
      <c r="D145" t="s">
        <v>157</v>
      </c>
      <c r="E145" s="2">
        <v>0.4236111111111111</v>
      </c>
      <c r="F145" s="2">
        <v>0.44444444444444442</v>
      </c>
      <c r="G145" s="16"/>
      <c r="H145" s="16">
        <v>0.5</v>
      </c>
      <c r="I145">
        <v>0.5</v>
      </c>
    </row>
    <row r="146" spans="1:9" x14ac:dyDescent="0.25">
      <c r="A146" s="5"/>
      <c r="B146" t="s">
        <v>6</v>
      </c>
      <c r="C146" s="39"/>
      <c r="D146" t="s">
        <v>158</v>
      </c>
      <c r="E146" s="2">
        <v>0.34027777777777773</v>
      </c>
      <c r="F146" s="2">
        <v>0.3833333333333333</v>
      </c>
      <c r="G146" s="16"/>
      <c r="H146" s="16">
        <v>1</v>
      </c>
      <c r="I146">
        <v>1</v>
      </c>
    </row>
    <row r="147" spans="1:9" x14ac:dyDescent="0.25">
      <c r="A147" s="5"/>
      <c r="B147" t="s">
        <v>6</v>
      </c>
      <c r="C147" s="39"/>
      <c r="D147" t="s">
        <v>158</v>
      </c>
      <c r="E147" s="2">
        <v>0.46388888888888885</v>
      </c>
      <c r="F147" s="2">
        <v>0.50555555555555554</v>
      </c>
      <c r="G147" s="16"/>
      <c r="H147" s="16">
        <v>1</v>
      </c>
      <c r="I147">
        <v>1</v>
      </c>
    </row>
    <row r="148" spans="1:9" x14ac:dyDescent="0.25">
      <c r="A148" s="5"/>
      <c r="B148" t="s">
        <v>6</v>
      </c>
      <c r="C148" s="39"/>
      <c r="D148" t="s">
        <v>159</v>
      </c>
      <c r="E148" s="2">
        <v>0.35069444444444442</v>
      </c>
      <c r="F148" s="2">
        <v>0.3923611111111111</v>
      </c>
      <c r="G148" s="16"/>
      <c r="H148" s="16">
        <v>1</v>
      </c>
      <c r="I148">
        <v>1</v>
      </c>
    </row>
    <row r="149" spans="1:9" x14ac:dyDescent="0.25">
      <c r="A149" s="5"/>
      <c r="B149" t="s">
        <v>6</v>
      </c>
      <c r="C149" s="39"/>
      <c r="D149" t="s">
        <v>160</v>
      </c>
      <c r="E149" s="2">
        <v>0.47013888888888888</v>
      </c>
      <c r="F149" s="2">
        <v>0.59513888888888888</v>
      </c>
      <c r="G149" s="16"/>
      <c r="H149" s="16">
        <v>3</v>
      </c>
      <c r="I149">
        <v>3</v>
      </c>
    </row>
    <row r="150" spans="1:9" x14ac:dyDescent="0.25">
      <c r="A150" s="5"/>
      <c r="B150" t="s">
        <v>6</v>
      </c>
      <c r="C150" s="39"/>
      <c r="D150" t="s">
        <v>161</v>
      </c>
      <c r="E150" s="2">
        <v>0.65277777777777779</v>
      </c>
      <c r="F150" s="2">
        <v>0.71666666666666667</v>
      </c>
      <c r="G150" s="16"/>
      <c r="H150" s="16">
        <v>1.5</v>
      </c>
      <c r="I150">
        <v>1.5</v>
      </c>
    </row>
    <row r="151" spans="1:9" x14ac:dyDescent="0.25">
      <c r="A151" s="5"/>
      <c r="B151" t="s">
        <v>6</v>
      </c>
      <c r="C151" s="39"/>
      <c r="D151" t="s">
        <v>162</v>
      </c>
      <c r="E151" s="2">
        <v>0.93333333333333324</v>
      </c>
      <c r="F151" s="2">
        <v>0.97499999999999998</v>
      </c>
      <c r="G151" s="16"/>
      <c r="H151" s="16">
        <v>1</v>
      </c>
      <c r="I151">
        <v>1</v>
      </c>
    </row>
    <row r="152" spans="1:9" x14ac:dyDescent="0.25">
      <c r="A152" s="5"/>
      <c r="B152" t="s">
        <v>6</v>
      </c>
      <c r="C152" s="39"/>
      <c r="D152" t="s">
        <v>163</v>
      </c>
      <c r="E152" s="2">
        <v>0.5229166666666667</v>
      </c>
      <c r="F152" s="2">
        <v>0.14930555555555555</v>
      </c>
      <c r="G152" s="16"/>
      <c r="H152" s="16">
        <v>2.5</v>
      </c>
      <c r="I152">
        <v>2.5</v>
      </c>
    </row>
    <row r="153" spans="1:9" x14ac:dyDescent="0.25">
      <c r="A153" s="5"/>
      <c r="B153" t="s">
        <v>6</v>
      </c>
      <c r="C153" s="39"/>
      <c r="D153" t="s">
        <v>164</v>
      </c>
      <c r="E153" s="2">
        <v>0.50694444444444442</v>
      </c>
      <c r="F153" s="2">
        <v>4.1666666666666664E-2</v>
      </c>
      <c r="G153" s="16"/>
      <c r="H153" s="16">
        <v>1</v>
      </c>
      <c r="I153">
        <v>1</v>
      </c>
    </row>
    <row r="154" spans="1:9" x14ac:dyDescent="0.25">
      <c r="A154" s="5"/>
      <c r="B154" t="s">
        <v>6</v>
      </c>
      <c r="C154" s="39"/>
      <c r="D154" t="s">
        <v>167</v>
      </c>
      <c r="E154" s="2">
        <v>4.1666666666666664E-2</v>
      </c>
      <c r="F154" s="2">
        <v>0.125</v>
      </c>
      <c r="G154" s="15">
        <v>2</v>
      </c>
    </row>
    <row r="155" spans="1:9" x14ac:dyDescent="0.25">
      <c r="A155" s="5"/>
      <c r="B155" t="s">
        <v>6</v>
      </c>
      <c r="C155" s="39"/>
      <c r="D155" t="s">
        <v>168</v>
      </c>
      <c r="E155" s="2">
        <v>0.5</v>
      </c>
      <c r="F155" s="2">
        <v>0.58333333333333337</v>
      </c>
      <c r="G155" s="15">
        <v>2</v>
      </c>
    </row>
    <row r="156" spans="1:9" x14ac:dyDescent="0.25">
      <c r="A156" s="5"/>
      <c r="B156" t="s">
        <v>6</v>
      </c>
      <c r="C156" s="39"/>
      <c r="D156" t="s">
        <v>169</v>
      </c>
      <c r="E156" s="2">
        <v>0.58333333333333337</v>
      </c>
      <c r="F156" s="2">
        <v>0.6875</v>
      </c>
      <c r="H156" s="15">
        <v>2.5</v>
      </c>
    </row>
    <row r="157" spans="1:9" x14ac:dyDescent="0.25">
      <c r="A157" s="5"/>
      <c r="B157" t="s">
        <v>6</v>
      </c>
      <c r="C157" s="39"/>
      <c r="D157" t="s">
        <v>170</v>
      </c>
      <c r="E157" s="2">
        <v>0.58333333333333337</v>
      </c>
      <c r="F157" s="2">
        <v>0.625</v>
      </c>
      <c r="G157" s="15">
        <v>1</v>
      </c>
    </row>
    <row r="158" spans="1:9" x14ac:dyDescent="0.25">
      <c r="A158" s="5">
        <v>45262</v>
      </c>
      <c r="B158" t="s">
        <v>6</v>
      </c>
      <c r="C158" s="39"/>
      <c r="D158" t="s">
        <v>171</v>
      </c>
      <c r="E158" s="2">
        <v>0.625</v>
      </c>
      <c r="F158" s="2">
        <v>0.66666666666666663</v>
      </c>
      <c r="G158" s="15">
        <v>1</v>
      </c>
    </row>
    <row r="159" spans="1:9" x14ac:dyDescent="0.25">
      <c r="A159" s="5">
        <v>45262</v>
      </c>
      <c r="B159" t="s">
        <v>6</v>
      </c>
      <c r="C159" s="39"/>
      <c r="D159" t="s">
        <v>172</v>
      </c>
      <c r="E159" s="2">
        <v>0.66666666666666663</v>
      </c>
      <c r="F159" s="2">
        <v>0.72916666666666663</v>
      </c>
      <c r="G159" s="15">
        <v>1.5</v>
      </c>
    </row>
    <row r="160" spans="1:9" x14ac:dyDescent="0.25">
      <c r="A160" s="5">
        <v>45262</v>
      </c>
      <c r="B160" t="s">
        <v>6</v>
      </c>
      <c r="C160" s="39"/>
      <c r="D160" t="s">
        <v>173</v>
      </c>
      <c r="E160" s="2"/>
      <c r="F160" s="2"/>
      <c r="G160" s="15">
        <v>0.5</v>
      </c>
    </row>
    <row r="161" spans="1:8" x14ac:dyDescent="0.25">
      <c r="A161" s="5">
        <v>45262</v>
      </c>
      <c r="B161" t="s">
        <v>6</v>
      </c>
      <c r="C161" s="39"/>
      <c r="D161" t="s">
        <v>174</v>
      </c>
      <c r="E161" s="2"/>
      <c r="F161" s="2"/>
      <c r="G161" s="15">
        <v>1</v>
      </c>
    </row>
    <row r="162" spans="1:8" x14ac:dyDescent="0.25">
      <c r="A162" s="5">
        <v>45263</v>
      </c>
      <c r="B162" t="s">
        <v>6</v>
      </c>
      <c r="C162" s="39"/>
      <c r="D162" t="s">
        <v>175</v>
      </c>
      <c r="E162" s="2">
        <v>0.33333333333333331</v>
      </c>
      <c r="F162" s="2">
        <v>0.375</v>
      </c>
      <c r="G162" s="15">
        <v>1</v>
      </c>
    </row>
    <row r="163" spans="1:8" x14ac:dyDescent="0.25">
      <c r="A163" s="5"/>
      <c r="B163" t="s">
        <v>6</v>
      </c>
      <c r="C163" s="39"/>
      <c r="D163" t="s">
        <v>176</v>
      </c>
      <c r="E163" s="2">
        <v>0.33333333333333331</v>
      </c>
      <c r="F163" s="2">
        <v>0.375</v>
      </c>
      <c r="G163" s="15">
        <v>1</v>
      </c>
    </row>
    <row r="164" spans="1:8" ht="60" x14ac:dyDescent="0.25">
      <c r="A164" s="5"/>
      <c r="B164" t="s">
        <v>6</v>
      </c>
      <c r="C164" s="39"/>
      <c r="D164" s="14" t="s">
        <v>177</v>
      </c>
      <c r="E164" s="2">
        <v>0.54166666666666663</v>
      </c>
      <c r="F164" s="2">
        <v>0.625</v>
      </c>
      <c r="G164" s="15">
        <v>2</v>
      </c>
    </row>
    <row r="165" spans="1:8" x14ac:dyDescent="0.25">
      <c r="A165" s="5"/>
      <c r="B165" t="s">
        <v>6</v>
      </c>
      <c r="C165" s="39"/>
      <c r="D165" t="s">
        <v>179</v>
      </c>
      <c r="E165" s="2">
        <v>0.54722222222222217</v>
      </c>
      <c r="F165" s="2">
        <v>0.58888888888888891</v>
      </c>
      <c r="G165" s="15">
        <v>1</v>
      </c>
    </row>
    <row r="166" spans="1:8" x14ac:dyDescent="0.25">
      <c r="A166" s="5"/>
      <c r="B166" t="s">
        <v>6</v>
      </c>
      <c r="C166" s="39"/>
      <c r="D166" t="s">
        <v>180</v>
      </c>
      <c r="E166" s="2">
        <v>0.58888888888888891</v>
      </c>
      <c r="F166" s="2">
        <v>0.67222222222222217</v>
      </c>
      <c r="G166" s="15">
        <v>2</v>
      </c>
    </row>
    <row r="167" spans="1:8" x14ac:dyDescent="0.25">
      <c r="A167" s="5"/>
      <c r="B167" t="s">
        <v>6</v>
      </c>
      <c r="C167" s="39"/>
      <c r="D167" t="s">
        <v>181</v>
      </c>
      <c r="E167" s="2">
        <v>0.46597222222222223</v>
      </c>
      <c r="F167" s="2">
        <v>0.55069444444444449</v>
      </c>
      <c r="G167" s="15">
        <v>2</v>
      </c>
    </row>
    <row r="168" spans="1:8" x14ac:dyDescent="0.25">
      <c r="A168" s="5"/>
      <c r="B168" t="s">
        <v>6</v>
      </c>
      <c r="C168" s="39"/>
      <c r="D168" t="s">
        <v>182</v>
      </c>
      <c r="E168" s="2">
        <v>0.375</v>
      </c>
      <c r="F168" s="2">
        <v>0.41666666666666669</v>
      </c>
      <c r="G168" s="15">
        <v>1</v>
      </c>
    </row>
    <row r="169" spans="1:8" x14ac:dyDescent="0.25">
      <c r="A169" s="5"/>
      <c r="B169" t="s">
        <v>6</v>
      </c>
      <c r="C169" s="39"/>
      <c r="D169" t="s">
        <v>183</v>
      </c>
      <c r="E169" s="2">
        <v>0.41666666666666669</v>
      </c>
      <c r="F169" s="2">
        <v>0.5</v>
      </c>
      <c r="G169" s="15">
        <v>2</v>
      </c>
    </row>
    <row r="170" spans="1:8" x14ac:dyDescent="0.25">
      <c r="A170" s="5"/>
      <c r="B170" t="s">
        <v>6</v>
      </c>
      <c r="C170" s="39"/>
      <c r="D170" t="s">
        <v>184</v>
      </c>
      <c r="E170" s="2">
        <v>9.0972222222222218E-2</v>
      </c>
      <c r="F170" s="2">
        <v>0.17430555555555557</v>
      </c>
      <c r="G170" s="15">
        <v>2</v>
      </c>
    </row>
    <row r="171" spans="1:8" x14ac:dyDescent="0.25">
      <c r="A171" s="5"/>
      <c r="B171" t="s">
        <v>6</v>
      </c>
      <c r="C171" s="39"/>
      <c r="D171" t="s">
        <v>185</v>
      </c>
      <c r="E171" s="2">
        <v>0.25</v>
      </c>
      <c r="F171" s="2">
        <v>0.3125</v>
      </c>
      <c r="G171" s="15">
        <v>1.5</v>
      </c>
    </row>
    <row r="172" spans="1:8" x14ac:dyDescent="0.25">
      <c r="A172" s="5"/>
      <c r="B172" t="s">
        <v>6</v>
      </c>
      <c r="C172" s="39"/>
      <c r="D172" t="s">
        <v>186</v>
      </c>
      <c r="E172" s="2">
        <v>0.33333333333333331</v>
      </c>
      <c r="F172" s="2">
        <v>0.41666666666666669</v>
      </c>
      <c r="H172" s="15">
        <v>2</v>
      </c>
    </row>
    <row r="173" spans="1:8" x14ac:dyDescent="0.25">
      <c r="A173" s="5"/>
      <c r="B173" t="s">
        <v>6</v>
      </c>
      <c r="C173" s="39"/>
      <c r="D173" t="s">
        <v>187</v>
      </c>
      <c r="E173" s="2">
        <v>0.33333333333333331</v>
      </c>
      <c r="F173" s="2">
        <v>0.375</v>
      </c>
      <c r="G173" s="15">
        <v>1</v>
      </c>
    </row>
    <row r="174" spans="1:8" x14ac:dyDescent="0.25">
      <c r="A174" s="5"/>
      <c r="B174" t="s">
        <v>6</v>
      </c>
      <c r="C174" s="39"/>
      <c r="D174" t="s">
        <v>188</v>
      </c>
      <c r="E174" s="2">
        <v>0.5</v>
      </c>
      <c r="F174" s="2">
        <v>0.54166666666666663</v>
      </c>
      <c r="G174" s="15">
        <v>1</v>
      </c>
    </row>
    <row r="175" spans="1:8" x14ac:dyDescent="0.25">
      <c r="A175" s="5">
        <v>45298</v>
      </c>
      <c r="B175" t="s">
        <v>6</v>
      </c>
      <c r="C175" s="39"/>
      <c r="D175" t="s">
        <v>189</v>
      </c>
      <c r="E175" s="2">
        <v>0.39583333333333331</v>
      </c>
      <c r="F175" s="2">
        <v>0.47916666666666669</v>
      </c>
      <c r="G175" s="15">
        <v>2</v>
      </c>
    </row>
    <row r="176" spans="1:8" x14ac:dyDescent="0.25">
      <c r="A176" s="5">
        <v>45298</v>
      </c>
      <c r="B176" t="s">
        <v>6</v>
      </c>
      <c r="C176" s="39"/>
      <c r="D176" t="s">
        <v>190</v>
      </c>
      <c r="E176" s="2">
        <v>0.5625</v>
      </c>
      <c r="F176" s="2">
        <v>0.625</v>
      </c>
      <c r="G176" s="15">
        <v>1.5</v>
      </c>
    </row>
    <row r="177" spans="1:8" x14ac:dyDescent="0.25">
      <c r="A177" s="5">
        <v>45298</v>
      </c>
      <c r="B177" t="s">
        <v>6</v>
      </c>
      <c r="C177" s="39"/>
      <c r="D177" t="s">
        <v>191</v>
      </c>
      <c r="E177" s="2"/>
      <c r="F177" s="2"/>
      <c r="G177" s="15">
        <v>1</v>
      </c>
    </row>
    <row r="178" spans="1:8" x14ac:dyDescent="0.25">
      <c r="A178" s="5">
        <v>45304</v>
      </c>
      <c r="B178" t="s">
        <v>6</v>
      </c>
      <c r="C178" s="39"/>
      <c r="D178" t="s">
        <v>192</v>
      </c>
      <c r="E178" s="2"/>
      <c r="F178" s="2"/>
      <c r="H178" s="15">
        <v>1</v>
      </c>
    </row>
    <row r="179" spans="1:8" x14ac:dyDescent="0.25">
      <c r="A179" s="5">
        <v>45307</v>
      </c>
      <c r="B179" t="s">
        <v>6</v>
      </c>
      <c r="C179" s="39"/>
      <c r="D179" t="s">
        <v>193</v>
      </c>
      <c r="E179" s="2"/>
      <c r="F179" s="2"/>
      <c r="H179" s="15">
        <v>2</v>
      </c>
    </row>
    <row r="180" spans="1:8" x14ac:dyDescent="0.25">
      <c r="A180" s="5">
        <v>45308</v>
      </c>
      <c r="B180" t="s">
        <v>6</v>
      </c>
      <c r="C180" s="39"/>
      <c r="D180" t="s">
        <v>194</v>
      </c>
      <c r="E180" s="2">
        <v>0.33333333333333331</v>
      </c>
      <c r="F180" s="2">
        <v>0.41666666666666669</v>
      </c>
      <c r="G180" s="15">
        <v>2</v>
      </c>
    </row>
    <row r="181" spans="1:8" x14ac:dyDescent="0.25">
      <c r="A181" s="5">
        <v>45308</v>
      </c>
      <c r="B181" t="s">
        <v>6</v>
      </c>
      <c r="C181" s="39"/>
      <c r="D181" t="s">
        <v>195</v>
      </c>
      <c r="E181" s="2">
        <v>0.41666666666666669</v>
      </c>
      <c r="F181" s="2">
        <v>0.45833333333333331</v>
      </c>
      <c r="G181" s="15">
        <v>1</v>
      </c>
    </row>
    <row r="182" spans="1:8" x14ac:dyDescent="0.25">
      <c r="A182" s="5">
        <v>45308</v>
      </c>
      <c r="B182" t="s">
        <v>6</v>
      </c>
      <c r="C182" s="39"/>
      <c r="D182" t="s">
        <v>196</v>
      </c>
      <c r="E182" s="2">
        <v>0.45833333333333331</v>
      </c>
      <c r="F182" s="2">
        <v>0.5</v>
      </c>
      <c r="G182" s="15">
        <v>1</v>
      </c>
    </row>
    <row r="183" spans="1:8" x14ac:dyDescent="0.25">
      <c r="A183" s="5">
        <v>45308</v>
      </c>
      <c r="B183" t="s">
        <v>6</v>
      </c>
      <c r="C183" s="39"/>
      <c r="D183" t="s">
        <v>197</v>
      </c>
      <c r="E183" s="2">
        <v>0.5</v>
      </c>
      <c r="F183" s="2">
        <v>4.1666666666666664E-2</v>
      </c>
      <c r="G183" s="15">
        <v>1</v>
      </c>
    </row>
    <row r="184" spans="1:8" x14ac:dyDescent="0.25">
      <c r="A184" s="5">
        <v>45309</v>
      </c>
      <c r="B184" t="s">
        <v>6</v>
      </c>
      <c r="C184" s="39"/>
      <c r="D184" t="s">
        <v>198</v>
      </c>
      <c r="E184" s="2">
        <v>0.375</v>
      </c>
      <c r="F184" s="2">
        <v>0.41666666666666669</v>
      </c>
      <c r="H184" s="15">
        <v>1</v>
      </c>
    </row>
    <row r="185" spans="1:8" x14ac:dyDescent="0.25">
      <c r="A185" s="5">
        <v>45311</v>
      </c>
      <c r="B185" t="s">
        <v>6</v>
      </c>
      <c r="C185" s="39"/>
      <c r="D185" t="s">
        <v>199</v>
      </c>
      <c r="E185" s="2">
        <v>0.41666666666666669</v>
      </c>
      <c r="F185" s="2">
        <v>0.5</v>
      </c>
      <c r="H185" s="15">
        <v>2</v>
      </c>
    </row>
    <row r="186" spans="1:8" x14ac:dyDescent="0.25">
      <c r="A186" s="5">
        <v>45311</v>
      </c>
      <c r="B186" t="s">
        <v>6</v>
      </c>
      <c r="C186" s="39"/>
      <c r="D186" t="s">
        <v>200</v>
      </c>
      <c r="E186" s="2">
        <v>0.41666666666666669</v>
      </c>
      <c r="F186" s="2">
        <v>0.5</v>
      </c>
      <c r="H186" s="15">
        <v>2</v>
      </c>
    </row>
    <row r="187" spans="1:8" x14ac:dyDescent="0.25">
      <c r="A187" s="5">
        <v>45313</v>
      </c>
      <c r="B187" t="s">
        <v>6</v>
      </c>
      <c r="C187" s="39"/>
      <c r="D187" t="s">
        <v>201</v>
      </c>
      <c r="E187" s="2">
        <v>0.375</v>
      </c>
      <c r="F187" s="2">
        <v>0.41666666666666669</v>
      </c>
      <c r="H187" s="15">
        <v>1</v>
      </c>
    </row>
    <row r="188" spans="1:8" x14ac:dyDescent="0.25">
      <c r="A188" s="5">
        <v>45313</v>
      </c>
      <c r="B188" t="s">
        <v>6</v>
      </c>
      <c r="C188" s="39"/>
      <c r="D188" t="s">
        <v>201</v>
      </c>
      <c r="E188" s="2">
        <v>0.375</v>
      </c>
      <c r="F188" s="2">
        <v>0.45833333333333331</v>
      </c>
      <c r="H188" s="15">
        <v>2</v>
      </c>
    </row>
    <row r="189" spans="1:8" x14ac:dyDescent="0.25">
      <c r="A189" s="5">
        <v>45313</v>
      </c>
      <c r="B189" t="s">
        <v>6</v>
      </c>
      <c r="C189" s="39"/>
      <c r="D189" t="s">
        <v>202</v>
      </c>
      <c r="E189" s="2">
        <v>0.5</v>
      </c>
      <c r="F189" s="2">
        <v>4.1666666666666664E-2</v>
      </c>
      <c r="G189" s="15">
        <v>1</v>
      </c>
    </row>
    <row r="190" spans="1:8" x14ac:dyDescent="0.25">
      <c r="A190" s="5">
        <v>45313</v>
      </c>
      <c r="B190" t="s">
        <v>6</v>
      </c>
      <c r="C190" s="39"/>
      <c r="D190" t="s">
        <v>203</v>
      </c>
      <c r="E190" s="2">
        <v>4.1666666666666664E-2</v>
      </c>
      <c r="F190" s="2">
        <v>8.3333333333333329E-2</v>
      </c>
      <c r="G190" s="15">
        <v>1</v>
      </c>
    </row>
    <row r="191" spans="1:8" x14ac:dyDescent="0.25">
      <c r="A191" s="5">
        <v>45314</v>
      </c>
      <c r="B191" t="s">
        <v>6</v>
      </c>
      <c r="C191" s="39"/>
      <c r="D191" t="s">
        <v>204</v>
      </c>
      <c r="E191" s="2">
        <v>0.375</v>
      </c>
      <c r="F191" s="2">
        <v>0.41666666666666669</v>
      </c>
      <c r="H191" s="15">
        <v>1</v>
      </c>
    </row>
    <row r="192" spans="1:8" x14ac:dyDescent="0.25">
      <c r="A192" s="5">
        <v>45314</v>
      </c>
      <c r="B192" t="s">
        <v>6</v>
      </c>
      <c r="C192" s="39"/>
      <c r="D192" t="s">
        <v>205</v>
      </c>
      <c r="E192" s="2">
        <v>0.41666666666666669</v>
      </c>
      <c r="F192" s="2">
        <v>0.45833333333333331</v>
      </c>
      <c r="H192" s="15">
        <v>1</v>
      </c>
    </row>
    <row r="193" spans="1:8" x14ac:dyDescent="0.25">
      <c r="A193" s="5">
        <v>45315</v>
      </c>
      <c r="B193" t="s">
        <v>6</v>
      </c>
      <c r="C193" s="39" t="s">
        <v>207</v>
      </c>
      <c r="D193" t="s">
        <v>206</v>
      </c>
      <c r="E193" s="2">
        <v>0.20833333333333334</v>
      </c>
      <c r="F193" s="2">
        <v>0.29166666666666669</v>
      </c>
      <c r="G193" s="15">
        <v>2</v>
      </c>
    </row>
    <row r="194" spans="1:8" x14ac:dyDescent="0.25">
      <c r="A194" s="5">
        <v>45317</v>
      </c>
      <c r="B194" t="s">
        <v>6</v>
      </c>
      <c r="C194" s="39" t="s">
        <v>208</v>
      </c>
      <c r="D194" t="s">
        <v>209</v>
      </c>
      <c r="E194" s="2">
        <v>4.1666666666666664E-2</v>
      </c>
      <c r="F194" s="2">
        <v>8.3333333333333329E-2</v>
      </c>
      <c r="G194" s="15">
        <v>1</v>
      </c>
    </row>
    <row r="195" spans="1:8" x14ac:dyDescent="0.25">
      <c r="A195" s="5">
        <v>45317</v>
      </c>
      <c r="B195" t="s">
        <v>6</v>
      </c>
      <c r="C195" s="39" t="s">
        <v>211</v>
      </c>
      <c r="D195" t="s">
        <v>210</v>
      </c>
      <c r="E195" s="2">
        <v>0.16666666666666666</v>
      </c>
      <c r="F195" s="2">
        <v>0.25</v>
      </c>
      <c r="G195" s="15">
        <v>2</v>
      </c>
    </row>
    <row r="196" spans="1:8" x14ac:dyDescent="0.25">
      <c r="A196" s="5">
        <v>45317</v>
      </c>
      <c r="B196" t="s">
        <v>6</v>
      </c>
      <c r="C196" s="39"/>
      <c r="D196" t="s">
        <v>212</v>
      </c>
      <c r="E196" s="2">
        <v>0.20833333333333334</v>
      </c>
      <c r="F196" s="2">
        <v>0.25</v>
      </c>
      <c r="G196" s="15">
        <v>1</v>
      </c>
    </row>
    <row r="197" spans="1:8" ht="30" x14ac:dyDescent="0.25">
      <c r="A197" s="5"/>
      <c r="C197" s="39"/>
      <c r="D197" s="14" t="s">
        <v>213</v>
      </c>
      <c r="E197" s="2">
        <v>0.5</v>
      </c>
      <c r="F197" s="2">
        <v>4.1666666666666664E-2</v>
      </c>
      <c r="G197" s="15">
        <v>1</v>
      </c>
    </row>
    <row r="198" spans="1:8" x14ac:dyDescent="0.25">
      <c r="A198" s="5"/>
      <c r="C198" s="39"/>
      <c r="D198" t="s">
        <v>214</v>
      </c>
      <c r="E198" s="2">
        <v>4.1666666666666664E-2</v>
      </c>
      <c r="F198" s="2">
        <v>8.3333333333333329E-2</v>
      </c>
      <c r="G198" s="15">
        <v>1</v>
      </c>
    </row>
    <row r="199" spans="1:8" x14ac:dyDescent="0.25">
      <c r="A199" s="5"/>
      <c r="C199" s="39"/>
      <c r="D199" t="s">
        <v>215</v>
      </c>
      <c r="E199" s="2">
        <v>0.45833333333333331</v>
      </c>
      <c r="F199" s="2">
        <v>0.5</v>
      </c>
      <c r="G199" s="15">
        <v>1</v>
      </c>
    </row>
    <row r="200" spans="1:8" x14ac:dyDescent="0.25">
      <c r="A200" s="5"/>
      <c r="C200" s="39"/>
      <c r="D200" t="s">
        <v>216</v>
      </c>
      <c r="E200" s="2">
        <v>0.5</v>
      </c>
      <c r="F200" s="2">
        <v>8.3333333333333329E-2</v>
      </c>
      <c r="G200" s="15">
        <v>2</v>
      </c>
    </row>
    <row r="201" spans="1:8" x14ac:dyDescent="0.25">
      <c r="A201" s="5">
        <v>45333</v>
      </c>
      <c r="C201" s="39"/>
      <c r="D201" t="s">
        <v>217</v>
      </c>
      <c r="E201" s="2">
        <v>0.375</v>
      </c>
      <c r="F201" s="2">
        <v>0.45833333333333331</v>
      </c>
      <c r="G201" s="15">
        <v>2</v>
      </c>
    </row>
    <row r="202" spans="1:8" x14ac:dyDescent="0.25">
      <c r="A202" s="5">
        <v>45333</v>
      </c>
      <c r="C202" s="39"/>
      <c r="D202" t="s">
        <v>218</v>
      </c>
      <c r="E202" s="2">
        <v>0.375</v>
      </c>
      <c r="F202" s="2">
        <v>0.45833333333333331</v>
      </c>
      <c r="G202" s="15">
        <v>2</v>
      </c>
    </row>
    <row r="203" spans="1:8" x14ac:dyDescent="0.25">
      <c r="A203" s="5">
        <v>45336</v>
      </c>
      <c r="C203" s="39"/>
      <c r="D203" t="s">
        <v>219</v>
      </c>
      <c r="E203" s="2">
        <v>0.33333333333333331</v>
      </c>
      <c r="F203" s="2">
        <v>0.375</v>
      </c>
      <c r="H203" s="15">
        <v>1</v>
      </c>
    </row>
    <row r="204" spans="1:8" ht="45" x14ac:dyDescent="0.25">
      <c r="A204" s="5">
        <v>45343</v>
      </c>
      <c r="C204" s="39"/>
      <c r="D204" s="14" t="s">
        <v>220</v>
      </c>
      <c r="E204" s="2">
        <v>0.33333333333333331</v>
      </c>
      <c r="F204" s="2">
        <v>0.375</v>
      </c>
      <c r="H204" s="15">
        <v>1</v>
      </c>
    </row>
    <row r="205" spans="1:8" x14ac:dyDescent="0.25">
      <c r="A205" s="5"/>
      <c r="C205" s="39"/>
      <c r="D205" t="s">
        <v>221</v>
      </c>
      <c r="E205" s="2"/>
      <c r="F205" s="2"/>
    </row>
    <row r="206" spans="1:8" x14ac:dyDescent="0.25">
      <c r="A206" s="5">
        <v>45344</v>
      </c>
      <c r="C206" s="39"/>
      <c r="D206" t="s">
        <v>222</v>
      </c>
      <c r="E206" s="2">
        <v>0.16666666666666666</v>
      </c>
      <c r="F206" s="2">
        <v>0.25</v>
      </c>
      <c r="G206" s="15">
        <v>2</v>
      </c>
    </row>
    <row r="207" spans="1:8" x14ac:dyDescent="0.25">
      <c r="A207" s="5">
        <v>45344</v>
      </c>
      <c r="C207" s="39"/>
      <c r="D207" t="s">
        <v>223</v>
      </c>
      <c r="E207" s="2">
        <v>0.25</v>
      </c>
      <c r="F207" s="2">
        <v>0.29166666666666669</v>
      </c>
      <c r="G207" s="15">
        <v>1</v>
      </c>
    </row>
    <row r="208" spans="1:8" x14ac:dyDescent="0.25">
      <c r="A208" s="5">
        <v>45344</v>
      </c>
      <c r="C208" s="39"/>
      <c r="D208" t="s">
        <v>224</v>
      </c>
      <c r="E208" s="2">
        <v>0.29166666666666669</v>
      </c>
      <c r="F208" s="2">
        <v>0.33333333333333331</v>
      </c>
      <c r="G208" s="15">
        <v>1</v>
      </c>
    </row>
    <row r="209" spans="1:8" x14ac:dyDescent="0.25">
      <c r="A209" s="5">
        <v>45345</v>
      </c>
      <c r="C209" s="39"/>
      <c r="D209" t="s">
        <v>225</v>
      </c>
      <c r="E209" s="2">
        <v>0.33333333333333331</v>
      </c>
      <c r="F209" s="2">
        <v>0.41666666666666669</v>
      </c>
      <c r="G209" s="15">
        <v>2</v>
      </c>
    </row>
    <row r="210" spans="1:8" x14ac:dyDescent="0.25">
      <c r="A210" s="5">
        <v>45346</v>
      </c>
      <c r="C210" s="39"/>
      <c r="D210" t="s">
        <v>226</v>
      </c>
      <c r="E210" s="2">
        <v>0.33333333333333331</v>
      </c>
      <c r="F210" s="2">
        <v>0.375</v>
      </c>
      <c r="G210" s="15">
        <v>1</v>
      </c>
    </row>
    <row r="211" spans="1:8" x14ac:dyDescent="0.25">
      <c r="A211" s="5">
        <v>45346</v>
      </c>
      <c r="C211" s="39"/>
      <c r="D211" t="s">
        <v>227</v>
      </c>
      <c r="E211" s="2">
        <v>0.375</v>
      </c>
      <c r="F211" s="2">
        <v>0.45833333333333331</v>
      </c>
      <c r="G211" s="15">
        <v>2</v>
      </c>
    </row>
    <row r="212" spans="1:8" x14ac:dyDescent="0.25">
      <c r="A212" s="5">
        <v>45346</v>
      </c>
      <c r="C212" s="39"/>
      <c r="D212" t="s">
        <v>228</v>
      </c>
      <c r="E212" s="2">
        <v>0.45833333333333331</v>
      </c>
      <c r="F212" s="2">
        <v>0.16666666666666666</v>
      </c>
      <c r="G212" s="15">
        <v>5</v>
      </c>
    </row>
    <row r="213" spans="1:8" x14ac:dyDescent="0.25">
      <c r="A213" s="5"/>
      <c r="C213" s="39"/>
      <c r="D213" t="s">
        <v>229</v>
      </c>
      <c r="E213" s="2">
        <v>0.375</v>
      </c>
      <c r="F213" s="2">
        <v>0.45833333333333331</v>
      </c>
      <c r="G213" s="15">
        <v>2</v>
      </c>
    </row>
    <row r="214" spans="1:8" x14ac:dyDescent="0.25">
      <c r="A214" s="5"/>
      <c r="C214" s="39"/>
      <c r="D214" t="s">
        <v>230</v>
      </c>
      <c r="E214" s="2">
        <v>0.375</v>
      </c>
      <c r="F214" s="2">
        <v>0.45833333333333331</v>
      </c>
      <c r="G214" s="15">
        <v>2</v>
      </c>
    </row>
    <row r="215" spans="1:8" x14ac:dyDescent="0.25">
      <c r="A215" s="5"/>
      <c r="C215" s="39"/>
      <c r="D215" t="s">
        <v>231</v>
      </c>
      <c r="E215" s="2">
        <v>0.375</v>
      </c>
      <c r="F215" s="2">
        <v>0.45833333333333331</v>
      </c>
      <c r="G215" s="15">
        <v>2</v>
      </c>
    </row>
    <row r="216" spans="1:8" x14ac:dyDescent="0.25">
      <c r="A216" s="5"/>
      <c r="C216" s="39"/>
      <c r="D216" t="s">
        <v>241</v>
      </c>
      <c r="E216" s="2">
        <v>0.45833333333333331</v>
      </c>
      <c r="F216" s="2">
        <v>0.5</v>
      </c>
      <c r="G216" s="15">
        <v>1</v>
      </c>
    </row>
    <row r="217" spans="1:8" ht="30" x14ac:dyDescent="0.25">
      <c r="A217" s="5"/>
      <c r="C217" s="39"/>
      <c r="D217" s="14" t="s">
        <v>247</v>
      </c>
      <c r="E217" s="2">
        <v>0.5</v>
      </c>
      <c r="F217" s="2">
        <v>8.3333333333333329E-2</v>
      </c>
      <c r="G217" s="15">
        <v>2</v>
      </c>
    </row>
    <row r="218" spans="1:8" x14ac:dyDescent="0.25">
      <c r="A218" s="5"/>
      <c r="C218" s="39"/>
      <c r="D218" t="s">
        <v>248</v>
      </c>
      <c r="E218" s="2">
        <v>0.375</v>
      </c>
      <c r="F218" s="2">
        <v>0.41666666666666669</v>
      </c>
      <c r="G218" s="15">
        <v>1</v>
      </c>
    </row>
    <row r="219" spans="1:8" x14ac:dyDescent="0.25">
      <c r="A219" s="5"/>
      <c r="C219" s="39"/>
      <c r="D219" t="s">
        <v>249</v>
      </c>
      <c r="E219" s="2">
        <v>0.375</v>
      </c>
      <c r="F219" s="2">
        <v>0.5</v>
      </c>
      <c r="G219" s="15">
        <v>3</v>
      </c>
    </row>
    <row r="220" spans="1:8" x14ac:dyDescent="0.25">
      <c r="A220" s="5"/>
      <c r="C220" s="39"/>
      <c r="D220" t="s">
        <v>250</v>
      </c>
      <c r="E220" s="2">
        <v>4.1666666666666664E-2</v>
      </c>
      <c r="F220" s="2">
        <v>8.3333333333333329E-2</v>
      </c>
      <c r="G220" s="15">
        <v>1</v>
      </c>
    </row>
    <row r="221" spans="1:8" x14ac:dyDescent="0.25">
      <c r="A221" s="5"/>
      <c r="C221" s="39"/>
      <c r="D221" t="s">
        <v>251</v>
      </c>
      <c r="E221" s="2">
        <v>4.1666666666666664E-2</v>
      </c>
      <c r="F221" s="2">
        <v>0.20833333333333334</v>
      </c>
      <c r="H221" s="15">
        <v>4</v>
      </c>
    </row>
    <row r="222" spans="1:8" ht="30" x14ac:dyDescent="0.25">
      <c r="A222" s="5"/>
      <c r="C222" s="39"/>
      <c r="D222" s="14" t="s">
        <v>255</v>
      </c>
      <c r="E222" s="2">
        <v>0.375</v>
      </c>
      <c r="F222" s="2">
        <v>0.5</v>
      </c>
      <c r="G222" s="15">
        <v>3</v>
      </c>
    </row>
    <row r="223" spans="1:8" x14ac:dyDescent="0.25">
      <c r="A223" s="5"/>
      <c r="C223" s="39"/>
      <c r="D223" t="s">
        <v>257</v>
      </c>
      <c r="E223" s="2">
        <v>0.5</v>
      </c>
      <c r="F223" s="2">
        <v>0.20833333333333334</v>
      </c>
      <c r="G223" s="15">
        <v>6</v>
      </c>
    </row>
    <row r="224" spans="1:8" x14ac:dyDescent="0.25">
      <c r="A224" s="5"/>
      <c r="C224" s="39"/>
      <c r="D224" t="s">
        <v>263</v>
      </c>
      <c r="E224" s="2">
        <v>0.375</v>
      </c>
      <c r="F224" s="2">
        <v>0.41666666666666669</v>
      </c>
      <c r="G224" s="15">
        <v>1</v>
      </c>
    </row>
    <row r="225" spans="1:8" x14ac:dyDescent="0.25">
      <c r="A225" s="5"/>
      <c r="C225" s="39"/>
      <c r="D225" t="s">
        <v>264</v>
      </c>
      <c r="E225" s="2">
        <v>0.41666666666666669</v>
      </c>
      <c r="F225" s="2">
        <v>0.5</v>
      </c>
      <c r="G225" s="15">
        <v>2</v>
      </c>
    </row>
    <row r="226" spans="1:8" x14ac:dyDescent="0.25">
      <c r="A226" s="5"/>
      <c r="C226" s="39"/>
      <c r="D226" t="s">
        <v>267</v>
      </c>
      <c r="E226" s="2">
        <v>0.375</v>
      </c>
      <c r="F226" s="2">
        <v>0.41666666666666669</v>
      </c>
      <c r="G226" s="15">
        <v>1</v>
      </c>
    </row>
    <row r="227" spans="1:8" ht="30" x14ac:dyDescent="0.25">
      <c r="A227" s="5"/>
      <c r="C227" s="39"/>
      <c r="D227" s="38" t="s">
        <v>268</v>
      </c>
      <c r="E227" s="2">
        <v>0.41666666666666669</v>
      </c>
      <c r="F227" s="2">
        <v>0.45833333333333331</v>
      </c>
      <c r="G227" s="15">
        <v>1</v>
      </c>
    </row>
    <row r="228" spans="1:8" x14ac:dyDescent="0.25">
      <c r="A228" s="5"/>
      <c r="C228" s="39"/>
      <c r="D228" t="s">
        <v>266</v>
      </c>
      <c r="E228" s="2">
        <v>0.45833333333333331</v>
      </c>
      <c r="F228" s="2">
        <v>0.54166666666666663</v>
      </c>
      <c r="G228" s="15">
        <v>2</v>
      </c>
    </row>
    <row r="229" spans="1:8" ht="30" x14ac:dyDescent="0.25">
      <c r="A229" s="5"/>
      <c r="C229" s="39"/>
      <c r="D229" s="14" t="s">
        <v>269</v>
      </c>
      <c r="E229" s="2">
        <v>0.54166666666666663</v>
      </c>
      <c r="F229" s="2">
        <v>0.58333333333333337</v>
      </c>
      <c r="H229" s="15">
        <v>1</v>
      </c>
    </row>
    <row r="230" spans="1:8" x14ac:dyDescent="0.25">
      <c r="A230" s="5"/>
      <c r="C230" s="39"/>
      <c r="D230" t="s">
        <v>271</v>
      </c>
      <c r="E230" s="2">
        <v>0.33333333333333331</v>
      </c>
      <c r="F230" s="2">
        <v>0.66666666666666663</v>
      </c>
      <c r="G230" s="15">
        <v>8</v>
      </c>
    </row>
    <row r="231" spans="1:8" x14ac:dyDescent="0.25">
      <c r="A231" s="5"/>
      <c r="C231" s="39"/>
      <c r="D231" t="s">
        <v>273</v>
      </c>
      <c r="E231" s="2">
        <v>0.375</v>
      </c>
      <c r="F231" s="2">
        <v>0.41666666666666669</v>
      </c>
      <c r="G231" s="15">
        <v>1</v>
      </c>
    </row>
    <row r="232" spans="1:8" x14ac:dyDescent="0.25">
      <c r="A232" s="5"/>
      <c r="C232" s="39"/>
      <c r="D232" t="s">
        <v>275</v>
      </c>
      <c r="E232" s="2">
        <v>0.41666666666666669</v>
      </c>
      <c r="F232" s="2">
        <v>4.1666666666666664E-2</v>
      </c>
      <c r="G232" s="15">
        <v>3</v>
      </c>
    </row>
    <row r="233" spans="1:8" x14ac:dyDescent="0.25">
      <c r="A233" s="5"/>
      <c r="C233" s="39"/>
      <c r="D233" t="s">
        <v>276</v>
      </c>
      <c r="E233" s="2">
        <v>4.1666666666666664E-2</v>
      </c>
      <c r="F233" s="2">
        <v>0.16666666666666666</v>
      </c>
      <c r="G233" s="15">
        <v>3</v>
      </c>
    </row>
    <row r="234" spans="1:8" x14ac:dyDescent="0.25">
      <c r="A234" s="5"/>
      <c r="C234" s="39"/>
      <c r="D234" t="s">
        <v>277</v>
      </c>
      <c r="E234" s="2">
        <v>0.16666666666666666</v>
      </c>
      <c r="F234" s="2">
        <v>0.20833333333333334</v>
      </c>
      <c r="G234" s="15">
        <v>1</v>
      </c>
    </row>
    <row r="235" spans="1:8" ht="30" x14ac:dyDescent="0.25">
      <c r="A235" s="5"/>
      <c r="C235" s="39"/>
      <c r="D235" s="14" t="s">
        <v>278</v>
      </c>
      <c r="E235" s="2">
        <v>0.375</v>
      </c>
      <c r="F235" s="2">
        <v>0.5</v>
      </c>
      <c r="G235" s="15">
        <v>3</v>
      </c>
    </row>
    <row r="236" spans="1:8" ht="30" x14ac:dyDescent="0.25">
      <c r="A236" s="5"/>
      <c r="C236" s="39"/>
      <c r="D236" s="14" t="s">
        <v>281</v>
      </c>
      <c r="E236" s="2">
        <v>0.45833333333333331</v>
      </c>
      <c r="F236" s="2">
        <v>4.1666666666666664E-2</v>
      </c>
      <c r="G236" s="15">
        <v>2</v>
      </c>
    </row>
    <row r="237" spans="1:8" x14ac:dyDescent="0.25">
      <c r="A237" s="5"/>
      <c r="C237" s="39"/>
      <c r="D237" t="s">
        <v>282</v>
      </c>
      <c r="E237" s="2">
        <v>4.1666666666666664E-2</v>
      </c>
      <c r="F237" s="2">
        <v>0.125</v>
      </c>
      <c r="G237" s="15">
        <v>2</v>
      </c>
    </row>
    <row r="238" spans="1:8" x14ac:dyDescent="0.25">
      <c r="A238" s="5"/>
      <c r="C238" s="39"/>
      <c r="D238" t="s">
        <v>286</v>
      </c>
      <c r="E238" s="2">
        <v>0.125</v>
      </c>
      <c r="F238" s="2">
        <v>0.33333333333333331</v>
      </c>
      <c r="G238" s="15">
        <v>5</v>
      </c>
    </row>
    <row r="239" spans="1:8" x14ac:dyDescent="0.25">
      <c r="A239" s="5"/>
      <c r="C239" s="39"/>
      <c r="D239" t="s">
        <v>287</v>
      </c>
      <c r="E239" s="2">
        <v>0.20833333333333334</v>
      </c>
      <c r="F239" s="2">
        <v>0.25</v>
      </c>
      <c r="G239" s="15">
        <v>1</v>
      </c>
    </row>
    <row r="240" spans="1:8" x14ac:dyDescent="0.25">
      <c r="A240" s="5"/>
      <c r="C240" s="39"/>
      <c r="D240" t="s">
        <v>288</v>
      </c>
      <c r="E240" s="2">
        <v>0.25</v>
      </c>
      <c r="F240" s="2">
        <v>0.29166666666666669</v>
      </c>
      <c r="G240" s="15">
        <v>1</v>
      </c>
    </row>
    <row r="241" spans="1:8" x14ac:dyDescent="0.25">
      <c r="A241" s="5"/>
      <c r="C241" s="39"/>
      <c r="D241" t="s">
        <v>289</v>
      </c>
      <c r="E241" s="2">
        <v>0.33333333333333331</v>
      </c>
      <c r="F241" s="2">
        <v>0.41666666666666669</v>
      </c>
      <c r="G241" s="15">
        <v>2</v>
      </c>
    </row>
    <row r="242" spans="1:8" x14ac:dyDescent="0.25">
      <c r="A242" s="5"/>
      <c r="C242" s="39"/>
      <c r="D242" t="s">
        <v>291</v>
      </c>
      <c r="E242" s="2">
        <v>0.33333333333333331</v>
      </c>
      <c r="F242" s="2">
        <v>0.41666666666666669</v>
      </c>
      <c r="G242" s="15">
        <v>3</v>
      </c>
    </row>
    <row r="243" spans="1:8" x14ac:dyDescent="0.25">
      <c r="A243" s="5"/>
      <c r="C243" s="39"/>
      <c r="D243" t="s">
        <v>292</v>
      </c>
      <c r="E243" s="2">
        <v>0.33333333333333331</v>
      </c>
      <c r="F243" s="2">
        <v>4.1666666666666664E-2</v>
      </c>
      <c r="G243" s="15">
        <v>5</v>
      </c>
    </row>
    <row r="244" spans="1:8" x14ac:dyDescent="0.25">
      <c r="A244" s="5"/>
      <c r="C244" s="39"/>
      <c r="D244" t="s">
        <v>295</v>
      </c>
      <c r="E244" s="2">
        <v>0.5</v>
      </c>
      <c r="F244" s="2">
        <v>0.75</v>
      </c>
      <c r="G244" s="15">
        <v>6</v>
      </c>
    </row>
    <row r="245" spans="1:8" ht="30" x14ac:dyDescent="0.25">
      <c r="A245" s="5"/>
      <c r="C245" s="39"/>
      <c r="D245" s="14" t="s">
        <v>296</v>
      </c>
      <c r="E245" s="2">
        <v>0.375</v>
      </c>
      <c r="F245" s="2">
        <v>0.45833333333333331</v>
      </c>
      <c r="G245" s="15">
        <v>2</v>
      </c>
    </row>
    <row r="246" spans="1:8" x14ac:dyDescent="0.25">
      <c r="A246" s="5"/>
      <c r="C246" s="39"/>
      <c r="D246" t="s">
        <v>298</v>
      </c>
      <c r="E246" s="2">
        <v>0.33333333333333331</v>
      </c>
      <c r="F246" s="2">
        <v>0.375</v>
      </c>
      <c r="H246" s="15">
        <v>1</v>
      </c>
    </row>
    <row r="247" spans="1:8" ht="30" x14ac:dyDescent="0.25">
      <c r="A247" s="5"/>
      <c r="C247" s="39"/>
      <c r="D247" s="14" t="s">
        <v>299</v>
      </c>
      <c r="E247" s="2">
        <v>0.41666666666666669</v>
      </c>
      <c r="F247" s="2">
        <v>0.5</v>
      </c>
      <c r="H247" s="15">
        <v>2</v>
      </c>
    </row>
    <row r="248" spans="1:8" x14ac:dyDescent="0.25">
      <c r="A248" s="5"/>
      <c r="C248" s="39"/>
      <c r="D248" t="s">
        <v>300</v>
      </c>
      <c r="E248" s="2">
        <v>0.375</v>
      </c>
      <c r="F248" s="2">
        <v>0.45833333333333331</v>
      </c>
      <c r="H248" s="15">
        <v>2</v>
      </c>
    </row>
    <row r="249" spans="1:8" x14ac:dyDescent="0.25">
      <c r="A249" s="5"/>
      <c r="C249" s="39"/>
      <c r="D249" s="14" t="s">
        <v>301</v>
      </c>
      <c r="E249" s="2">
        <v>0.33333333333333331</v>
      </c>
      <c r="F249" s="2">
        <v>0.45833333333333331</v>
      </c>
      <c r="H249" s="15">
        <v>3</v>
      </c>
    </row>
    <row r="250" spans="1:8" x14ac:dyDescent="0.25">
      <c r="A250" s="5"/>
      <c r="C250" s="39"/>
      <c r="D250" t="s">
        <v>302</v>
      </c>
      <c r="E250" s="2">
        <v>0.45833333333333331</v>
      </c>
      <c r="F250" s="2">
        <v>0.5</v>
      </c>
      <c r="H250" s="15">
        <v>1</v>
      </c>
    </row>
    <row r="251" spans="1:8" x14ac:dyDescent="0.25">
      <c r="A251" s="5"/>
      <c r="C251" s="39"/>
      <c r="D251" s="14" t="s">
        <v>303</v>
      </c>
      <c r="E251" s="2">
        <v>0.375</v>
      </c>
      <c r="F251" s="2">
        <v>0.58333333333333337</v>
      </c>
      <c r="G251" s="15">
        <v>5</v>
      </c>
    </row>
    <row r="252" spans="1:8" x14ac:dyDescent="0.25">
      <c r="A252" s="5"/>
      <c r="D252" t="s">
        <v>304</v>
      </c>
      <c r="E252" s="2"/>
      <c r="F252" s="2"/>
    </row>
    <row r="253" spans="1:8" x14ac:dyDescent="0.25">
      <c r="A253" s="5"/>
      <c r="C253" s="39"/>
      <c r="D253" s="14" t="s">
        <v>305</v>
      </c>
      <c r="E253" s="2">
        <v>0.79166666666666663</v>
      </c>
      <c r="F253" s="2">
        <v>0.83333333333333337</v>
      </c>
      <c r="G253" s="15">
        <v>1</v>
      </c>
    </row>
    <row r="254" spans="1:8" x14ac:dyDescent="0.25">
      <c r="A254" s="5"/>
      <c r="C254" s="39"/>
      <c r="D254" t="s">
        <v>306</v>
      </c>
      <c r="E254" s="2">
        <v>0.75</v>
      </c>
      <c r="F254" s="2">
        <v>0.79166666666666663</v>
      </c>
      <c r="G254" s="15">
        <v>1</v>
      </c>
    </row>
    <row r="255" spans="1:8" x14ac:dyDescent="0.25">
      <c r="A255" s="5"/>
      <c r="C255" s="39"/>
      <c r="D255" s="14" t="s">
        <v>307</v>
      </c>
      <c r="E255" s="2">
        <v>0.58333333333333337</v>
      </c>
      <c r="F255" s="2">
        <v>0.70833333333333337</v>
      </c>
      <c r="G255" s="15">
        <v>3</v>
      </c>
    </row>
    <row r="256" spans="1:8" x14ac:dyDescent="0.25">
      <c r="A256" s="5"/>
      <c r="C256" s="39"/>
      <c r="D256" t="s">
        <v>308</v>
      </c>
      <c r="E256" s="2">
        <v>0.70833333333333337</v>
      </c>
      <c r="F256" s="2">
        <v>0.75</v>
      </c>
      <c r="G256" s="15">
        <v>1</v>
      </c>
    </row>
    <row r="257" spans="1:10" x14ac:dyDescent="0.25">
      <c r="A257" s="5"/>
      <c r="C257" s="39"/>
      <c r="D257" s="14" t="s">
        <v>309</v>
      </c>
      <c r="E257" s="2">
        <v>0.375</v>
      </c>
      <c r="F257" s="2">
        <v>0.45833333333333331</v>
      </c>
      <c r="G257" s="15">
        <v>2</v>
      </c>
    </row>
    <row r="258" spans="1:10" x14ac:dyDescent="0.25">
      <c r="A258" s="5"/>
      <c r="C258" s="39"/>
      <c r="D258" t="s">
        <v>310</v>
      </c>
      <c r="E258" s="2">
        <v>0.375</v>
      </c>
      <c r="F258" s="2">
        <v>0.45833333333333331</v>
      </c>
      <c r="G258" s="15">
        <v>2</v>
      </c>
    </row>
    <row r="259" spans="1:10" ht="30" x14ac:dyDescent="0.25">
      <c r="A259" s="5"/>
      <c r="C259" s="39"/>
      <c r="D259" s="14" t="s">
        <v>311</v>
      </c>
      <c r="E259" s="2">
        <v>0.375</v>
      </c>
      <c r="F259" s="2">
        <v>0.45833333333333331</v>
      </c>
      <c r="G259" s="15">
        <v>2</v>
      </c>
    </row>
    <row r="260" spans="1:10" x14ac:dyDescent="0.25">
      <c r="A260" s="5"/>
      <c r="C260" s="39"/>
      <c r="D260" s="14" t="s">
        <v>312</v>
      </c>
      <c r="E260" s="2">
        <v>0.54166666666666663</v>
      </c>
      <c r="F260" s="2">
        <v>0.625</v>
      </c>
      <c r="H260" s="15">
        <v>2</v>
      </c>
    </row>
    <row r="261" spans="1:10" x14ac:dyDescent="0.25">
      <c r="A261" s="5"/>
      <c r="C261" s="39"/>
      <c r="D261" s="14" t="s">
        <v>313</v>
      </c>
      <c r="E261" s="2">
        <v>0.45833333333333331</v>
      </c>
      <c r="F261" s="2">
        <v>0.54166666666666663</v>
      </c>
      <c r="G261" s="15">
        <v>2</v>
      </c>
    </row>
    <row r="262" spans="1:10" x14ac:dyDescent="0.25">
      <c r="A262" s="5"/>
      <c r="D262" s="14" t="s">
        <v>340</v>
      </c>
      <c r="E262" s="2">
        <v>0.54166666666666663</v>
      </c>
      <c r="F262" s="2">
        <v>0.5625</v>
      </c>
      <c r="H262" s="15">
        <v>0.5</v>
      </c>
    </row>
    <row r="263" spans="1:10" x14ac:dyDescent="0.25">
      <c r="A263" s="5"/>
      <c r="D263" s="14" t="s">
        <v>341</v>
      </c>
      <c r="E263" s="2">
        <v>0.5625</v>
      </c>
      <c r="F263" s="2">
        <v>0.60416666666666663</v>
      </c>
      <c r="H263" s="15">
        <v>1.5</v>
      </c>
    </row>
    <row r="264" spans="1:10" x14ac:dyDescent="0.25">
      <c r="A264" s="5"/>
      <c r="D264" s="14" t="s">
        <v>357</v>
      </c>
      <c r="E264" s="2">
        <v>0.625</v>
      </c>
      <c r="F264" s="2">
        <v>0.75</v>
      </c>
      <c r="H264" s="15">
        <v>3</v>
      </c>
    </row>
    <row r="265" spans="1:10" ht="30" x14ac:dyDescent="0.25">
      <c r="A265" s="5"/>
      <c r="D265" s="14" t="s">
        <v>358</v>
      </c>
      <c r="E265" s="2">
        <v>0.75</v>
      </c>
      <c r="F265" s="2">
        <v>0.83333333333333337</v>
      </c>
      <c r="G265" s="15">
        <v>2</v>
      </c>
    </row>
    <row r="266" spans="1:10" x14ac:dyDescent="0.25">
      <c r="A266" s="5"/>
      <c r="D266" s="14"/>
      <c r="E266" s="2"/>
      <c r="F266" s="2"/>
    </row>
    <row r="267" spans="1:10" x14ac:dyDescent="0.25">
      <c r="A267" s="5"/>
      <c r="D267" s="14"/>
      <c r="E267" s="2"/>
      <c r="F267" s="2"/>
    </row>
    <row r="268" spans="1:10" x14ac:dyDescent="0.25">
      <c r="A268" s="5"/>
      <c r="E268" s="2"/>
      <c r="F268" s="2"/>
    </row>
    <row r="269" spans="1:10" x14ac:dyDescent="0.25">
      <c r="A269" s="5"/>
      <c r="E269" s="2"/>
      <c r="F269" s="2"/>
    </row>
    <row r="270" spans="1:10" x14ac:dyDescent="0.25">
      <c r="A270" s="81" t="s">
        <v>165</v>
      </c>
      <c r="B270" s="81"/>
      <c r="C270" s="81"/>
      <c r="D270" s="81"/>
      <c r="E270" s="81"/>
      <c r="F270" s="81"/>
      <c r="G270" s="17">
        <f>SUM(G2:G269)</f>
        <v>314.78999999999996</v>
      </c>
      <c r="H270" s="17">
        <f>SUM(H2:H269)</f>
        <v>59.8</v>
      </c>
    </row>
    <row r="271" spans="1:10" x14ac:dyDescent="0.25">
      <c r="A271" s="81" t="s">
        <v>139</v>
      </c>
      <c r="B271" s="81"/>
      <c r="C271" s="81"/>
      <c r="D271" s="81"/>
      <c r="E271" s="81"/>
      <c r="F271" s="81"/>
      <c r="G271" s="17">
        <v>200</v>
      </c>
      <c r="H271" s="17">
        <v>300</v>
      </c>
    </row>
    <row r="272" spans="1:10" x14ac:dyDescent="0.25">
      <c r="A272" s="81" t="s">
        <v>166</v>
      </c>
      <c r="B272" s="81"/>
      <c r="C272" s="81"/>
      <c r="D272" s="81"/>
      <c r="E272" s="81"/>
      <c r="F272" s="81"/>
      <c r="G272" s="18">
        <f>G271*G270</f>
        <v>62957.999999999993</v>
      </c>
      <c r="H272" s="19">
        <f>H271*H270</f>
        <v>17940</v>
      </c>
      <c r="J272">
        <v>-500</v>
      </c>
    </row>
    <row r="273" spans="1:8" ht="28.5" x14ac:dyDescent="0.45">
      <c r="A273" s="81" t="s">
        <v>140</v>
      </c>
      <c r="B273" s="81"/>
      <c r="C273" s="81"/>
      <c r="D273" s="81"/>
      <c r="E273" s="81"/>
      <c r="F273" s="81"/>
      <c r="G273" s="69">
        <f>G272+H272</f>
        <v>80898</v>
      </c>
      <c r="H273" s="69"/>
    </row>
    <row r="274" spans="1:8" x14ac:dyDescent="0.25">
      <c r="A274" s="11"/>
      <c r="B274" s="72" t="s">
        <v>142</v>
      </c>
      <c r="C274" s="72"/>
      <c r="D274" s="72"/>
      <c r="E274" s="72"/>
      <c r="F274" s="72"/>
      <c r="G274" s="22"/>
    </row>
    <row r="275" spans="1:8" x14ac:dyDescent="0.25">
      <c r="A275" s="12">
        <v>45109</v>
      </c>
      <c r="B275" s="73" t="s">
        <v>141</v>
      </c>
      <c r="C275" s="73"/>
      <c r="D275" s="73"/>
      <c r="E275" s="73"/>
      <c r="F275" s="73"/>
      <c r="G275" s="75">
        <v>10000</v>
      </c>
      <c r="H275" s="75"/>
    </row>
    <row r="276" spans="1:8" x14ac:dyDescent="0.25">
      <c r="A276" s="12"/>
      <c r="B276" s="77" t="s">
        <v>178</v>
      </c>
      <c r="C276" s="77"/>
      <c r="D276" s="77"/>
      <c r="E276" s="77"/>
      <c r="F276" s="77"/>
      <c r="G276" s="75">
        <v>5000</v>
      </c>
      <c r="H276" s="75"/>
    </row>
    <row r="277" spans="1:8" x14ac:dyDescent="0.25">
      <c r="A277" s="12">
        <v>45278</v>
      </c>
      <c r="B277" s="74" t="s">
        <v>178</v>
      </c>
      <c r="C277" s="74"/>
      <c r="D277" s="74"/>
      <c r="E277" s="74"/>
      <c r="F277" s="74"/>
      <c r="G277" s="75">
        <v>9800</v>
      </c>
      <c r="H277" s="75"/>
    </row>
    <row r="278" spans="1:8" x14ac:dyDescent="0.25">
      <c r="A278" s="12"/>
      <c r="B278" s="74"/>
      <c r="C278" s="74"/>
      <c r="D278" s="74"/>
      <c r="E278" s="74"/>
      <c r="F278" s="74"/>
      <c r="G278" s="76"/>
      <c r="H278" s="76"/>
    </row>
    <row r="279" spans="1:8" x14ac:dyDescent="0.25">
      <c r="A279" s="12"/>
      <c r="B279" s="74"/>
      <c r="C279" s="74"/>
      <c r="D279" s="74"/>
      <c r="E279" s="74"/>
      <c r="F279" s="74"/>
      <c r="G279" s="76"/>
      <c r="H279" s="76"/>
    </row>
    <row r="280" spans="1:8" x14ac:dyDescent="0.25">
      <c r="A280" s="12"/>
      <c r="B280" s="74"/>
      <c r="C280" s="74"/>
      <c r="D280" s="74"/>
      <c r="E280" s="74"/>
      <c r="F280" s="74"/>
      <c r="G280" s="76"/>
      <c r="H280" s="76"/>
    </row>
    <row r="281" spans="1:8" x14ac:dyDescent="0.25">
      <c r="A281" s="12"/>
      <c r="B281" s="74" t="s">
        <v>144</v>
      </c>
      <c r="C281" s="74"/>
      <c r="D281" s="74"/>
      <c r="E281" s="74"/>
      <c r="F281" s="74"/>
      <c r="G281" s="75">
        <f>SUM(G275:H280)</f>
        <v>24800</v>
      </c>
      <c r="H281" s="75"/>
    </row>
    <row r="282" spans="1:8" ht="31.5" x14ac:dyDescent="0.5">
      <c r="A282" s="70" t="s">
        <v>143</v>
      </c>
      <c r="B282" s="70"/>
      <c r="C282" s="70"/>
      <c r="D282" s="70"/>
      <c r="E282" s="70"/>
      <c r="F282" s="70"/>
      <c r="G282" s="71">
        <f>G273-G281</f>
        <v>56098</v>
      </c>
      <c r="H282" s="71"/>
    </row>
    <row r="283" spans="1:8" x14ac:dyDescent="0.25">
      <c r="A283" s="12"/>
      <c r="B283" s="13"/>
      <c r="C283" s="13"/>
      <c r="D283" s="13"/>
      <c r="E283" s="13"/>
      <c r="F283" s="13"/>
    </row>
    <row r="284" spans="1:8" x14ac:dyDescent="0.25">
      <c r="A284" s="12"/>
      <c r="B284" s="13"/>
      <c r="C284" s="13"/>
      <c r="D284" s="13"/>
      <c r="E284" s="13"/>
      <c r="F284" s="13"/>
    </row>
    <row r="285" spans="1:8" x14ac:dyDescent="0.25">
      <c r="A285" s="12"/>
      <c r="B285" s="13"/>
      <c r="C285" s="13"/>
      <c r="D285" s="13"/>
      <c r="E285" s="13"/>
      <c r="F285" s="13"/>
    </row>
    <row r="286" spans="1:8" x14ac:dyDescent="0.25">
      <c r="A286" s="12"/>
      <c r="B286" s="13"/>
      <c r="C286" s="13"/>
      <c r="D286" s="13"/>
      <c r="E286" s="13"/>
      <c r="F286" s="13"/>
    </row>
    <row r="287" spans="1:8" x14ac:dyDescent="0.25">
      <c r="A287" s="12"/>
      <c r="B287" s="13"/>
      <c r="C287" s="13"/>
      <c r="D287" s="13"/>
      <c r="E287" s="13"/>
      <c r="F287" s="13"/>
    </row>
    <row r="288" spans="1:8" x14ac:dyDescent="0.25">
      <c r="A288" s="12"/>
      <c r="B288" s="13"/>
      <c r="C288" s="13"/>
      <c r="D288" s="13"/>
      <c r="E288" s="13"/>
      <c r="F288" s="13"/>
    </row>
    <row r="289" spans="1:10" x14ac:dyDescent="0.25">
      <c r="A289" s="12"/>
      <c r="B289" s="13"/>
      <c r="C289" s="13"/>
      <c r="D289" s="13"/>
      <c r="E289" s="13"/>
      <c r="F289" s="13"/>
    </row>
    <row r="290" spans="1:10" x14ac:dyDescent="0.25">
      <c r="A290" s="12"/>
      <c r="B290" s="13"/>
      <c r="C290" s="13"/>
      <c r="D290" s="13"/>
      <c r="E290" s="13"/>
      <c r="F290" s="13"/>
    </row>
    <row r="291" spans="1:10" x14ac:dyDescent="0.25">
      <c r="A291" s="12"/>
      <c r="B291" s="13"/>
      <c r="C291" s="13"/>
      <c r="D291" s="13"/>
      <c r="E291" s="13"/>
      <c r="F291" s="13"/>
    </row>
    <row r="292" spans="1:10" x14ac:dyDescent="0.25">
      <c r="A292" s="12"/>
      <c r="B292" s="13"/>
      <c r="C292" s="13"/>
      <c r="D292" s="13"/>
      <c r="E292" s="13"/>
      <c r="F292" s="13"/>
    </row>
    <row r="293" spans="1:10" x14ac:dyDescent="0.25">
      <c r="A293" s="12"/>
      <c r="B293" s="13"/>
      <c r="C293" s="13"/>
      <c r="D293" s="13"/>
      <c r="E293" s="13"/>
      <c r="F293" s="13"/>
    </row>
    <row r="294" spans="1:10" x14ac:dyDescent="0.25">
      <c r="A294" s="12"/>
      <c r="B294" s="13"/>
      <c r="C294" s="13"/>
      <c r="D294" s="13"/>
      <c r="E294" s="13"/>
      <c r="F294" s="13"/>
    </row>
    <row r="295" spans="1:10" x14ac:dyDescent="0.25">
      <c r="A295" s="12"/>
      <c r="B295" s="13"/>
      <c r="C295" s="13"/>
      <c r="D295" s="13"/>
      <c r="E295" s="13"/>
      <c r="F295" s="13"/>
    </row>
    <row r="296" spans="1:10" x14ac:dyDescent="0.25">
      <c r="A296" s="12"/>
      <c r="B296" s="13"/>
      <c r="C296" s="13"/>
      <c r="D296" s="13"/>
      <c r="E296" s="13"/>
      <c r="F296" s="13"/>
    </row>
    <row r="297" spans="1:10" x14ac:dyDescent="0.25">
      <c r="A297" s="12"/>
      <c r="B297" s="13"/>
      <c r="C297" s="13"/>
      <c r="D297" s="13"/>
      <c r="E297" s="13"/>
      <c r="F297" s="13"/>
    </row>
    <row r="298" spans="1:10" x14ac:dyDescent="0.25">
      <c r="A298" s="12"/>
      <c r="B298" s="13"/>
      <c r="C298" s="13"/>
      <c r="D298" s="13"/>
      <c r="E298" s="13"/>
      <c r="F298" s="13"/>
    </row>
    <row r="299" spans="1:10" x14ac:dyDescent="0.25">
      <c r="A299" s="12"/>
      <c r="B299" s="13"/>
      <c r="C299" s="13"/>
      <c r="D299" s="13"/>
      <c r="E299" s="13"/>
      <c r="F299" s="13"/>
    </row>
    <row r="300" spans="1:10" x14ac:dyDescent="0.25">
      <c r="A300" s="12"/>
      <c r="B300" s="13"/>
      <c r="C300" s="13"/>
      <c r="D300" s="13"/>
      <c r="E300" s="13"/>
      <c r="F300" s="13"/>
    </row>
    <row r="301" spans="1:10" x14ac:dyDescent="0.25">
      <c r="A301" s="10"/>
      <c r="B301" s="82" t="s">
        <v>138</v>
      </c>
      <c r="C301" s="82"/>
      <c r="D301" s="82"/>
      <c r="E301" s="82"/>
      <c r="F301" s="82"/>
      <c r="G301" s="21"/>
      <c r="H301" s="21"/>
      <c r="I301" s="8">
        <f>G270+H270</f>
        <v>374.59</v>
      </c>
      <c r="J301" s="8">
        <f>I301</f>
        <v>374.59</v>
      </c>
    </row>
    <row r="302" spans="1:10" x14ac:dyDescent="0.25">
      <c r="A302" s="5"/>
      <c r="B302" s="83" t="s">
        <v>139</v>
      </c>
      <c r="C302" s="83"/>
      <c r="D302" s="83"/>
      <c r="E302" s="83"/>
      <c r="F302" s="83"/>
      <c r="I302" s="8">
        <v>300</v>
      </c>
      <c r="J302" s="8">
        <v>200</v>
      </c>
    </row>
    <row r="303" spans="1:10" ht="18.75" x14ac:dyDescent="0.3">
      <c r="A303" s="5"/>
      <c r="B303" s="83" t="s">
        <v>140</v>
      </c>
      <c r="C303" s="83"/>
      <c r="D303" s="83"/>
      <c r="E303" s="83"/>
      <c r="F303" s="83"/>
      <c r="I303" s="9">
        <f>I302*I301</f>
        <v>112376.99999999999</v>
      </c>
      <c r="J303" s="9">
        <f>J302*J301</f>
        <v>74918</v>
      </c>
    </row>
    <row r="304" spans="1:10" x14ac:dyDescent="0.25">
      <c r="A304" s="23"/>
      <c r="B304" s="84" t="s">
        <v>142</v>
      </c>
      <c r="C304" s="84"/>
      <c r="D304" s="84"/>
      <c r="E304" s="84"/>
      <c r="F304" s="84"/>
      <c r="G304" s="24"/>
      <c r="H304" s="24"/>
      <c r="I304" s="25"/>
      <c r="J304" s="25"/>
    </row>
    <row r="305" spans="1:10" x14ac:dyDescent="0.25">
      <c r="A305" s="26">
        <v>45109</v>
      </c>
      <c r="B305" s="79" t="s">
        <v>141</v>
      </c>
      <c r="C305" s="79"/>
      <c r="D305" s="79"/>
      <c r="E305" s="79"/>
      <c r="F305" s="79"/>
      <c r="G305" s="27"/>
      <c r="H305" s="27"/>
      <c r="I305" s="28">
        <v>10000</v>
      </c>
      <c r="J305" s="28">
        <v>10000</v>
      </c>
    </row>
    <row r="306" spans="1:10" x14ac:dyDescent="0.25">
      <c r="A306" s="26"/>
      <c r="B306" s="29"/>
      <c r="C306" s="29"/>
      <c r="D306" s="29"/>
      <c r="E306" s="29"/>
      <c r="F306" s="29"/>
      <c r="G306" s="27"/>
      <c r="H306" s="27"/>
      <c r="I306" s="30"/>
      <c r="J306" s="30"/>
    </row>
    <row r="307" spans="1:10" x14ac:dyDescent="0.25">
      <c r="A307" s="26"/>
      <c r="B307" s="29"/>
      <c r="C307" s="29"/>
      <c r="D307" s="29"/>
      <c r="E307" s="29"/>
      <c r="F307" s="29"/>
      <c r="G307" s="27"/>
      <c r="H307" s="27"/>
      <c r="I307" s="30"/>
      <c r="J307" s="30"/>
    </row>
    <row r="308" spans="1:10" ht="28.5" x14ac:dyDescent="0.45">
      <c r="A308" s="26"/>
      <c r="B308" s="80" t="s">
        <v>144</v>
      </c>
      <c r="C308" s="80"/>
      <c r="D308" s="80"/>
      <c r="E308" s="80"/>
      <c r="F308" s="80"/>
      <c r="G308" s="27"/>
      <c r="H308" s="27"/>
      <c r="I308" s="31">
        <f>SUM(I305:I307)</f>
        <v>10000</v>
      </c>
      <c r="J308" s="31">
        <f>SUM(J305:J307)</f>
        <v>10000</v>
      </c>
    </row>
    <row r="309" spans="1:10" ht="33.75" x14ac:dyDescent="0.5">
      <c r="A309" s="32">
        <v>45109</v>
      </c>
      <c r="B309" s="78" t="s">
        <v>143</v>
      </c>
      <c r="C309" s="78"/>
      <c r="D309" s="78"/>
      <c r="E309" s="78"/>
      <c r="F309" s="78"/>
      <c r="G309" s="33"/>
      <c r="H309" s="33"/>
      <c r="I309" s="34">
        <f>I303-I308</f>
        <v>102376.99999999999</v>
      </c>
      <c r="J309" s="34">
        <f>J303-J308</f>
        <v>64918</v>
      </c>
    </row>
  </sheetData>
  <mergeCells count="29">
    <mergeCell ref="B309:F309"/>
    <mergeCell ref="B305:F305"/>
    <mergeCell ref="B308:F308"/>
    <mergeCell ref="A271:F271"/>
    <mergeCell ref="A270:F270"/>
    <mergeCell ref="A272:F272"/>
    <mergeCell ref="A273:F273"/>
    <mergeCell ref="B279:F279"/>
    <mergeCell ref="B280:F280"/>
    <mergeCell ref="B301:F301"/>
    <mergeCell ref="B302:F302"/>
    <mergeCell ref="B303:F303"/>
    <mergeCell ref="B304:F304"/>
    <mergeCell ref="G273:H273"/>
    <mergeCell ref="A282:F282"/>
    <mergeCell ref="G282:H282"/>
    <mergeCell ref="B274:F274"/>
    <mergeCell ref="B275:F275"/>
    <mergeCell ref="B281:F281"/>
    <mergeCell ref="G275:H275"/>
    <mergeCell ref="G276:H276"/>
    <mergeCell ref="G281:H281"/>
    <mergeCell ref="G278:H278"/>
    <mergeCell ref="G279:H279"/>
    <mergeCell ref="G280:H280"/>
    <mergeCell ref="G277:H277"/>
    <mergeCell ref="B277:F277"/>
    <mergeCell ref="B276:F276"/>
    <mergeCell ref="B278:F27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9DB-D849-4B99-B5E6-70BB7408BE44}">
  <dimension ref="A1:C72"/>
  <sheetViews>
    <sheetView workbookViewId="0">
      <selection sqref="A1:XFD1048576"/>
    </sheetView>
  </sheetViews>
  <sheetFormatPr baseColWidth="10" defaultColWidth="10.28515625" defaultRowHeight="15" x14ac:dyDescent="0.25"/>
  <cols>
    <col min="1" max="1" width="12.140625" customWidth="1"/>
    <col min="2" max="2" width="76.140625" customWidth="1"/>
    <col min="3" max="3" width="24" style="8" customWidth="1"/>
  </cols>
  <sheetData>
    <row r="1" spans="1:3" x14ac:dyDescent="0.25">
      <c r="A1" s="7" t="s">
        <v>5</v>
      </c>
      <c r="B1" s="7" t="s">
        <v>314</v>
      </c>
      <c r="C1" s="48" t="s">
        <v>315</v>
      </c>
    </row>
    <row r="2" spans="1:3" x14ac:dyDescent="0.25">
      <c r="A2" s="49"/>
      <c r="B2" s="49" t="s">
        <v>316</v>
      </c>
      <c r="C2" s="50">
        <v>30000</v>
      </c>
    </row>
    <row r="3" spans="1:3" ht="45" x14ac:dyDescent="0.25">
      <c r="A3" s="49"/>
      <c r="B3" s="51" t="s">
        <v>317</v>
      </c>
      <c r="C3" s="50">
        <v>21000</v>
      </c>
    </row>
    <row r="4" spans="1:3" ht="45" x14ac:dyDescent="0.25">
      <c r="A4" s="49"/>
      <c r="B4" s="51" t="s">
        <v>318</v>
      </c>
      <c r="C4" s="50">
        <v>4000</v>
      </c>
    </row>
    <row r="5" spans="1:3" ht="30" x14ac:dyDescent="0.25">
      <c r="A5" s="49"/>
      <c r="B5" s="51" t="s">
        <v>319</v>
      </c>
      <c r="C5" s="50">
        <v>2000</v>
      </c>
    </row>
    <row r="6" spans="1:3" ht="30" x14ac:dyDescent="0.25">
      <c r="A6" s="49"/>
      <c r="B6" s="51" t="s">
        <v>320</v>
      </c>
      <c r="C6" s="50">
        <v>2500</v>
      </c>
    </row>
    <row r="7" spans="1:3" ht="60" x14ac:dyDescent="0.25">
      <c r="A7" s="49"/>
      <c r="B7" s="51" t="s">
        <v>321</v>
      </c>
      <c r="C7" s="50">
        <v>2500</v>
      </c>
    </row>
    <row r="8" spans="1:3" ht="120" x14ac:dyDescent="0.25">
      <c r="A8" s="49"/>
      <c r="B8" s="51" t="s">
        <v>322</v>
      </c>
      <c r="C8" s="50">
        <v>2300</v>
      </c>
    </row>
    <row r="9" spans="1:3" ht="45" x14ac:dyDescent="0.25">
      <c r="A9" s="49"/>
      <c r="B9" s="51" t="s">
        <v>323</v>
      </c>
      <c r="C9" s="50">
        <v>1800</v>
      </c>
    </row>
    <row r="10" spans="1:3" ht="45" x14ac:dyDescent="0.25">
      <c r="A10" s="49"/>
      <c r="B10" s="51" t="s">
        <v>324</v>
      </c>
      <c r="C10" s="50">
        <v>1400</v>
      </c>
    </row>
    <row r="11" spans="1:3" ht="60" x14ac:dyDescent="0.25">
      <c r="A11" s="49"/>
      <c r="B11" s="51" t="s">
        <v>325</v>
      </c>
      <c r="C11" s="50">
        <v>2500</v>
      </c>
    </row>
    <row r="12" spans="1:3" x14ac:dyDescent="0.25">
      <c r="A12" s="49"/>
      <c r="B12" s="51" t="s">
        <v>326</v>
      </c>
      <c r="C12" s="50">
        <v>5000</v>
      </c>
    </row>
    <row r="13" spans="1:3" ht="45" x14ac:dyDescent="0.25">
      <c r="A13" s="49"/>
      <c r="B13" s="51" t="s">
        <v>327</v>
      </c>
      <c r="C13" s="50">
        <v>1800</v>
      </c>
    </row>
    <row r="14" spans="1:3" ht="45" x14ac:dyDescent="0.25">
      <c r="A14" s="49"/>
      <c r="B14" s="51" t="s">
        <v>328</v>
      </c>
      <c r="C14" s="50">
        <v>2600</v>
      </c>
    </row>
    <row r="15" spans="1:3" ht="45" x14ac:dyDescent="0.25">
      <c r="A15" s="49"/>
      <c r="B15" s="51" t="s">
        <v>329</v>
      </c>
      <c r="C15" s="50">
        <v>1500</v>
      </c>
    </row>
    <row r="16" spans="1:3" x14ac:dyDescent="0.25">
      <c r="A16" s="49"/>
      <c r="B16" s="51" t="s">
        <v>301</v>
      </c>
      <c r="C16" s="50">
        <v>900</v>
      </c>
    </row>
    <row r="17" spans="1:3" ht="75" x14ac:dyDescent="0.25">
      <c r="A17" s="49"/>
      <c r="B17" s="51" t="s">
        <v>330</v>
      </c>
      <c r="C17" s="50">
        <v>2200</v>
      </c>
    </row>
    <row r="18" spans="1:3" ht="30.75" thickBot="1" x14ac:dyDescent="0.3">
      <c r="A18" s="49"/>
      <c r="B18" s="51" t="s">
        <v>331</v>
      </c>
      <c r="C18" s="50">
        <v>800</v>
      </c>
    </row>
    <row r="19" spans="1:3" ht="33" customHeight="1" x14ac:dyDescent="0.25">
      <c r="A19" s="49"/>
      <c r="B19" s="57" t="s">
        <v>311</v>
      </c>
      <c r="C19" s="85">
        <v>1100</v>
      </c>
    </row>
    <row r="20" spans="1:3" x14ac:dyDescent="0.25">
      <c r="A20" s="49"/>
      <c r="B20" s="58" t="s">
        <v>312</v>
      </c>
      <c r="C20" s="86"/>
    </row>
    <row r="21" spans="1:3" ht="15.75" thickBot="1" x14ac:dyDescent="0.3">
      <c r="A21" s="49"/>
      <c r="B21" s="59" t="s">
        <v>313</v>
      </c>
      <c r="C21" s="87"/>
    </row>
    <row r="22" spans="1:3" x14ac:dyDescent="0.25">
      <c r="A22" s="49"/>
      <c r="B22" s="57" t="s">
        <v>340</v>
      </c>
      <c r="C22" s="85">
        <v>600</v>
      </c>
    </row>
    <row r="23" spans="1:3" ht="15.75" thickBot="1" x14ac:dyDescent="0.3">
      <c r="A23" s="49"/>
      <c r="B23" s="59" t="s">
        <v>341</v>
      </c>
      <c r="C23" s="87"/>
    </row>
    <row r="24" spans="1:3" x14ac:dyDescent="0.25">
      <c r="A24" s="49"/>
      <c r="B24" s="57" t="s">
        <v>340</v>
      </c>
      <c r="C24" s="85">
        <v>600</v>
      </c>
    </row>
    <row r="25" spans="1:3" ht="15.75" thickBot="1" x14ac:dyDescent="0.3">
      <c r="A25" s="49"/>
      <c r="B25" s="59" t="s">
        <v>341</v>
      </c>
      <c r="C25" s="87"/>
    </row>
    <row r="26" spans="1:3" hidden="1" x14ac:dyDescent="0.25">
      <c r="A26" s="49"/>
      <c r="B26" s="58" t="s">
        <v>357</v>
      </c>
      <c r="C26" s="86">
        <v>1500</v>
      </c>
    </row>
    <row r="27" spans="1:3" ht="30.75" hidden="1" thickBot="1" x14ac:dyDescent="0.3">
      <c r="A27" s="49"/>
      <c r="B27" s="59" t="s">
        <v>358</v>
      </c>
      <c r="C27" s="87"/>
    </row>
    <row r="28" spans="1:3" hidden="1" x14ac:dyDescent="0.25">
      <c r="A28" s="49"/>
      <c r="B28" s="60"/>
      <c r="C28" s="61"/>
    </row>
    <row r="29" spans="1:3" hidden="1" x14ac:dyDescent="0.25">
      <c r="A29" s="49"/>
      <c r="B29" s="60"/>
      <c r="C29" s="61"/>
    </row>
    <row r="30" spans="1:3" hidden="1" x14ac:dyDescent="0.25">
      <c r="A30" s="49"/>
      <c r="B30" s="60"/>
      <c r="C30" s="61"/>
    </row>
    <row r="31" spans="1:3" hidden="1" x14ac:dyDescent="0.25">
      <c r="A31" s="49"/>
      <c r="B31" s="60"/>
      <c r="C31" s="61"/>
    </row>
    <row r="32" spans="1:3" s="43" customFormat="1" x14ac:dyDescent="0.25">
      <c r="A32" s="52"/>
      <c r="B32" s="53"/>
      <c r="C32" s="54"/>
    </row>
    <row r="33" spans="1:3" x14ac:dyDescent="0.25">
      <c r="A33" s="44"/>
      <c r="B33" s="44" t="s">
        <v>332</v>
      </c>
      <c r="C33" s="47">
        <f>SUM(C2:C32)</f>
        <v>88600</v>
      </c>
    </row>
    <row r="34" spans="1:3" x14ac:dyDescent="0.25">
      <c r="B34" t="s">
        <v>120</v>
      </c>
    </row>
    <row r="35" spans="1:3" hidden="1" x14ac:dyDescent="0.25">
      <c r="A35" s="45">
        <v>45109</v>
      </c>
      <c r="B35" s="42" t="s">
        <v>333</v>
      </c>
      <c r="C35" s="46">
        <v>10000</v>
      </c>
    </row>
    <row r="36" spans="1:3" hidden="1" x14ac:dyDescent="0.25">
      <c r="A36" s="42"/>
      <c r="B36" s="42" t="s">
        <v>334</v>
      </c>
      <c r="C36" s="46">
        <v>5000</v>
      </c>
    </row>
    <row r="37" spans="1:3" hidden="1" x14ac:dyDescent="0.25">
      <c r="A37" s="45">
        <v>45278</v>
      </c>
      <c r="B37" s="42" t="s">
        <v>334</v>
      </c>
      <c r="C37" s="46">
        <v>9800</v>
      </c>
    </row>
    <row r="38" spans="1:3" hidden="1" x14ac:dyDescent="0.25">
      <c r="A38" s="45">
        <v>45347</v>
      </c>
      <c r="B38" s="42" t="s">
        <v>334</v>
      </c>
      <c r="C38" s="46">
        <v>5000</v>
      </c>
    </row>
    <row r="39" spans="1:3" hidden="1" x14ac:dyDescent="0.25">
      <c r="A39" s="45">
        <v>45383</v>
      </c>
      <c r="B39" s="42" t="s">
        <v>334</v>
      </c>
      <c r="C39" s="46">
        <v>5000</v>
      </c>
    </row>
    <row r="40" spans="1:3" hidden="1" x14ac:dyDescent="0.25">
      <c r="A40" s="45">
        <v>45384</v>
      </c>
      <c r="B40" s="42" t="s">
        <v>334</v>
      </c>
      <c r="C40" s="46">
        <v>5000</v>
      </c>
    </row>
    <row r="41" spans="1:3" x14ac:dyDescent="0.25">
      <c r="A41" s="56">
        <v>45419</v>
      </c>
      <c r="B41" s="49" t="s">
        <v>334</v>
      </c>
      <c r="C41" s="55">
        <v>5000</v>
      </c>
    </row>
    <row r="42" spans="1:3" x14ac:dyDescent="0.25">
      <c r="A42" s="56">
        <v>45449</v>
      </c>
      <c r="B42" s="49" t="s">
        <v>334</v>
      </c>
      <c r="C42" s="55">
        <v>10000</v>
      </c>
    </row>
    <row r="43" spans="1:3" x14ac:dyDescent="0.25">
      <c r="A43" s="56">
        <v>45465</v>
      </c>
      <c r="B43" s="49" t="s">
        <v>335</v>
      </c>
      <c r="C43" s="55">
        <v>2000</v>
      </c>
    </row>
    <row r="44" spans="1:3" x14ac:dyDescent="0.25">
      <c r="A44" s="56"/>
      <c r="B44" s="49" t="s">
        <v>336</v>
      </c>
      <c r="C44" s="55">
        <v>5000</v>
      </c>
    </row>
    <row r="45" spans="1:3" x14ac:dyDescent="0.25">
      <c r="A45" s="56">
        <v>45506</v>
      </c>
      <c r="B45" s="49" t="s">
        <v>335</v>
      </c>
      <c r="C45" s="55">
        <v>15000</v>
      </c>
    </row>
    <row r="46" spans="1:3" x14ac:dyDescent="0.25">
      <c r="A46" s="56">
        <v>45556</v>
      </c>
      <c r="B46" s="49" t="s">
        <v>334</v>
      </c>
      <c r="C46" s="55">
        <v>5000</v>
      </c>
    </row>
    <row r="47" spans="1:3" x14ac:dyDescent="0.25">
      <c r="A47" s="56"/>
      <c r="B47" s="49" t="s">
        <v>334</v>
      </c>
      <c r="C47" s="55">
        <v>3000</v>
      </c>
    </row>
    <row r="48" spans="1:3" x14ac:dyDescent="0.25">
      <c r="A48" s="49"/>
      <c r="B48" s="49"/>
      <c r="C48" s="55"/>
    </row>
    <row r="49" spans="1:3" x14ac:dyDescent="0.25">
      <c r="A49" s="49"/>
      <c r="B49" s="49"/>
      <c r="C49" s="55"/>
    </row>
    <row r="50" spans="1:3" x14ac:dyDescent="0.25">
      <c r="A50" s="44"/>
      <c r="B50" s="44" t="s">
        <v>337</v>
      </c>
      <c r="C50" s="47">
        <f>SUM(C34:C49)</f>
        <v>84800</v>
      </c>
    </row>
    <row r="51" spans="1:3" x14ac:dyDescent="0.25">
      <c r="A51" s="7"/>
      <c r="B51" s="7" t="s">
        <v>338</v>
      </c>
      <c r="C51" s="48">
        <f>C33-C50</f>
        <v>3800</v>
      </c>
    </row>
    <row r="56" spans="1:3" x14ac:dyDescent="0.25">
      <c r="B56" s="14"/>
    </row>
    <row r="67" spans="2:2" ht="90" x14ac:dyDescent="0.25">
      <c r="B67" s="14" t="s">
        <v>339</v>
      </c>
    </row>
    <row r="68" spans="2:2" x14ac:dyDescent="0.25">
      <c r="B68" s="14"/>
    </row>
    <row r="70" spans="2:2" x14ac:dyDescent="0.25">
      <c r="B70" s="14"/>
    </row>
    <row r="72" spans="2:2" x14ac:dyDescent="0.25">
      <c r="B72" s="14"/>
    </row>
  </sheetData>
  <mergeCells count="4">
    <mergeCell ref="C19:C21"/>
    <mergeCell ref="C22:C23"/>
    <mergeCell ref="C24:C25"/>
    <mergeCell ref="C26:C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F90-1BFA-44D9-9906-5A72B5F0645C}">
  <dimension ref="A1:C35"/>
  <sheetViews>
    <sheetView tabSelected="1" workbookViewId="0">
      <selection activeCell="F5" sqref="F5"/>
    </sheetView>
  </sheetViews>
  <sheetFormatPr baseColWidth="10" defaultColWidth="10.28515625" defaultRowHeight="15" x14ac:dyDescent="0.25"/>
  <cols>
    <col min="1" max="1" width="12.140625" customWidth="1"/>
    <col min="2" max="2" width="76.140625" customWidth="1"/>
    <col min="3" max="3" width="24" style="8" customWidth="1"/>
  </cols>
  <sheetData>
    <row r="1" spans="1:3" ht="15.75" thickBot="1" x14ac:dyDescent="0.3">
      <c r="A1" s="7" t="s">
        <v>5</v>
      </c>
      <c r="B1" s="7" t="s">
        <v>314</v>
      </c>
      <c r="C1" s="48" t="s">
        <v>315</v>
      </c>
    </row>
    <row r="2" spans="1:3" ht="33" customHeight="1" x14ac:dyDescent="0.25">
      <c r="A2" s="49"/>
      <c r="B2" s="57" t="s">
        <v>311</v>
      </c>
      <c r="C2" s="85">
        <v>1100</v>
      </c>
    </row>
    <row r="3" spans="1:3" x14ac:dyDescent="0.25">
      <c r="A3" s="49"/>
      <c r="B3" s="58" t="s">
        <v>312</v>
      </c>
      <c r="C3" s="86"/>
    </row>
    <row r="4" spans="1:3" ht="15.75" thickBot="1" x14ac:dyDescent="0.3">
      <c r="A4" s="49"/>
      <c r="B4" s="59" t="s">
        <v>313</v>
      </c>
      <c r="C4" s="87"/>
    </row>
    <row r="5" spans="1:3" x14ac:dyDescent="0.25">
      <c r="A5" s="49"/>
      <c r="B5" s="57" t="s">
        <v>340</v>
      </c>
      <c r="C5" s="85">
        <v>600</v>
      </c>
    </row>
    <row r="6" spans="1:3" ht="15.75" thickBot="1" x14ac:dyDescent="0.3">
      <c r="A6" s="49"/>
      <c r="B6" s="59" t="s">
        <v>341</v>
      </c>
      <c r="C6" s="87"/>
    </row>
    <row r="7" spans="1:3" ht="15.75" thickBot="1" x14ac:dyDescent="0.3">
      <c r="A7" s="49"/>
      <c r="B7" s="91" t="s">
        <v>362</v>
      </c>
      <c r="C7" s="92">
        <v>600</v>
      </c>
    </row>
    <row r="8" spans="1:3" s="43" customFormat="1" x14ac:dyDescent="0.25">
      <c r="A8" s="52"/>
      <c r="B8" s="53"/>
      <c r="C8" s="54"/>
    </row>
    <row r="9" spans="1:3" x14ac:dyDescent="0.25">
      <c r="A9" s="44"/>
      <c r="B9" s="44" t="s">
        <v>332</v>
      </c>
      <c r="C9" s="47">
        <f>SUM(C2:C8)</f>
        <v>2300</v>
      </c>
    </row>
    <row r="10" spans="1:3" x14ac:dyDescent="0.25">
      <c r="B10" t="s">
        <v>120</v>
      </c>
    </row>
    <row r="11" spans="1:3" x14ac:dyDescent="0.25">
      <c r="A11" s="49"/>
      <c r="B11" s="49"/>
      <c r="C11" s="55"/>
    </row>
    <row r="12" spans="1:3" x14ac:dyDescent="0.25">
      <c r="A12" s="49"/>
      <c r="B12" s="49"/>
      <c r="C12" s="55"/>
    </row>
    <row r="13" spans="1:3" x14ac:dyDescent="0.25">
      <c r="A13" s="44"/>
      <c r="B13" s="44" t="s">
        <v>337</v>
      </c>
      <c r="C13" s="47">
        <f>SUM(C10:C12)</f>
        <v>0</v>
      </c>
    </row>
    <row r="14" spans="1:3" x14ac:dyDescent="0.25">
      <c r="A14" s="7"/>
      <c r="B14" s="7" t="s">
        <v>338</v>
      </c>
      <c r="C14" s="48">
        <f>C9-C13</f>
        <v>2300</v>
      </c>
    </row>
    <row r="19" spans="2:2" x14ac:dyDescent="0.25">
      <c r="B19" s="14"/>
    </row>
    <row r="30" spans="2:2" ht="90" x14ac:dyDescent="0.25">
      <c r="B30" s="14" t="s">
        <v>339</v>
      </c>
    </row>
    <row r="31" spans="2:2" x14ac:dyDescent="0.25">
      <c r="B31" s="14"/>
    </row>
    <row r="33" spans="2:2" x14ac:dyDescent="0.25">
      <c r="B33" s="14"/>
    </row>
    <row r="35" spans="2:2" x14ac:dyDescent="0.25">
      <c r="B35" s="14"/>
    </row>
  </sheetData>
  <mergeCells count="2">
    <mergeCell ref="C2:C4"/>
    <mergeCell ref="C5: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8465-7957-474D-A298-889861A0696A}">
  <dimension ref="A1:H12"/>
  <sheetViews>
    <sheetView workbookViewId="0">
      <selection activeCell="C12" sqref="C11:C12"/>
    </sheetView>
  </sheetViews>
  <sheetFormatPr baseColWidth="10" defaultRowHeight="15" x14ac:dyDescent="0.25"/>
  <cols>
    <col min="2" max="2" width="23.5703125" style="8" customWidth="1"/>
    <col min="3" max="3" width="12.5703125" style="8" bestFit="1" customWidth="1"/>
    <col min="4" max="8" width="11.42578125" style="8"/>
  </cols>
  <sheetData>
    <row r="1" spans="1:6" x14ac:dyDescent="0.25">
      <c r="B1" s="8">
        <v>946859</v>
      </c>
      <c r="C1" s="8">
        <v>530000</v>
      </c>
    </row>
    <row r="2" spans="1:6" x14ac:dyDescent="0.25">
      <c r="A2" t="s">
        <v>359</v>
      </c>
      <c r="B2" s="8">
        <v>104471</v>
      </c>
      <c r="C2" s="8">
        <v>42200</v>
      </c>
      <c r="D2" s="8">
        <v>62271</v>
      </c>
    </row>
    <row r="3" spans="1:6" x14ac:dyDescent="0.25">
      <c r="A3" t="s">
        <v>360</v>
      </c>
      <c r="B3" s="8">
        <v>438939</v>
      </c>
      <c r="C3" s="8">
        <v>439939</v>
      </c>
      <c r="D3" s="8">
        <v>0</v>
      </c>
    </row>
    <row r="4" spans="1:6" x14ac:dyDescent="0.25">
      <c r="B4" s="8">
        <v>9430</v>
      </c>
      <c r="C4" s="8">
        <v>0</v>
      </c>
      <c r="D4" s="8">
        <v>9430</v>
      </c>
    </row>
    <row r="6" spans="1:6" x14ac:dyDescent="0.25">
      <c r="B6" s="8">
        <f>SUM(B2:B5)</f>
        <v>552840</v>
      </c>
      <c r="C6" s="8">
        <f>SUM(C2:C5)</f>
        <v>482139</v>
      </c>
      <c r="D6" s="8">
        <f>SUM(D2:D5)</f>
        <v>71701</v>
      </c>
    </row>
    <row r="10" spans="1:6" ht="18.75" x14ac:dyDescent="0.25">
      <c r="A10" t="s">
        <v>359</v>
      </c>
      <c r="B10" s="90">
        <v>2685</v>
      </c>
      <c r="F10" s="8">
        <v>21820</v>
      </c>
    </row>
    <row r="11" spans="1:6" ht="18.75" x14ac:dyDescent="0.25">
      <c r="A11" t="s">
        <v>360</v>
      </c>
      <c r="B11" s="90">
        <v>13210</v>
      </c>
      <c r="C11" s="8">
        <v>13210</v>
      </c>
      <c r="F11" s="8">
        <v>16675</v>
      </c>
    </row>
    <row r="12" spans="1:6" ht="18.75" x14ac:dyDescent="0.25">
      <c r="A12" t="s">
        <v>361</v>
      </c>
      <c r="B12" s="90">
        <v>2340</v>
      </c>
      <c r="C12" s="8">
        <v>7930</v>
      </c>
      <c r="F12" s="8">
        <f>F10-F11</f>
        <v>5145</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topLeftCell="A19" workbookViewId="0">
      <selection activeCell="K23" sqref="K23"/>
    </sheetView>
  </sheetViews>
  <sheetFormatPr baseColWidth="10" defaultRowHeight="15" x14ac:dyDescent="0.25"/>
  <cols>
    <col min="2" max="2" width="17.7109375" customWidth="1"/>
    <col min="3" max="3" width="69.5703125" customWidth="1"/>
    <col min="4" max="4" width="13.140625" style="35" bestFit="1" customWidth="1"/>
    <col min="5" max="5" width="13.140625" style="35" customWidth="1"/>
    <col min="6" max="6" width="11.42578125" style="35"/>
  </cols>
  <sheetData>
    <row r="1" spans="1:6" x14ac:dyDescent="0.25">
      <c r="A1" t="s">
        <v>5</v>
      </c>
      <c r="B1" t="s">
        <v>234</v>
      </c>
      <c r="C1" t="s">
        <v>0</v>
      </c>
      <c r="D1" s="35" t="s">
        <v>232</v>
      </c>
      <c r="E1" s="35" t="s">
        <v>237</v>
      </c>
      <c r="F1" s="35" t="s">
        <v>233</v>
      </c>
    </row>
    <row r="2" spans="1:6" x14ac:dyDescent="0.25">
      <c r="B2" t="s">
        <v>235</v>
      </c>
      <c r="C2" t="s">
        <v>236</v>
      </c>
      <c r="D2" s="35">
        <v>2</v>
      </c>
      <c r="E2" s="36" t="s">
        <v>238</v>
      </c>
    </row>
    <row r="3" spans="1:6" x14ac:dyDescent="0.25">
      <c r="B3" t="s">
        <v>240</v>
      </c>
      <c r="C3" t="s">
        <v>239</v>
      </c>
      <c r="D3" s="35">
        <v>1</v>
      </c>
      <c r="E3" s="36" t="s">
        <v>238</v>
      </c>
      <c r="F3" s="35">
        <v>1</v>
      </c>
    </row>
    <row r="4" spans="1:6" x14ac:dyDescent="0.25">
      <c r="B4" t="s">
        <v>243</v>
      </c>
      <c r="C4" t="s">
        <v>242</v>
      </c>
      <c r="E4" s="37" t="s">
        <v>143</v>
      </c>
    </row>
    <row r="5" spans="1:6" x14ac:dyDescent="0.25">
      <c r="B5" t="s">
        <v>245</v>
      </c>
      <c r="C5" t="s">
        <v>244</v>
      </c>
      <c r="E5" s="37" t="s">
        <v>143</v>
      </c>
    </row>
    <row r="6" spans="1:6" x14ac:dyDescent="0.25">
      <c r="B6" t="s">
        <v>235</v>
      </c>
      <c r="C6" t="s">
        <v>246</v>
      </c>
      <c r="D6" s="35">
        <v>1</v>
      </c>
      <c r="E6" s="36" t="s">
        <v>238</v>
      </c>
      <c r="F6" s="35">
        <v>1</v>
      </c>
    </row>
    <row r="7" spans="1:6" x14ac:dyDescent="0.25">
      <c r="B7" t="s">
        <v>110</v>
      </c>
      <c r="C7" t="s">
        <v>252</v>
      </c>
      <c r="E7" s="37" t="s">
        <v>143</v>
      </c>
    </row>
    <row r="8" spans="1:6" x14ac:dyDescent="0.25">
      <c r="B8" t="s">
        <v>254</v>
      </c>
      <c r="C8" t="s">
        <v>253</v>
      </c>
      <c r="E8" s="36" t="s">
        <v>238</v>
      </c>
    </row>
    <row r="9" spans="1:6" x14ac:dyDescent="0.25">
      <c r="C9" t="s">
        <v>256</v>
      </c>
      <c r="E9" s="37" t="s">
        <v>143</v>
      </c>
    </row>
    <row r="10" spans="1:6" x14ac:dyDescent="0.25">
      <c r="C10" t="s">
        <v>258</v>
      </c>
      <c r="E10" s="37" t="s">
        <v>143</v>
      </c>
    </row>
    <row r="11" spans="1:6" x14ac:dyDescent="0.25">
      <c r="C11" t="s">
        <v>262</v>
      </c>
      <c r="E11" s="36" t="s">
        <v>238</v>
      </c>
    </row>
    <row r="12" spans="1:6" x14ac:dyDescent="0.25">
      <c r="C12" t="s">
        <v>260</v>
      </c>
      <c r="E12" s="36" t="s">
        <v>238</v>
      </c>
    </row>
    <row r="13" spans="1:6" x14ac:dyDescent="0.25">
      <c r="C13" t="s">
        <v>259</v>
      </c>
      <c r="E13" s="36" t="s">
        <v>238</v>
      </c>
    </row>
    <row r="14" spans="1:6" x14ac:dyDescent="0.25">
      <c r="C14" t="s">
        <v>261</v>
      </c>
      <c r="E14" s="36" t="s">
        <v>238</v>
      </c>
    </row>
    <row r="15" spans="1:6" x14ac:dyDescent="0.25">
      <c r="C15" t="s">
        <v>263</v>
      </c>
      <c r="E15" s="36" t="s">
        <v>238</v>
      </c>
    </row>
    <row r="16" spans="1:6" x14ac:dyDescent="0.25">
      <c r="C16" t="s">
        <v>264</v>
      </c>
      <c r="E16" s="36" t="s">
        <v>238</v>
      </c>
    </row>
    <row r="17" spans="3:5" x14ac:dyDescent="0.25">
      <c r="C17" t="s">
        <v>265</v>
      </c>
      <c r="E17" s="36" t="s">
        <v>238</v>
      </c>
    </row>
    <row r="18" spans="3:5" x14ac:dyDescent="0.25">
      <c r="C18" t="s">
        <v>266</v>
      </c>
      <c r="E18" s="36" t="s">
        <v>238</v>
      </c>
    </row>
    <row r="19" spans="3:5" x14ac:dyDescent="0.25">
      <c r="C19" t="s">
        <v>267</v>
      </c>
      <c r="E19" s="36" t="s">
        <v>238</v>
      </c>
    </row>
    <row r="20" spans="3:5" ht="30" x14ac:dyDescent="0.25">
      <c r="C20" s="14" t="s">
        <v>268</v>
      </c>
      <c r="E20" s="36" t="s">
        <v>238</v>
      </c>
    </row>
    <row r="21" spans="3:5" x14ac:dyDescent="0.25">
      <c r="C21" t="s">
        <v>270</v>
      </c>
      <c r="E21" s="36" t="s">
        <v>238</v>
      </c>
    </row>
    <row r="22" spans="3:5" x14ac:dyDescent="0.25">
      <c r="C22" t="s">
        <v>272</v>
      </c>
      <c r="E22" s="36" t="s">
        <v>238</v>
      </c>
    </row>
    <row r="23" spans="3:5" x14ac:dyDescent="0.25">
      <c r="C23" t="s">
        <v>274</v>
      </c>
      <c r="E23" s="36" t="s">
        <v>238</v>
      </c>
    </row>
    <row r="24" spans="3:5" x14ac:dyDescent="0.25">
      <c r="C24" t="s">
        <v>278</v>
      </c>
      <c r="E24" s="36" t="s">
        <v>238</v>
      </c>
    </row>
    <row r="25" spans="3:5" x14ac:dyDescent="0.25">
      <c r="C25" t="s">
        <v>279</v>
      </c>
      <c r="E25" s="36" t="s">
        <v>238</v>
      </c>
    </row>
    <row r="26" spans="3:5" x14ac:dyDescent="0.25">
      <c r="C26" t="s">
        <v>280</v>
      </c>
      <c r="E26" s="36" t="s">
        <v>238</v>
      </c>
    </row>
    <row r="27" spans="3:5" x14ac:dyDescent="0.25">
      <c r="C27" t="s">
        <v>287</v>
      </c>
      <c r="E27" s="36" t="s">
        <v>238</v>
      </c>
    </row>
    <row r="28" spans="3:5" x14ac:dyDescent="0.25">
      <c r="C28" t="s">
        <v>288</v>
      </c>
      <c r="E28" s="36" t="s">
        <v>238</v>
      </c>
    </row>
    <row r="29" spans="3:5" x14ac:dyDescent="0.25">
      <c r="C29" t="s">
        <v>289</v>
      </c>
      <c r="E29" s="36" t="s">
        <v>238</v>
      </c>
    </row>
    <row r="30" spans="3:5" x14ac:dyDescent="0.25">
      <c r="C30" t="s">
        <v>290</v>
      </c>
      <c r="E30" s="40" t="s">
        <v>238</v>
      </c>
    </row>
    <row r="31" spans="3:5" x14ac:dyDescent="0.25">
      <c r="C31" t="s">
        <v>291</v>
      </c>
      <c r="E31" s="36" t="s">
        <v>238</v>
      </c>
    </row>
    <row r="32" spans="3:5" x14ac:dyDescent="0.25">
      <c r="C32" t="s">
        <v>293</v>
      </c>
      <c r="E32" s="37" t="s">
        <v>143</v>
      </c>
    </row>
    <row r="33" spans="3:5" ht="30" x14ac:dyDescent="0.25">
      <c r="C33" s="14" t="s">
        <v>294</v>
      </c>
      <c r="E33" s="37" t="s">
        <v>143</v>
      </c>
    </row>
    <row r="34" spans="3:5" ht="30" x14ac:dyDescent="0.25">
      <c r="C34" s="14" t="s">
        <v>297</v>
      </c>
      <c r="E34" s="41" t="s">
        <v>143</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8"/>
  <sheetViews>
    <sheetView workbookViewId="0">
      <pane ySplit="1" topLeftCell="A68" activePane="bottomLeft" state="frozen"/>
      <selection pane="bottomLeft" activeCell="D95" sqref="D95"/>
    </sheetView>
  </sheetViews>
  <sheetFormatPr baseColWidth="10" defaultColWidth="9.140625" defaultRowHeight="15" x14ac:dyDescent="0.25"/>
  <cols>
    <col min="1" max="1" width="13.42578125" bestFit="1" customWidth="1"/>
    <col min="2" max="2" width="7.7109375" customWidth="1"/>
    <col min="3" max="3" width="8.7109375" customWidth="1"/>
    <col min="4" max="4" width="91.5703125" bestFit="1" customWidth="1"/>
  </cols>
  <sheetData>
    <row r="1" spans="1:4" x14ac:dyDescent="0.25">
      <c r="A1" s="7" t="s">
        <v>3</v>
      </c>
      <c r="B1" s="7" t="s">
        <v>10</v>
      </c>
      <c r="C1" s="7" t="s">
        <v>83</v>
      </c>
      <c r="D1" s="7" t="s">
        <v>11</v>
      </c>
    </row>
    <row r="2" spans="1:4" x14ac:dyDescent="0.25">
      <c r="A2" s="88" t="s">
        <v>12</v>
      </c>
      <c r="B2" s="88"/>
      <c r="C2" s="88"/>
      <c r="D2" s="88"/>
    </row>
    <row r="3" spans="1:4" x14ac:dyDescent="0.25">
      <c r="A3" s="6" t="s">
        <v>13</v>
      </c>
      <c r="B3" s="6">
        <v>1</v>
      </c>
      <c r="C3" s="6"/>
      <c r="D3" s="6" t="s">
        <v>14</v>
      </c>
    </row>
    <row r="4" spans="1:4" x14ac:dyDescent="0.25">
      <c r="A4" s="6" t="s">
        <v>15</v>
      </c>
      <c r="B4" s="6">
        <v>3</v>
      </c>
      <c r="C4" s="6"/>
      <c r="D4" s="6" t="s">
        <v>16</v>
      </c>
    </row>
    <row r="5" spans="1:4" x14ac:dyDescent="0.25">
      <c r="A5" s="6" t="s">
        <v>17</v>
      </c>
      <c r="B5" s="6">
        <v>0.5</v>
      </c>
      <c r="C5" s="6"/>
      <c r="D5" s="6" t="s">
        <v>18</v>
      </c>
    </row>
    <row r="6" spans="1:4" x14ac:dyDescent="0.25">
      <c r="A6" s="6" t="s">
        <v>19</v>
      </c>
      <c r="B6" s="6">
        <v>0.5</v>
      </c>
      <c r="C6" s="6"/>
      <c r="D6" s="6" t="s">
        <v>20</v>
      </c>
    </row>
    <row r="7" spans="1:4" x14ac:dyDescent="0.25">
      <c r="A7" s="6" t="s">
        <v>17</v>
      </c>
      <c r="B7" s="6">
        <v>0.5</v>
      </c>
      <c r="C7" s="6"/>
      <c r="D7" s="6" t="s">
        <v>21</v>
      </c>
    </row>
    <row r="8" spans="1:4" x14ac:dyDescent="0.25">
      <c r="A8" s="6" t="s">
        <v>17</v>
      </c>
      <c r="B8" s="6">
        <v>0.5</v>
      </c>
      <c r="C8" s="6"/>
      <c r="D8" s="6" t="s">
        <v>22</v>
      </c>
    </row>
    <row r="9" spans="1:4" x14ac:dyDescent="0.25">
      <c r="A9" s="6" t="s">
        <v>17</v>
      </c>
      <c r="B9" s="6">
        <v>0.5</v>
      </c>
      <c r="C9" s="6"/>
      <c r="D9" s="6" t="s">
        <v>23</v>
      </c>
    </row>
    <row r="10" spans="1:4" x14ac:dyDescent="0.25">
      <c r="A10" s="6" t="s">
        <v>17</v>
      </c>
      <c r="B10" s="6">
        <v>0.5</v>
      </c>
      <c r="C10" s="6"/>
      <c r="D10" s="6" t="s">
        <v>24</v>
      </c>
    </row>
    <row r="11" spans="1:4" x14ac:dyDescent="0.25">
      <c r="A11" s="6" t="s">
        <v>19</v>
      </c>
      <c r="B11" s="6">
        <v>0.5</v>
      </c>
      <c r="C11" s="6"/>
      <c r="D11" s="6" t="s">
        <v>25</v>
      </c>
    </row>
    <row r="12" spans="1:4" x14ac:dyDescent="0.25">
      <c r="A12" s="6" t="s">
        <v>19</v>
      </c>
      <c r="B12" s="6">
        <v>0.5</v>
      </c>
      <c r="C12" s="6"/>
      <c r="D12" s="6" t="s">
        <v>26</v>
      </c>
    </row>
    <row r="13" spans="1:4" x14ac:dyDescent="0.25">
      <c r="A13" s="6" t="s">
        <v>19</v>
      </c>
      <c r="B13" s="6">
        <v>0.5</v>
      </c>
      <c r="C13" s="6"/>
      <c r="D13" s="6" t="s">
        <v>27</v>
      </c>
    </row>
    <row r="14" spans="1:4" x14ac:dyDescent="0.25">
      <c r="A14" s="6" t="s">
        <v>19</v>
      </c>
      <c r="B14" s="6">
        <v>0.5</v>
      </c>
      <c r="C14" s="6"/>
      <c r="D14" s="6" t="s">
        <v>28</v>
      </c>
    </row>
    <row r="15" spans="1:4" x14ac:dyDescent="0.25">
      <c r="A15" s="6" t="s">
        <v>29</v>
      </c>
      <c r="B15" s="6">
        <v>0.5</v>
      </c>
      <c r="C15" s="6"/>
      <c r="D15" s="6" t="s">
        <v>30</v>
      </c>
    </row>
    <row r="16" spans="1:4" x14ac:dyDescent="0.25">
      <c r="A16" s="6" t="s">
        <v>29</v>
      </c>
      <c r="B16" s="6">
        <v>0.5</v>
      </c>
      <c r="C16" s="6"/>
      <c r="D16" s="6" t="s">
        <v>31</v>
      </c>
    </row>
    <row r="17" spans="1:4" x14ac:dyDescent="0.25">
      <c r="A17" s="6" t="s">
        <v>29</v>
      </c>
      <c r="B17" s="6">
        <v>0.5</v>
      </c>
      <c r="C17" s="6"/>
      <c r="D17" s="6" t="s">
        <v>32</v>
      </c>
    </row>
    <row r="18" spans="1:4" x14ac:dyDescent="0.25">
      <c r="A18" s="6" t="s">
        <v>29</v>
      </c>
      <c r="B18" s="6">
        <v>0.5</v>
      </c>
      <c r="C18" s="6"/>
      <c r="D18" s="6" t="s">
        <v>33</v>
      </c>
    </row>
    <row r="19" spans="1:4" x14ac:dyDescent="0.25">
      <c r="A19" s="6" t="s">
        <v>29</v>
      </c>
      <c r="B19" s="6">
        <v>0.5</v>
      </c>
      <c r="C19" s="6"/>
      <c r="D19" s="6" t="s">
        <v>34</v>
      </c>
    </row>
    <row r="20" spans="1:4" x14ac:dyDescent="0.25">
      <c r="A20" s="6" t="s">
        <v>35</v>
      </c>
      <c r="B20" s="6">
        <v>5</v>
      </c>
      <c r="C20" s="6"/>
      <c r="D20" s="6" t="s">
        <v>36</v>
      </c>
    </row>
    <row r="21" spans="1:4" x14ac:dyDescent="0.25">
      <c r="A21" s="6" t="s">
        <v>37</v>
      </c>
      <c r="B21" s="6">
        <v>3</v>
      </c>
      <c r="C21" s="6"/>
      <c r="D21" s="6" t="s">
        <v>38</v>
      </c>
    </row>
    <row r="22" spans="1:4" x14ac:dyDescent="0.25">
      <c r="A22" s="6"/>
      <c r="B22" s="6"/>
      <c r="C22" s="6"/>
      <c r="D22" s="6"/>
    </row>
    <row r="23" spans="1:4" x14ac:dyDescent="0.25">
      <c r="A23" s="6" t="s">
        <v>39</v>
      </c>
      <c r="B23" s="6">
        <v>1</v>
      </c>
      <c r="C23" s="6"/>
      <c r="D23" s="6" t="s">
        <v>40</v>
      </c>
    </row>
    <row r="24" spans="1:4" x14ac:dyDescent="0.25">
      <c r="A24" s="6" t="s">
        <v>39</v>
      </c>
      <c r="B24" s="6">
        <v>1</v>
      </c>
      <c r="C24" s="6"/>
      <c r="D24" s="6" t="s">
        <v>41</v>
      </c>
    </row>
    <row r="25" spans="1:4" x14ac:dyDescent="0.25">
      <c r="A25" s="6" t="s">
        <v>39</v>
      </c>
      <c r="B25" s="6">
        <v>2</v>
      </c>
      <c r="C25" s="6"/>
      <c r="D25" s="6" t="s">
        <v>42</v>
      </c>
    </row>
    <row r="26" spans="1:4" x14ac:dyDescent="0.25">
      <c r="A26" s="6"/>
      <c r="B26" s="6"/>
      <c r="C26" s="6"/>
      <c r="D26" s="6"/>
    </row>
    <row r="27" spans="1:4" x14ac:dyDescent="0.25">
      <c r="A27" s="6"/>
      <c r="B27" s="6"/>
      <c r="C27" s="6"/>
      <c r="D27" s="6"/>
    </row>
    <row r="28" spans="1:4" x14ac:dyDescent="0.25">
      <c r="A28" s="6"/>
      <c r="B28" s="6"/>
      <c r="C28" s="6"/>
      <c r="D28" s="6"/>
    </row>
    <row r="29" spans="1:4" x14ac:dyDescent="0.25">
      <c r="A29" s="6"/>
      <c r="B29" s="6"/>
      <c r="C29" s="6"/>
      <c r="D29" s="6"/>
    </row>
    <row r="30" spans="1:4" x14ac:dyDescent="0.25">
      <c r="A30" s="6"/>
      <c r="B30" s="6"/>
      <c r="C30" s="6"/>
      <c r="D30" s="6"/>
    </row>
    <row r="31" spans="1:4" x14ac:dyDescent="0.25">
      <c r="A31" s="89" t="s">
        <v>43</v>
      </c>
      <c r="B31" s="89"/>
      <c r="C31" s="89"/>
      <c r="D31" s="89"/>
    </row>
    <row r="32" spans="1:4" x14ac:dyDescent="0.25">
      <c r="A32" s="6" t="s">
        <v>44</v>
      </c>
      <c r="B32" s="6">
        <v>1</v>
      </c>
      <c r="C32" s="6">
        <v>0.1</v>
      </c>
      <c r="D32" s="6" t="s">
        <v>45</v>
      </c>
    </row>
    <row r="33" spans="1:4" x14ac:dyDescent="0.25">
      <c r="A33" s="6" t="s">
        <v>44</v>
      </c>
      <c r="B33" s="6">
        <v>1</v>
      </c>
      <c r="C33" s="6"/>
      <c r="D33" s="6" t="s">
        <v>46</v>
      </c>
    </row>
    <row r="34" spans="1:4" x14ac:dyDescent="0.25">
      <c r="A34" s="6" t="s">
        <v>44</v>
      </c>
      <c r="B34" s="6">
        <v>2</v>
      </c>
      <c r="C34" s="6">
        <v>0.2</v>
      </c>
      <c r="D34" s="6" t="s">
        <v>47</v>
      </c>
    </row>
    <row r="35" spans="1:4" x14ac:dyDescent="0.25">
      <c r="A35" s="6" t="s">
        <v>44</v>
      </c>
      <c r="B35" s="6">
        <v>2</v>
      </c>
      <c r="C35" s="6">
        <v>0.5</v>
      </c>
      <c r="D35" s="6" t="s">
        <v>48</v>
      </c>
    </row>
    <row r="36" spans="1:4" x14ac:dyDescent="0.25">
      <c r="A36" s="6" t="s">
        <v>44</v>
      </c>
      <c r="B36" s="6">
        <v>1</v>
      </c>
      <c r="C36" s="6">
        <v>0.4</v>
      </c>
      <c r="D36" s="6" t="s">
        <v>49</v>
      </c>
    </row>
    <row r="37" spans="1:4" x14ac:dyDescent="0.25">
      <c r="A37" s="6" t="s">
        <v>37</v>
      </c>
      <c r="B37" s="6">
        <v>2</v>
      </c>
      <c r="C37" s="6"/>
      <c r="D37" s="6" t="s">
        <v>50</v>
      </c>
    </row>
    <row r="38" spans="1:4" x14ac:dyDescent="0.25">
      <c r="A38" s="6" t="s">
        <v>1</v>
      </c>
      <c r="B38" s="6">
        <v>2</v>
      </c>
      <c r="C38" s="6"/>
      <c r="D38" s="6" t="s">
        <v>51</v>
      </c>
    </row>
    <row r="39" spans="1:4" x14ac:dyDescent="0.25">
      <c r="A39" s="6"/>
      <c r="B39" s="6">
        <v>3</v>
      </c>
      <c r="C39" s="6"/>
      <c r="D39" s="6" t="s">
        <v>52</v>
      </c>
    </row>
    <row r="40" spans="1:4" x14ac:dyDescent="0.25">
      <c r="A40" s="6"/>
      <c r="B40" s="6">
        <v>3</v>
      </c>
      <c r="C40" s="6"/>
      <c r="D40" s="6" t="s">
        <v>53</v>
      </c>
    </row>
    <row r="41" spans="1:4" x14ac:dyDescent="0.25">
      <c r="A41" s="6"/>
      <c r="B41" s="6">
        <v>2</v>
      </c>
      <c r="C41" s="6"/>
      <c r="D41" s="6" t="s">
        <v>54</v>
      </c>
    </row>
    <row r="42" spans="1:4" x14ac:dyDescent="0.25">
      <c r="A42" s="6"/>
      <c r="B42" s="6">
        <v>2</v>
      </c>
      <c r="C42" s="6"/>
      <c r="D42" s="6" t="s">
        <v>55</v>
      </c>
    </row>
    <row r="43" spans="1:4" x14ac:dyDescent="0.25">
      <c r="A43" s="6"/>
      <c r="B43" s="6">
        <v>0.5</v>
      </c>
      <c r="C43" s="6"/>
      <c r="D43" s="6" t="s">
        <v>56</v>
      </c>
    </row>
    <row r="44" spans="1:4" x14ac:dyDescent="0.25">
      <c r="A44" s="6"/>
      <c r="B44" s="6">
        <v>0.5</v>
      </c>
      <c r="C44" s="6"/>
      <c r="D44" s="6" t="s">
        <v>57</v>
      </c>
    </row>
    <row r="45" spans="1:4" x14ac:dyDescent="0.25">
      <c r="A45" s="6"/>
      <c r="B45" s="6">
        <v>0.5</v>
      </c>
      <c r="C45" s="6"/>
      <c r="D45" s="6" t="s">
        <v>58</v>
      </c>
    </row>
    <row r="46" spans="1:4" x14ac:dyDescent="0.25">
      <c r="A46" s="6"/>
      <c r="B46" s="6">
        <v>0.5</v>
      </c>
      <c r="C46" s="6"/>
      <c r="D46" s="6" t="s">
        <v>59</v>
      </c>
    </row>
    <row r="47" spans="1:4" x14ac:dyDescent="0.25">
      <c r="A47" s="6"/>
      <c r="B47" s="6">
        <v>2</v>
      </c>
      <c r="C47" s="6"/>
      <c r="D47" s="6" t="s">
        <v>60</v>
      </c>
    </row>
    <row r="48" spans="1:4" x14ac:dyDescent="0.25">
      <c r="A48" s="6"/>
      <c r="B48" s="6">
        <v>0.5</v>
      </c>
      <c r="C48" s="6"/>
      <c r="D48" s="6" t="s">
        <v>61</v>
      </c>
    </row>
    <row r="49" spans="1:4" x14ac:dyDescent="0.25">
      <c r="A49" s="6"/>
      <c r="B49" s="6">
        <v>0.5</v>
      </c>
      <c r="C49" s="6"/>
      <c r="D49" s="6" t="s">
        <v>89</v>
      </c>
    </row>
    <row r="50" spans="1:4" x14ac:dyDescent="0.25">
      <c r="A50" s="6"/>
      <c r="B50" s="6">
        <v>0.5</v>
      </c>
      <c r="C50" s="6"/>
      <c r="D50" s="6" t="s">
        <v>90</v>
      </c>
    </row>
    <row r="51" spans="1:4" x14ac:dyDescent="0.25">
      <c r="A51" s="6"/>
      <c r="B51" s="6">
        <v>0.5</v>
      </c>
      <c r="C51" s="6"/>
      <c r="D51" s="6" t="s">
        <v>91</v>
      </c>
    </row>
    <row r="52" spans="1:4" x14ac:dyDescent="0.25">
      <c r="A52" s="6"/>
      <c r="B52" s="6">
        <v>2</v>
      </c>
      <c r="C52" s="6"/>
      <c r="D52" s="6" t="s">
        <v>62</v>
      </c>
    </row>
    <row r="53" spans="1:4" x14ac:dyDescent="0.25">
      <c r="A53" s="6"/>
      <c r="B53" s="6">
        <v>0.5</v>
      </c>
      <c r="C53" s="6"/>
      <c r="D53" s="6" t="s">
        <v>63</v>
      </c>
    </row>
    <row r="54" spans="1:4" x14ac:dyDescent="0.25">
      <c r="A54" s="6"/>
      <c r="B54" s="6">
        <v>0.5</v>
      </c>
      <c r="C54" s="6"/>
      <c r="D54" s="6" t="s">
        <v>64</v>
      </c>
    </row>
    <row r="55" spans="1:4" x14ac:dyDescent="0.25">
      <c r="A55" s="6"/>
      <c r="B55" s="6">
        <v>0.5</v>
      </c>
      <c r="C55" s="6"/>
      <c r="D55" s="6" t="s">
        <v>65</v>
      </c>
    </row>
    <row r="56" spans="1:4" x14ac:dyDescent="0.25">
      <c r="A56" s="6"/>
      <c r="B56" s="6">
        <v>0.5</v>
      </c>
      <c r="C56" s="6"/>
      <c r="D56" s="6" t="s">
        <v>66</v>
      </c>
    </row>
    <row r="57" spans="1:4" x14ac:dyDescent="0.25">
      <c r="A57" s="6"/>
      <c r="B57" s="6">
        <v>2</v>
      </c>
      <c r="C57" s="6"/>
      <c r="D57" s="6" t="s">
        <v>67</v>
      </c>
    </row>
    <row r="58" spans="1:4" x14ac:dyDescent="0.25">
      <c r="A58" s="6"/>
      <c r="B58" s="6">
        <v>0.5</v>
      </c>
      <c r="C58" s="6"/>
      <c r="D58" s="6" t="s">
        <v>92</v>
      </c>
    </row>
    <row r="59" spans="1:4" x14ac:dyDescent="0.25">
      <c r="A59" s="6"/>
      <c r="B59" s="6">
        <v>0.5</v>
      </c>
      <c r="C59" s="6"/>
      <c r="D59" s="6" t="s">
        <v>93</v>
      </c>
    </row>
    <row r="60" spans="1:4" x14ac:dyDescent="0.25">
      <c r="A60" s="6"/>
      <c r="B60" s="6">
        <v>0.5</v>
      </c>
      <c r="C60" s="6"/>
      <c r="D60" s="6" t="s">
        <v>94</v>
      </c>
    </row>
    <row r="61" spans="1:4" x14ac:dyDescent="0.25">
      <c r="A61" s="6"/>
      <c r="B61" s="6">
        <v>0.5</v>
      </c>
      <c r="C61" s="6"/>
      <c r="D61" s="6" t="s">
        <v>95</v>
      </c>
    </row>
    <row r="62" spans="1:4" x14ac:dyDescent="0.25">
      <c r="A62" s="6"/>
      <c r="B62" s="6">
        <v>2</v>
      </c>
      <c r="C62" s="6"/>
      <c r="D62" s="6" t="s">
        <v>68</v>
      </c>
    </row>
    <row r="63" spans="1:4" x14ac:dyDescent="0.25">
      <c r="A63" s="6"/>
      <c r="B63" s="6">
        <v>1</v>
      </c>
      <c r="C63" s="6"/>
      <c r="D63" s="6" t="s">
        <v>69</v>
      </c>
    </row>
    <row r="64" spans="1:4" x14ac:dyDescent="0.25">
      <c r="A64" s="6"/>
      <c r="B64" s="6">
        <v>1</v>
      </c>
      <c r="C64" s="6"/>
      <c r="D64" s="6" t="s">
        <v>96</v>
      </c>
    </row>
    <row r="65" spans="1:4" x14ac:dyDescent="0.25">
      <c r="A65" s="6"/>
      <c r="B65" s="6">
        <v>0.5</v>
      </c>
      <c r="C65" s="6"/>
      <c r="D65" s="6" t="s">
        <v>97</v>
      </c>
    </row>
    <row r="66" spans="1:4" x14ac:dyDescent="0.25">
      <c r="A66" s="6"/>
      <c r="B66" s="6">
        <v>1</v>
      </c>
      <c r="C66" s="6"/>
      <c r="D66" s="6" t="s">
        <v>98</v>
      </c>
    </row>
    <row r="67" spans="1:4" x14ac:dyDescent="0.25">
      <c r="A67" s="6"/>
      <c r="B67" s="6">
        <v>4</v>
      </c>
      <c r="C67" s="6"/>
      <c r="D67" s="6" t="s">
        <v>70</v>
      </c>
    </row>
    <row r="68" spans="1:4" x14ac:dyDescent="0.25">
      <c r="A68" s="6"/>
      <c r="B68" s="6">
        <v>3</v>
      </c>
      <c r="C68" s="6"/>
      <c r="D68" s="6" t="s">
        <v>71</v>
      </c>
    </row>
    <row r="69" spans="1:4" x14ac:dyDescent="0.25">
      <c r="A69" s="6"/>
      <c r="B69" s="6">
        <v>2</v>
      </c>
      <c r="C69" s="6"/>
      <c r="D69" s="6" t="s">
        <v>72</v>
      </c>
    </row>
    <row r="70" spans="1:4" x14ac:dyDescent="0.25">
      <c r="A70" s="6"/>
      <c r="B70" s="6"/>
      <c r="C70" s="6"/>
      <c r="D70" s="6"/>
    </row>
    <row r="71" spans="1:4" x14ac:dyDescent="0.25">
      <c r="A71" s="6"/>
      <c r="B71" s="6">
        <v>2</v>
      </c>
      <c r="C71" s="6"/>
      <c r="D71" s="6" t="s">
        <v>73</v>
      </c>
    </row>
    <row r="72" spans="1:4" x14ac:dyDescent="0.25">
      <c r="A72" s="6"/>
      <c r="B72" s="6">
        <v>0.5</v>
      </c>
      <c r="C72" s="6"/>
      <c r="D72" s="6" t="s">
        <v>74</v>
      </c>
    </row>
    <row r="73" spans="1:4" x14ac:dyDescent="0.25">
      <c r="A73" s="6"/>
      <c r="B73" s="6">
        <v>0.5</v>
      </c>
      <c r="C73" s="6"/>
      <c r="D73" s="6" t="s">
        <v>75</v>
      </c>
    </row>
    <row r="74" spans="1:4" x14ac:dyDescent="0.25">
      <c r="A74" s="6"/>
      <c r="B74" s="6">
        <v>0.5</v>
      </c>
      <c r="C74" s="6"/>
      <c r="D74" s="6" t="s">
        <v>76</v>
      </c>
    </row>
    <row r="75" spans="1:4" x14ac:dyDescent="0.25">
      <c r="A75" s="6"/>
      <c r="B75" s="6">
        <v>0.5</v>
      </c>
      <c r="C75" s="6"/>
      <c r="D75" s="6" t="s">
        <v>77</v>
      </c>
    </row>
    <row r="76" spans="1:4" x14ac:dyDescent="0.25">
      <c r="A76" s="6"/>
      <c r="B76" s="6"/>
      <c r="C76" s="6"/>
      <c r="D76" s="6"/>
    </row>
    <row r="77" spans="1:4" x14ac:dyDescent="0.25">
      <c r="A77" s="6"/>
      <c r="B77" s="6">
        <v>2</v>
      </c>
      <c r="C77" s="6"/>
      <c r="D77" s="6" t="s">
        <v>78</v>
      </c>
    </row>
    <row r="78" spans="1:4" x14ac:dyDescent="0.25">
      <c r="A78" s="6"/>
      <c r="B78" s="6">
        <v>0.5</v>
      </c>
      <c r="C78" s="6"/>
      <c r="D78" s="6" t="s">
        <v>74</v>
      </c>
    </row>
    <row r="79" spans="1:4" x14ac:dyDescent="0.25">
      <c r="A79" s="6"/>
      <c r="B79" s="6">
        <v>0.5</v>
      </c>
      <c r="C79" s="6"/>
      <c r="D79" s="6" t="s">
        <v>75</v>
      </c>
    </row>
    <row r="80" spans="1:4" x14ac:dyDescent="0.25">
      <c r="A80" s="6"/>
      <c r="B80" s="6">
        <v>0.5</v>
      </c>
      <c r="C80" s="6"/>
      <c r="D80" s="6" t="s">
        <v>76</v>
      </c>
    </row>
    <row r="81" spans="1:4" x14ac:dyDescent="0.25">
      <c r="A81" s="6"/>
      <c r="B81" s="6">
        <v>0.5</v>
      </c>
      <c r="C81" s="6"/>
      <c r="D81" s="6" t="s">
        <v>77</v>
      </c>
    </row>
    <row r="82" spans="1:4" x14ac:dyDescent="0.25">
      <c r="A82" s="6"/>
      <c r="B82" s="6"/>
      <c r="C82" s="6"/>
      <c r="D82" s="6"/>
    </row>
    <row r="83" spans="1:4" x14ac:dyDescent="0.25">
      <c r="A83" s="6"/>
      <c r="B83" s="6"/>
      <c r="C83" s="6"/>
      <c r="D83" s="6"/>
    </row>
    <row r="84" spans="1:4" x14ac:dyDescent="0.25">
      <c r="A84" s="6"/>
      <c r="B84" s="6"/>
      <c r="C84" s="6"/>
      <c r="D84" s="6"/>
    </row>
    <row r="85" spans="1:4" x14ac:dyDescent="0.25">
      <c r="A85" s="6"/>
      <c r="B85" s="6"/>
      <c r="C85" s="6"/>
      <c r="D85" s="6"/>
    </row>
    <row r="86" spans="1:4" x14ac:dyDescent="0.25">
      <c r="A86" s="6"/>
      <c r="B86" s="6"/>
      <c r="C86" s="6"/>
      <c r="D86" s="6"/>
    </row>
    <row r="87" spans="1:4" x14ac:dyDescent="0.25">
      <c r="A87" s="6"/>
      <c r="B87" s="6"/>
      <c r="C87" s="6"/>
      <c r="D87" s="6"/>
    </row>
    <row r="88" spans="1:4" x14ac:dyDescent="0.25">
      <c r="A88" s="6"/>
      <c r="B88" s="6"/>
      <c r="C88" s="6"/>
      <c r="D88" s="6"/>
    </row>
    <row r="89" spans="1:4" x14ac:dyDescent="0.25">
      <c r="A89" s="6"/>
      <c r="B89" s="6">
        <v>4</v>
      </c>
      <c r="C89" s="6"/>
      <c r="D89" s="6" t="s">
        <v>79</v>
      </c>
    </row>
    <row r="90" spans="1:4" x14ac:dyDescent="0.25">
      <c r="A90" s="6"/>
      <c r="B90" s="6">
        <v>3</v>
      </c>
      <c r="C90" s="6"/>
      <c r="D90" s="6" t="s">
        <v>80</v>
      </c>
    </row>
    <row r="91" spans="1:4" x14ac:dyDescent="0.25">
      <c r="A91" s="6"/>
      <c r="B91" s="6">
        <v>4</v>
      </c>
      <c r="C91" s="6"/>
      <c r="D91" s="6" t="s">
        <v>81</v>
      </c>
    </row>
    <row r="92" spans="1:4" x14ac:dyDescent="0.25">
      <c r="A92" s="6"/>
      <c r="B92" s="6">
        <v>3</v>
      </c>
      <c r="C92" s="6"/>
      <c r="D92" s="6" t="s">
        <v>82</v>
      </c>
    </row>
    <row r="93" spans="1:4" x14ac:dyDescent="0.25">
      <c r="A93" s="6"/>
      <c r="B93" s="6"/>
      <c r="C93" s="6"/>
      <c r="D93" s="6"/>
    </row>
    <row r="94" spans="1:4" x14ac:dyDescent="0.25">
      <c r="A94" s="6"/>
      <c r="B94" s="6"/>
      <c r="C94" s="6"/>
      <c r="D94" s="6"/>
    </row>
    <row r="95" spans="1:4" x14ac:dyDescent="0.25">
      <c r="A95" s="6"/>
      <c r="B95" s="6"/>
      <c r="C95" s="6"/>
      <c r="D95" s="6"/>
    </row>
    <row r="96" spans="1:4" x14ac:dyDescent="0.25">
      <c r="A96" s="6"/>
      <c r="B96" s="6"/>
      <c r="C96" s="6"/>
      <c r="D96" s="6"/>
    </row>
    <row r="97" spans="1:4" x14ac:dyDescent="0.25">
      <c r="A97" s="6"/>
      <c r="B97" s="6"/>
      <c r="C97" s="6"/>
      <c r="D97" s="6"/>
    </row>
    <row r="98" spans="1:4" x14ac:dyDescent="0.25">
      <c r="A98" s="89"/>
      <c r="B98" s="89"/>
      <c r="C98" s="89"/>
      <c r="D98" s="89"/>
    </row>
  </sheetData>
  <mergeCells count="3">
    <mergeCell ref="A2:D2"/>
    <mergeCell ref="A31:D31"/>
    <mergeCell ref="A98:D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F30"/>
  <sheetViews>
    <sheetView topLeftCell="A16" workbookViewId="0">
      <selection activeCell="H30" sqref="H30"/>
    </sheetView>
  </sheetViews>
  <sheetFormatPr baseColWidth="10" defaultRowHeight="15" x14ac:dyDescent="0.25"/>
  <cols>
    <col min="3" max="3" width="11.85546875" bestFit="1" customWidth="1"/>
    <col min="6" max="6" width="17.5703125" customWidth="1"/>
  </cols>
  <sheetData>
    <row r="5" spans="2:6" x14ac:dyDescent="0.25">
      <c r="E5" t="s">
        <v>283</v>
      </c>
      <c r="F5">
        <v>4000</v>
      </c>
    </row>
    <row r="6" spans="2:6" x14ac:dyDescent="0.25">
      <c r="E6" t="s">
        <v>285</v>
      </c>
      <c r="F6">
        <v>700</v>
      </c>
    </row>
    <row r="7" spans="2:6" x14ac:dyDescent="0.25">
      <c r="E7" t="s">
        <v>284</v>
      </c>
      <c r="F7">
        <v>803</v>
      </c>
    </row>
    <row r="8" spans="2:6" x14ac:dyDescent="0.25">
      <c r="E8" t="s">
        <v>283</v>
      </c>
      <c r="F8">
        <v>3000</v>
      </c>
    </row>
    <row r="16" spans="2:6" x14ac:dyDescent="0.25">
      <c r="B16" t="s">
        <v>344</v>
      </c>
      <c r="C16" t="s">
        <v>343</v>
      </c>
      <c r="D16" t="s">
        <v>345</v>
      </c>
    </row>
    <row r="17" spans="1:6" x14ac:dyDescent="0.25">
      <c r="A17" t="s">
        <v>342</v>
      </c>
      <c r="B17" s="8">
        <v>1116</v>
      </c>
      <c r="C17" s="8">
        <v>3800</v>
      </c>
      <c r="D17" s="8">
        <f>C17-B17</f>
        <v>2684</v>
      </c>
      <c r="E17" t="s">
        <v>350</v>
      </c>
    </row>
    <row r="18" spans="1:6" x14ac:dyDescent="0.25">
      <c r="A18" t="s">
        <v>346</v>
      </c>
      <c r="B18" s="8">
        <v>200</v>
      </c>
      <c r="C18" s="8">
        <v>500</v>
      </c>
      <c r="D18" s="8">
        <f>C18-B18</f>
        <v>300</v>
      </c>
      <c r="E18" t="s">
        <v>349</v>
      </c>
      <c r="F18" s="64" t="s">
        <v>348</v>
      </c>
    </row>
    <row r="19" spans="1:6" x14ac:dyDescent="0.25">
      <c r="F19" s="63" t="s">
        <v>347</v>
      </c>
    </row>
    <row r="20" spans="1:6" x14ac:dyDescent="0.25">
      <c r="B20" s="62">
        <f>SUM(B17:B19)</f>
        <v>1316</v>
      </c>
      <c r="C20" s="62">
        <f>SUM(C17:C19)</f>
        <v>4300</v>
      </c>
      <c r="D20" s="62">
        <f>SUM(D17:D19)</f>
        <v>2984</v>
      </c>
    </row>
    <row r="23" spans="1:6" ht="30" x14ac:dyDescent="0.25">
      <c r="B23" s="66" t="s">
        <v>334</v>
      </c>
      <c r="C23" s="66" t="s">
        <v>351</v>
      </c>
      <c r="D23" s="66" t="s">
        <v>352</v>
      </c>
      <c r="E23" s="66" t="s">
        <v>353</v>
      </c>
      <c r="F23" s="67" t="s">
        <v>354</v>
      </c>
    </row>
    <row r="24" spans="1:6" x14ac:dyDescent="0.25">
      <c r="B24" s="8">
        <v>1800</v>
      </c>
      <c r="C24" s="8">
        <v>3800</v>
      </c>
      <c r="D24" s="65">
        <f>C24*100/4300/100</f>
        <v>0.88372093023255816</v>
      </c>
      <c r="E24" s="62">
        <f>B24*D24-B17</f>
        <v>474.69767441860472</v>
      </c>
      <c r="F24" s="8">
        <f>B24*D24</f>
        <v>1590.6976744186047</v>
      </c>
    </row>
    <row r="25" spans="1:6" x14ac:dyDescent="0.25">
      <c r="B25" s="8">
        <v>1800</v>
      </c>
      <c r="C25" s="8">
        <v>500</v>
      </c>
      <c r="D25" s="65">
        <f>C25*100/4300/100</f>
        <v>0.11627906976744186</v>
      </c>
      <c r="E25" s="62">
        <f>B25*D25-B18</f>
        <v>9.3023255813953369</v>
      </c>
      <c r="F25" s="8">
        <f>B25*D25</f>
        <v>209.30232558139534</v>
      </c>
    </row>
    <row r="28" spans="1:6" ht="30" x14ac:dyDescent="0.25">
      <c r="B28" s="66" t="s">
        <v>334</v>
      </c>
      <c r="C28" s="66" t="s">
        <v>355</v>
      </c>
      <c r="D28" s="66" t="s">
        <v>352</v>
      </c>
      <c r="E28" s="68" t="s">
        <v>356</v>
      </c>
    </row>
    <row r="29" spans="1:6" x14ac:dyDescent="0.25">
      <c r="B29" s="8">
        <v>1800</v>
      </c>
      <c r="C29" s="8">
        <v>1116</v>
      </c>
      <c r="D29" s="65">
        <f>C29*100/1316/100</f>
        <v>0.84802431610942253</v>
      </c>
      <c r="E29" s="8">
        <f>B29*D29</f>
        <v>1526.4437689969604</v>
      </c>
    </row>
    <row r="30" spans="1:6" x14ac:dyDescent="0.25">
      <c r="B30" s="8">
        <v>1800</v>
      </c>
      <c r="C30" s="8">
        <v>200</v>
      </c>
      <c r="D30" s="65">
        <f>C30*100/1316/100</f>
        <v>0.1519756838905775</v>
      </c>
      <c r="E30" s="8">
        <f>B30*D30</f>
        <v>273.5562310030395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HORAS</vt:lpstr>
      <vt:lpstr>Abonos</vt:lpstr>
      <vt:lpstr>Abonos 2</vt:lpstr>
      <vt:lpstr>Hoja2</vt:lpstr>
      <vt:lpstr>Pendientes</vt:lpstr>
      <vt:lpstr>Cotización vs Real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cp:lastPrinted>2024-01-22T19:33:31Z</cp:lastPrinted>
  <dcterms:created xsi:type="dcterms:W3CDTF">2023-06-12T16:54:18Z</dcterms:created>
  <dcterms:modified xsi:type="dcterms:W3CDTF">2025-01-23T20:25:13Z</dcterms:modified>
</cp:coreProperties>
</file>