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VioletaSystem\Documents\Actividades realizadas\"/>
    </mc:Choice>
  </mc:AlternateContent>
  <xr:revisionPtr revIDLastSave="0" documentId="13_ncr:1_{D3EBA53F-17B0-4428-A230-FF8E5D289FC0}" xr6:coauthVersionLast="47" xr6:coauthVersionMax="47" xr10:uidLastSave="{00000000-0000-0000-0000-000000000000}"/>
  <bookViews>
    <workbookView xWindow="20370" yWindow="-120" windowWidth="29040" windowHeight="15840" activeTab="1" xr2:uid="{00000000-000D-0000-FFFF-FFFF00000000}"/>
  </bookViews>
  <sheets>
    <sheet name="HORAS" sheetId="1" r:id="rId1"/>
    <sheet name="Abonos" sheetId="5" r:id="rId2"/>
    <sheet name="Pendientes" sheetId="3" r:id="rId3"/>
    <sheet name="Cotización vs Real" sheetId="2" r:id="rId4"/>
    <sheet name="Hoja1"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4" l="1"/>
  <c r="E30" i="4" s="1"/>
  <c r="D29" i="4"/>
  <c r="E29" i="4" s="1"/>
  <c r="F24" i="4"/>
  <c r="D24" i="4"/>
  <c r="E24" i="4" s="1"/>
  <c r="D25" i="4"/>
  <c r="E25" i="4" s="1"/>
  <c r="B20" i="4"/>
  <c r="C20" i="4"/>
  <c r="D18" i="4"/>
  <c r="D17" i="4"/>
  <c r="D20" i="4" s="1"/>
  <c r="C50" i="5"/>
  <c r="C33" i="5"/>
  <c r="F25" i="4" l="1"/>
  <c r="C51" i="5"/>
  <c r="G281" i="1"/>
  <c r="H270" i="1"/>
  <c r="H272" i="1" s="1"/>
  <c r="G270" i="1"/>
  <c r="G272" i="1" s="1"/>
  <c r="J308" i="1"/>
  <c r="I308" i="1"/>
  <c r="G273" i="1" l="1"/>
  <c r="G282" i="1" s="1"/>
  <c r="I301" i="1"/>
  <c r="I303" i="1" s="1"/>
  <c r="I309" i="1" s="1"/>
  <c r="J301" i="1" l="1"/>
  <c r="J303" i="1" s="1"/>
  <c r="J309" i="1" s="1"/>
</calcChain>
</file>

<file path=xl/sharedStrings.xml><?xml version="1.0" encoding="utf-8"?>
<sst xmlns="http://schemas.openxmlformats.org/spreadsheetml/2006/main" count="707" uniqueCount="359">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</sst>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0"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s>
  <fills count="12">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2"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xf numFmtId="0" fontId="0" fillId="11" borderId="0" xfId="0" applyFill="1" applyBorder="1" applyAlignment="1">
      <alignment wrapText="1"/>
    </xf>
    <xf numFmtId="44" fontId="0" fillId="11" borderId="0" xfId="1" applyFont="1" applyFill="1" applyBorder="1" applyAlignment="1">
      <alignment horizontal="center" vertical="center"/>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topLeftCell="B1" workbookViewId="0">
      <pane ySplit="1" topLeftCell="A253" activePane="bottomLeft" state="frozen"/>
      <selection pane="bottomLeft" activeCell="D262" sqref="D262:D265"/>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10" x14ac:dyDescent="0.25">
      <c r="A257" s="5"/>
      <c r="C257" s="39"/>
      <c r="D257" s="14" t="s">
        <v>309</v>
      </c>
      <c r="E257" s="2">
        <v>0.375</v>
      </c>
      <c r="F257" s="2">
        <v>0.45833333333333331</v>
      </c>
      <c r="G257" s="15">
        <v>2</v>
      </c>
    </row>
    <row r="258" spans="1:10" x14ac:dyDescent="0.25">
      <c r="A258" s="5"/>
      <c r="C258" s="39"/>
      <c r="D258" t="s">
        <v>310</v>
      </c>
      <c r="E258" s="2">
        <v>0.375</v>
      </c>
      <c r="F258" s="2">
        <v>0.45833333333333331</v>
      </c>
      <c r="G258" s="15">
        <v>2</v>
      </c>
    </row>
    <row r="259" spans="1:10" ht="30" x14ac:dyDescent="0.25">
      <c r="A259" s="5"/>
      <c r="C259" s="39"/>
      <c r="D259" s="14" t="s">
        <v>311</v>
      </c>
      <c r="E259" s="2">
        <v>0.375</v>
      </c>
      <c r="F259" s="2">
        <v>0.45833333333333331</v>
      </c>
      <c r="G259" s="15">
        <v>2</v>
      </c>
    </row>
    <row r="260" spans="1:10" x14ac:dyDescent="0.25">
      <c r="A260" s="5"/>
      <c r="C260" s="39"/>
      <c r="D260" s="14" t="s">
        <v>312</v>
      </c>
      <c r="E260" s="2">
        <v>0.54166666666666663</v>
      </c>
      <c r="F260" s="2">
        <v>0.625</v>
      </c>
      <c r="H260" s="15">
        <v>2</v>
      </c>
    </row>
    <row r="261" spans="1:10" x14ac:dyDescent="0.25">
      <c r="A261" s="5"/>
      <c r="C261" s="39"/>
      <c r="D261" s="14" t="s">
        <v>313</v>
      </c>
      <c r="E261" s="2">
        <v>0.45833333333333331</v>
      </c>
      <c r="F261" s="2">
        <v>0.54166666666666663</v>
      </c>
      <c r="G261" s="15">
        <v>2</v>
      </c>
    </row>
    <row r="262" spans="1:10" x14ac:dyDescent="0.25">
      <c r="A262" s="5"/>
      <c r="D262" s="14" t="s">
        <v>340</v>
      </c>
      <c r="E262" s="2">
        <v>0.54166666666666663</v>
      </c>
      <c r="F262" s="2">
        <v>0.5625</v>
      </c>
      <c r="H262" s="15">
        <v>0.5</v>
      </c>
    </row>
    <row r="263" spans="1:10" x14ac:dyDescent="0.25">
      <c r="A263" s="5"/>
      <c r="D263" s="14" t="s">
        <v>341</v>
      </c>
      <c r="E263" s="2">
        <v>0.5625</v>
      </c>
      <c r="F263" s="2">
        <v>0.60416666666666663</v>
      </c>
      <c r="H263" s="15">
        <v>1.5</v>
      </c>
    </row>
    <row r="264" spans="1:10" x14ac:dyDescent="0.25">
      <c r="A264" s="5"/>
      <c r="D264" s="14" t="s">
        <v>357</v>
      </c>
      <c r="E264" s="2">
        <v>0.625</v>
      </c>
      <c r="F264" s="2">
        <v>0.75</v>
      </c>
      <c r="H264" s="15">
        <v>3</v>
      </c>
    </row>
    <row r="265" spans="1:10" ht="30" x14ac:dyDescent="0.25">
      <c r="A265" s="5"/>
      <c r="D265" s="14" t="s">
        <v>358</v>
      </c>
      <c r="E265" s="2">
        <v>0.75</v>
      </c>
      <c r="F265" s="2">
        <v>0.83333333333333337</v>
      </c>
      <c r="G265" s="15">
        <v>2</v>
      </c>
    </row>
    <row r="266" spans="1:10" x14ac:dyDescent="0.25">
      <c r="A266" s="5"/>
      <c r="D266" s="14"/>
      <c r="E266" s="2"/>
      <c r="F266" s="2"/>
    </row>
    <row r="267" spans="1:10" x14ac:dyDescent="0.25">
      <c r="A267" s="5"/>
      <c r="D267" s="14"/>
      <c r="E267" s="2"/>
      <c r="F267" s="2"/>
    </row>
    <row r="268" spans="1:10" x14ac:dyDescent="0.25">
      <c r="A268" s="5"/>
      <c r="E268" s="2"/>
      <c r="F268" s="2"/>
    </row>
    <row r="269" spans="1:10" x14ac:dyDescent="0.25">
      <c r="A269" s="5"/>
      <c r="E269" s="2"/>
      <c r="F269" s="2"/>
    </row>
    <row r="270" spans="1:10" x14ac:dyDescent="0.25">
      <c r="A270" s="63" t="s">
        <v>165</v>
      </c>
      <c r="B270" s="63"/>
      <c r="C270" s="63"/>
      <c r="D270" s="63"/>
      <c r="E270" s="63"/>
      <c r="F270" s="63"/>
      <c r="G270" s="17">
        <f>SUM(G2:G269)</f>
        <v>314.78999999999996</v>
      </c>
      <c r="H270" s="17">
        <f>SUM(H2:H269)</f>
        <v>59.8</v>
      </c>
    </row>
    <row r="271" spans="1:10" x14ac:dyDescent="0.25">
      <c r="A271" s="63" t="s">
        <v>139</v>
      </c>
      <c r="B271" s="63"/>
      <c r="C271" s="63"/>
      <c r="D271" s="63"/>
      <c r="E271" s="63"/>
      <c r="F271" s="63"/>
      <c r="G271" s="17">
        <v>200</v>
      </c>
      <c r="H271" s="17">
        <v>300</v>
      </c>
    </row>
    <row r="272" spans="1:10" x14ac:dyDescent="0.25">
      <c r="A272" s="63" t="s">
        <v>166</v>
      </c>
      <c r="B272" s="63"/>
      <c r="C272" s="63"/>
      <c r="D272" s="63"/>
      <c r="E272" s="63"/>
      <c r="F272" s="63"/>
      <c r="G272" s="18">
        <f>G271*G270</f>
        <v>62957.999999999993</v>
      </c>
      <c r="H272" s="19">
        <f>H271*H270</f>
        <v>17940</v>
      </c>
      <c r="J272">
        <v>-500</v>
      </c>
    </row>
    <row r="273" spans="1:8" ht="28.5" x14ac:dyDescent="0.45">
      <c r="A273" s="63" t="s">
        <v>140</v>
      </c>
      <c r="B273" s="63"/>
      <c r="C273" s="63"/>
      <c r="D273" s="63"/>
      <c r="E273" s="63"/>
      <c r="F273" s="63"/>
      <c r="G273" s="68">
        <f>G272+H272</f>
        <v>80898</v>
      </c>
      <c r="H273" s="68"/>
    </row>
    <row r="274" spans="1:8" x14ac:dyDescent="0.25">
      <c r="A274" s="11"/>
      <c r="B274" s="71" t="s">
        <v>142</v>
      </c>
      <c r="C274" s="71"/>
      <c r="D274" s="71"/>
      <c r="E274" s="71"/>
      <c r="F274" s="71"/>
      <c r="G274" s="22"/>
    </row>
    <row r="275" spans="1:8" x14ac:dyDescent="0.25">
      <c r="A275" s="12">
        <v>45109</v>
      </c>
      <c r="B275" s="72" t="s">
        <v>141</v>
      </c>
      <c r="C275" s="72"/>
      <c r="D275" s="72"/>
      <c r="E275" s="72"/>
      <c r="F275" s="72"/>
      <c r="G275" s="73">
        <v>10000</v>
      </c>
      <c r="H275" s="73"/>
    </row>
    <row r="276" spans="1:8" x14ac:dyDescent="0.25">
      <c r="A276" s="12"/>
      <c r="B276" s="75" t="s">
        <v>178</v>
      </c>
      <c r="C276" s="75"/>
      <c r="D276" s="75"/>
      <c r="E276" s="75"/>
      <c r="F276" s="75"/>
      <c r="G276" s="73">
        <v>5000</v>
      </c>
      <c r="H276" s="73"/>
    </row>
    <row r="277" spans="1:8" x14ac:dyDescent="0.25">
      <c r="A277" s="12">
        <v>45278</v>
      </c>
      <c r="B277" s="64" t="s">
        <v>178</v>
      </c>
      <c r="C277" s="64"/>
      <c r="D277" s="64"/>
      <c r="E277" s="64"/>
      <c r="F277" s="64"/>
      <c r="G277" s="73">
        <v>9800</v>
      </c>
      <c r="H277" s="73"/>
    </row>
    <row r="278" spans="1:8" x14ac:dyDescent="0.25">
      <c r="A278" s="12"/>
      <c r="B278" s="64"/>
      <c r="C278" s="64"/>
      <c r="D278" s="64"/>
      <c r="E278" s="64"/>
      <c r="F278" s="64"/>
      <c r="G278" s="74"/>
      <c r="H278" s="74"/>
    </row>
    <row r="279" spans="1:8" x14ac:dyDescent="0.25">
      <c r="A279" s="12"/>
      <c r="B279" s="64"/>
      <c r="C279" s="64"/>
      <c r="D279" s="64"/>
      <c r="E279" s="64"/>
      <c r="F279" s="64"/>
      <c r="G279" s="74"/>
      <c r="H279" s="74"/>
    </row>
    <row r="280" spans="1:8" x14ac:dyDescent="0.25">
      <c r="A280" s="12"/>
      <c r="B280" s="64"/>
      <c r="C280" s="64"/>
      <c r="D280" s="64"/>
      <c r="E280" s="64"/>
      <c r="F280" s="64"/>
      <c r="G280" s="74"/>
      <c r="H280" s="74"/>
    </row>
    <row r="281" spans="1:8" x14ac:dyDescent="0.25">
      <c r="A281" s="12"/>
      <c r="B281" s="64" t="s">
        <v>144</v>
      </c>
      <c r="C281" s="64"/>
      <c r="D281" s="64"/>
      <c r="E281" s="64"/>
      <c r="F281" s="64"/>
      <c r="G281" s="73">
        <f>SUM(G275:H280)</f>
        <v>24800</v>
      </c>
      <c r="H281" s="73"/>
    </row>
    <row r="282" spans="1:8" ht="31.5" x14ac:dyDescent="0.5">
      <c r="A282" s="69" t="s">
        <v>143</v>
      </c>
      <c r="B282" s="69"/>
      <c r="C282" s="69"/>
      <c r="D282" s="69"/>
      <c r="E282" s="69"/>
      <c r="F282" s="69"/>
      <c r="G282" s="70">
        <f>G273-G281</f>
        <v>56098</v>
      </c>
      <c r="H282" s="70"/>
    </row>
    <row r="283" spans="1:8" x14ac:dyDescent="0.25">
      <c r="A283" s="12"/>
      <c r="B283" s="13"/>
      <c r="C283" s="13"/>
      <c r="D283" s="13"/>
      <c r="E283" s="13"/>
      <c r="F283" s="13"/>
    </row>
    <row r="284" spans="1:8" x14ac:dyDescent="0.25">
      <c r="A284" s="12"/>
      <c r="B284" s="13"/>
      <c r="C284" s="13"/>
      <c r="D284" s="13"/>
      <c r="E284" s="13"/>
      <c r="F284" s="13"/>
    </row>
    <row r="285" spans="1:8" x14ac:dyDescent="0.25">
      <c r="A285" s="12"/>
      <c r="B285" s="13"/>
      <c r="C285" s="13"/>
      <c r="D285" s="13"/>
      <c r="E285" s="13"/>
      <c r="F285" s="13"/>
    </row>
    <row r="286" spans="1:8" x14ac:dyDescent="0.25">
      <c r="A286" s="12"/>
      <c r="B286" s="13"/>
      <c r="C286" s="13"/>
      <c r="D286" s="13"/>
      <c r="E286" s="13"/>
      <c r="F286" s="13"/>
    </row>
    <row r="287" spans="1:8" x14ac:dyDescent="0.25">
      <c r="A287" s="12"/>
      <c r="B287" s="13"/>
      <c r="C287" s="13"/>
      <c r="D287" s="13"/>
      <c r="E287" s="13"/>
      <c r="F287" s="13"/>
    </row>
    <row r="288" spans="1:8" x14ac:dyDescent="0.25">
      <c r="A288" s="12"/>
      <c r="B288" s="13"/>
      <c r="C288" s="13"/>
      <c r="D288" s="13"/>
      <c r="E288" s="13"/>
      <c r="F288" s="13"/>
    </row>
    <row r="289" spans="1:10" x14ac:dyDescent="0.25">
      <c r="A289" s="12"/>
      <c r="B289" s="13"/>
      <c r="C289" s="13"/>
      <c r="D289" s="13"/>
      <c r="E289" s="13"/>
      <c r="F289" s="13"/>
    </row>
    <row r="290" spans="1:10" x14ac:dyDescent="0.25">
      <c r="A290" s="12"/>
      <c r="B290" s="13"/>
      <c r="C290" s="13"/>
      <c r="D290" s="13"/>
      <c r="E290" s="13"/>
      <c r="F290" s="13"/>
    </row>
    <row r="291" spans="1:10" x14ac:dyDescent="0.25">
      <c r="A291" s="12"/>
      <c r="B291" s="13"/>
      <c r="C291" s="13"/>
      <c r="D291" s="13"/>
      <c r="E291" s="13"/>
      <c r="F291" s="13"/>
    </row>
    <row r="292" spans="1:10" x14ac:dyDescent="0.25">
      <c r="A292" s="12"/>
      <c r="B292" s="13"/>
      <c r="C292" s="13"/>
      <c r="D292" s="13"/>
      <c r="E292" s="13"/>
      <c r="F292" s="13"/>
    </row>
    <row r="293" spans="1:10" x14ac:dyDescent="0.25">
      <c r="A293" s="12"/>
      <c r="B293" s="13"/>
      <c r="C293" s="13"/>
      <c r="D293" s="13"/>
      <c r="E293" s="13"/>
      <c r="F293" s="13"/>
    </row>
    <row r="294" spans="1:10" x14ac:dyDescent="0.25">
      <c r="A294" s="12"/>
      <c r="B294" s="13"/>
      <c r="C294" s="13"/>
      <c r="D294" s="13"/>
      <c r="E294" s="13"/>
      <c r="F294" s="13"/>
    </row>
    <row r="295" spans="1:10" x14ac:dyDescent="0.25">
      <c r="A295" s="12"/>
      <c r="B295" s="13"/>
      <c r="C295" s="13"/>
      <c r="D295" s="13"/>
      <c r="E295" s="13"/>
      <c r="F295" s="13"/>
    </row>
    <row r="296" spans="1:10" x14ac:dyDescent="0.25">
      <c r="A296" s="12"/>
      <c r="B296" s="13"/>
      <c r="C296" s="13"/>
      <c r="D296" s="13"/>
      <c r="E296" s="13"/>
      <c r="F296" s="13"/>
    </row>
    <row r="297" spans="1:10" x14ac:dyDescent="0.25">
      <c r="A297" s="12"/>
      <c r="B297" s="13"/>
      <c r="C297" s="13"/>
      <c r="D297" s="13"/>
      <c r="E297" s="13"/>
      <c r="F297" s="13"/>
    </row>
    <row r="298" spans="1:10" x14ac:dyDescent="0.25">
      <c r="A298" s="12"/>
      <c r="B298" s="13"/>
      <c r="C298" s="13"/>
      <c r="D298" s="13"/>
      <c r="E298" s="13"/>
      <c r="F298" s="13"/>
    </row>
    <row r="299" spans="1:10" x14ac:dyDescent="0.25">
      <c r="A299" s="12"/>
      <c r="B299" s="13"/>
      <c r="C299" s="13"/>
      <c r="D299" s="13"/>
      <c r="E299" s="13"/>
      <c r="F299" s="13"/>
    </row>
    <row r="300" spans="1:10" x14ac:dyDescent="0.25">
      <c r="A300" s="12"/>
      <c r="B300" s="13"/>
      <c r="C300" s="13"/>
      <c r="D300" s="13"/>
      <c r="E300" s="13"/>
      <c r="F300" s="13"/>
    </row>
    <row r="301" spans="1:10" x14ac:dyDescent="0.25">
      <c r="A301" s="10"/>
      <c r="B301" s="65" t="s">
        <v>138</v>
      </c>
      <c r="C301" s="65"/>
      <c r="D301" s="65"/>
      <c r="E301" s="65"/>
      <c r="F301" s="65"/>
      <c r="G301" s="21"/>
      <c r="H301" s="21"/>
      <c r="I301" s="8">
        <f>G270+H270</f>
        <v>374.59</v>
      </c>
      <c r="J301" s="8">
        <f>I301</f>
        <v>374.59</v>
      </c>
    </row>
    <row r="302" spans="1:10" x14ac:dyDescent="0.25">
      <c r="A302" s="5"/>
      <c r="B302" s="66" t="s">
        <v>139</v>
      </c>
      <c r="C302" s="66"/>
      <c r="D302" s="66"/>
      <c r="E302" s="66"/>
      <c r="F302" s="66"/>
      <c r="I302" s="8">
        <v>300</v>
      </c>
      <c r="J302" s="8">
        <v>200</v>
      </c>
    </row>
    <row r="303" spans="1:10" ht="18.75" x14ac:dyDescent="0.3">
      <c r="A303" s="5"/>
      <c r="B303" s="66" t="s">
        <v>140</v>
      </c>
      <c r="C303" s="66"/>
      <c r="D303" s="66"/>
      <c r="E303" s="66"/>
      <c r="F303" s="66"/>
      <c r="I303" s="9">
        <f>I302*I301</f>
        <v>112376.99999999999</v>
      </c>
      <c r="J303" s="9">
        <f>J302*J301</f>
        <v>74918</v>
      </c>
    </row>
    <row r="304" spans="1:10" x14ac:dyDescent="0.25">
      <c r="A304" s="23"/>
      <c r="B304" s="67" t="s">
        <v>142</v>
      </c>
      <c r="C304" s="67"/>
      <c r="D304" s="67"/>
      <c r="E304" s="67"/>
      <c r="F304" s="67"/>
      <c r="G304" s="24"/>
      <c r="H304" s="24"/>
      <c r="I304" s="25"/>
      <c r="J304" s="25"/>
    </row>
    <row r="305" spans="1:10" x14ac:dyDescent="0.25">
      <c r="A305" s="26">
        <v>45109</v>
      </c>
      <c r="B305" s="61" t="s">
        <v>141</v>
      </c>
      <c r="C305" s="61"/>
      <c r="D305" s="61"/>
      <c r="E305" s="61"/>
      <c r="F305" s="61"/>
      <c r="G305" s="27"/>
      <c r="H305" s="27"/>
      <c r="I305" s="28">
        <v>10000</v>
      </c>
      <c r="J305" s="28">
        <v>10000</v>
      </c>
    </row>
    <row r="306" spans="1:10" x14ac:dyDescent="0.25">
      <c r="A306" s="26"/>
      <c r="B306" s="29"/>
      <c r="C306" s="29"/>
      <c r="D306" s="29"/>
      <c r="E306" s="29"/>
      <c r="F306" s="29"/>
      <c r="G306" s="27"/>
      <c r="H306" s="27"/>
      <c r="I306" s="30"/>
      <c r="J306" s="30"/>
    </row>
    <row r="307" spans="1:10" x14ac:dyDescent="0.25">
      <c r="A307" s="26"/>
      <c r="B307" s="29"/>
      <c r="C307" s="29"/>
      <c r="D307" s="29"/>
      <c r="E307" s="29"/>
      <c r="F307" s="29"/>
      <c r="G307" s="27"/>
      <c r="H307" s="27"/>
      <c r="I307" s="30"/>
      <c r="J307" s="30"/>
    </row>
    <row r="308" spans="1:10" ht="28.5" x14ac:dyDescent="0.45">
      <c r="A308" s="26"/>
      <c r="B308" s="62" t="s">
        <v>144</v>
      </c>
      <c r="C308" s="62"/>
      <c r="D308" s="62"/>
      <c r="E308" s="62"/>
      <c r="F308" s="62"/>
      <c r="G308" s="27"/>
      <c r="H308" s="27"/>
      <c r="I308" s="31">
        <f>SUM(I305:I307)</f>
        <v>10000</v>
      </c>
      <c r="J308" s="31">
        <f>SUM(J305:J307)</f>
        <v>10000</v>
      </c>
    </row>
    <row r="309" spans="1:10" ht="33.75" x14ac:dyDescent="0.5">
      <c r="A309" s="32">
        <v>45109</v>
      </c>
      <c r="B309" s="60" t="s">
        <v>143</v>
      </c>
      <c r="C309" s="60"/>
      <c r="D309" s="60"/>
      <c r="E309" s="60"/>
      <c r="F309" s="60"/>
      <c r="G309" s="33"/>
      <c r="H309" s="33"/>
      <c r="I309" s="34">
        <f>I303-I308</f>
        <v>102376.99999999999</v>
      </c>
      <c r="J309" s="34">
        <f>J303-J308</f>
        <v>64918</v>
      </c>
    </row>
  </sheetData>
  <mergeCells count="29">
    <mergeCell ref="G273:H273"/>
    <mergeCell ref="A282:F282"/>
    <mergeCell ref="G282:H282"/>
    <mergeCell ref="B274:F274"/>
    <mergeCell ref="B275:F275"/>
    <mergeCell ref="B281:F281"/>
    <mergeCell ref="G275:H275"/>
    <mergeCell ref="G276:H276"/>
    <mergeCell ref="G281:H281"/>
    <mergeCell ref="G278:H278"/>
    <mergeCell ref="G279:H279"/>
    <mergeCell ref="G280:H280"/>
    <mergeCell ref="G277:H277"/>
    <mergeCell ref="B277:F277"/>
    <mergeCell ref="B276:F276"/>
    <mergeCell ref="B278:F278"/>
    <mergeCell ref="B309:F309"/>
    <mergeCell ref="B305:F305"/>
    <mergeCell ref="B308:F308"/>
    <mergeCell ref="A271:F271"/>
    <mergeCell ref="A270:F270"/>
    <mergeCell ref="A272:F272"/>
    <mergeCell ref="A273:F273"/>
    <mergeCell ref="B279:F279"/>
    <mergeCell ref="B280:F280"/>
    <mergeCell ref="B301:F301"/>
    <mergeCell ref="B302:F302"/>
    <mergeCell ref="B303:F303"/>
    <mergeCell ref="B304:F304"/>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C72"/>
  <sheetViews>
    <sheetView tabSelected="1" topLeftCell="A13" workbookViewId="0">
      <selection activeCell="H20" sqref="H20"/>
    </sheetView>
  </sheetViews>
  <sheetFormatPr baseColWidth="10" defaultColWidth="10.28515625" defaultRowHeight="15" x14ac:dyDescent="0.25"/>
  <cols>
    <col min="1" max="1" width="12.140625" customWidth="1"/>
    <col min="2" max="2" width="76.140625" customWidth="1"/>
    <col min="3" max="3" width="24" style="8" customWidth="1"/>
  </cols>
  <sheetData>
    <row r="1" spans="1:3" x14ac:dyDescent="0.25">
      <c r="A1" s="7" t="s">
        <v>5</v>
      </c>
      <c r="B1" s="7" t="s">
        <v>314</v>
      </c>
      <c r="C1" s="48" t="s">
        <v>315</v>
      </c>
    </row>
    <row r="2" spans="1:3" x14ac:dyDescent="0.25">
      <c r="A2" s="49"/>
      <c r="B2" s="49" t="s">
        <v>316</v>
      </c>
      <c r="C2" s="50">
        <v>30000</v>
      </c>
    </row>
    <row r="3" spans="1:3" ht="45" x14ac:dyDescent="0.25">
      <c r="A3" s="49"/>
      <c r="B3" s="51" t="s">
        <v>317</v>
      </c>
      <c r="C3" s="50">
        <v>21000</v>
      </c>
    </row>
    <row r="4" spans="1:3" ht="45" x14ac:dyDescent="0.25">
      <c r="A4" s="49"/>
      <c r="B4" s="51" t="s">
        <v>318</v>
      </c>
      <c r="C4" s="50">
        <v>4000</v>
      </c>
    </row>
    <row r="5" spans="1:3" ht="30" x14ac:dyDescent="0.25">
      <c r="A5" s="49"/>
      <c r="B5" s="51" t="s">
        <v>319</v>
      </c>
      <c r="C5" s="50">
        <v>2000</v>
      </c>
    </row>
    <row r="6" spans="1:3" ht="30" x14ac:dyDescent="0.25">
      <c r="A6" s="49"/>
      <c r="B6" s="51" t="s">
        <v>320</v>
      </c>
      <c r="C6" s="50">
        <v>2500</v>
      </c>
    </row>
    <row r="7" spans="1:3" ht="60" x14ac:dyDescent="0.25">
      <c r="A7" s="49"/>
      <c r="B7" s="51" t="s">
        <v>321</v>
      </c>
      <c r="C7" s="50">
        <v>2500</v>
      </c>
    </row>
    <row r="8" spans="1:3" ht="120" x14ac:dyDescent="0.25">
      <c r="A8" s="49"/>
      <c r="B8" s="51" t="s">
        <v>322</v>
      </c>
      <c r="C8" s="50">
        <v>2300</v>
      </c>
    </row>
    <row r="9" spans="1:3" ht="45" x14ac:dyDescent="0.25">
      <c r="A9" s="49"/>
      <c r="B9" s="51" t="s">
        <v>323</v>
      </c>
      <c r="C9" s="50">
        <v>1800</v>
      </c>
    </row>
    <row r="10" spans="1:3" ht="45" x14ac:dyDescent="0.25">
      <c r="A10" s="49"/>
      <c r="B10" s="51" t="s">
        <v>324</v>
      </c>
      <c r="C10" s="50">
        <v>1400</v>
      </c>
    </row>
    <row r="11" spans="1:3" ht="60" x14ac:dyDescent="0.25">
      <c r="A11" s="49"/>
      <c r="B11" s="51" t="s">
        <v>325</v>
      </c>
      <c r="C11" s="50">
        <v>2500</v>
      </c>
    </row>
    <row r="12" spans="1:3" x14ac:dyDescent="0.25">
      <c r="A12" s="49"/>
      <c r="B12" s="51" t="s">
        <v>326</v>
      </c>
      <c r="C12" s="50">
        <v>5000</v>
      </c>
    </row>
    <row r="13" spans="1:3" ht="45" x14ac:dyDescent="0.25">
      <c r="A13" s="49"/>
      <c r="B13" s="51" t="s">
        <v>327</v>
      </c>
      <c r="C13" s="50">
        <v>1800</v>
      </c>
    </row>
    <row r="14" spans="1:3" ht="45" x14ac:dyDescent="0.25">
      <c r="A14" s="49"/>
      <c r="B14" s="51" t="s">
        <v>328</v>
      </c>
      <c r="C14" s="50">
        <v>2600</v>
      </c>
    </row>
    <row r="15" spans="1:3" ht="45" x14ac:dyDescent="0.25">
      <c r="A15" s="49"/>
      <c r="B15" s="51" t="s">
        <v>329</v>
      </c>
      <c r="C15" s="50">
        <v>1500</v>
      </c>
    </row>
    <row r="16" spans="1:3" x14ac:dyDescent="0.25">
      <c r="A16" s="49"/>
      <c r="B16" s="51" t="s">
        <v>301</v>
      </c>
      <c r="C16" s="50">
        <v>900</v>
      </c>
    </row>
    <row r="17" spans="1:3" ht="75" x14ac:dyDescent="0.25">
      <c r="A17" s="49"/>
      <c r="B17" s="51" t="s">
        <v>330</v>
      </c>
      <c r="C17" s="50">
        <v>2200</v>
      </c>
    </row>
    <row r="18" spans="1:3" ht="30.75" thickBot="1" x14ac:dyDescent="0.3">
      <c r="A18" s="49"/>
      <c r="B18" s="51" t="s">
        <v>331</v>
      </c>
      <c r="C18" s="50">
        <v>800</v>
      </c>
    </row>
    <row r="19" spans="1:3" ht="33" customHeight="1" x14ac:dyDescent="0.25">
      <c r="A19" s="49"/>
      <c r="B19" s="57" t="s">
        <v>311</v>
      </c>
      <c r="C19" s="76">
        <v>1100</v>
      </c>
    </row>
    <row r="20" spans="1:3" x14ac:dyDescent="0.25">
      <c r="A20" s="49"/>
      <c r="B20" s="58" t="s">
        <v>312</v>
      </c>
      <c r="C20" s="77"/>
    </row>
    <row r="21" spans="1:3" ht="15.75" thickBot="1" x14ac:dyDescent="0.3">
      <c r="A21" s="49"/>
      <c r="B21" s="59" t="s">
        <v>313</v>
      </c>
      <c r="C21" s="78"/>
    </row>
    <row r="22" spans="1:3" x14ac:dyDescent="0.25">
      <c r="A22" s="49"/>
      <c r="B22" s="57" t="s">
        <v>340</v>
      </c>
      <c r="C22" s="76">
        <v>600</v>
      </c>
    </row>
    <row r="23" spans="1:3" ht="15.75" thickBot="1" x14ac:dyDescent="0.3">
      <c r="A23" s="49"/>
      <c r="B23" s="59" t="s">
        <v>341</v>
      </c>
      <c r="C23" s="78"/>
    </row>
    <row r="24" spans="1:3" x14ac:dyDescent="0.25">
      <c r="A24" s="49"/>
      <c r="B24" s="57" t="s">
        <v>340</v>
      </c>
      <c r="C24" s="76">
        <v>2100</v>
      </c>
    </row>
    <row r="25" spans="1:3" x14ac:dyDescent="0.25">
      <c r="A25" s="49"/>
      <c r="B25" s="58" t="s">
        <v>341</v>
      </c>
      <c r="C25" s="77"/>
    </row>
    <row r="26" spans="1:3" x14ac:dyDescent="0.25">
      <c r="A26" s="49"/>
      <c r="B26" s="58" t="s">
        <v>357</v>
      </c>
      <c r="C26" s="77"/>
    </row>
    <row r="27" spans="1:3" ht="30.75" thickBot="1" x14ac:dyDescent="0.3">
      <c r="A27" s="49"/>
      <c r="B27" s="59" t="s">
        <v>358</v>
      </c>
      <c r="C27" s="78"/>
    </row>
    <row r="28" spans="1:3" x14ac:dyDescent="0.25">
      <c r="A28" s="49"/>
      <c r="B28" s="81"/>
      <c r="C28" s="82"/>
    </row>
    <row r="29" spans="1:3" x14ac:dyDescent="0.25">
      <c r="A29" s="49"/>
      <c r="B29" s="81"/>
      <c r="C29" s="82"/>
    </row>
    <row r="30" spans="1:3" x14ac:dyDescent="0.25">
      <c r="A30" s="49"/>
      <c r="B30" s="81"/>
      <c r="C30" s="82"/>
    </row>
    <row r="31" spans="1:3" x14ac:dyDescent="0.25">
      <c r="A31" s="49"/>
      <c r="B31" s="81"/>
      <c r="C31" s="82"/>
    </row>
    <row r="32" spans="1:3" s="43" customFormat="1" x14ac:dyDescent="0.25">
      <c r="A32" s="52"/>
      <c r="B32" s="53"/>
      <c r="C32" s="54"/>
    </row>
    <row r="33" spans="1:3" x14ac:dyDescent="0.25">
      <c r="A33" s="44"/>
      <c r="B33" s="44" t="s">
        <v>332</v>
      </c>
      <c r="C33" s="47">
        <f>SUM(C2:C32)</f>
        <v>88600</v>
      </c>
    </row>
    <row r="34" spans="1:3" x14ac:dyDescent="0.25">
      <c r="B34" t="s">
        <v>120</v>
      </c>
    </row>
    <row r="35" spans="1:3" hidden="1" x14ac:dyDescent="0.25">
      <c r="A35" s="45">
        <v>45109</v>
      </c>
      <c r="B35" s="42" t="s">
        <v>333</v>
      </c>
      <c r="C35" s="46">
        <v>10000</v>
      </c>
    </row>
    <row r="36" spans="1:3" hidden="1" x14ac:dyDescent="0.25">
      <c r="A36" s="42"/>
      <c r="B36" s="42" t="s">
        <v>334</v>
      </c>
      <c r="C36" s="46">
        <v>5000</v>
      </c>
    </row>
    <row r="37" spans="1:3" hidden="1" x14ac:dyDescent="0.25">
      <c r="A37" s="45">
        <v>45278</v>
      </c>
      <c r="B37" s="42" t="s">
        <v>334</v>
      </c>
      <c r="C37" s="46">
        <v>9800</v>
      </c>
    </row>
    <row r="38" spans="1:3" hidden="1" x14ac:dyDescent="0.25">
      <c r="A38" s="45">
        <v>45347</v>
      </c>
      <c r="B38" s="42" t="s">
        <v>334</v>
      </c>
      <c r="C38" s="46">
        <v>5000</v>
      </c>
    </row>
    <row r="39" spans="1:3" hidden="1" x14ac:dyDescent="0.25">
      <c r="A39" s="45">
        <v>45383</v>
      </c>
      <c r="B39" s="42" t="s">
        <v>334</v>
      </c>
      <c r="C39" s="46">
        <v>5000</v>
      </c>
    </row>
    <row r="40" spans="1:3" hidden="1" x14ac:dyDescent="0.25">
      <c r="A40" s="45">
        <v>45384</v>
      </c>
      <c r="B40" s="42" t="s">
        <v>334</v>
      </c>
      <c r="C40" s="46">
        <v>5000</v>
      </c>
    </row>
    <row r="41" spans="1:3" x14ac:dyDescent="0.25">
      <c r="A41" s="56">
        <v>45419</v>
      </c>
      <c r="B41" s="49" t="s">
        <v>334</v>
      </c>
      <c r="C41" s="55">
        <v>5000</v>
      </c>
    </row>
    <row r="42" spans="1:3" x14ac:dyDescent="0.25">
      <c r="A42" s="56">
        <v>45449</v>
      </c>
      <c r="B42" s="49" t="s">
        <v>334</v>
      </c>
      <c r="C42" s="55">
        <v>10000</v>
      </c>
    </row>
    <row r="43" spans="1:3" x14ac:dyDescent="0.25">
      <c r="A43" s="56">
        <v>45465</v>
      </c>
      <c r="B43" s="49" t="s">
        <v>335</v>
      </c>
      <c r="C43" s="55">
        <v>2000</v>
      </c>
    </row>
    <row r="44" spans="1:3" x14ac:dyDescent="0.25">
      <c r="A44" s="56"/>
      <c r="B44" s="49" t="s">
        <v>336</v>
      </c>
      <c r="C44" s="55">
        <v>5000</v>
      </c>
    </row>
    <row r="45" spans="1:3" x14ac:dyDescent="0.25">
      <c r="A45" s="56">
        <v>45506</v>
      </c>
      <c r="B45" s="49" t="s">
        <v>335</v>
      </c>
      <c r="C45" s="55">
        <v>15000</v>
      </c>
    </row>
    <row r="46" spans="1:3" x14ac:dyDescent="0.25">
      <c r="A46" s="56">
        <v>45556</v>
      </c>
      <c r="B46" s="49" t="s">
        <v>334</v>
      </c>
      <c r="C46" s="55">
        <v>5000</v>
      </c>
    </row>
    <row r="47" spans="1:3" x14ac:dyDescent="0.25">
      <c r="A47" s="56"/>
      <c r="B47" s="49" t="s">
        <v>334</v>
      </c>
      <c r="C47" s="55">
        <v>3000</v>
      </c>
    </row>
    <row r="48" spans="1:3" x14ac:dyDescent="0.25">
      <c r="A48" s="49"/>
      <c r="B48" s="49"/>
      <c r="C48" s="55"/>
    </row>
    <row r="49" spans="1:3" x14ac:dyDescent="0.25">
      <c r="A49" s="49"/>
      <c r="B49" s="49"/>
      <c r="C49" s="55"/>
    </row>
    <row r="50" spans="1:3" x14ac:dyDescent="0.25">
      <c r="A50" s="44"/>
      <c r="B50" s="44" t="s">
        <v>337</v>
      </c>
      <c r="C50" s="47">
        <f>SUM(C34:C49)</f>
        <v>84800</v>
      </c>
    </row>
    <row r="51" spans="1:3" x14ac:dyDescent="0.25">
      <c r="A51" s="7"/>
      <c r="B51" s="7" t="s">
        <v>338</v>
      </c>
      <c r="C51" s="48">
        <f>C33-C50</f>
        <v>3800</v>
      </c>
    </row>
    <row r="56" spans="1:3" x14ac:dyDescent="0.25">
      <c r="B56" s="14"/>
    </row>
    <row r="67" spans="2:2" ht="90" x14ac:dyDescent="0.25">
      <c r="B67" s="14" t="s">
        <v>339</v>
      </c>
    </row>
    <row r="68" spans="2:2" x14ac:dyDescent="0.25">
      <c r="B68" s="14"/>
    </row>
    <row r="70" spans="2:2" x14ac:dyDescent="0.25">
      <c r="B70" s="14"/>
    </row>
    <row r="72" spans="2:2" x14ac:dyDescent="0.25">
      <c r="B72" s="14"/>
    </row>
  </sheetData>
  <mergeCells count="3">
    <mergeCell ref="C19:C21"/>
    <mergeCell ref="C22:C23"/>
    <mergeCell ref="C24:C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9" workbookViewId="0">
      <selection activeCell="K23" sqref="K23"/>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68"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79" t="s">
        <v>12</v>
      </c>
      <c r="B2" s="79"/>
      <c r="C2" s="79"/>
      <c r="D2" s="79"/>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80" t="s">
        <v>43</v>
      </c>
      <c r="B31" s="80"/>
      <c r="C31" s="80"/>
      <c r="D31" s="80"/>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80"/>
      <c r="B98" s="80"/>
      <c r="C98" s="80"/>
      <c r="D98" s="80"/>
    </row>
  </sheetData>
  <mergeCells count="3">
    <mergeCell ref="A2:D2"/>
    <mergeCell ref="A31:D31"/>
    <mergeCell ref="A98:D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3"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85" t="s">
        <v>348</v>
      </c>
    </row>
    <row r="19" spans="1:6" x14ac:dyDescent="0.25">
      <c r="F19" s="84" t="s">
        <v>347</v>
      </c>
    </row>
    <row r="20" spans="1:6" x14ac:dyDescent="0.25">
      <c r="B20" s="83">
        <f>SUM(B17:B19)</f>
        <v>1316</v>
      </c>
      <c r="C20" s="83">
        <f>SUM(C17:C19)</f>
        <v>4300</v>
      </c>
      <c r="D20" s="83">
        <f>SUM(D17:D19)</f>
        <v>2984</v>
      </c>
    </row>
    <row r="23" spans="1:6" ht="30" x14ac:dyDescent="0.25">
      <c r="B23" s="87" t="s">
        <v>334</v>
      </c>
      <c r="C23" s="87" t="s">
        <v>351</v>
      </c>
      <c r="D23" s="87" t="s">
        <v>352</v>
      </c>
      <c r="E23" s="87" t="s">
        <v>353</v>
      </c>
      <c r="F23" s="88" t="s">
        <v>354</v>
      </c>
    </row>
    <row r="24" spans="1:6" x14ac:dyDescent="0.25">
      <c r="B24" s="8">
        <v>1800</v>
      </c>
      <c r="C24" s="8">
        <v>3800</v>
      </c>
      <c r="D24" s="86">
        <f>C24*100/4300/100</f>
        <v>0.88372093023255816</v>
      </c>
      <c r="E24" s="83">
        <f>B24*D24-B17</f>
        <v>474.69767441860472</v>
      </c>
      <c r="F24" s="8">
        <f>B24*D24</f>
        <v>1590.6976744186047</v>
      </c>
    </row>
    <row r="25" spans="1:6" x14ac:dyDescent="0.25">
      <c r="B25" s="8">
        <v>1800</v>
      </c>
      <c r="C25" s="8">
        <v>500</v>
      </c>
      <c r="D25" s="86">
        <f>C25*100/4300/100</f>
        <v>0.11627906976744186</v>
      </c>
      <c r="E25" s="83">
        <f>B25*D25-B18</f>
        <v>9.3023255813953369</v>
      </c>
      <c r="F25" s="8">
        <f>B25*D25</f>
        <v>209.30232558139534</v>
      </c>
    </row>
    <row r="28" spans="1:6" ht="30" x14ac:dyDescent="0.25">
      <c r="B28" s="87" t="s">
        <v>334</v>
      </c>
      <c r="C28" s="87" t="s">
        <v>355</v>
      </c>
      <c r="D28" s="87" t="s">
        <v>352</v>
      </c>
      <c r="E28" s="89" t="s">
        <v>356</v>
      </c>
    </row>
    <row r="29" spans="1:6" x14ac:dyDescent="0.25">
      <c r="B29" s="8">
        <v>1800</v>
      </c>
      <c r="C29" s="8">
        <v>1116</v>
      </c>
      <c r="D29" s="86">
        <f>C29*100/1316/100</f>
        <v>0.84802431610942253</v>
      </c>
      <c r="E29" s="8">
        <f>B29*D29</f>
        <v>1526.4437689969604</v>
      </c>
    </row>
    <row r="30" spans="1:6" x14ac:dyDescent="0.25">
      <c r="B30" s="8">
        <v>1800</v>
      </c>
      <c r="C30" s="8">
        <v>200</v>
      </c>
      <c r="D30" s="86">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HORAS</vt:lpstr>
      <vt:lpstr>Abonos</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2025-01-19T07:52:24Z</dcterms:modified>
</cp:coreProperties>
</file>