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文件\機械工程實務\MidtermFiles\BOM表V2\"/>
    </mc:Choice>
  </mc:AlternateContent>
  <xr:revisionPtr revIDLastSave="0" documentId="13_ncr:1_{287436CA-9456-4B9F-B6EB-D403BAFB4738}" xr6:coauthVersionLast="47" xr6:coauthVersionMax="47" xr10:uidLastSave="{00000000-0000-0000-0000-000000000000}"/>
  <bookViews>
    <workbookView xWindow="-110" yWindow="-110" windowWidth="25820" windowHeight="13900" xr2:uid="{73D640FE-744B-4B49-9F7C-5F0CD052DD9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A31" i="1"/>
  <c r="G29" i="1"/>
  <c r="E29" i="1"/>
  <c r="D29" i="1"/>
  <c r="M6" i="1"/>
  <c r="K6" i="1"/>
  <c r="L6" i="1"/>
  <c r="G28" i="1"/>
  <c r="E28" i="1"/>
  <c r="D28" i="1"/>
  <c r="C29" i="1"/>
  <c r="G23" i="1"/>
  <c r="G24" i="1"/>
  <c r="G25" i="1"/>
  <c r="G26" i="1"/>
  <c r="G27" i="1"/>
  <c r="E23" i="1"/>
  <c r="E24" i="1"/>
  <c r="E25" i="1"/>
  <c r="E26" i="1"/>
  <c r="E27" i="1"/>
  <c r="D23" i="1"/>
  <c r="D24" i="1"/>
  <c r="D25" i="1"/>
  <c r="D26" i="1"/>
  <c r="D27" i="1"/>
  <c r="G20" i="1"/>
  <c r="G21" i="1"/>
  <c r="G22" i="1"/>
  <c r="E20" i="1"/>
  <c r="E21" i="1"/>
  <c r="E22" i="1"/>
  <c r="D20" i="1"/>
  <c r="D21" i="1"/>
  <c r="D22" i="1"/>
  <c r="G19" i="1"/>
  <c r="E19" i="1"/>
  <c r="D19" i="1"/>
  <c r="G18" i="1"/>
  <c r="E18" i="1"/>
  <c r="D18" i="1"/>
  <c r="G17" i="1"/>
  <c r="E17" i="1"/>
  <c r="D17" i="1"/>
  <c r="K2" i="1"/>
  <c r="M2" i="1"/>
</calcChain>
</file>

<file path=xl/sharedStrings.xml><?xml version="1.0" encoding="utf-8"?>
<sst xmlns="http://schemas.openxmlformats.org/spreadsheetml/2006/main" count="27" uniqueCount="23">
  <si>
    <t>價錢</t>
    <phoneticPr fontId="1" type="noConversion"/>
  </si>
  <si>
    <t>2.5mm密集板</t>
    <phoneticPr fontId="1" type="noConversion"/>
  </si>
  <si>
    <t>每單位面積價錢</t>
    <phoneticPr fontId="1" type="noConversion"/>
  </si>
  <si>
    <t>支撐側板</t>
  </si>
  <si>
    <t>支撐圓盤</t>
  </si>
  <si>
    <t>夾層橫板</t>
  </si>
  <si>
    <t>下層轉盤</t>
  </si>
  <si>
    <t>上層轉盤</t>
  </si>
  <si>
    <t>小轉盤</t>
  </si>
  <si>
    <t>馬達左右固定板</t>
  </si>
  <si>
    <t>馬達左右連接板</t>
  </si>
  <si>
    <t>螺絲支架</t>
  </si>
  <si>
    <t>底板</t>
  </si>
  <si>
    <t>桅杆</t>
  </si>
  <si>
    <t>風帆</t>
  </si>
  <si>
    <t>面積(cm^2)</t>
    <phoneticPr fontId="1" type="noConversion"/>
  </si>
  <si>
    <t>面積(mm^2)</t>
    <phoneticPr fontId="1" type="noConversion"/>
  </si>
  <si>
    <t>單價</t>
    <phoneticPr fontId="1" type="noConversion"/>
  </si>
  <si>
    <t>個數</t>
    <phoneticPr fontId="1" type="noConversion"/>
  </si>
  <si>
    <t>總價</t>
  </si>
  <si>
    <t>取整數</t>
    <phoneticPr fontId="1" type="noConversion"/>
  </si>
  <si>
    <t>插銷</t>
    <phoneticPr fontId="1" type="noConversion"/>
  </si>
  <si>
    <t>a4紙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</si>
</sst>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F496-EC38-4050-B072-7A31F9A26D80}">
  <dimension ref="A1:M31"/>
  <sheetViews>
    <sheetView tabSelected="1" topLeftCell="A6" workbookViewId="0">
      <selection activeCell="I28" sqref="I28"/>
    </sheetView>
  </sheetViews>
  <sheetFormatPr defaultRowHeight="17" x14ac:dyDescent="0.4"/>
  <cols>
    <col min="2" max="2" width="17.90625" customWidth="1"/>
    <col min="3" max="3" width="13.453125" customWidth="1"/>
    <col min="4" max="4" width="11.81640625" customWidth="1"/>
    <col min="5" max="5" width="11.36328125" bestFit="1" customWidth="1"/>
    <col min="6" max="6" width="7.54296875" customWidth="1"/>
    <col min="13" max="13" width="13" bestFit="1" customWidth="1"/>
  </cols>
  <sheetData>
    <row r="1" spans="1:13" x14ac:dyDescent="0.4">
      <c r="A1">
        <v>361</v>
      </c>
      <c r="J1" t="s">
        <v>1</v>
      </c>
      <c r="K1" t="s">
        <v>15</v>
      </c>
      <c r="L1" t="s">
        <v>0</v>
      </c>
      <c r="M1" t="s">
        <v>2</v>
      </c>
    </row>
    <row r="2" spans="1:13" x14ac:dyDescent="0.4">
      <c r="A2">
        <v>12</v>
      </c>
      <c r="K2">
        <f>30*40</f>
        <v>1200</v>
      </c>
      <c r="L2">
        <v>24</v>
      </c>
      <c r="M2">
        <f>L2/K2</f>
        <v>0.02</v>
      </c>
    </row>
    <row r="3" spans="1:13" x14ac:dyDescent="0.4">
      <c r="A3">
        <v>8</v>
      </c>
    </row>
    <row r="4" spans="1:13" x14ac:dyDescent="0.4">
      <c r="A4">
        <v>12</v>
      </c>
    </row>
    <row r="5" spans="1:13" x14ac:dyDescent="0.4">
      <c r="A5">
        <v>80</v>
      </c>
      <c r="J5" t="s">
        <v>22</v>
      </c>
      <c r="K5" t="s">
        <v>15</v>
      </c>
      <c r="L5" t="s">
        <v>0</v>
      </c>
      <c r="M5" t="s">
        <v>2</v>
      </c>
    </row>
    <row r="6" spans="1:13" x14ac:dyDescent="0.4">
      <c r="A6">
        <v>285</v>
      </c>
      <c r="K6">
        <f>297*210</f>
        <v>62370</v>
      </c>
      <c r="L6">
        <f>119/500</f>
        <v>0.23799999999999999</v>
      </c>
      <c r="M6">
        <f>L6/K6</f>
        <v>3.8159371492704823E-6</v>
      </c>
    </row>
    <row r="7" spans="1:13" x14ac:dyDescent="0.4">
      <c r="A7">
        <v>4</v>
      </c>
    </row>
    <row r="8" spans="1:13" x14ac:dyDescent="0.4">
      <c r="A8">
        <v>40</v>
      </c>
    </row>
    <row r="9" spans="1:13" x14ac:dyDescent="0.4">
      <c r="A9">
        <v>285</v>
      </c>
    </row>
    <row r="10" spans="1:13" x14ac:dyDescent="0.4">
      <c r="A10">
        <v>70</v>
      </c>
    </row>
    <row r="11" spans="1:13" x14ac:dyDescent="0.4">
      <c r="A11">
        <v>23</v>
      </c>
    </row>
    <row r="12" spans="1:13" x14ac:dyDescent="0.4">
      <c r="A12">
        <v>119</v>
      </c>
    </row>
    <row r="13" spans="1:13" x14ac:dyDescent="0.4">
      <c r="A13">
        <v>8</v>
      </c>
    </row>
    <row r="14" spans="1:13" x14ac:dyDescent="0.4">
      <c r="A14">
        <v>6</v>
      </c>
    </row>
    <row r="15" spans="1:13" x14ac:dyDescent="0.4">
      <c r="A15">
        <v>16</v>
      </c>
    </row>
    <row r="16" spans="1:13" ht="17.5" thickBot="1" x14ac:dyDescent="0.45">
      <c r="A16">
        <v>8</v>
      </c>
      <c r="C16" t="s">
        <v>16</v>
      </c>
      <c r="D16" t="s">
        <v>15</v>
      </c>
      <c r="E16" t="s">
        <v>17</v>
      </c>
      <c r="F16" t="s">
        <v>18</v>
      </c>
      <c r="G16" t="s">
        <v>19</v>
      </c>
      <c r="H16" t="s">
        <v>20</v>
      </c>
    </row>
    <row r="17" spans="1:9" ht="17.5" thickBot="1" x14ac:dyDescent="0.45">
      <c r="A17">
        <v>12</v>
      </c>
      <c r="B17" s="1" t="s">
        <v>3</v>
      </c>
      <c r="C17">
        <v>9735</v>
      </c>
      <c r="D17">
        <f>C17/100</f>
        <v>97.35</v>
      </c>
      <c r="E17">
        <f>D17*0.02</f>
        <v>1.9469999999999998</v>
      </c>
      <c r="F17">
        <v>6</v>
      </c>
      <c r="G17">
        <f>E17*F17</f>
        <v>11.681999999999999</v>
      </c>
      <c r="H17">
        <v>12</v>
      </c>
    </row>
    <row r="18" spans="1:9" ht="17.5" thickBot="1" x14ac:dyDescent="0.45">
      <c r="A18">
        <v>2</v>
      </c>
      <c r="B18" s="2" t="s">
        <v>4</v>
      </c>
      <c r="C18">
        <v>9227</v>
      </c>
      <c r="D18">
        <f>C18/100</f>
        <v>92.27</v>
      </c>
      <c r="E18">
        <f>D18*0.02</f>
        <v>1.8453999999999999</v>
      </c>
      <c r="F18">
        <v>1</v>
      </c>
      <c r="G18">
        <f>E18*F18</f>
        <v>1.8453999999999999</v>
      </c>
      <c r="H18">
        <v>2</v>
      </c>
    </row>
    <row r="19" spans="1:9" ht="17.5" thickBot="1" x14ac:dyDescent="0.45">
      <c r="A19">
        <v>7</v>
      </c>
      <c r="B19" s="2" t="s">
        <v>5</v>
      </c>
      <c r="C19">
        <v>17211.928</v>
      </c>
      <c r="D19">
        <f>C19/100</f>
        <v>172.11928</v>
      </c>
      <c r="E19">
        <f>D19*0.02</f>
        <v>3.4423856000000002</v>
      </c>
      <c r="F19">
        <v>2</v>
      </c>
      <c r="G19">
        <f>E19*F19</f>
        <v>6.8847712000000003</v>
      </c>
      <c r="H19">
        <v>7</v>
      </c>
    </row>
    <row r="20" spans="1:9" ht="17.5" thickBot="1" x14ac:dyDescent="0.45">
      <c r="A20">
        <v>2</v>
      </c>
      <c r="B20" s="2" t="s">
        <v>6</v>
      </c>
      <c r="C20">
        <v>11511.647000000001</v>
      </c>
      <c r="D20">
        <f t="shared" ref="D20:D29" si="0">C20/100</f>
        <v>115.11647000000001</v>
      </c>
      <c r="E20">
        <f t="shared" ref="E20:E28" si="1">D20*0.02</f>
        <v>2.3023294000000001</v>
      </c>
      <c r="F20">
        <v>1</v>
      </c>
      <c r="G20">
        <f t="shared" ref="G20:G29" si="2">E20*F20</f>
        <v>2.3023294000000001</v>
      </c>
      <c r="H20">
        <v>2</v>
      </c>
    </row>
    <row r="21" spans="1:9" ht="17.5" thickBot="1" x14ac:dyDescent="0.45">
      <c r="A21">
        <v>2</v>
      </c>
      <c r="B21" s="2" t="s">
        <v>7</v>
      </c>
      <c r="C21">
        <v>11439.306</v>
      </c>
      <c r="D21">
        <f t="shared" si="0"/>
        <v>114.39306000000001</v>
      </c>
      <c r="E21">
        <f t="shared" si="1"/>
        <v>2.2878612</v>
      </c>
      <c r="F21">
        <v>1</v>
      </c>
      <c r="G21">
        <f t="shared" si="2"/>
        <v>2.2878612</v>
      </c>
      <c r="H21">
        <v>2</v>
      </c>
    </row>
    <row r="22" spans="1:9" ht="17.5" thickBot="1" x14ac:dyDescent="0.45">
      <c r="A22">
        <v>3</v>
      </c>
      <c r="B22" s="2" t="s">
        <v>8</v>
      </c>
      <c r="C22">
        <v>5013.5339999999997</v>
      </c>
      <c r="D22">
        <f t="shared" si="0"/>
        <v>50.135339999999999</v>
      </c>
      <c r="E22">
        <f t="shared" si="1"/>
        <v>1.0027067999999999</v>
      </c>
      <c r="F22">
        <v>3</v>
      </c>
      <c r="G22">
        <f t="shared" si="2"/>
        <v>3.0081203999999997</v>
      </c>
      <c r="H22">
        <v>3</v>
      </c>
    </row>
    <row r="23" spans="1:9" ht="17.5" thickBot="1" x14ac:dyDescent="0.45">
      <c r="A23">
        <v>1</v>
      </c>
      <c r="B23" s="2" t="s">
        <v>9</v>
      </c>
      <c r="C23">
        <v>1383.953</v>
      </c>
      <c r="D23">
        <f t="shared" si="0"/>
        <v>13.83953</v>
      </c>
      <c r="E23">
        <f t="shared" si="1"/>
        <v>0.2767906</v>
      </c>
      <c r="F23">
        <v>1</v>
      </c>
      <c r="G23">
        <f t="shared" si="2"/>
        <v>0.2767906</v>
      </c>
      <c r="H23">
        <v>1</v>
      </c>
    </row>
    <row r="24" spans="1:9" ht="17.5" thickBot="1" x14ac:dyDescent="0.45">
      <c r="A24">
        <v>1</v>
      </c>
      <c r="B24" s="2" t="s">
        <v>10</v>
      </c>
      <c r="C24">
        <v>1383.953</v>
      </c>
      <c r="D24">
        <f t="shared" si="0"/>
        <v>13.83953</v>
      </c>
      <c r="E24">
        <f t="shared" si="1"/>
        <v>0.2767906</v>
      </c>
      <c r="F24">
        <v>1</v>
      </c>
      <c r="G24">
        <f t="shared" si="2"/>
        <v>0.2767906</v>
      </c>
      <c r="H24">
        <v>1</v>
      </c>
    </row>
    <row r="25" spans="1:9" ht="17.5" thickBot="1" x14ac:dyDescent="0.45">
      <c r="A25">
        <v>1</v>
      </c>
      <c r="B25" s="2" t="s">
        <v>11</v>
      </c>
      <c r="C25">
        <v>165.44200000000001</v>
      </c>
      <c r="D25">
        <f t="shared" si="0"/>
        <v>1.65442</v>
      </c>
      <c r="E25">
        <f t="shared" si="1"/>
        <v>3.3088400000000004E-2</v>
      </c>
      <c r="F25">
        <v>2</v>
      </c>
      <c r="G25">
        <f t="shared" si="2"/>
        <v>6.6176800000000008E-2</v>
      </c>
      <c r="H25">
        <v>1</v>
      </c>
    </row>
    <row r="26" spans="1:9" ht="17.5" thickBot="1" x14ac:dyDescent="0.45">
      <c r="A26">
        <v>12</v>
      </c>
      <c r="B26" s="2" t="s">
        <v>12</v>
      </c>
      <c r="C26">
        <v>57572.92</v>
      </c>
      <c r="D26">
        <f t="shared" si="0"/>
        <v>575.72919999999999</v>
      </c>
      <c r="E26">
        <f t="shared" si="1"/>
        <v>11.514583999999999</v>
      </c>
      <c r="F26">
        <v>1</v>
      </c>
      <c r="G26">
        <f t="shared" si="2"/>
        <v>11.514583999999999</v>
      </c>
      <c r="H26">
        <v>12</v>
      </c>
    </row>
    <row r="27" spans="1:9" ht="17.5" thickBot="1" x14ac:dyDescent="0.45">
      <c r="A27">
        <v>1</v>
      </c>
      <c r="B27" s="2" t="s">
        <v>21</v>
      </c>
      <c r="C27">
        <v>120</v>
      </c>
      <c r="D27">
        <f t="shared" si="0"/>
        <v>1.2</v>
      </c>
      <c r="E27">
        <f t="shared" si="1"/>
        <v>2.4E-2</v>
      </c>
      <c r="F27">
        <v>12</v>
      </c>
      <c r="G27">
        <f t="shared" si="2"/>
        <v>0.28800000000000003</v>
      </c>
      <c r="H27">
        <v>1</v>
      </c>
      <c r="I27">
        <f>1/12</f>
        <v>8.3333333333333329E-2</v>
      </c>
    </row>
    <row r="28" spans="1:9" ht="17.5" thickBot="1" x14ac:dyDescent="0.45">
      <c r="A28">
        <v>30</v>
      </c>
      <c r="B28" s="2" t="s">
        <v>13</v>
      </c>
      <c r="C28">
        <v>148569.73499999999</v>
      </c>
      <c r="D28">
        <f t="shared" si="0"/>
        <v>1485.6973499999999</v>
      </c>
      <c r="E28">
        <f t="shared" si="1"/>
        <v>29.713946999999997</v>
      </c>
      <c r="F28">
        <v>1</v>
      </c>
      <c r="G28">
        <f t="shared" si="2"/>
        <v>29.713946999999997</v>
      </c>
      <c r="H28">
        <v>30</v>
      </c>
    </row>
    <row r="29" spans="1:9" ht="17.5" thickBot="1" x14ac:dyDescent="0.45">
      <c r="A29">
        <v>1</v>
      </c>
      <c r="B29" s="2" t="s">
        <v>14</v>
      </c>
      <c r="C29">
        <f>3292.731*2+4330</f>
        <v>10915.462</v>
      </c>
      <c r="D29">
        <f t="shared" si="0"/>
        <v>109.15461999999999</v>
      </c>
      <c r="E29">
        <f>D29*M6</f>
        <v>4.1652716947250274E-4</v>
      </c>
      <c r="F29">
        <v>1</v>
      </c>
      <c r="G29">
        <f t="shared" si="2"/>
        <v>4.1652716947250274E-4</v>
      </c>
      <c r="H29">
        <v>1</v>
      </c>
    </row>
    <row r="30" spans="1:9" x14ac:dyDescent="0.4">
      <c r="A30">
        <v>300</v>
      </c>
    </row>
    <row r="31" spans="1:9" x14ac:dyDescent="0.4">
      <c r="A31">
        <f>SUM(A1:A30)</f>
        <v>1712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士程 林</dc:creator>
  <cp:lastModifiedBy>士程 林</cp:lastModifiedBy>
  <dcterms:created xsi:type="dcterms:W3CDTF">2024-04-18T11:08:13Z</dcterms:created>
  <dcterms:modified xsi:type="dcterms:W3CDTF">2024-04-18T11:48:28Z</dcterms:modified>
</cp:coreProperties>
</file>