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TSM\OMOQSE\models\CNN\2020-08-23_15-11-52\"/>
    </mc:Choice>
  </mc:AlternateContent>
  <xr:revisionPtr revIDLastSave="0" documentId="13_ncr:40009_{DFD37012-3B14-45F4-825E-E2E0C62ABFCF}" xr6:coauthVersionLast="45" xr6:coauthVersionMax="45" xr10:uidLastSave="{00000000-0000-0000-0000-000000000000}"/>
  <bookViews>
    <workbookView xWindow="5535" yWindow="4012" windowWidth="17085" windowHeight="11873"/>
  </bookViews>
  <sheets>
    <sheet name="Test" sheetId="1" r:id="rId1"/>
    <sheet name="Music" sheetId="2" r:id="rId2"/>
    <sheet name="Solo" sheetId="3" r:id="rId3"/>
    <sheet name="Voice" sheetId="4" r:id="rId4"/>
  </sheets>
  <calcPr calcId="0"/>
</workbook>
</file>

<file path=xl/calcChain.xml><?xml version="1.0" encoding="utf-8"?>
<calcChain xmlns="http://schemas.openxmlformats.org/spreadsheetml/2006/main">
  <c r="C4" i="1" l="1"/>
  <c r="B4" i="1"/>
  <c r="C3" i="1"/>
  <c r="B3" i="1"/>
  <c r="C2" i="1"/>
  <c r="B2" i="1"/>
  <c r="E76" i="4"/>
  <c r="G73" i="4"/>
  <c r="E73" i="4"/>
  <c r="F73" i="4" s="1"/>
  <c r="E72" i="4"/>
  <c r="G72" i="4" s="1"/>
  <c r="E71" i="4"/>
  <c r="G71" i="4" s="1"/>
  <c r="E70" i="4"/>
  <c r="G70" i="4" s="1"/>
  <c r="E69" i="4"/>
  <c r="G69" i="4" s="1"/>
  <c r="F68" i="4"/>
  <c r="E68" i="4"/>
  <c r="G68" i="4" s="1"/>
  <c r="G67" i="4"/>
  <c r="E67" i="4"/>
  <c r="F67" i="4" s="1"/>
  <c r="E66" i="4"/>
  <c r="G66" i="4" s="1"/>
  <c r="G65" i="4"/>
  <c r="E65" i="4"/>
  <c r="F65" i="4" s="1"/>
  <c r="E64" i="4"/>
  <c r="G64" i="4" s="1"/>
  <c r="E63" i="4"/>
  <c r="G63" i="4" s="1"/>
  <c r="E62" i="4"/>
  <c r="G62" i="4" s="1"/>
  <c r="E61" i="4"/>
  <c r="G61" i="4" s="1"/>
  <c r="F60" i="4"/>
  <c r="E60" i="4"/>
  <c r="G60" i="4" s="1"/>
  <c r="G59" i="4"/>
  <c r="E59" i="4"/>
  <c r="F59" i="4" s="1"/>
  <c r="G58" i="4"/>
  <c r="E58" i="4"/>
  <c r="F58" i="4" s="1"/>
  <c r="G57" i="4"/>
  <c r="E57" i="4"/>
  <c r="F57" i="4" s="1"/>
  <c r="E56" i="4"/>
  <c r="G56" i="4" s="1"/>
  <c r="E55" i="4"/>
  <c r="G55" i="4" s="1"/>
  <c r="E54" i="4"/>
  <c r="G54" i="4" s="1"/>
  <c r="E53" i="4"/>
  <c r="G53" i="4" s="1"/>
  <c r="F52" i="4"/>
  <c r="E52" i="4"/>
  <c r="G52" i="4" s="1"/>
  <c r="G51" i="4"/>
  <c r="F51" i="4"/>
  <c r="E51" i="4"/>
  <c r="F50" i="4"/>
  <c r="E50" i="4"/>
  <c r="G50" i="4" s="1"/>
  <c r="G49" i="4"/>
  <c r="E49" i="4"/>
  <c r="F49" i="4" s="1"/>
  <c r="E48" i="4"/>
  <c r="G48" i="4" s="1"/>
  <c r="E47" i="4"/>
  <c r="G47" i="4" s="1"/>
  <c r="E46" i="4"/>
  <c r="G46" i="4" s="1"/>
  <c r="E45" i="4"/>
  <c r="G45" i="4" s="1"/>
  <c r="E44" i="4"/>
  <c r="G44" i="4" s="1"/>
  <c r="E43" i="4"/>
  <c r="G43" i="4" s="1"/>
  <c r="E42" i="4"/>
  <c r="G42" i="4" s="1"/>
  <c r="E41" i="4"/>
  <c r="F41" i="4" s="1"/>
  <c r="E40" i="4"/>
  <c r="G40" i="4" s="1"/>
  <c r="E39" i="4"/>
  <c r="G39" i="4" s="1"/>
  <c r="F38" i="4"/>
  <c r="E38" i="4"/>
  <c r="G38" i="4" s="1"/>
  <c r="E37" i="4"/>
  <c r="G37" i="4" s="1"/>
  <c r="F36" i="4"/>
  <c r="E36" i="4"/>
  <c r="G36" i="4" s="1"/>
  <c r="G35" i="4"/>
  <c r="F35" i="4"/>
  <c r="E35" i="4"/>
  <c r="G34" i="4"/>
  <c r="E34" i="4"/>
  <c r="F34" i="4" s="1"/>
  <c r="G33" i="4"/>
  <c r="E33" i="4"/>
  <c r="F33" i="4" s="1"/>
  <c r="E32" i="4"/>
  <c r="G32" i="4" s="1"/>
  <c r="E31" i="4"/>
  <c r="G31" i="4" s="1"/>
  <c r="E30" i="4"/>
  <c r="G30" i="4" s="1"/>
  <c r="E29" i="4"/>
  <c r="G29" i="4" s="1"/>
  <c r="F28" i="4"/>
  <c r="E28" i="4"/>
  <c r="G28" i="4" s="1"/>
  <c r="G27" i="4"/>
  <c r="F27" i="4"/>
  <c r="E27" i="4"/>
  <c r="G26" i="4"/>
  <c r="E26" i="4"/>
  <c r="F26" i="4" s="1"/>
  <c r="G25" i="4"/>
  <c r="E25" i="4"/>
  <c r="F25" i="4" s="1"/>
  <c r="E24" i="4"/>
  <c r="G24" i="4" s="1"/>
  <c r="E23" i="4"/>
  <c r="G23" i="4" s="1"/>
  <c r="E22" i="4"/>
  <c r="G22" i="4" s="1"/>
  <c r="E21" i="4"/>
  <c r="G21" i="4" s="1"/>
  <c r="F20" i="4"/>
  <c r="E20" i="4"/>
  <c r="G20" i="4" s="1"/>
  <c r="G19" i="4"/>
  <c r="F19" i="4"/>
  <c r="E19" i="4"/>
  <c r="G18" i="4"/>
  <c r="E18" i="4"/>
  <c r="F18" i="4" s="1"/>
  <c r="G17" i="4"/>
  <c r="E17" i="4"/>
  <c r="F17" i="4" s="1"/>
  <c r="E16" i="4"/>
  <c r="G16" i="4" s="1"/>
  <c r="E15" i="4"/>
  <c r="G15" i="4" s="1"/>
  <c r="E14" i="4"/>
  <c r="G14" i="4" s="1"/>
  <c r="E13" i="4"/>
  <c r="G13" i="4" s="1"/>
  <c r="F12" i="4"/>
  <c r="E12" i="4"/>
  <c r="G12" i="4" s="1"/>
  <c r="G11" i="4"/>
  <c r="F11" i="4"/>
  <c r="E11" i="4"/>
  <c r="G10" i="4"/>
  <c r="E10" i="4"/>
  <c r="F10" i="4" s="1"/>
  <c r="G9" i="4"/>
  <c r="E9" i="4"/>
  <c r="F9" i="4" s="1"/>
  <c r="E8" i="4"/>
  <c r="G8" i="4" s="1"/>
  <c r="E7" i="4"/>
  <c r="G7" i="4" s="1"/>
  <c r="E6" i="4"/>
  <c r="G6" i="4" s="1"/>
  <c r="E5" i="4"/>
  <c r="G5" i="4" s="1"/>
  <c r="F4" i="4"/>
  <c r="E4" i="4"/>
  <c r="G4" i="4" s="1"/>
  <c r="G3" i="4"/>
  <c r="F3" i="4"/>
  <c r="E3" i="4"/>
  <c r="G2" i="4"/>
  <c r="E2" i="4"/>
  <c r="E88" i="3"/>
  <c r="E85" i="3"/>
  <c r="G85" i="3" s="1"/>
  <c r="E84" i="3"/>
  <c r="G84" i="3" s="1"/>
  <c r="E83" i="3"/>
  <c r="G83" i="3" s="1"/>
  <c r="E82" i="3"/>
  <c r="G82" i="3" s="1"/>
  <c r="E81" i="3"/>
  <c r="G81" i="3" s="1"/>
  <c r="E80" i="3"/>
  <c r="G80" i="3" s="1"/>
  <c r="E79" i="3"/>
  <c r="G79" i="3" s="1"/>
  <c r="E78" i="3"/>
  <c r="G78" i="3" s="1"/>
  <c r="E77" i="3"/>
  <c r="G77" i="3" s="1"/>
  <c r="E76" i="3"/>
  <c r="G76" i="3" s="1"/>
  <c r="E75" i="3"/>
  <c r="F75" i="3" s="1"/>
  <c r="E74" i="3"/>
  <c r="G74" i="3" s="1"/>
  <c r="E73" i="3"/>
  <c r="G73" i="3" s="1"/>
  <c r="E72" i="3"/>
  <c r="G72" i="3" s="1"/>
  <c r="F71" i="3"/>
  <c r="E71" i="3"/>
  <c r="G71" i="3" s="1"/>
  <c r="E70" i="3"/>
  <c r="G70" i="3" s="1"/>
  <c r="E69" i="3"/>
  <c r="G69" i="3" s="1"/>
  <c r="E68" i="3"/>
  <c r="G68" i="3" s="1"/>
  <c r="E67" i="3"/>
  <c r="F67" i="3" s="1"/>
  <c r="E66" i="3"/>
  <c r="G66" i="3" s="1"/>
  <c r="E65" i="3"/>
  <c r="G65" i="3" s="1"/>
  <c r="E64" i="3"/>
  <c r="G64" i="3" s="1"/>
  <c r="F63" i="3"/>
  <c r="E63" i="3"/>
  <c r="G63" i="3" s="1"/>
  <c r="E62" i="3"/>
  <c r="G62" i="3" s="1"/>
  <c r="E61" i="3"/>
  <c r="G61" i="3" s="1"/>
  <c r="E60" i="3"/>
  <c r="G60" i="3" s="1"/>
  <c r="E59" i="3"/>
  <c r="F59" i="3" s="1"/>
  <c r="E58" i="3"/>
  <c r="G58" i="3" s="1"/>
  <c r="E57" i="3"/>
  <c r="G57" i="3" s="1"/>
  <c r="E56" i="3"/>
  <c r="G56" i="3" s="1"/>
  <c r="F55" i="3"/>
  <c r="E55" i="3"/>
  <c r="G55" i="3" s="1"/>
  <c r="E54" i="3"/>
  <c r="G54" i="3" s="1"/>
  <c r="E53" i="3"/>
  <c r="F53" i="3" s="1"/>
  <c r="E52" i="3"/>
  <c r="G52" i="3" s="1"/>
  <c r="F51" i="3"/>
  <c r="E51" i="3"/>
  <c r="G51" i="3" s="1"/>
  <c r="E50" i="3"/>
  <c r="G50" i="3" s="1"/>
  <c r="F49" i="3"/>
  <c r="E49" i="3"/>
  <c r="G49" i="3" s="1"/>
  <c r="E48" i="3"/>
  <c r="G48" i="3" s="1"/>
  <c r="G47" i="3"/>
  <c r="E47" i="3"/>
  <c r="F47" i="3" s="1"/>
  <c r="E46" i="3"/>
  <c r="G46" i="3" s="1"/>
  <c r="E45" i="3"/>
  <c r="F45" i="3" s="1"/>
  <c r="E44" i="3"/>
  <c r="G44" i="3" s="1"/>
  <c r="G43" i="3"/>
  <c r="E43" i="3"/>
  <c r="F43" i="3" s="1"/>
  <c r="E42" i="3"/>
  <c r="G42" i="3" s="1"/>
  <c r="F41" i="3"/>
  <c r="E41" i="3"/>
  <c r="G41" i="3" s="1"/>
  <c r="E40" i="3"/>
  <c r="G40" i="3" s="1"/>
  <c r="F39" i="3"/>
  <c r="E39" i="3"/>
  <c r="G39" i="3" s="1"/>
  <c r="E38" i="3"/>
  <c r="F38" i="3" s="1"/>
  <c r="E37" i="3"/>
  <c r="F37" i="3" s="1"/>
  <c r="E36" i="3"/>
  <c r="G36" i="3" s="1"/>
  <c r="E35" i="3"/>
  <c r="G35" i="3" s="1"/>
  <c r="E34" i="3"/>
  <c r="G34" i="3" s="1"/>
  <c r="F33" i="3"/>
  <c r="E33" i="3"/>
  <c r="G33" i="3" s="1"/>
  <c r="E32" i="3"/>
  <c r="G32" i="3" s="1"/>
  <c r="F31" i="3"/>
  <c r="E31" i="3"/>
  <c r="G31" i="3" s="1"/>
  <c r="E30" i="3"/>
  <c r="F30" i="3" s="1"/>
  <c r="E29" i="3"/>
  <c r="F29" i="3" s="1"/>
  <c r="E28" i="3"/>
  <c r="G28" i="3" s="1"/>
  <c r="E27" i="3"/>
  <c r="G27" i="3" s="1"/>
  <c r="E26" i="3"/>
  <c r="G26" i="3" s="1"/>
  <c r="E25" i="3"/>
  <c r="G25" i="3" s="1"/>
  <c r="E24" i="3"/>
  <c r="G24" i="3" s="1"/>
  <c r="F23" i="3"/>
  <c r="E23" i="3"/>
  <c r="G23" i="3" s="1"/>
  <c r="E22" i="3"/>
  <c r="F22" i="3" s="1"/>
  <c r="E21" i="3"/>
  <c r="F21" i="3" s="1"/>
  <c r="E20" i="3"/>
  <c r="G20" i="3" s="1"/>
  <c r="E19" i="3"/>
  <c r="G19" i="3" s="1"/>
  <c r="E18" i="3"/>
  <c r="G18" i="3" s="1"/>
  <c r="E17" i="3"/>
  <c r="G17" i="3" s="1"/>
  <c r="E16" i="3"/>
  <c r="G16" i="3" s="1"/>
  <c r="F15" i="3"/>
  <c r="E15" i="3"/>
  <c r="G15" i="3" s="1"/>
  <c r="E14" i="3"/>
  <c r="F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F7" i="3"/>
  <c r="E7" i="3"/>
  <c r="G7" i="3" s="1"/>
  <c r="E6" i="3"/>
  <c r="F6" i="3" s="1"/>
  <c r="E5" i="3"/>
  <c r="G5" i="3" s="1"/>
  <c r="E4" i="3"/>
  <c r="G4" i="3" s="1"/>
  <c r="G3" i="3"/>
  <c r="E3" i="3"/>
  <c r="F3" i="3" s="1"/>
  <c r="E2" i="3"/>
  <c r="E87" i="3" s="1"/>
  <c r="E88" i="2"/>
  <c r="E86" i="2"/>
  <c r="E85" i="2"/>
  <c r="F85" i="2" s="1"/>
  <c r="E84" i="2"/>
  <c r="G84" i="2" s="1"/>
  <c r="E83" i="2"/>
  <c r="G83" i="2" s="1"/>
  <c r="E82" i="2"/>
  <c r="G82" i="2" s="1"/>
  <c r="E81" i="2"/>
  <c r="G81" i="2" s="1"/>
  <c r="E80" i="2"/>
  <c r="G80" i="2" s="1"/>
  <c r="G79" i="2"/>
  <c r="E79" i="2"/>
  <c r="F79" i="2" s="1"/>
  <c r="E78" i="2"/>
  <c r="G78" i="2" s="1"/>
  <c r="E77" i="2"/>
  <c r="F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F71" i="2" s="1"/>
  <c r="E70" i="2"/>
  <c r="G70" i="2" s="1"/>
  <c r="E69" i="2"/>
  <c r="F69" i="2" s="1"/>
  <c r="E68" i="2"/>
  <c r="G68" i="2" s="1"/>
  <c r="E67" i="2"/>
  <c r="G67" i="2" s="1"/>
  <c r="E66" i="2"/>
  <c r="G66" i="2" s="1"/>
  <c r="E65" i="2"/>
  <c r="G65" i="2" s="1"/>
  <c r="E64" i="2"/>
  <c r="G64" i="2" s="1"/>
  <c r="E63" i="2"/>
  <c r="F63" i="2" s="1"/>
  <c r="E62" i="2"/>
  <c r="G62" i="2" s="1"/>
  <c r="E61" i="2"/>
  <c r="F61" i="2" s="1"/>
  <c r="E60" i="2"/>
  <c r="F60" i="2" s="1"/>
  <c r="E59" i="2"/>
  <c r="G59" i="2" s="1"/>
  <c r="E58" i="2"/>
  <c r="G58" i="2" s="1"/>
  <c r="E57" i="2"/>
  <c r="G57" i="2" s="1"/>
  <c r="E56" i="2"/>
  <c r="G56" i="2" s="1"/>
  <c r="E55" i="2"/>
  <c r="F55" i="2" s="1"/>
  <c r="E54" i="2"/>
  <c r="G54" i="2" s="1"/>
  <c r="G53" i="2"/>
  <c r="E53" i="2"/>
  <c r="F53" i="2" s="1"/>
  <c r="E52" i="2"/>
  <c r="F52" i="2" s="1"/>
  <c r="E51" i="2"/>
  <c r="G51" i="2" s="1"/>
  <c r="E50" i="2"/>
  <c r="G50" i="2" s="1"/>
  <c r="E49" i="2"/>
  <c r="G49" i="2" s="1"/>
  <c r="E48" i="2"/>
  <c r="G48" i="2" s="1"/>
  <c r="E47" i="2"/>
  <c r="F47" i="2" s="1"/>
  <c r="E46" i="2"/>
  <c r="G46" i="2" s="1"/>
  <c r="E45" i="2"/>
  <c r="G45" i="2" s="1"/>
  <c r="E44" i="2"/>
  <c r="G44" i="2" s="1"/>
  <c r="E43" i="2"/>
  <c r="G43" i="2" s="1"/>
  <c r="E42" i="2"/>
  <c r="G42" i="2" s="1"/>
  <c r="E41" i="2"/>
  <c r="G41" i="2" s="1"/>
  <c r="G40" i="2"/>
  <c r="F40" i="2"/>
  <c r="E40" i="2"/>
  <c r="E39" i="2"/>
  <c r="F39" i="2" s="1"/>
  <c r="E38" i="2"/>
  <c r="G38" i="2" s="1"/>
  <c r="E37" i="2"/>
  <c r="G37" i="2" s="1"/>
  <c r="E36" i="2"/>
  <c r="F36" i="2" s="1"/>
  <c r="E35" i="2"/>
  <c r="G35" i="2" s="1"/>
  <c r="E34" i="2"/>
  <c r="G34" i="2" s="1"/>
  <c r="E33" i="2"/>
  <c r="G33" i="2" s="1"/>
  <c r="E32" i="2"/>
  <c r="G32" i="2" s="1"/>
  <c r="E31" i="2"/>
  <c r="F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F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F16" i="2" s="1"/>
  <c r="E15" i="2"/>
  <c r="F15" i="2" s="1"/>
  <c r="E14" i="2"/>
  <c r="G14" i="2" s="1"/>
  <c r="E13" i="2"/>
  <c r="G13" i="2" s="1"/>
  <c r="E12" i="2"/>
  <c r="F12" i="2" s="1"/>
  <c r="E11" i="2"/>
  <c r="G11" i="2" s="1"/>
  <c r="F10" i="2"/>
  <c r="E10" i="2"/>
  <c r="G10" i="2" s="1"/>
  <c r="E9" i="2"/>
  <c r="G9" i="2" s="1"/>
  <c r="G8" i="2"/>
  <c r="F8" i="2"/>
  <c r="E8" i="2"/>
  <c r="E7" i="2"/>
  <c r="F7" i="2" s="1"/>
  <c r="E6" i="2"/>
  <c r="G6" i="2" s="1"/>
  <c r="E5" i="2"/>
  <c r="G5" i="2" s="1"/>
  <c r="G4" i="2"/>
  <c r="E4" i="2"/>
  <c r="F4" i="2" s="1"/>
  <c r="E3" i="2"/>
  <c r="G3" i="2" s="1"/>
  <c r="E2" i="2"/>
  <c r="F2" i="2" s="1"/>
  <c r="F2" i="3" l="1"/>
  <c r="F86" i="3" s="1"/>
  <c r="G6" i="3"/>
  <c r="F10" i="3"/>
  <c r="G14" i="3"/>
  <c r="F18" i="3"/>
  <c r="G22" i="3"/>
  <c r="F26" i="3"/>
  <c r="G30" i="3"/>
  <c r="F34" i="3"/>
  <c r="G38" i="3"/>
  <c r="F42" i="3"/>
  <c r="F46" i="3"/>
  <c r="F57" i="3"/>
  <c r="F65" i="3"/>
  <c r="F73" i="3"/>
  <c r="F81" i="3"/>
  <c r="G2" i="3"/>
  <c r="F50" i="3"/>
  <c r="F54" i="3"/>
  <c r="F62" i="3"/>
  <c r="F70" i="3"/>
  <c r="F78" i="3"/>
  <c r="F86" i="2"/>
  <c r="F58" i="3"/>
  <c r="F66" i="3"/>
  <c r="F74" i="3"/>
  <c r="F82" i="3"/>
  <c r="F11" i="3"/>
  <c r="F19" i="3"/>
  <c r="F27" i="3"/>
  <c r="F35" i="3"/>
  <c r="E87" i="2"/>
  <c r="F79" i="3"/>
  <c r="G59" i="3"/>
  <c r="G67" i="3"/>
  <c r="G75" i="3"/>
  <c r="F9" i="3"/>
  <c r="F17" i="3"/>
  <c r="F25" i="3"/>
  <c r="G41" i="4"/>
  <c r="F44" i="4"/>
  <c r="F61" i="4"/>
  <c r="F66" i="4"/>
  <c r="F69" i="4"/>
  <c r="E75" i="4"/>
  <c r="F42" i="4"/>
  <c r="F54" i="4"/>
  <c r="F62" i="4"/>
  <c r="F70" i="4"/>
  <c r="F2" i="4"/>
  <c r="F5" i="4"/>
  <c r="F13" i="4"/>
  <c r="F21" i="4"/>
  <c r="F29" i="4"/>
  <c r="F46" i="4"/>
  <c r="G74" i="4"/>
  <c r="G75" i="4" s="1"/>
  <c r="F6" i="4"/>
  <c r="F14" i="4"/>
  <c r="F22" i="4"/>
  <c r="F30" i="4"/>
  <c r="F43" i="4"/>
  <c r="F7" i="4"/>
  <c r="F15" i="4"/>
  <c r="F23" i="4"/>
  <c r="F31" i="4"/>
  <c r="F39" i="4"/>
  <c r="F47" i="4"/>
  <c r="F55" i="4"/>
  <c r="F63" i="4"/>
  <c r="F71" i="4"/>
  <c r="E74" i="4"/>
  <c r="F37" i="4"/>
  <c r="F45" i="4"/>
  <c r="F53" i="4"/>
  <c r="F8" i="4"/>
  <c r="F16" i="4"/>
  <c r="F24" i="4"/>
  <c r="F32" i="4"/>
  <c r="F40" i="4"/>
  <c r="F48" i="4"/>
  <c r="F56" i="4"/>
  <c r="F64" i="4"/>
  <c r="F72" i="4"/>
  <c r="F5" i="3"/>
  <c r="F13" i="3"/>
  <c r="F61" i="3"/>
  <c r="F69" i="3"/>
  <c r="F77" i="3"/>
  <c r="F85" i="3"/>
  <c r="F8" i="3"/>
  <c r="F16" i="3"/>
  <c r="G21" i="3"/>
  <c r="F24" i="3"/>
  <c r="G29" i="3"/>
  <c r="F32" i="3"/>
  <c r="G37" i="3"/>
  <c r="F40" i="3"/>
  <c r="G45" i="3"/>
  <c r="F48" i="3"/>
  <c r="G53" i="3"/>
  <c r="F56" i="3"/>
  <c r="F64" i="3"/>
  <c r="F72" i="3"/>
  <c r="F80" i="3"/>
  <c r="F83" i="3"/>
  <c r="E86" i="3"/>
  <c r="F4" i="3"/>
  <c r="F12" i="3"/>
  <c r="F20" i="3"/>
  <c r="F28" i="3"/>
  <c r="F36" i="3"/>
  <c r="F44" i="3"/>
  <c r="F52" i="3"/>
  <c r="F60" i="3"/>
  <c r="F68" i="3"/>
  <c r="F76" i="3"/>
  <c r="F84" i="3"/>
  <c r="G15" i="2"/>
  <c r="F28" i="2"/>
  <c r="F74" i="2"/>
  <c r="G16" i="2"/>
  <c r="G36" i="2"/>
  <c r="F6" i="2"/>
  <c r="G12" i="2"/>
  <c r="F32" i="2"/>
  <c r="F42" i="2"/>
  <c r="G85" i="2"/>
  <c r="G23" i="2"/>
  <c r="G61" i="2"/>
  <c r="F38" i="2"/>
  <c r="F78" i="2"/>
  <c r="G77" i="2"/>
  <c r="F82" i="2"/>
  <c r="G69" i="2"/>
  <c r="G71" i="2"/>
  <c r="F76" i="2"/>
  <c r="F84" i="2"/>
  <c r="F68" i="2"/>
  <c r="F14" i="2"/>
  <c r="F18" i="2"/>
  <c r="G31" i="2"/>
  <c r="F44" i="2"/>
  <c r="F48" i="2"/>
  <c r="G52" i="2"/>
  <c r="F56" i="2"/>
  <c r="G60" i="2"/>
  <c r="F64" i="2"/>
  <c r="F72" i="2"/>
  <c r="F80" i="2"/>
  <c r="F34" i="2"/>
  <c r="G47" i="2"/>
  <c r="F22" i="2"/>
  <c r="F26" i="2"/>
  <c r="G63" i="2"/>
  <c r="G39" i="2"/>
  <c r="G7" i="2"/>
  <c r="F20" i="2"/>
  <c r="F24" i="2"/>
  <c r="F30" i="2"/>
  <c r="G55" i="2"/>
  <c r="F46" i="2"/>
  <c r="F50" i="2"/>
  <c r="F54" i="2"/>
  <c r="F58" i="2"/>
  <c r="F62" i="2"/>
  <c r="F66" i="2"/>
  <c r="F70" i="2"/>
  <c r="G2" i="2"/>
  <c r="F5" i="2"/>
  <c r="F13" i="2"/>
  <c r="F21" i="2"/>
  <c r="F29" i="2"/>
  <c r="F37" i="2"/>
  <c r="F45" i="2"/>
  <c r="F3" i="2"/>
  <c r="F11" i="2"/>
  <c r="F19" i="2"/>
  <c r="F27" i="2"/>
  <c r="F35" i="2"/>
  <c r="F43" i="2"/>
  <c r="F51" i="2"/>
  <c r="F59" i="2"/>
  <c r="F67" i="2"/>
  <c r="F75" i="2"/>
  <c r="F83" i="2"/>
  <c r="F9" i="2"/>
  <c r="F17" i="2"/>
  <c r="F25" i="2"/>
  <c r="F33" i="2"/>
  <c r="F41" i="2"/>
  <c r="F49" i="2"/>
  <c r="F57" i="2"/>
  <c r="F65" i="2"/>
  <c r="F73" i="2"/>
  <c r="F81" i="2"/>
  <c r="G86" i="2" l="1"/>
  <c r="G87" i="2" s="1"/>
  <c r="G86" i="3"/>
  <c r="G87" i="3" s="1"/>
  <c r="F74" i="4"/>
</calcChain>
</file>

<file path=xl/sharedStrings.xml><?xml version="1.0" encoding="utf-8"?>
<sst xmlns="http://schemas.openxmlformats.org/spreadsheetml/2006/main" count="279" uniqueCount="256">
  <si>
    <t>Filename</t>
  </si>
  <si>
    <t xml:space="preserve"> TSM</t>
  </si>
  <si>
    <t xml:space="preserve"> SMOS</t>
  </si>
  <si>
    <t xml:space="preserve"> OMOS</t>
  </si>
  <si>
    <t>Male_6_FuzzyTSM_27.8149_per.wav</t>
  </si>
  <si>
    <t>Female_2_Elastique_55.4185_per.wav</t>
  </si>
  <si>
    <t>Child_4_Elastique_84.4834_per.wav</t>
  </si>
  <si>
    <t>Ocarina_02_FuzzyTSM_26.9542_per.wav</t>
  </si>
  <si>
    <t>Male_16_NMFTSM_66.50_per.wav</t>
  </si>
  <si>
    <t>You_mean_this_one_Elastique_186.675_per.wav</t>
  </si>
  <si>
    <t>Jazz_3_Elastique_25.7498_per.wav</t>
  </si>
  <si>
    <t>Solo_flute_2_Elastique_44.5934_per.wav</t>
  </si>
  <si>
    <t>Rock_4_NMFTSM_88.71_per.wav</t>
  </si>
  <si>
    <t>Saxophones_6_NMFTSM_88.93_per.wav</t>
  </si>
  <si>
    <t>Oboe_piano_1_Elastique_26.6737_per.wav</t>
  </si>
  <si>
    <t>Triangle_02_FuzzyTSM_63.3977_per.wav</t>
  </si>
  <si>
    <t>Female_2_NMFTSM_47.14_per.wav</t>
  </si>
  <si>
    <t>Saxophones_6_NMFTSM_75.32_per.wav</t>
  </si>
  <si>
    <t>Saxophones_6_NMFTSM_104.3_per.wav</t>
  </si>
  <si>
    <t>Male_22_FuzzyTSM_23.7934_per.wav</t>
  </si>
  <si>
    <t>Male_22_Elastique_69.8185_per.wav</t>
  </si>
  <si>
    <t>Triangle_02_FuzzyTSM_119.823_per.wav</t>
  </si>
  <si>
    <t>Child_4_Elastique_30.6928_per.wav</t>
  </si>
  <si>
    <t>Oboe_piano_1_NMFTSM_95.51_per.wav</t>
  </si>
  <si>
    <t>Mexican_Flute_02_FuzzyTSM_38.3443_per.wav</t>
  </si>
  <si>
    <t>Child_4_NMFTSM_25.54_per.wav</t>
  </si>
  <si>
    <t>Ardour_2_FuzzyTSM_46.6886_per.wav</t>
  </si>
  <si>
    <t>Triangle_02_Elastique_99.1477_per.wav</t>
  </si>
  <si>
    <t>Alto_Sax_15_NMFTSM_178.0_per.wav</t>
  </si>
  <si>
    <t>Brass_and_perc_9_NMFTSM_32.90_per.wav</t>
  </si>
  <si>
    <t>You_mean_this_one_FuzzyTSM_88.4649_per.wav</t>
  </si>
  <si>
    <t>Solo_flute_2_Elastique_163.566_per.wav</t>
  </si>
  <si>
    <t>Rock_4_Elastique_185.226_per.wav</t>
  </si>
  <si>
    <t>Ocarina_02_FuzzyTSM_74.8378_per.wav</t>
  </si>
  <si>
    <t>Ardour_2_FuzzyTSM_97.367_per.wav</t>
  </si>
  <si>
    <t>Female_4_Elastique_51.3515_per.wav</t>
  </si>
  <si>
    <t>Rock_4_Elastique_25.4544_per.wav</t>
  </si>
  <si>
    <t>Solo_flute_2_FuzzyTSM_40.1323_per.wav</t>
  </si>
  <si>
    <t>Child_4_Elastique_176.733_per.wav</t>
  </si>
  <si>
    <t>Alto_Sax_15_FuzzyTSM_56.879_per.wav</t>
  </si>
  <si>
    <t>Child_4_Elastique_69.2035_per.wav</t>
  </si>
  <si>
    <t>Brass_and_perc_9_Elastique_99.9401_per.wav</t>
  </si>
  <si>
    <t>Female_2_Elastique_45.1112_per.wav</t>
  </si>
  <si>
    <t>Triangle_02_NMFTSM_90.21_per.wav</t>
  </si>
  <si>
    <t>Jazz_3_FuzzyTSM_22.3246_per.wav</t>
  </si>
  <si>
    <t>Child_4_FuzzyTSM_59.6093_per.wav</t>
  </si>
  <si>
    <t>Triangle_02_NMFTSM_173.1_per.wav</t>
  </si>
  <si>
    <t>Mexican_Flute_02_Elastique_83.682_per.wav</t>
  </si>
  <si>
    <t>Solo_flute_2_NMFTSM_55.84_per.wav</t>
  </si>
  <si>
    <t>Synth_Bass_2_NMFTSM_90.17_per.wav</t>
  </si>
  <si>
    <t>Male_16_NMFTSM_92.51_per.wav</t>
  </si>
  <si>
    <t>Ardour_2_Elastique_87.1015_per.wav</t>
  </si>
  <si>
    <t>Mexican_Flute_02_NMFTSM_123.4_per.wav</t>
  </si>
  <si>
    <t>Triangle_02_NMFTSM_29.56_per.wav</t>
  </si>
  <si>
    <t>Brass_and_perc_9_FuzzyTSM_55.1165_per.wav</t>
  </si>
  <si>
    <t>Female_2_Elastique_167.12_per.wav</t>
  </si>
  <si>
    <t>You_mean_this_one_FuzzyTSM_35.8476_per.wav</t>
  </si>
  <si>
    <t>Alto_Sax_15_NMFTSM_69.32_per.wav</t>
  </si>
  <si>
    <t>Solo_flute_2_NMFTSM_116.8_per.wav</t>
  </si>
  <si>
    <t>Saxophones_6_FuzzyTSM_75.2903_per.wav</t>
  </si>
  <si>
    <t>You_mean_this_one_NMFTSM_145.0_per.wav</t>
  </si>
  <si>
    <t>Male_22_NMFTSM_157.5_per.wav</t>
  </si>
  <si>
    <t>Ocarina_02_FuzzyTSM_93.4329_per.wav</t>
  </si>
  <si>
    <t>Synth_Bass_2_FuzzyTSM_82.702_per.wav</t>
  </si>
  <si>
    <t>Female_4_Elastique_49.6526_per.wav</t>
  </si>
  <si>
    <t>Mexican_Flute_02_Elastique_49.7286_per.wav</t>
  </si>
  <si>
    <t>Saxophones_6_Elastique_72.3754_per.wav</t>
  </si>
  <si>
    <t>Woodwinds_4_FuzzyTSM_43.6174_per.wav</t>
  </si>
  <si>
    <t>Male_6_NMFTSM_81.62_per.wav</t>
  </si>
  <si>
    <t>Rock_4_Elastique_96.8312_per.wav</t>
  </si>
  <si>
    <t>Oboe_piano_1_NMFTSM_135.3_per.wav</t>
  </si>
  <si>
    <t>Male_16_Elastique_82.8437_per.wav</t>
  </si>
  <si>
    <t>Ocarina_02_Elastique_48.485_per.wav</t>
  </si>
  <si>
    <t>Woodwinds_4_Elastique_106.002_per.wav</t>
  </si>
  <si>
    <t>Saxophones_6_FuzzyTSM_182.377_per.wav</t>
  </si>
  <si>
    <t>Female_4_FuzzyTSM_27.4536_per.wav</t>
  </si>
  <si>
    <t>Mexican_Flute_02_Elastique_68.8204_per.wav</t>
  </si>
  <si>
    <t>Jazz_3_FuzzyTSM_84.1937_per.wav</t>
  </si>
  <si>
    <t>Alto_Sax_15_FuzzyTSM_34.6692_per.wav</t>
  </si>
  <si>
    <t>Male_6_FuzzyTSM_141.144_per.wav</t>
  </si>
  <si>
    <t>Mexican_Flute_02_FuzzyTSM_85.0405_per.wav</t>
  </si>
  <si>
    <t>Ardour_2_Elastique_122.867_per.wav</t>
  </si>
  <si>
    <t>Rock_4_NMFTSM_56.91_per.wav</t>
  </si>
  <si>
    <t>Alto_Sax_15_Elastique_31.8767_per.wav</t>
  </si>
  <si>
    <t>Solo_flute_2_NMFTSM_86.12_per.wav</t>
  </si>
  <si>
    <t>Brass_and_perc_9_NMFTSM_94.89_per.wav</t>
  </si>
  <si>
    <t>You_mean_this_one_FuzzyTSM_177.633_per.wav</t>
  </si>
  <si>
    <t>Female_4_NMFTSM_113.1_per.wav</t>
  </si>
  <si>
    <t>Male_22_Elastique_139.076_per.wav</t>
  </si>
  <si>
    <t>Brass_and_perc_9_FuzzyTSM_138.72_per.wav</t>
  </si>
  <si>
    <t>Mexican_Flute_02_NMFTSM_37.84_per.wav</t>
  </si>
  <si>
    <t>Ardour_2_NMFTSM_85.92_per.wav</t>
  </si>
  <si>
    <t>Male_6_Elastique_45.0523_per.wav</t>
  </si>
  <si>
    <t>Saxophones_6_Elastique_150.564_per.wav</t>
  </si>
  <si>
    <t>Saxophones_6_Elastique_94.6846_per.wav</t>
  </si>
  <si>
    <t>Child_4_NMFTSM_140.3_per.wav</t>
  </si>
  <si>
    <t>Male_16_FuzzyTSM_54.2094_per.wav</t>
  </si>
  <si>
    <t>Synth_Bass_2_Elastique_83.5371_per.wav</t>
  </si>
  <si>
    <t>Male_16_Elastique_38.3916_per.wav</t>
  </si>
  <si>
    <t>Woodwinds_4_Elastique_67.2648_per.wav</t>
  </si>
  <si>
    <t>Female_4_FuzzyTSM_143.596_per.wav</t>
  </si>
  <si>
    <t>Male_16_FuzzyTSM_83.5325_per.wav</t>
  </si>
  <si>
    <t>Female_4_FuzzyTSM_62.4827_per.wav</t>
  </si>
  <si>
    <t>Alto_Sax_15_NMFTSM_90.94_per.wav</t>
  </si>
  <si>
    <t>Alto_Sax_15_Elastique_92.6238_per.wav</t>
  </si>
  <si>
    <t>Synth_Bass_2_Elastique_38.3534_per.wav</t>
  </si>
  <si>
    <t>You_mean_this_one_FuzzyTSM_50.4582_per.wav</t>
  </si>
  <si>
    <t>Male_22_FuzzyTSM_87.3932_per.wav</t>
  </si>
  <si>
    <t>Ocarina_02_NMFTSM_89.73_per.wav</t>
  </si>
  <si>
    <t>Male_22_Elastique_27.1769_per.wav</t>
  </si>
  <si>
    <t>Brass_and_perc_9_FuzzyTSM_44.8032_per.wav</t>
  </si>
  <si>
    <t>Oboe_piano_1_Elastique_181.454_per.wav</t>
  </si>
  <si>
    <t>Male_16_Elastique_141.905_per.wav</t>
  </si>
  <si>
    <t>Male_6_Elastique_88.4222_per.wav</t>
  </si>
  <si>
    <t>Male_16_FuzzyTSM_37.7243_per.wav</t>
  </si>
  <si>
    <t>Female_2_FuzzyTSM_146.669_per.wav</t>
  </si>
  <si>
    <t>Synth_Bass_2_FuzzyTSM_111.616_per.wav</t>
  </si>
  <si>
    <t>Brass_and_perc_9_FuzzyTSM_80.6187_per.wav</t>
  </si>
  <si>
    <t>Ardour_2_NMFTSM_138.9_per.wav</t>
  </si>
  <si>
    <t>Ardour_2_FuzzyTSM_59.6748_per.wav</t>
  </si>
  <si>
    <t>Saxophones_6_NMFTSM_26.65_per.wav</t>
  </si>
  <si>
    <t>Woodwinds_4_NMFTSM_164.7_per.wav</t>
  </si>
  <si>
    <t>Male_6_FuzzyTSM_56.6654_per.wav</t>
  </si>
  <si>
    <t>You_mean_this_one_Elastique_65.9016_per.wav</t>
  </si>
  <si>
    <t>Jazz_3_FuzzyTSM_110.646_per.wav</t>
  </si>
  <si>
    <t>Female_4_FuzzyTSM_97.0718_per.wav</t>
  </si>
  <si>
    <t>Alto_Sax_15_FuzzyTSM_112.084_per.wav</t>
  </si>
  <si>
    <t>Male_22_NMFTSM_68.67_per.wav</t>
  </si>
  <si>
    <t>Male_16_NMFTSM_23.33_per.wav</t>
  </si>
  <si>
    <t>Male_22_NMFTSM_95.60_per.wav</t>
  </si>
  <si>
    <t>You_mean_this_one_NMFTSM_95.89_per.wav</t>
  </si>
  <si>
    <t>Rock_4_FuzzyTSM_36.8309_per.wav</t>
  </si>
  <si>
    <t>Woodwinds_4_NMFTSM_32.72_per.wav</t>
  </si>
  <si>
    <t>Solo_flute_2_FuzzyTSM_111.861_per.wav</t>
  </si>
  <si>
    <t>Ardour_2_FuzzyTSM_162.713_per.wav</t>
  </si>
  <si>
    <t>Jazz_3_NMFTSM_76.27_per.wav</t>
  </si>
  <si>
    <t>Jazz_3_Elastique_71.6952_per.wav</t>
  </si>
  <si>
    <t>Rock_4_FuzzyTSM_78.3252_per.wav</t>
  </si>
  <si>
    <t>Woodwinds_4_FuzzyTSM_107.371_per.wav</t>
  </si>
  <si>
    <t>Ardour_2_NMFTSM_47.70_per.wav</t>
  </si>
  <si>
    <t>Male_22_Elastique_80.5027_per.wav</t>
  </si>
  <si>
    <t>Female_2_Elastique_93.049_per.wav</t>
  </si>
  <si>
    <t>Saxophones_6_Elastique_42.096_per.wav</t>
  </si>
  <si>
    <t>Child_4_FuzzyTSM_90.4931_per.wav</t>
  </si>
  <si>
    <t>Saxophones_6_FuzzyTSM_34.8526_per.wav</t>
  </si>
  <si>
    <t>Ardour_2_Elastique_61.2069_per.wav</t>
  </si>
  <si>
    <t>Ocarina_02_Elastique_87.4073_per.wav</t>
  </si>
  <si>
    <t>Ocarina_02_FuzzyTSM_190.075_per.wav</t>
  </si>
  <si>
    <t>Oboe_piano_1_Elastique_94.5155_per.wav</t>
  </si>
  <si>
    <t>You_mean_this_one_Elastique_40.6484_per.wav</t>
  </si>
  <si>
    <t>Female_2_NMFTSM_60.52_per.wav</t>
  </si>
  <si>
    <t>Jazz_3_Elastique_164.206_per.wav</t>
  </si>
  <si>
    <t>Female_4_NMFTSM_83.67_per.wav</t>
  </si>
  <si>
    <t>Female_4_Elastique_171.521_per.wav</t>
  </si>
  <si>
    <t>Solo_flute_2_NMFTSM_23.52_per.wav</t>
  </si>
  <si>
    <t>Oboe_piano_1_NMFTSM_59.03_per.wav</t>
  </si>
  <si>
    <t>Oboe_piano_1_FuzzyTSM_78.419_per.wav</t>
  </si>
  <si>
    <t>Female_4_Elastique_92.0998_per.wav</t>
  </si>
  <si>
    <t>Oboe_piano_1_FuzzyTSM_125.286_per.wav</t>
  </si>
  <si>
    <t>Ocarina_02_NMFTSM_38.08_per.wav</t>
  </si>
  <si>
    <t>Child_4_NMFTSM_65.98_per.wav</t>
  </si>
  <si>
    <t>Mexican_Flute_02_NMFTSM_98.58_per.wav</t>
  </si>
  <si>
    <t>Woodwinds_4_NMFTSM_56.82_per.wav</t>
  </si>
  <si>
    <t>Female_4_NMFTSM_78.17_per.wav</t>
  </si>
  <si>
    <t>Triangle_02_Elastique_47.134_per.wav</t>
  </si>
  <si>
    <t>Child_4_FuzzyTSM_174.67_per.wav</t>
  </si>
  <si>
    <t>Synth_Bass_2_Elastique_61.4992_per.wav</t>
  </si>
  <si>
    <t>Brass_and_perc_9_Elastique_36.291_per.wav</t>
  </si>
  <si>
    <t>Alto_Sax_15_FuzzyTSM_90.8654_per.wav</t>
  </si>
  <si>
    <t>Rock_4_FuzzyTSM_97.4432_per.wav</t>
  </si>
  <si>
    <t>Synth_Bass_2_Elastique_195.089_per.wav</t>
  </si>
  <si>
    <t>Alto_Sax_15_Elastique_56.7131_per.wav</t>
  </si>
  <si>
    <t>Male_6_NMFTSM_32.26_per.wav</t>
  </si>
  <si>
    <t>Rock_4_NMFTSM_101.5_per.wav</t>
  </si>
  <si>
    <t>Jazz_3_NMFTSM_194.2_per.wav</t>
  </si>
  <si>
    <t>Female_4_NMFTSM_49.39_per.wav</t>
  </si>
  <si>
    <t>Synth_Bass_2_FuzzyTSM_38.3453_per.wav</t>
  </si>
  <si>
    <t>Jazz_3_FuzzyTSM_52.6081_per.wav</t>
  </si>
  <si>
    <t>Ocarina_02_Elastique_77.3171_per.wav</t>
  </si>
  <si>
    <t>Ocarina_02_NMFTSM_182.1_per.wav</t>
  </si>
  <si>
    <t>Oboe_piano_1_FuzzyTSM_88.5833_per.wav</t>
  </si>
  <si>
    <t>Woodwinds_4_NMFTSM_96.35_per.wav</t>
  </si>
  <si>
    <t>Ocarina_02_NMFTSM_64.12_per.wav</t>
  </si>
  <si>
    <t>Synth_Bass_2_NMFTSM_28.90_per.wav</t>
  </si>
  <si>
    <t>Male_16_FuzzyTSM_104.673_per.wav</t>
  </si>
  <si>
    <t>You_mean_this_one_NMFTSM_35.23_per.wav</t>
  </si>
  <si>
    <t>Brass_and_perc_9_NMFTSM_124.1_per.wav</t>
  </si>
  <si>
    <t>Male_16_NMFTSM_195.6_per.wav</t>
  </si>
  <si>
    <t>Woodwinds_4_FuzzyTSM_68.39_per.wav</t>
  </si>
  <si>
    <t>Solo_flute_2_Elastique_91.4205_per.wav</t>
  </si>
  <si>
    <t>Ardour_2_NMFTSM_61.35_per.wav</t>
  </si>
  <si>
    <t>Jazz_3_NMFTSM_33.16_per.wav</t>
  </si>
  <si>
    <t>Alto_Sax_15_Elastique_175.195_per.wav</t>
  </si>
  <si>
    <t>Child_4_NMFTSM_83.77_per.wav</t>
  </si>
  <si>
    <t>Male_6_Elastique_181.614_per.wav</t>
  </si>
  <si>
    <t>Mexican_Flute_02_FuzzyTSM_73.4254_per.wav</t>
  </si>
  <si>
    <t>Jazz_3_NMFTSM_87.36_per.wav</t>
  </si>
  <si>
    <t>Oboe_piano_1_NMFTSM_27.86_per.wav</t>
  </si>
  <si>
    <t>Female_2_FuzzyTSM_91.7837_per.wav</t>
  </si>
  <si>
    <t>Mexican_Flute_02_NMFTSM_56.23_per.wav</t>
  </si>
  <si>
    <t>Triangle_02_Elastique_144.396_per.wav</t>
  </si>
  <si>
    <t>Mexican_Flute_02_FuzzyTSM_123.732_per.wav</t>
  </si>
  <si>
    <t>Female_2_NMFTSM_109.6_per.wav</t>
  </si>
  <si>
    <t>Female_2_FuzzyTSM_29.7121_per.wav</t>
  </si>
  <si>
    <t>Oboe_piano_1_Elastique_50.6495_per.wav</t>
  </si>
  <si>
    <t>Brass_and_perc_9_Elastique_106.419_per.wav</t>
  </si>
  <si>
    <t>Ardour_2_Elastique_31.2157_per.wav</t>
  </si>
  <si>
    <t>Synth_Bass_2_NMFTSM_164.9_per.wav</t>
  </si>
  <si>
    <t>Saxophones_6_FuzzyTSM_87.9621_per.wav</t>
  </si>
  <si>
    <t>You_mean_this_one_Elastique_98.4916_per.wav</t>
  </si>
  <si>
    <t>Child_4_FuzzyTSM_49.9444_per.wav</t>
  </si>
  <si>
    <t>Male_6_Elastique_61.5161_per.wav</t>
  </si>
  <si>
    <t>Triangle_02_Elastique_68.5184_per.wav</t>
  </si>
  <si>
    <t>You_mean_this_one_NMFTSM_63.07_per.wav</t>
  </si>
  <si>
    <t>Male_22_NMFTSM_27.74_per.wav</t>
  </si>
  <si>
    <t>Triangle_02_NMFTSM_55.12_per.wav</t>
  </si>
  <si>
    <t>Male_22_FuzzyTSM_137.608_per.wav</t>
  </si>
  <si>
    <t>Male_16_Elastique_60.4231_per.wav</t>
  </si>
  <si>
    <t>Brass_and_perc_9_Elastique_52.625_per.wav</t>
  </si>
  <si>
    <t>Mexican_Flute_02_Elastique_131.743_per.wav</t>
  </si>
  <si>
    <t>Male_6_NMFTSM_105.9_per.wav</t>
  </si>
  <si>
    <t>Woodwinds_4_FuzzyTSM_82.6417_per.wav</t>
  </si>
  <si>
    <t>Brass_and_perc_9_NMFTSM_74.34_per.wav</t>
  </si>
  <si>
    <t>Solo_flute_2_FuzzyTSM_89.2362_per.wav</t>
  </si>
  <si>
    <t>Female_2_NMFTSM_93.73_per.wav</t>
  </si>
  <si>
    <t>Male_22_FuzzyTSM_75.2679_per.wav</t>
  </si>
  <si>
    <t>Woodwinds_4_Elastique_47.4751_per.wav</t>
  </si>
  <si>
    <t>Solo_flute_2_FuzzyTSM_70.6231_per.wav</t>
  </si>
  <si>
    <t>Rock_4_Elastique_74.0168_per.wav</t>
  </si>
  <si>
    <t>Synth_Bass_2_FuzzyTSM_62.0589_per.wav</t>
  </si>
  <si>
    <t>Rock_4_NMFTSM_41.33_per.wav</t>
  </si>
  <si>
    <t>Triangle_02_FuzzyTSM_32.3611_per.wav</t>
  </si>
  <si>
    <t>Alto_Sax_15_NMFTSM_29.33_per.wav</t>
  </si>
  <si>
    <t>Jazz_3_Elastique_87.7449_per.wav</t>
  </si>
  <si>
    <t>Female_2_FuzzyTSM_54.3258_per.wav</t>
  </si>
  <si>
    <t>Oboe_piano_1_FuzzyTSM_27.5392_per.wav</t>
  </si>
  <si>
    <t>Rock_4_FuzzyTSM_162.888_per.wav</t>
  </si>
  <si>
    <t>Ocarina_02_Elastique_178.907_per.wav</t>
  </si>
  <si>
    <t>Synth_Bass_2_NMFTSM_56.77_per.wav</t>
  </si>
  <si>
    <t>Triangle_02_FuzzyTSM_93.8658_per.wav</t>
  </si>
  <si>
    <t>Solo_flute_2_Elastique_74.3934_per.wav</t>
  </si>
  <si>
    <t>Male_6_NMFTSM_67.61_per.wav</t>
  </si>
  <si>
    <t>Male_6_FuzzyTSM_83.7886_per.wav</t>
  </si>
  <si>
    <t>Woodwinds_4_Elastique_85.3064_per.wav</t>
  </si>
  <si>
    <t>Mean</t>
  </si>
  <si>
    <t>Std Dev</t>
  </si>
  <si>
    <t>RMSE</t>
  </si>
  <si>
    <t>Correlation</t>
  </si>
  <si>
    <t>Difference</t>
  </si>
  <si>
    <t>ABS Difference</t>
  </si>
  <si>
    <t>Square Error</t>
  </si>
  <si>
    <t>Class</t>
  </si>
  <si>
    <t>PCC</t>
  </si>
  <si>
    <t>Music</t>
  </si>
  <si>
    <t>Solo</t>
  </si>
  <si>
    <t>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</si>
</sst>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4" sqref="D4"/>
    </sheetView>
  </sheetViews>
  <sheetFormatPr defaultRowHeight="14.25" x14ac:dyDescent="0.45"/>
  <cols>
    <col min="1" max="1" width="14.59765625" customWidth="1"/>
  </cols>
  <sheetData>
    <row r="1" spans="1:3" x14ac:dyDescent="0.45">
      <c r="A1" t="s">
        <v>251</v>
      </c>
      <c r="B1" t="s">
        <v>246</v>
      </c>
      <c r="C1" t="s">
        <v>252</v>
      </c>
    </row>
    <row r="2" spans="1:3" x14ac:dyDescent="0.45">
      <c r="A2" t="s">
        <v>253</v>
      </c>
      <c r="B2">
        <f>Music!G87</f>
        <v>0.83966224388028021</v>
      </c>
      <c r="C2">
        <f>Music!E88</f>
        <v>0.68173732249654617</v>
      </c>
    </row>
    <row r="3" spans="1:3" x14ac:dyDescent="0.45">
      <c r="A3" t="s">
        <v>254</v>
      </c>
      <c r="B3">
        <f>Solo!G87</f>
        <v>0.7523807884088799</v>
      </c>
      <c r="C3">
        <f>Solo!E88</f>
        <v>0.59959704396635705</v>
      </c>
    </row>
    <row r="4" spans="1:3" x14ac:dyDescent="0.45">
      <c r="A4" t="s">
        <v>255</v>
      </c>
      <c r="B4">
        <f>Voice!G75</f>
        <v>0.79122680392559464</v>
      </c>
      <c r="C4">
        <f>Voice!E76</f>
        <v>0.56952927594829184</v>
      </c>
    </row>
  </sheetData>
  <sortState xmlns:xlrd2="http://schemas.microsoft.com/office/spreadsheetml/2017/richdata2" ref="A2:E241">
    <sortCondition ref="A2:A2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49" workbookViewId="0">
      <selection activeCell="E87" sqref="E87"/>
    </sheetView>
  </sheetViews>
  <sheetFormatPr defaultRowHeight="14.25" x14ac:dyDescent="0.45"/>
  <cols>
    <col min="1" max="1" width="28.46484375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248</v>
      </c>
      <c r="F1" t="s">
        <v>249</v>
      </c>
      <c r="G1" t="s">
        <v>250</v>
      </c>
    </row>
    <row r="2" spans="1:7" x14ac:dyDescent="0.45">
      <c r="A2" t="s">
        <v>81</v>
      </c>
      <c r="B2">
        <v>122.867</v>
      </c>
      <c r="C2">
        <v>4.4000034332275302</v>
      </c>
      <c r="D2">
        <v>3.2604638934135401</v>
      </c>
      <c r="E2">
        <f>C2-D2</f>
        <v>1.13953953981399</v>
      </c>
      <c r="F2">
        <f t="shared" ref="F2:F65" si="0">ABS(E2)</f>
        <v>1.13953953981399</v>
      </c>
      <c r="G2">
        <f t="shared" ref="G2:G65" si="1">E2*E2</f>
        <v>1.2985503627994801</v>
      </c>
    </row>
    <row r="3" spans="1:7" x14ac:dyDescent="0.45">
      <c r="A3" t="s">
        <v>206</v>
      </c>
      <c r="B3">
        <v>31.215699999999998</v>
      </c>
      <c r="C3">
        <v>2.6589542627334501</v>
      </c>
      <c r="D3">
        <v>2.0688549242913701</v>
      </c>
      <c r="E3">
        <f>C3-D3</f>
        <v>0.59009933844208007</v>
      </c>
      <c r="F3">
        <f t="shared" si="0"/>
        <v>0.59009933844208007</v>
      </c>
      <c r="G3">
        <f t="shared" si="1"/>
        <v>0.34821722922978054</v>
      </c>
    </row>
    <row r="4" spans="1:7" x14ac:dyDescent="0.45">
      <c r="A4" t="s">
        <v>145</v>
      </c>
      <c r="B4">
        <v>61.206899999999997</v>
      </c>
      <c r="C4">
        <v>3.73478055000305</v>
      </c>
      <c r="D4">
        <v>2.8050270602106999</v>
      </c>
      <c r="E4">
        <f>C4-D4</f>
        <v>0.92975348979235006</v>
      </c>
      <c r="F4">
        <f t="shared" si="0"/>
        <v>0.92975348979235006</v>
      </c>
      <c r="G4">
        <f t="shared" si="1"/>
        <v>0.86444155178105364</v>
      </c>
    </row>
    <row r="5" spans="1:7" x14ac:dyDescent="0.45">
      <c r="A5" t="s">
        <v>51</v>
      </c>
      <c r="B5">
        <v>87.101500000000001</v>
      </c>
      <c r="C5">
        <v>4.1850416660308802</v>
      </c>
      <c r="D5">
        <v>3.01618327200412</v>
      </c>
      <c r="E5">
        <f>C5-D5</f>
        <v>1.1688583940267603</v>
      </c>
      <c r="F5">
        <f t="shared" si="0"/>
        <v>1.1688583940267603</v>
      </c>
      <c r="G5">
        <f t="shared" si="1"/>
        <v>1.3662299452868172</v>
      </c>
    </row>
    <row r="6" spans="1:7" x14ac:dyDescent="0.45">
      <c r="A6" t="s">
        <v>134</v>
      </c>
      <c r="B6">
        <v>162.71299999999999</v>
      </c>
      <c r="C6">
        <v>3.5739064216613698</v>
      </c>
      <c r="D6">
        <v>3.2351090013980799</v>
      </c>
      <c r="E6">
        <f>C6-D6</f>
        <v>0.33879742026328996</v>
      </c>
      <c r="F6">
        <f t="shared" si="0"/>
        <v>0.33879742026328996</v>
      </c>
      <c r="G6">
        <f t="shared" si="1"/>
        <v>0.11478369197706031</v>
      </c>
    </row>
    <row r="7" spans="1:7" x14ac:dyDescent="0.45">
      <c r="A7" t="s">
        <v>26</v>
      </c>
      <c r="B7">
        <v>46.688600000000001</v>
      </c>
      <c r="C7">
        <v>2.6329721212387001</v>
      </c>
      <c r="D7">
        <v>2.2714189887046801</v>
      </c>
      <c r="E7">
        <f>C7-D7</f>
        <v>0.36155313253401999</v>
      </c>
      <c r="F7">
        <f t="shared" si="0"/>
        <v>0.36155313253401999</v>
      </c>
      <c r="G7">
        <f t="shared" si="1"/>
        <v>0.13072066764516263</v>
      </c>
    </row>
    <row r="8" spans="1:7" x14ac:dyDescent="0.45">
      <c r="A8" t="s">
        <v>119</v>
      </c>
      <c r="B8">
        <v>59.674799999999998</v>
      </c>
      <c r="C8">
        <v>2.9081050157546899</v>
      </c>
      <c r="D8">
        <v>2.42782442271709</v>
      </c>
      <c r="E8">
        <f>C8-D8</f>
        <v>0.48028059303759996</v>
      </c>
      <c r="F8">
        <f t="shared" si="0"/>
        <v>0.48028059303759996</v>
      </c>
      <c r="G8">
        <f t="shared" si="1"/>
        <v>0.23066944804854872</v>
      </c>
    </row>
    <row r="9" spans="1:7" x14ac:dyDescent="0.45">
      <c r="A9" t="s">
        <v>34</v>
      </c>
      <c r="B9">
        <v>97.367000000000004</v>
      </c>
      <c r="C9">
        <v>4.3611207008361799</v>
      </c>
      <c r="D9">
        <v>2.8935490995645501</v>
      </c>
      <c r="E9">
        <f>C9-D9</f>
        <v>1.4675716012716298</v>
      </c>
      <c r="F9">
        <f t="shared" si="0"/>
        <v>1.4675716012716298</v>
      </c>
      <c r="G9">
        <f t="shared" si="1"/>
        <v>2.1537664048589753</v>
      </c>
    </row>
    <row r="10" spans="1:7" x14ac:dyDescent="0.45">
      <c r="A10" t="s">
        <v>118</v>
      </c>
      <c r="B10">
        <v>138.9</v>
      </c>
      <c r="C10">
        <v>1.9865389466285699</v>
      </c>
      <c r="D10">
        <v>2.29815781489014</v>
      </c>
      <c r="E10">
        <f>C10-D10</f>
        <v>-0.31161886826157015</v>
      </c>
      <c r="F10">
        <f t="shared" si="0"/>
        <v>0.31161886826157015</v>
      </c>
      <c r="G10">
        <f t="shared" si="1"/>
        <v>9.7106319056621815E-2</v>
      </c>
    </row>
    <row r="11" spans="1:7" x14ac:dyDescent="0.45">
      <c r="A11" t="s">
        <v>139</v>
      </c>
      <c r="B11">
        <v>47.7</v>
      </c>
      <c r="C11">
        <v>1.0834372341632801</v>
      </c>
      <c r="D11">
        <v>2.4480087533593098</v>
      </c>
      <c r="E11">
        <f>C11-D11</f>
        <v>-1.3645715191960297</v>
      </c>
      <c r="F11">
        <f t="shared" si="0"/>
        <v>1.3645715191960297</v>
      </c>
      <c r="G11">
        <f t="shared" si="1"/>
        <v>1.8620554310009605</v>
      </c>
    </row>
    <row r="12" spans="1:7" x14ac:dyDescent="0.45">
      <c r="A12" t="s">
        <v>190</v>
      </c>
      <c r="B12">
        <v>61.35</v>
      </c>
      <c r="C12">
        <v>1.2802370786666799</v>
      </c>
      <c r="D12">
        <v>2.36414373479783</v>
      </c>
      <c r="E12">
        <f>C12-D12</f>
        <v>-1.0839066561311501</v>
      </c>
      <c r="F12">
        <f t="shared" si="0"/>
        <v>1.0839066561311501</v>
      </c>
      <c r="G12">
        <f t="shared" si="1"/>
        <v>1.1748536392054112</v>
      </c>
    </row>
    <row r="13" spans="1:7" x14ac:dyDescent="0.45">
      <c r="A13" t="s">
        <v>91</v>
      </c>
      <c r="B13">
        <v>85.92</v>
      </c>
      <c r="C13">
        <v>2.2173621654510498</v>
      </c>
      <c r="D13">
        <v>2.6915326863527298</v>
      </c>
      <c r="E13">
        <f>C13-D13</f>
        <v>-0.47417052090167999</v>
      </c>
      <c r="F13">
        <f t="shared" si="0"/>
        <v>0.47417052090167999</v>
      </c>
      <c r="G13">
        <f t="shared" si="1"/>
        <v>0.22483768289217054</v>
      </c>
    </row>
    <row r="14" spans="1:7" x14ac:dyDescent="0.45">
      <c r="A14" t="s">
        <v>205</v>
      </c>
      <c r="B14">
        <v>106.419</v>
      </c>
      <c r="C14">
        <v>4.6308517456054599</v>
      </c>
      <c r="D14">
        <v>3.9163009524345398</v>
      </c>
      <c r="E14">
        <f>C14-D14</f>
        <v>0.71455079317092007</v>
      </c>
      <c r="F14">
        <f t="shared" si="0"/>
        <v>0.71455079317092007</v>
      </c>
      <c r="G14">
        <f t="shared" si="1"/>
        <v>0.51058283602119103</v>
      </c>
    </row>
    <row r="15" spans="1:7" x14ac:dyDescent="0.45">
      <c r="A15" t="s">
        <v>167</v>
      </c>
      <c r="B15">
        <v>36.290999999999997</v>
      </c>
      <c r="C15">
        <v>3.06478548049926</v>
      </c>
      <c r="D15">
        <v>2.31733910739421</v>
      </c>
      <c r="E15">
        <f>C15-D15</f>
        <v>0.74744637310505002</v>
      </c>
      <c r="F15">
        <f t="shared" si="0"/>
        <v>0.74744637310505002</v>
      </c>
      <c r="G15">
        <f t="shared" si="1"/>
        <v>0.55867608066789365</v>
      </c>
    </row>
    <row r="16" spans="1:7" x14ac:dyDescent="0.45">
      <c r="A16" t="s">
        <v>218</v>
      </c>
      <c r="B16">
        <v>52.625</v>
      </c>
      <c r="C16">
        <v>4.0148999691009504</v>
      </c>
      <c r="D16">
        <v>3.2808563187718298</v>
      </c>
      <c r="E16">
        <f>C16-D16</f>
        <v>0.73404365032912056</v>
      </c>
      <c r="F16">
        <f t="shared" si="0"/>
        <v>0.73404365032912056</v>
      </c>
      <c r="G16">
        <f t="shared" si="1"/>
        <v>0.53882008058850017</v>
      </c>
    </row>
    <row r="17" spans="1:7" x14ac:dyDescent="0.45">
      <c r="A17" t="s">
        <v>41</v>
      </c>
      <c r="B17">
        <v>99.940100000000001</v>
      </c>
      <c r="C17">
        <v>4.6265347003936697</v>
      </c>
      <c r="D17">
        <v>4.0808167159557298</v>
      </c>
      <c r="E17">
        <f>C17-D17</f>
        <v>0.54571798443793984</v>
      </c>
      <c r="F17">
        <f t="shared" si="0"/>
        <v>0.54571798443793984</v>
      </c>
      <c r="G17">
        <f t="shared" si="1"/>
        <v>0.29780811853900757</v>
      </c>
    </row>
    <row r="18" spans="1:7" x14ac:dyDescent="0.45">
      <c r="A18" t="s">
        <v>89</v>
      </c>
      <c r="B18">
        <v>138.72</v>
      </c>
      <c r="C18">
        <v>4.0132379531860298</v>
      </c>
      <c r="D18">
        <v>4.00308001041412</v>
      </c>
      <c r="E18">
        <f>C18-D18</f>
        <v>1.0157942771909845E-2</v>
      </c>
      <c r="F18">
        <f t="shared" si="0"/>
        <v>1.0157942771909845E-2</v>
      </c>
      <c r="G18">
        <f t="shared" si="1"/>
        <v>1.0318380135739546E-4</v>
      </c>
    </row>
    <row r="19" spans="1:7" x14ac:dyDescent="0.45">
      <c r="A19" t="s">
        <v>110</v>
      </c>
      <c r="B19">
        <v>44.803199999999997</v>
      </c>
      <c r="C19">
        <v>2.49441182613372</v>
      </c>
      <c r="D19">
        <v>2.90005195140838</v>
      </c>
      <c r="E19">
        <f>C19-D19</f>
        <v>-0.40564012527465998</v>
      </c>
      <c r="F19">
        <f t="shared" si="0"/>
        <v>0.40564012527465998</v>
      </c>
      <c r="G19">
        <f t="shared" si="1"/>
        <v>0.16454391123284184</v>
      </c>
    </row>
    <row r="20" spans="1:7" x14ac:dyDescent="0.45">
      <c r="A20" t="s">
        <v>54</v>
      </c>
      <c r="B20">
        <v>55.116500000000002</v>
      </c>
      <c r="C20">
        <v>3.4655165672302202</v>
      </c>
      <c r="D20">
        <v>3.1018777489662099</v>
      </c>
      <c r="E20">
        <f>C20-D20</f>
        <v>0.36363881826401023</v>
      </c>
      <c r="F20">
        <f t="shared" si="0"/>
        <v>0.36363881826401023</v>
      </c>
      <c r="G20">
        <f t="shared" si="1"/>
        <v>0.13223319014844587</v>
      </c>
    </row>
    <row r="21" spans="1:7" x14ac:dyDescent="0.45">
      <c r="A21" t="s">
        <v>117</v>
      </c>
      <c r="B21">
        <v>80.618700000000004</v>
      </c>
      <c r="C21">
        <v>4.0413916110992396</v>
      </c>
      <c r="D21">
        <v>3.8360930159687898</v>
      </c>
      <c r="E21">
        <f>C21-D21</f>
        <v>0.20529859513044979</v>
      </c>
      <c r="F21">
        <f t="shared" si="0"/>
        <v>0.20529859513044979</v>
      </c>
      <c r="G21">
        <f t="shared" si="1"/>
        <v>4.2147513162536343E-2</v>
      </c>
    </row>
    <row r="22" spans="1:7" x14ac:dyDescent="0.45">
      <c r="A22" t="s">
        <v>186</v>
      </c>
      <c r="B22">
        <v>124.1</v>
      </c>
      <c r="C22">
        <v>2.1162927150726301</v>
      </c>
      <c r="D22">
        <v>3.7986339926719599</v>
      </c>
      <c r="E22">
        <f>C22-D22</f>
        <v>-1.6823412775993298</v>
      </c>
      <c r="F22">
        <f t="shared" si="0"/>
        <v>1.6823412775993298</v>
      </c>
      <c r="G22">
        <f t="shared" si="1"/>
        <v>2.8302721743145454</v>
      </c>
    </row>
    <row r="23" spans="1:7" x14ac:dyDescent="0.45">
      <c r="A23" t="s">
        <v>29</v>
      </c>
      <c r="B23">
        <v>32.9</v>
      </c>
      <c r="C23">
        <v>1.5035733580589199</v>
      </c>
      <c r="D23">
        <v>2.89709827676415</v>
      </c>
      <c r="E23">
        <f>C23-D23</f>
        <v>-1.3935249187052301</v>
      </c>
      <c r="F23">
        <f t="shared" si="0"/>
        <v>1.3935249187052301</v>
      </c>
      <c r="G23">
        <f t="shared" si="1"/>
        <v>1.9419116990524181</v>
      </c>
    </row>
    <row r="24" spans="1:7" x14ac:dyDescent="0.45">
      <c r="A24" t="s">
        <v>222</v>
      </c>
      <c r="B24">
        <v>74.34</v>
      </c>
      <c r="C24">
        <v>1.77046418190002</v>
      </c>
      <c r="D24">
        <v>3.6649787724017999</v>
      </c>
      <c r="E24">
        <f>C24-D24</f>
        <v>-1.8945145905017799</v>
      </c>
      <c r="F24">
        <f t="shared" si="0"/>
        <v>1.8945145905017799</v>
      </c>
      <c r="G24">
        <f t="shared" si="1"/>
        <v>3.5891855336241272</v>
      </c>
    </row>
    <row r="25" spans="1:7" x14ac:dyDescent="0.45">
      <c r="A25" t="s">
        <v>85</v>
      </c>
      <c r="B25">
        <v>94.89</v>
      </c>
      <c r="C25">
        <v>2.0826166868209799</v>
      </c>
      <c r="D25">
        <v>3.9206915423274</v>
      </c>
      <c r="E25">
        <f>C25-D25</f>
        <v>-1.8380748555064201</v>
      </c>
      <c r="F25">
        <f t="shared" si="0"/>
        <v>1.8380748555064201</v>
      </c>
      <c r="G25">
        <f t="shared" si="1"/>
        <v>3.3785191744449472</v>
      </c>
    </row>
    <row r="26" spans="1:7" x14ac:dyDescent="0.45">
      <c r="A26" t="s">
        <v>151</v>
      </c>
      <c r="B26">
        <v>164.20599999999999</v>
      </c>
      <c r="C26">
        <v>4.44612216949462</v>
      </c>
      <c r="D26">
        <v>3.64282870292663</v>
      </c>
      <c r="E26">
        <f>C26-D26</f>
        <v>0.80329346656799006</v>
      </c>
      <c r="F26">
        <f t="shared" si="0"/>
        <v>0.80329346656799006</v>
      </c>
      <c r="G26">
        <f t="shared" si="1"/>
        <v>0.64528039343081856</v>
      </c>
    </row>
    <row r="27" spans="1:7" x14ac:dyDescent="0.45">
      <c r="A27" t="s">
        <v>10</v>
      </c>
      <c r="B27">
        <v>25.7498</v>
      </c>
      <c r="C27">
        <v>1.9565393924713099</v>
      </c>
      <c r="D27">
        <v>2.27098846063017</v>
      </c>
      <c r="E27">
        <f>C27-D27</f>
        <v>-0.31444906815886009</v>
      </c>
      <c r="F27">
        <f t="shared" si="0"/>
        <v>0.31444906815886009</v>
      </c>
      <c r="G27">
        <f t="shared" si="1"/>
        <v>9.8878216465975444E-2</v>
      </c>
    </row>
    <row r="28" spans="1:7" x14ac:dyDescent="0.45">
      <c r="A28" t="s">
        <v>136</v>
      </c>
      <c r="B28">
        <v>71.6952</v>
      </c>
      <c r="C28">
        <v>3.8943181037902801</v>
      </c>
      <c r="D28">
        <v>3.32396739721298</v>
      </c>
      <c r="E28">
        <f>C28-D28</f>
        <v>0.57035070657730014</v>
      </c>
      <c r="F28">
        <f t="shared" si="0"/>
        <v>0.57035070657730014</v>
      </c>
      <c r="G28">
        <f t="shared" si="1"/>
        <v>0.32529992849322553</v>
      </c>
    </row>
    <row r="29" spans="1:7" x14ac:dyDescent="0.45">
      <c r="A29" t="s">
        <v>233</v>
      </c>
      <c r="B29">
        <v>87.744900000000001</v>
      </c>
      <c r="C29">
        <v>4.5886125564575098</v>
      </c>
      <c r="D29">
        <v>3.23973900079727</v>
      </c>
      <c r="E29">
        <f>C29-D29</f>
        <v>1.3488735556602398</v>
      </c>
      <c r="F29">
        <f t="shared" si="0"/>
        <v>1.3488735556602398</v>
      </c>
      <c r="G29">
        <f t="shared" si="1"/>
        <v>1.8194598691594981</v>
      </c>
    </row>
    <row r="30" spans="1:7" x14ac:dyDescent="0.45">
      <c r="A30" t="s">
        <v>124</v>
      </c>
      <c r="B30">
        <v>110.646</v>
      </c>
      <c r="C30">
        <v>4.5420577526092503</v>
      </c>
      <c r="D30">
        <v>3.2679248899221398</v>
      </c>
      <c r="E30">
        <f>C30-D30</f>
        <v>1.2741328626871105</v>
      </c>
      <c r="F30">
        <f t="shared" si="0"/>
        <v>1.2741328626871105</v>
      </c>
      <c r="G30">
        <f t="shared" si="1"/>
        <v>1.6234145517792511</v>
      </c>
    </row>
    <row r="31" spans="1:7" x14ac:dyDescent="0.45">
      <c r="A31" t="s">
        <v>44</v>
      </c>
      <c r="B31">
        <v>22.3246</v>
      </c>
      <c r="C31">
        <v>1.99154609441757</v>
      </c>
      <c r="D31">
        <v>2.32031789422035</v>
      </c>
      <c r="E31">
        <f>C31-D31</f>
        <v>-0.32877179980277993</v>
      </c>
      <c r="F31">
        <f t="shared" si="0"/>
        <v>0.32877179980277993</v>
      </c>
      <c r="G31">
        <f t="shared" si="1"/>
        <v>0.1080908963455592</v>
      </c>
    </row>
    <row r="32" spans="1:7" x14ac:dyDescent="0.45">
      <c r="A32" t="s">
        <v>177</v>
      </c>
      <c r="B32">
        <v>52.6081</v>
      </c>
      <c r="C32">
        <v>3.0484631061553902</v>
      </c>
      <c r="D32">
        <v>2.3443280085921199</v>
      </c>
      <c r="E32">
        <f>C32-D32</f>
        <v>0.70413509756327031</v>
      </c>
      <c r="F32">
        <f t="shared" si="0"/>
        <v>0.70413509756327031</v>
      </c>
      <c r="G32">
        <f t="shared" si="1"/>
        <v>0.49580623562043619</v>
      </c>
    </row>
    <row r="33" spans="1:7" x14ac:dyDescent="0.45">
      <c r="A33" t="s">
        <v>77</v>
      </c>
      <c r="B33">
        <v>84.193700000000007</v>
      </c>
      <c r="C33">
        <v>3.7357437610626198</v>
      </c>
      <c r="D33">
        <v>2.9437373541295502</v>
      </c>
      <c r="E33">
        <f>C33-D33</f>
        <v>0.79200640693306967</v>
      </c>
      <c r="F33">
        <f t="shared" si="0"/>
        <v>0.79200640693306967</v>
      </c>
      <c r="G33">
        <f t="shared" si="1"/>
        <v>0.6272741486230311</v>
      </c>
    </row>
    <row r="34" spans="1:7" x14ac:dyDescent="0.45">
      <c r="A34" t="s">
        <v>174</v>
      </c>
      <c r="B34">
        <v>194.2</v>
      </c>
      <c r="C34">
        <v>1.7798561453819199</v>
      </c>
      <c r="D34">
        <v>2.62302014976739</v>
      </c>
      <c r="E34">
        <f>C34-D34</f>
        <v>-0.84316400438547001</v>
      </c>
      <c r="F34">
        <f t="shared" si="0"/>
        <v>0.84316400438547001</v>
      </c>
      <c r="G34">
        <f t="shared" si="1"/>
        <v>0.71092553829134086</v>
      </c>
    </row>
    <row r="35" spans="1:7" x14ac:dyDescent="0.45">
      <c r="A35" t="s">
        <v>191</v>
      </c>
      <c r="B35">
        <v>33.159999999999997</v>
      </c>
      <c r="C35">
        <v>1.20973305404186</v>
      </c>
      <c r="D35">
        <v>2.3173908665776199</v>
      </c>
      <c r="E35">
        <f>C35-D35</f>
        <v>-1.1076578125357599</v>
      </c>
      <c r="F35">
        <f t="shared" si="0"/>
        <v>1.1076578125357599</v>
      </c>
      <c r="G35">
        <f t="shared" si="1"/>
        <v>1.2269058296715045</v>
      </c>
    </row>
    <row r="36" spans="1:7" x14ac:dyDescent="0.45">
      <c r="A36" t="s">
        <v>135</v>
      </c>
      <c r="B36">
        <v>76.27</v>
      </c>
      <c r="C36">
        <v>1.8325108289718599</v>
      </c>
      <c r="D36">
        <v>2.6695368178188801</v>
      </c>
      <c r="E36">
        <f>C36-D36</f>
        <v>-0.83702598884702017</v>
      </c>
      <c r="F36">
        <f t="shared" si="0"/>
        <v>0.83702598884702017</v>
      </c>
      <c r="G36">
        <f t="shared" si="1"/>
        <v>0.70061250600533198</v>
      </c>
    </row>
    <row r="37" spans="1:7" x14ac:dyDescent="0.45">
      <c r="A37" t="s">
        <v>196</v>
      </c>
      <c r="B37">
        <v>87.36</v>
      </c>
      <c r="C37">
        <v>2.48152327537536</v>
      </c>
      <c r="D37">
        <v>2.5731425583362499</v>
      </c>
      <c r="E37">
        <f>C37-D37</f>
        <v>-9.1619282960889947E-2</v>
      </c>
      <c r="F37">
        <f t="shared" si="0"/>
        <v>9.1619282960889947E-2</v>
      </c>
      <c r="G37">
        <f t="shared" si="1"/>
        <v>8.3940930102676184E-3</v>
      </c>
    </row>
    <row r="38" spans="1:7" x14ac:dyDescent="0.45">
      <c r="A38" t="s">
        <v>111</v>
      </c>
      <c r="B38">
        <v>181.45400000000001</v>
      </c>
      <c r="C38">
        <v>3.9081239700317298</v>
      </c>
      <c r="D38">
        <v>4.0079673677682797</v>
      </c>
      <c r="E38">
        <f>C38-D38</f>
        <v>-9.9843397736549822E-2</v>
      </c>
      <c r="F38">
        <f t="shared" si="0"/>
        <v>9.9843397736549822E-2</v>
      </c>
      <c r="G38">
        <f t="shared" si="1"/>
        <v>9.9687040715788818E-3</v>
      </c>
    </row>
    <row r="39" spans="1:7" x14ac:dyDescent="0.45">
      <c r="A39" t="s">
        <v>14</v>
      </c>
      <c r="B39">
        <v>26.6737</v>
      </c>
      <c r="C39">
        <v>2.0875817537307699</v>
      </c>
      <c r="D39">
        <v>2.7205557748675302</v>
      </c>
      <c r="E39">
        <f>C39-D39</f>
        <v>-0.63297402113676027</v>
      </c>
      <c r="F39">
        <f t="shared" si="0"/>
        <v>0.63297402113676027</v>
      </c>
      <c r="G39">
        <f t="shared" si="1"/>
        <v>0.40065611143403984</v>
      </c>
    </row>
    <row r="40" spans="1:7" x14ac:dyDescent="0.45">
      <c r="A40" t="s">
        <v>204</v>
      </c>
      <c r="B40">
        <v>50.649500000000003</v>
      </c>
      <c r="C40">
        <v>4.0173809528350803</v>
      </c>
      <c r="D40">
        <v>3.1878951564431102</v>
      </c>
      <c r="E40">
        <f>C40-D40</f>
        <v>0.82948579639197018</v>
      </c>
      <c r="F40">
        <f t="shared" si="0"/>
        <v>0.82948579639197018</v>
      </c>
      <c r="G40">
        <f t="shared" si="1"/>
        <v>0.68804668641602096</v>
      </c>
    </row>
    <row r="41" spans="1:7" x14ac:dyDescent="0.45">
      <c r="A41" t="s">
        <v>148</v>
      </c>
      <c r="B41">
        <v>94.515500000000003</v>
      </c>
      <c r="C41">
        <v>4.7988746166229204</v>
      </c>
      <c r="D41">
        <v>3.4958739280700599</v>
      </c>
      <c r="E41">
        <f>C41-D41</f>
        <v>1.3030006885528604</v>
      </c>
      <c r="F41">
        <f t="shared" si="0"/>
        <v>1.3030006885528604</v>
      </c>
      <c r="G41">
        <f t="shared" si="1"/>
        <v>1.6978107943692284</v>
      </c>
    </row>
    <row r="42" spans="1:7" x14ac:dyDescent="0.45">
      <c r="A42" t="s">
        <v>158</v>
      </c>
      <c r="B42">
        <v>125.286</v>
      </c>
      <c r="C42">
        <v>4.5341370105743399</v>
      </c>
      <c r="D42">
        <v>3.8122857585549301</v>
      </c>
      <c r="E42">
        <f>C42-D42</f>
        <v>0.72185125201940981</v>
      </c>
      <c r="F42">
        <f t="shared" si="0"/>
        <v>0.72185125201940981</v>
      </c>
      <c r="G42">
        <f t="shared" si="1"/>
        <v>0.52106923004198946</v>
      </c>
    </row>
    <row r="43" spans="1:7" x14ac:dyDescent="0.45">
      <c r="A43" t="s">
        <v>235</v>
      </c>
      <c r="B43">
        <v>27.539200000000001</v>
      </c>
      <c r="C43">
        <v>2.8456741571426298</v>
      </c>
      <c r="D43">
        <v>2.8411738574504799</v>
      </c>
      <c r="E43">
        <f>C43-D43</f>
        <v>4.5002996921499339E-3</v>
      </c>
      <c r="F43">
        <f t="shared" si="0"/>
        <v>4.5002996921499339E-3</v>
      </c>
      <c r="G43">
        <f t="shared" si="1"/>
        <v>2.0252697319164788E-5</v>
      </c>
    </row>
    <row r="44" spans="1:7" x14ac:dyDescent="0.45">
      <c r="A44" t="s">
        <v>156</v>
      </c>
      <c r="B44">
        <v>78.418999999999997</v>
      </c>
      <c r="C44">
        <v>4.3048613071441597</v>
      </c>
      <c r="D44">
        <v>3.5279412940144499</v>
      </c>
      <c r="E44">
        <f>C44-D44</f>
        <v>0.77692001312970982</v>
      </c>
      <c r="F44">
        <f t="shared" si="0"/>
        <v>0.77692001312970982</v>
      </c>
      <c r="G44">
        <f t="shared" si="1"/>
        <v>0.60360470680146849</v>
      </c>
    </row>
    <row r="45" spans="1:7" x14ac:dyDescent="0.45">
      <c r="A45" t="s">
        <v>180</v>
      </c>
      <c r="B45">
        <v>88.583299999999994</v>
      </c>
      <c r="C45">
        <v>4.5651605129241899</v>
      </c>
      <c r="D45">
        <v>3.72058547288179</v>
      </c>
      <c r="E45">
        <f>C45-D45</f>
        <v>0.84457504004239992</v>
      </c>
      <c r="F45">
        <f t="shared" si="0"/>
        <v>0.84457504004239992</v>
      </c>
      <c r="G45">
        <f t="shared" si="1"/>
        <v>0.71330699826262145</v>
      </c>
    </row>
    <row r="46" spans="1:7" x14ac:dyDescent="0.45">
      <c r="A46" t="s">
        <v>70</v>
      </c>
      <c r="B46">
        <v>135.30000000000001</v>
      </c>
      <c r="C46">
        <v>2.3570313453674299</v>
      </c>
      <c r="D46">
        <v>3.10796298086643</v>
      </c>
      <c r="E46">
        <f>C46-D46</f>
        <v>-0.75093163549900011</v>
      </c>
      <c r="F46">
        <f t="shared" si="0"/>
        <v>0.75093163549900011</v>
      </c>
      <c r="G46">
        <f t="shared" si="1"/>
        <v>0.56389832119320316</v>
      </c>
    </row>
    <row r="47" spans="1:7" x14ac:dyDescent="0.45">
      <c r="A47" t="s">
        <v>197</v>
      </c>
      <c r="B47">
        <v>27.86</v>
      </c>
      <c r="C47">
        <v>1.7745935916900599</v>
      </c>
      <c r="D47">
        <v>2.4051601812243399</v>
      </c>
      <c r="E47">
        <f>C47-D47</f>
        <v>-0.63056658953428002</v>
      </c>
      <c r="F47">
        <f t="shared" si="0"/>
        <v>0.63056658953428002</v>
      </c>
      <c r="G47">
        <f t="shared" si="1"/>
        <v>0.39761422383689315</v>
      </c>
    </row>
    <row r="48" spans="1:7" x14ac:dyDescent="0.45">
      <c r="A48" t="s">
        <v>155</v>
      </c>
      <c r="B48">
        <v>59.03</v>
      </c>
      <c r="C48">
        <v>1.6347616910934399</v>
      </c>
      <c r="D48">
        <v>2.69119872525334</v>
      </c>
      <c r="E48">
        <f>C48-D48</f>
        <v>-1.0564370341599001</v>
      </c>
      <c r="F48">
        <f t="shared" si="0"/>
        <v>1.0564370341599001</v>
      </c>
      <c r="G48">
        <f t="shared" si="1"/>
        <v>1.1160592071445659</v>
      </c>
    </row>
    <row r="49" spans="1:7" x14ac:dyDescent="0.45">
      <c r="A49" t="s">
        <v>23</v>
      </c>
      <c r="B49">
        <v>95.51</v>
      </c>
      <c r="C49">
        <v>2.3643785715103101</v>
      </c>
      <c r="D49">
        <v>3.2058255076408302</v>
      </c>
      <c r="E49">
        <f>C49-D49</f>
        <v>-0.84144693613052013</v>
      </c>
      <c r="F49">
        <f t="shared" si="0"/>
        <v>0.84144693613052013</v>
      </c>
      <c r="G49">
        <f t="shared" si="1"/>
        <v>0.7080329463234396</v>
      </c>
    </row>
    <row r="50" spans="1:7" x14ac:dyDescent="0.45">
      <c r="A50" t="s">
        <v>32</v>
      </c>
      <c r="B50">
        <v>185.226</v>
      </c>
      <c r="C50">
        <v>3.4110472202300999</v>
      </c>
      <c r="D50">
        <v>3.4542055428028098</v>
      </c>
      <c r="E50">
        <f>C50-D50</f>
        <v>-4.3158322572709906E-2</v>
      </c>
      <c r="F50">
        <f t="shared" si="0"/>
        <v>4.3158322572709906E-2</v>
      </c>
      <c r="G50">
        <f t="shared" si="1"/>
        <v>1.8626408072900814E-3</v>
      </c>
    </row>
    <row r="51" spans="1:7" x14ac:dyDescent="0.45">
      <c r="A51" t="s">
        <v>36</v>
      </c>
      <c r="B51">
        <v>25.4544</v>
      </c>
      <c r="C51">
        <v>1.6301782727241501</v>
      </c>
      <c r="D51">
        <v>1.7617491707205699</v>
      </c>
      <c r="E51">
        <f>C51-D51</f>
        <v>-0.13157089799641986</v>
      </c>
      <c r="F51">
        <f t="shared" si="0"/>
        <v>0.13157089799641986</v>
      </c>
      <c r="G51">
        <f t="shared" si="1"/>
        <v>1.7310901199584318E-2</v>
      </c>
    </row>
    <row r="52" spans="1:7" x14ac:dyDescent="0.45">
      <c r="A52" t="s">
        <v>228</v>
      </c>
      <c r="B52">
        <v>74.016800000000003</v>
      </c>
      <c r="C52">
        <v>3.1856951713561998</v>
      </c>
      <c r="D52">
        <v>3.09485724568367</v>
      </c>
      <c r="E52">
        <f>C52-D52</f>
        <v>9.0837925672529796E-2</v>
      </c>
      <c r="F52">
        <f t="shared" si="0"/>
        <v>9.0837925672529796E-2</v>
      </c>
      <c r="G52">
        <f t="shared" si="1"/>
        <v>8.2515287404880469E-3</v>
      </c>
    </row>
    <row r="53" spans="1:7" x14ac:dyDescent="0.45">
      <c r="A53" t="s">
        <v>69</v>
      </c>
      <c r="B53">
        <v>96.831199999999995</v>
      </c>
      <c r="C53">
        <v>4.5011627674102703</v>
      </c>
      <c r="D53">
        <v>3.1260499134659701</v>
      </c>
      <c r="E53">
        <f>C53-D53</f>
        <v>1.3751128539443003</v>
      </c>
      <c r="F53">
        <f t="shared" si="0"/>
        <v>1.3751128539443003</v>
      </c>
      <c r="G53">
        <f t="shared" si="1"/>
        <v>1.8909353610828386</v>
      </c>
    </row>
    <row r="54" spans="1:7" x14ac:dyDescent="0.45">
      <c r="A54" t="s">
        <v>236</v>
      </c>
      <c r="B54">
        <v>162.88800000000001</v>
      </c>
      <c r="C54">
        <v>3.5038325786590501</v>
      </c>
      <c r="D54">
        <v>2.9012411534786202</v>
      </c>
      <c r="E54">
        <f>C54-D54</f>
        <v>0.60259142518042985</v>
      </c>
      <c r="F54">
        <f t="shared" si="0"/>
        <v>0.60259142518042985</v>
      </c>
      <c r="G54">
        <f t="shared" si="1"/>
        <v>0.36311642570098157</v>
      </c>
    </row>
    <row r="55" spans="1:7" x14ac:dyDescent="0.45">
      <c r="A55" t="s">
        <v>131</v>
      </c>
      <c r="B55">
        <v>36.8309</v>
      </c>
      <c r="C55">
        <v>1.6071109175681999</v>
      </c>
      <c r="D55">
        <v>1.9208327792584801</v>
      </c>
      <c r="E55">
        <f>C55-D55</f>
        <v>-0.31372186169028016</v>
      </c>
      <c r="F55">
        <f t="shared" si="0"/>
        <v>0.31372186169028016</v>
      </c>
      <c r="G55">
        <f t="shared" si="1"/>
        <v>9.8421406502415279E-2</v>
      </c>
    </row>
    <row r="56" spans="1:7" x14ac:dyDescent="0.45">
      <c r="A56" t="s">
        <v>137</v>
      </c>
      <c r="B56">
        <v>78.325199999999995</v>
      </c>
      <c r="C56">
        <v>3.6339905261993399</v>
      </c>
      <c r="D56">
        <v>2.8080807402729899</v>
      </c>
      <c r="E56">
        <f>C56-D56</f>
        <v>0.82590978592635</v>
      </c>
      <c r="F56">
        <f t="shared" si="0"/>
        <v>0.82590978592635</v>
      </c>
      <c r="G56">
        <f t="shared" si="1"/>
        <v>0.68212697448890924</v>
      </c>
    </row>
    <row r="57" spans="1:7" x14ac:dyDescent="0.45">
      <c r="A57" t="s">
        <v>169</v>
      </c>
      <c r="B57">
        <v>97.443200000000004</v>
      </c>
      <c r="C57">
        <v>4.1987309455871502</v>
      </c>
      <c r="D57">
        <v>2.93851464241743</v>
      </c>
      <c r="E57">
        <f>C57-D57</f>
        <v>1.2602163031697202</v>
      </c>
      <c r="F57">
        <f t="shared" si="0"/>
        <v>1.2602163031697202</v>
      </c>
      <c r="G57">
        <f t="shared" si="1"/>
        <v>1.5881451307747563</v>
      </c>
    </row>
    <row r="58" spans="1:7" x14ac:dyDescent="0.45">
      <c r="A58" t="s">
        <v>173</v>
      </c>
      <c r="B58">
        <v>101.5</v>
      </c>
      <c r="C58">
        <v>2.1743578910827601</v>
      </c>
      <c r="D58">
        <v>2.6025484800338701</v>
      </c>
      <c r="E58">
        <f>C58-D58</f>
        <v>-0.42819058895110995</v>
      </c>
      <c r="F58">
        <f t="shared" si="0"/>
        <v>0.42819058895110995</v>
      </c>
      <c r="G58">
        <f t="shared" si="1"/>
        <v>0.18334718046629842</v>
      </c>
    </row>
    <row r="59" spans="1:7" x14ac:dyDescent="0.45">
      <c r="A59" t="s">
        <v>230</v>
      </c>
      <c r="B59">
        <v>41.33</v>
      </c>
      <c r="C59">
        <v>1.4428655207157099</v>
      </c>
      <c r="D59">
        <v>2.0037701800465499</v>
      </c>
      <c r="E59">
        <f>C59-D59</f>
        <v>-0.56090465933083999</v>
      </c>
      <c r="F59">
        <f t="shared" si="0"/>
        <v>0.56090465933083999</v>
      </c>
      <c r="G59">
        <f t="shared" si="1"/>
        <v>0.31461403685904565</v>
      </c>
    </row>
    <row r="60" spans="1:7" x14ac:dyDescent="0.45">
      <c r="A60" t="s">
        <v>82</v>
      </c>
      <c r="B60">
        <v>56.91</v>
      </c>
      <c r="C60">
        <v>1.2359532117843599</v>
      </c>
      <c r="D60">
        <v>1.9662158600985999</v>
      </c>
      <c r="E60">
        <f>C60-D60</f>
        <v>-0.73026264831424004</v>
      </c>
      <c r="F60">
        <f t="shared" si="0"/>
        <v>0.73026264831424004</v>
      </c>
      <c r="G60">
        <f t="shared" si="1"/>
        <v>0.5332835355229274</v>
      </c>
    </row>
    <row r="61" spans="1:7" x14ac:dyDescent="0.45">
      <c r="A61" t="s">
        <v>12</v>
      </c>
      <c r="B61">
        <v>88.71</v>
      </c>
      <c r="C61">
        <v>1.7797775268554601</v>
      </c>
      <c r="D61">
        <v>2.5026048421859701</v>
      </c>
      <c r="E61">
        <f>C61-D61</f>
        <v>-0.72282731533051003</v>
      </c>
      <c r="F61">
        <f t="shared" si="0"/>
        <v>0.72282731533051003</v>
      </c>
      <c r="G61">
        <f t="shared" si="1"/>
        <v>0.52247932778791262</v>
      </c>
    </row>
    <row r="62" spans="1:7" x14ac:dyDescent="0.45">
      <c r="A62" t="s">
        <v>73</v>
      </c>
      <c r="B62">
        <v>106.002</v>
      </c>
      <c r="C62">
        <v>4.5815200805664</v>
      </c>
      <c r="D62">
        <v>3.6977506950497601</v>
      </c>
      <c r="E62">
        <f>Solo!C38-Solo!D38</f>
        <v>-0.38077841699123027</v>
      </c>
      <c r="F62">
        <f t="shared" si="0"/>
        <v>0.38077841699123027</v>
      </c>
      <c r="G62">
        <f t="shared" si="1"/>
        <v>0.14499220284634726</v>
      </c>
    </row>
    <row r="63" spans="1:7" x14ac:dyDescent="0.45">
      <c r="A63" t="s">
        <v>226</v>
      </c>
      <c r="B63">
        <v>47.475099999999998</v>
      </c>
      <c r="C63">
        <v>2.96349620819091</v>
      </c>
      <c r="D63">
        <v>3.3148235976696001</v>
      </c>
      <c r="E63">
        <f>Solo!C39-Solo!D39</f>
        <v>-9.0120896697039932E-2</v>
      </c>
      <c r="F63">
        <f t="shared" si="0"/>
        <v>9.0120896697039932E-2</v>
      </c>
      <c r="G63">
        <f t="shared" si="1"/>
        <v>8.1217760214785436E-3</v>
      </c>
    </row>
    <row r="64" spans="1:7" x14ac:dyDescent="0.45">
      <c r="A64" t="s">
        <v>99</v>
      </c>
      <c r="B64">
        <v>67.264799999999994</v>
      </c>
      <c r="C64">
        <v>3.8350448608398402</v>
      </c>
      <c r="D64">
        <v>3.2956282123923302</v>
      </c>
      <c r="E64">
        <f>Solo!C40-Solo!D40</f>
        <v>2.9832318425180304E-2</v>
      </c>
      <c r="F64">
        <f t="shared" si="0"/>
        <v>2.9832318425180304E-2</v>
      </c>
      <c r="G64">
        <f t="shared" si="1"/>
        <v>8.8996722262135231E-4</v>
      </c>
    </row>
    <row r="65" spans="1:7" x14ac:dyDescent="0.45">
      <c r="A65" t="s">
        <v>243</v>
      </c>
      <c r="B65">
        <v>85.306399999999996</v>
      </c>
      <c r="C65">
        <v>4.42669177055358</v>
      </c>
      <c r="D65">
        <v>3.4827122539281801</v>
      </c>
      <c r="E65">
        <f>Solo!C41-Solo!D41</f>
        <v>0.53392584621906991</v>
      </c>
      <c r="F65">
        <f t="shared" si="0"/>
        <v>0.53392584621906991</v>
      </c>
      <c r="G65">
        <f t="shared" si="1"/>
        <v>0.28507680926074991</v>
      </c>
    </row>
    <row r="66" spans="1:7" x14ac:dyDescent="0.45">
      <c r="A66" t="s">
        <v>138</v>
      </c>
      <c r="B66">
        <v>107.371</v>
      </c>
      <c r="C66">
        <v>4.6221294403076101</v>
      </c>
      <c r="D66">
        <v>3.8623906597494999</v>
      </c>
      <c r="E66">
        <f>Solo!C42-Solo!D42</f>
        <v>-0.28371356427669969</v>
      </c>
      <c r="F66">
        <f t="shared" ref="F66:F85" si="2">ABS(E66)</f>
        <v>0.28371356427669969</v>
      </c>
      <c r="G66">
        <f t="shared" ref="G66:G85" si="3">E66*E66</f>
        <v>8.0493386554589014E-2</v>
      </c>
    </row>
    <row r="67" spans="1:7" x14ac:dyDescent="0.45">
      <c r="A67" t="s">
        <v>67</v>
      </c>
      <c r="B67">
        <v>43.617400000000004</v>
      </c>
      <c r="C67">
        <v>2.3847864866256701</v>
      </c>
      <c r="D67">
        <v>3.1467554196715302</v>
      </c>
      <c r="E67">
        <f>Solo!C43-Solo!D43</f>
        <v>-0.28153971955179991</v>
      </c>
      <c r="F67">
        <f t="shared" si="2"/>
        <v>0.28153971955179991</v>
      </c>
      <c r="G67">
        <f t="shared" si="3"/>
        <v>7.9264613685306143E-2</v>
      </c>
    </row>
    <row r="68" spans="1:7" x14ac:dyDescent="0.45">
      <c r="A68" t="s">
        <v>188</v>
      </c>
      <c r="B68">
        <v>68.39</v>
      </c>
      <c r="C68">
        <v>3.7543344497680602</v>
      </c>
      <c r="D68">
        <v>3.5819899290800001</v>
      </c>
      <c r="E68">
        <f>Solo!C44-Solo!D44</f>
        <v>3.7297844886779785E-2</v>
      </c>
      <c r="F68">
        <f t="shared" si="2"/>
        <v>3.7297844886779785E-2</v>
      </c>
      <c r="G68">
        <f t="shared" si="3"/>
        <v>1.391129233198285E-3</v>
      </c>
    </row>
    <row r="69" spans="1:7" x14ac:dyDescent="0.45">
      <c r="A69" t="s">
        <v>221</v>
      </c>
      <c r="B69">
        <v>82.6417</v>
      </c>
      <c r="C69">
        <v>4.3663625717162997</v>
      </c>
      <c r="D69">
        <v>3.7483875900506902</v>
      </c>
      <c r="E69">
        <f>Solo!C45-Solo!D45</f>
        <v>0.25039988756179987</v>
      </c>
      <c r="F69">
        <f t="shared" si="2"/>
        <v>0.25039988756179987</v>
      </c>
      <c r="G69">
        <f t="shared" si="3"/>
        <v>6.2700103690962017E-2</v>
      </c>
    </row>
    <row r="70" spans="1:7" x14ac:dyDescent="0.45">
      <c r="A70" t="s">
        <v>121</v>
      </c>
      <c r="B70">
        <v>164.7</v>
      </c>
      <c r="C70">
        <v>3.62735772132873</v>
      </c>
      <c r="D70">
        <v>3.4473096281290001</v>
      </c>
      <c r="E70">
        <f>Solo!C46-Solo!D46</f>
        <v>0.28797312080860982</v>
      </c>
      <c r="F70">
        <f t="shared" si="2"/>
        <v>0.28797312080860982</v>
      </c>
      <c r="G70">
        <f t="shared" si="3"/>
        <v>8.2928518308250182E-2</v>
      </c>
    </row>
    <row r="71" spans="1:7" x14ac:dyDescent="0.45">
      <c r="A71" t="s">
        <v>132</v>
      </c>
      <c r="B71">
        <v>32.72</v>
      </c>
      <c r="C71">
        <v>1.2294609844684601</v>
      </c>
      <c r="D71">
        <v>2.88971588760614</v>
      </c>
      <c r="E71">
        <f>Solo!C47-Solo!D47</f>
        <v>-1.6856806278228702</v>
      </c>
      <c r="F71">
        <f t="shared" si="2"/>
        <v>1.6856806278228702</v>
      </c>
      <c r="G71">
        <f t="shared" si="3"/>
        <v>2.8415191790173058</v>
      </c>
    </row>
    <row r="72" spans="1:7" x14ac:dyDescent="0.45">
      <c r="A72" t="s">
        <v>162</v>
      </c>
      <c r="B72">
        <v>56.82</v>
      </c>
      <c r="C72">
        <v>1.5443704128265301</v>
      </c>
      <c r="D72">
        <v>2.9633714258670798</v>
      </c>
      <c r="E72">
        <f>Solo!C48-Solo!D48</f>
        <v>-1.1418527215719299</v>
      </c>
      <c r="F72">
        <f t="shared" si="2"/>
        <v>1.1418527215719299</v>
      </c>
      <c r="G72">
        <f t="shared" si="3"/>
        <v>1.3038276377612232</v>
      </c>
    </row>
    <row r="73" spans="1:7" x14ac:dyDescent="0.45">
      <c r="A73" t="s">
        <v>181</v>
      </c>
      <c r="B73">
        <v>96.35</v>
      </c>
      <c r="C73">
        <v>2.8346629142761199</v>
      </c>
      <c r="D73">
        <v>3.5426989793777399</v>
      </c>
      <c r="E73">
        <f>Solo!C49-Solo!D49</f>
        <v>-0.38278190046549021</v>
      </c>
      <c r="F73">
        <f t="shared" si="2"/>
        <v>0.38278190046549021</v>
      </c>
      <c r="G73">
        <f t="shared" si="3"/>
        <v>0.14652198332397245</v>
      </c>
    </row>
    <row r="74" spans="1:7" x14ac:dyDescent="0.45">
      <c r="A74" t="s">
        <v>9</v>
      </c>
      <c r="B74">
        <v>186.67500000000001</v>
      </c>
      <c r="C74">
        <v>3.7166972160339302</v>
      </c>
      <c r="D74">
        <v>3.8655932098627002</v>
      </c>
      <c r="E74">
        <f>C62-D62</f>
        <v>0.88376938551663997</v>
      </c>
      <c r="F74">
        <f t="shared" si="2"/>
        <v>0.88376938551663997</v>
      </c>
      <c r="G74">
        <f t="shared" si="3"/>
        <v>0.78104832677645941</v>
      </c>
    </row>
    <row r="75" spans="1:7" x14ac:dyDescent="0.45">
      <c r="A75" t="s">
        <v>149</v>
      </c>
      <c r="B75">
        <v>40.648400000000002</v>
      </c>
      <c r="C75">
        <v>2.3020361661911002</v>
      </c>
      <c r="D75">
        <v>2.3222670108079901</v>
      </c>
      <c r="E75">
        <f>C63-D63</f>
        <v>-0.35132738947869013</v>
      </c>
      <c r="F75">
        <f t="shared" si="2"/>
        <v>0.35132738947869013</v>
      </c>
      <c r="G75">
        <f t="shared" si="3"/>
        <v>0.12343093459791123</v>
      </c>
    </row>
    <row r="76" spans="1:7" x14ac:dyDescent="0.45">
      <c r="A76" t="s">
        <v>123</v>
      </c>
      <c r="B76">
        <v>65.901600000000002</v>
      </c>
      <c r="C76">
        <v>2.9865549802780098</v>
      </c>
      <c r="D76">
        <v>2.9991142004728299</v>
      </c>
      <c r="E76">
        <f>C64-D64</f>
        <v>0.53941664844751003</v>
      </c>
      <c r="F76">
        <f t="shared" si="2"/>
        <v>0.53941664844751003</v>
      </c>
      <c r="G76">
        <f t="shared" si="3"/>
        <v>0.29097032062234462</v>
      </c>
    </row>
    <row r="77" spans="1:7" x14ac:dyDescent="0.45">
      <c r="A77" t="s">
        <v>209</v>
      </c>
      <c r="B77">
        <v>98.491600000000005</v>
      </c>
      <c r="C77">
        <v>4.6281034946441597</v>
      </c>
      <c r="D77">
        <v>3.42927188426256</v>
      </c>
      <c r="E77">
        <f>C65-D65</f>
        <v>0.94397951662539992</v>
      </c>
      <c r="F77">
        <f t="shared" si="2"/>
        <v>0.94397951662539992</v>
      </c>
      <c r="G77">
        <f t="shared" si="3"/>
        <v>0.89109732780832362</v>
      </c>
    </row>
    <row r="78" spans="1:7" x14ac:dyDescent="0.45">
      <c r="A78" t="s">
        <v>86</v>
      </c>
      <c r="B78">
        <v>177.63300000000001</v>
      </c>
      <c r="C78">
        <v>3.4580326080322199</v>
      </c>
      <c r="D78">
        <v>3.6948098838329302</v>
      </c>
      <c r="E78">
        <f>C66-D66</f>
        <v>0.75973878055811017</v>
      </c>
      <c r="F78">
        <f t="shared" si="2"/>
        <v>0.75973878055811017</v>
      </c>
      <c r="G78">
        <f t="shared" si="3"/>
        <v>0.57720301468392432</v>
      </c>
    </row>
    <row r="79" spans="1:7" x14ac:dyDescent="0.45">
      <c r="A79" t="s">
        <v>56</v>
      </c>
      <c r="B79">
        <v>35.8476</v>
      </c>
      <c r="C79">
        <v>1.38060730695724</v>
      </c>
      <c r="D79">
        <v>2.1484057791531002</v>
      </c>
      <c r="E79">
        <f>C67-D67</f>
        <v>-0.76196893304586011</v>
      </c>
      <c r="F79">
        <f t="shared" si="2"/>
        <v>0.76196893304586011</v>
      </c>
      <c r="G79">
        <f t="shared" si="3"/>
        <v>0.58059665492704648</v>
      </c>
    </row>
    <row r="80" spans="1:7" x14ac:dyDescent="0.45">
      <c r="A80" t="s">
        <v>106</v>
      </c>
      <c r="B80">
        <v>50.458199999999998</v>
      </c>
      <c r="C80">
        <v>1.86318135261535</v>
      </c>
      <c r="D80">
        <v>2.3222667947411502</v>
      </c>
      <c r="E80">
        <f>C68-D68</f>
        <v>0.17234452068806005</v>
      </c>
      <c r="F80">
        <f t="shared" si="2"/>
        <v>0.17234452068806005</v>
      </c>
      <c r="G80">
        <f t="shared" si="3"/>
        <v>2.9702633811197161E-2</v>
      </c>
    </row>
    <row r="81" spans="1:7" x14ac:dyDescent="0.45">
      <c r="A81" t="s">
        <v>30</v>
      </c>
      <c r="B81">
        <v>88.4649</v>
      </c>
      <c r="C81">
        <v>3.9951872825622501</v>
      </c>
      <c r="D81">
        <v>3.19149444252252</v>
      </c>
      <c r="E81">
        <f>C69-D69</f>
        <v>0.61797498166560949</v>
      </c>
      <c r="F81">
        <f t="shared" si="2"/>
        <v>0.61797498166560949</v>
      </c>
      <c r="G81">
        <f t="shared" si="3"/>
        <v>0.38189307796461036</v>
      </c>
    </row>
    <row r="82" spans="1:7" x14ac:dyDescent="0.45">
      <c r="A82" t="s">
        <v>60</v>
      </c>
      <c r="B82">
        <v>145</v>
      </c>
      <c r="C82">
        <v>3.2807917594909601</v>
      </c>
      <c r="D82">
        <v>3.3081845119595501</v>
      </c>
      <c r="E82">
        <f>C70-D70</f>
        <v>0.18004809319972992</v>
      </c>
      <c r="F82">
        <f t="shared" si="2"/>
        <v>0.18004809319972992</v>
      </c>
      <c r="G82">
        <f t="shared" si="3"/>
        <v>3.2417315864858631E-2</v>
      </c>
    </row>
    <row r="83" spans="1:7" x14ac:dyDescent="0.45">
      <c r="A83" t="s">
        <v>185</v>
      </c>
      <c r="B83">
        <v>35.229999999999997</v>
      </c>
      <c r="C83">
        <v>1.253242790699</v>
      </c>
      <c r="D83">
        <v>2.8827689066529198</v>
      </c>
      <c r="E83">
        <f>C71-D71</f>
        <v>-1.6602549031376799</v>
      </c>
      <c r="F83">
        <f t="shared" si="2"/>
        <v>1.6602549031376799</v>
      </c>
      <c r="G83">
        <f t="shared" si="3"/>
        <v>2.7564463433927067</v>
      </c>
    </row>
    <row r="84" spans="1:7" x14ac:dyDescent="0.45">
      <c r="A84" t="s">
        <v>213</v>
      </c>
      <c r="B84">
        <v>63.07</v>
      </c>
      <c r="C84">
        <v>1.7107830643653801</v>
      </c>
      <c r="D84">
        <v>2.7426686286926198</v>
      </c>
      <c r="E84">
        <f>C72-D72</f>
        <v>-1.4190010130405497</v>
      </c>
      <c r="F84">
        <f t="shared" si="2"/>
        <v>1.4190010130405497</v>
      </c>
      <c r="G84">
        <f t="shared" si="3"/>
        <v>2.0135638750101061</v>
      </c>
    </row>
    <row r="85" spans="1:7" x14ac:dyDescent="0.45">
      <c r="A85" t="s">
        <v>130</v>
      </c>
      <c r="B85">
        <v>95.89</v>
      </c>
      <c r="C85">
        <v>3.60406470298767</v>
      </c>
      <c r="D85">
        <v>3.45882403105497</v>
      </c>
      <c r="E85">
        <f>C73-D73</f>
        <v>-0.70803606510161998</v>
      </c>
      <c r="F85">
        <f t="shared" si="2"/>
        <v>0.70803606510161998</v>
      </c>
      <c r="G85">
        <f t="shared" si="3"/>
        <v>0.50131506948458548</v>
      </c>
    </row>
    <row r="86" spans="1:7" x14ac:dyDescent="0.45">
      <c r="D86" t="s">
        <v>244</v>
      </c>
      <c r="E86">
        <f>AVERAGE(D2:D85)</f>
        <v>3.0259442175738487</v>
      </c>
      <c r="F86">
        <f>AVERAGE(E2:E85)</f>
        <v>-1.0704062590818813E-2</v>
      </c>
      <c r="G86">
        <f>AVERAGE(F2:F85)</f>
        <v>0.70503268379806716</v>
      </c>
    </row>
    <row r="87" spans="1:7" x14ac:dyDescent="0.45">
      <c r="D87" t="s">
        <v>245</v>
      </c>
      <c r="E87">
        <f>_xlfn.STDEV.S(E2:E85)</f>
        <v>0.84918918412696531</v>
      </c>
      <c r="F87" t="s">
        <v>246</v>
      </c>
      <c r="G87">
        <f>SQRT(G86)</f>
        <v>0.83966224388028021</v>
      </c>
    </row>
    <row r="88" spans="1:7" x14ac:dyDescent="0.45">
      <c r="D88" t="s">
        <v>247</v>
      </c>
      <c r="E88">
        <f>CORREL(C2:C85,D2:D85)</f>
        <v>0.68173732249654617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58" workbookViewId="0">
      <selection activeCell="C1" sqref="C1:C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248</v>
      </c>
      <c r="F1" t="s">
        <v>249</v>
      </c>
      <c r="G1" t="s">
        <v>250</v>
      </c>
    </row>
    <row r="2" spans="1:7" x14ac:dyDescent="0.45">
      <c r="A2" t="s">
        <v>192</v>
      </c>
      <c r="B2">
        <v>175.19499999999999</v>
      </c>
      <c r="C2">
        <v>3.65309238433837</v>
      </c>
      <c r="D2">
        <v>3.98901271820068</v>
      </c>
      <c r="E2">
        <f t="shared" ref="E2:E65" si="0">C2-D2</f>
        <v>-0.33592033386231002</v>
      </c>
      <c r="F2">
        <f t="shared" ref="F2:F65" si="1">ABS(E2)</f>
        <v>0.33592033386231002</v>
      </c>
      <c r="G2">
        <f t="shared" ref="G2:G65" si="2">E2*E2</f>
        <v>0.11284247070216583</v>
      </c>
    </row>
    <row r="3" spans="1:7" x14ac:dyDescent="0.45">
      <c r="A3" t="s">
        <v>83</v>
      </c>
      <c r="B3">
        <v>31.8767</v>
      </c>
      <c r="C3">
        <v>2.3637007474899199</v>
      </c>
      <c r="D3">
        <v>2.8458085954189301</v>
      </c>
      <c r="E3">
        <f t="shared" si="0"/>
        <v>-0.48210784792901018</v>
      </c>
      <c r="F3">
        <f t="shared" si="1"/>
        <v>0.48210784792901018</v>
      </c>
      <c r="G3">
        <f t="shared" si="2"/>
        <v>0.23242797703474161</v>
      </c>
    </row>
    <row r="4" spans="1:7" x14ac:dyDescent="0.45">
      <c r="A4" t="s">
        <v>171</v>
      </c>
      <c r="B4">
        <v>56.713099999999997</v>
      </c>
      <c r="C4">
        <v>3.2609729766845699</v>
      </c>
      <c r="D4">
        <v>3.5299982875585498</v>
      </c>
      <c r="E4">
        <f t="shared" si="0"/>
        <v>-0.26902531087397996</v>
      </c>
      <c r="F4">
        <f t="shared" si="1"/>
        <v>0.26902531087397996</v>
      </c>
      <c r="G4">
        <f t="shared" si="2"/>
        <v>7.2374617890841556E-2</v>
      </c>
    </row>
    <row r="5" spans="1:7" x14ac:dyDescent="0.45">
      <c r="A5" t="s">
        <v>104</v>
      </c>
      <c r="B5">
        <v>92.623800000000003</v>
      </c>
      <c r="C5">
        <v>4.0425775051116899</v>
      </c>
      <c r="D5">
        <v>3.9893923997879002</v>
      </c>
      <c r="E5">
        <f t="shared" si="0"/>
        <v>5.3185105323789728E-2</v>
      </c>
      <c r="F5">
        <f t="shared" si="1"/>
        <v>5.3185105323789728E-2</v>
      </c>
      <c r="G5">
        <f t="shared" si="2"/>
        <v>2.8286554283026063E-3</v>
      </c>
    </row>
    <row r="6" spans="1:7" x14ac:dyDescent="0.45">
      <c r="A6" t="s">
        <v>126</v>
      </c>
      <c r="B6">
        <v>112.084</v>
      </c>
      <c r="C6">
        <v>4.65777587890625</v>
      </c>
      <c r="D6">
        <v>4.2411957085132599</v>
      </c>
      <c r="E6">
        <f t="shared" si="0"/>
        <v>0.41658017039299011</v>
      </c>
      <c r="F6">
        <f t="shared" si="1"/>
        <v>0.41658017039299011</v>
      </c>
      <c r="G6">
        <f t="shared" si="2"/>
        <v>0.17353903836465268</v>
      </c>
    </row>
    <row r="7" spans="1:7" x14ac:dyDescent="0.45">
      <c r="A7" t="s">
        <v>78</v>
      </c>
      <c r="B7">
        <v>34.669199999999996</v>
      </c>
      <c r="C7">
        <v>2.86732721328735</v>
      </c>
      <c r="D7">
        <v>2.9137379601597702</v>
      </c>
      <c r="E7">
        <f t="shared" si="0"/>
        <v>-4.6410746872420194E-2</v>
      </c>
      <c r="F7">
        <f t="shared" si="1"/>
        <v>4.6410746872420194E-2</v>
      </c>
      <c r="G7">
        <f t="shared" si="2"/>
        <v>2.1539574252558607E-3</v>
      </c>
    </row>
    <row r="8" spans="1:7" x14ac:dyDescent="0.45">
      <c r="A8" t="s">
        <v>39</v>
      </c>
      <c r="B8">
        <v>56.878999999999998</v>
      </c>
      <c r="C8">
        <v>3.4653789997100799</v>
      </c>
      <c r="D8">
        <v>3.6734652668237602</v>
      </c>
      <c r="E8">
        <f t="shared" si="0"/>
        <v>-0.20808626711368028</v>
      </c>
      <c r="F8">
        <f t="shared" si="1"/>
        <v>0.20808626711368028</v>
      </c>
      <c r="G8">
        <f t="shared" si="2"/>
        <v>4.3299894561305896E-2</v>
      </c>
    </row>
    <row r="9" spans="1:7" x14ac:dyDescent="0.45">
      <c r="A9" t="s">
        <v>168</v>
      </c>
      <c r="B9">
        <v>90.865399999999994</v>
      </c>
      <c r="C9">
        <v>4.4287424087524396</v>
      </c>
      <c r="D9">
        <v>4.0767675489187196</v>
      </c>
      <c r="E9">
        <f t="shared" si="0"/>
        <v>0.35197485983372001</v>
      </c>
      <c r="F9">
        <f t="shared" si="1"/>
        <v>0.35197485983372001</v>
      </c>
      <c r="G9">
        <f t="shared" si="2"/>
        <v>0.12388630195496685</v>
      </c>
    </row>
    <row r="10" spans="1:7" x14ac:dyDescent="0.45">
      <c r="A10" t="s">
        <v>28</v>
      </c>
      <c r="B10">
        <v>178</v>
      </c>
      <c r="C10">
        <v>3.8254187107086102</v>
      </c>
      <c r="D10">
        <v>4.07260385155677</v>
      </c>
      <c r="E10">
        <f t="shared" si="0"/>
        <v>-0.24718514084815979</v>
      </c>
      <c r="F10">
        <f t="shared" si="1"/>
        <v>0.24718514084815979</v>
      </c>
      <c r="G10">
        <f t="shared" si="2"/>
        <v>6.1100493856124594E-2</v>
      </c>
    </row>
    <row r="11" spans="1:7" x14ac:dyDescent="0.45">
      <c r="A11" t="s">
        <v>232</v>
      </c>
      <c r="B11">
        <v>29.33</v>
      </c>
      <c r="C11">
        <v>1.28796327114105</v>
      </c>
      <c r="D11">
        <v>3.2085008248686702</v>
      </c>
      <c r="E11">
        <f t="shared" si="0"/>
        <v>-1.9205375537276201</v>
      </c>
      <c r="F11">
        <f t="shared" si="1"/>
        <v>1.9205375537276201</v>
      </c>
      <c r="G11">
        <f t="shared" si="2"/>
        <v>3.6884644952780716</v>
      </c>
    </row>
    <row r="12" spans="1:7" x14ac:dyDescent="0.45">
      <c r="A12" t="s">
        <v>57</v>
      </c>
      <c r="B12">
        <v>69.319999999999993</v>
      </c>
      <c r="C12">
        <v>2.1434686183929399</v>
      </c>
      <c r="D12">
        <v>3.7657137289643199</v>
      </c>
      <c r="E12">
        <f t="shared" si="0"/>
        <v>-1.62224511057138</v>
      </c>
      <c r="F12">
        <f t="shared" si="1"/>
        <v>1.62224511057138</v>
      </c>
      <c r="G12">
        <f t="shared" si="2"/>
        <v>2.631679198772749</v>
      </c>
    </row>
    <row r="13" spans="1:7" x14ac:dyDescent="0.45">
      <c r="A13" t="s">
        <v>103</v>
      </c>
      <c r="B13">
        <v>90.94</v>
      </c>
      <c r="C13">
        <v>3.67555499076843</v>
      </c>
      <c r="D13">
        <v>3.9647455662488902</v>
      </c>
      <c r="E13">
        <f t="shared" si="0"/>
        <v>-0.28919057548046023</v>
      </c>
      <c r="F13">
        <f t="shared" si="1"/>
        <v>0.28919057548046023</v>
      </c>
      <c r="G13">
        <f t="shared" si="2"/>
        <v>8.3631188946719767E-2</v>
      </c>
    </row>
    <row r="14" spans="1:7" x14ac:dyDescent="0.45">
      <c r="A14" t="s">
        <v>219</v>
      </c>
      <c r="B14">
        <v>131.74299999999999</v>
      </c>
      <c r="C14">
        <v>4.2724227905273402</v>
      </c>
      <c r="D14">
        <v>4.2050210088491404</v>
      </c>
      <c r="E14">
        <f t="shared" si="0"/>
        <v>6.7401781678199768E-2</v>
      </c>
      <c r="F14">
        <f t="shared" si="1"/>
        <v>6.7401781678199768E-2</v>
      </c>
      <c r="G14">
        <f t="shared" si="2"/>
        <v>4.5430001733957059E-3</v>
      </c>
    </row>
    <row r="15" spans="1:7" x14ac:dyDescent="0.45">
      <c r="A15" t="s">
        <v>65</v>
      </c>
      <c r="B15">
        <v>49.7286</v>
      </c>
      <c r="C15">
        <v>3.4216673374175999</v>
      </c>
      <c r="D15">
        <v>3.5371483936905799</v>
      </c>
      <c r="E15">
        <f t="shared" si="0"/>
        <v>-0.11548105627298</v>
      </c>
      <c r="F15">
        <f t="shared" si="1"/>
        <v>0.11548105627298</v>
      </c>
      <c r="G15">
        <f t="shared" si="2"/>
        <v>1.3335874357923173E-2</v>
      </c>
    </row>
    <row r="16" spans="1:7" x14ac:dyDescent="0.45">
      <c r="A16" t="s">
        <v>76</v>
      </c>
      <c r="B16">
        <v>68.820400000000006</v>
      </c>
      <c r="C16">
        <v>4.0429339408874503</v>
      </c>
      <c r="D16">
        <v>3.9377539455890598</v>
      </c>
      <c r="E16">
        <f t="shared" si="0"/>
        <v>0.10517999529839051</v>
      </c>
      <c r="F16">
        <f t="shared" si="1"/>
        <v>0.10517999529839051</v>
      </c>
      <c r="G16">
        <f t="shared" si="2"/>
        <v>1.1062831410969448E-2</v>
      </c>
    </row>
    <row r="17" spans="1:7" x14ac:dyDescent="0.45">
      <c r="A17" t="s">
        <v>47</v>
      </c>
      <c r="B17">
        <v>83.682000000000002</v>
      </c>
      <c r="C17">
        <v>3.7996292114257799</v>
      </c>
      <c r="D17">
        <v>4.0970938205718896</v>
      </c>
      <c r="E17">
        <f t="shared" si="0"/>
        <v>-0.29746460914610973</v>
      </c>
      <c r="F17">
        <f t="shared" si="1"/>
        <v>0.29746460914610973</v>
      </c>
      <c r="G17">
        <f t="shared" si="2"/>
        <v>8.8485193694447822E-2</v>
      </c>
    </row>
    <row r="18" spans="1:7" x14ac:dyDescent="0.45">
      <c r="A18" t="s">
        <v>201</v>
      </c>
      <c r="B18">
        <v>123.732</v>
      </c>
      <c r="C18">
        <v>4.1921184062957701</v>
      </c>
      <c r="D18">
        <v>4.1257365643978101</v>
      </c>
      <c r="E18">
        <f t="shared" si="0"/>
        <v>6.6381841897960037E-2</v>
      </c>
      <c r="F18">
        <f t="shared" si="1"/>
        <v>6.6381841897960037E-2</v>
      </c>
      <c r="G18">
        <f t="shared" si="2"/>
        <v>4.4065489337657623E-3</v>
      </c>
    </row>
    <row r="19" spans="1:7" x14ac:dyDescent="0.45">
      <c r="A19" t="s">
        <v>24</v>
      </c>
      <c r="B19">
        <v>38.344299999999997</v>
      </c>
      <c r="C19">
        <v>2.8339083194732599</v>
      </c>
      <c r="D19">
        <v>2.8293671533465301</v>
      </c>
      <c r="E19">
        <f t="shared" si="0"/>
        <v>4.5411661267298342E-3</v>
      </c>
      <c r="F19">
        <f t="shared" si="1"/>
        <v>4.5411661267298342E-3</v>
      </c>
      <c r="G19">
        <f t="shared" si="2"/>
        <v>2.0622189790558446E-5</v>
      </c>
    </row>
    <row r="20" spans="1:7" x14ac:dyDescent="0.45">
      <c r="A20" t="s">
        <v>195</v>
      </c>
      <c r="B20">
        <v>73.425399999999996</v>
      </c>
      <c r="C20">
        <v>3.8011598587036102</v>
      </c>
      <c r="D20">
        <v>3.6991063505411099</v>
      </c>
      <c r="E20">
        <f t="shared" si="0"/>
        <v>0.10205350816250025</v>
      </c>
      <c r="F20">
        <f t="shared" si="1"/>
        <v>0.10205350816250025</v>
      </c>
      <c r="G20">
        <f t="shared" si="2"/>
        <v>1.0414918528273505E-2</v>
      </c>
    </row>
    <row r="21" spans="1:7" x14ac:dyDescent="0.45">
      <c r="A21" t="s">
        <v>80</v>
      </c>
      <c r="B21">
        <v>85.040499999999994</v>
      </c>
      <c r="C21">
        <v>3.8133342266082701</v>
      </c>
      <c r="D21">
        <v>3.95184698700904</v>
      </c>
      <c r="E21">
        <f t="shared" si="0"/>
        <v>-0.13851276040076987</v>
      </c>
      <c r="F21">
        <f t="shared" si="1"/>
        <v>0.13851276040076987</v>
      </c>
      <c r="G21">
        <f t="shared" si="2"/>
        <v>1.9185784793841084E-2</v>
      </c>
    </row>
    <row r="22" spans="1:7" x14ac:dyDescent="0.45">
      <c r="A22" t="s">
        <v>52</v>
      </c>
      <c r="B22">
        <v>123.4</v>
      </c>
      <c r="C22">
        <v>4.3551480770111004</v>
      </c>
      <c r="D22">
        <v>4.1618494689464498</v>
      </c>
      <c r="E22">
        <f t="shared" si="0"/>
        <v>0.1932986080646506</v>
      </c>
      <c r="F22">
        <f t="shared" si="1"/>
        <v>0.1932986080646506</v>
      </c>
      <c r="G22">
        <f t="shared" si="2"/>
        <v>3.736435187973141E-2</v>
      </c>
    </row>
    <row r="23" spans="1:7" x14ac:dyDescent="0.45">
      <c r="A23" t="s">
        <v>90</v>
      </c>
      <c r="B23">
        <v>37.840000000000003</v>
      </c>
      <c r="C23">
        <v>2.4602524042129499</v>
      </c>
      <c r="D23">
        <v>3.57441462576389</v>
      </c>
      <c r="E23">
        <f t="shared" si="0"/>
        <v>-1.1141622215509401</v>
      </c>
      <c r="F23">
        <f t="shared" si="1"/>
        <v>1.1141622215509401</v>
      </c>
      <c r="G23">
        <f t="shared" si="2"/>
        <v>1.2413574559313263</v>
      </c>
    </row>
    <row r="24" spans="1:7" x14ac:dyDescent="0.45">
      <c r="A24" t="s">
        <v>199</v>
      </c>
      <c r="B24">
        <v>56.23</v>
      </c>
      <c r="C24">
        <v>2.8985021114349299</v>
      </c>
      <c r="D24">
        <v>4.1120654046535403</v>
      </c>
      <c r="E24">
        <f t="shared" si="0"/>
        <v>-1.2135632932186105</v>
      </c>
      <c r="F24">
        <f t="shared" si="1"/>
        <v>1.2135632932186105</v>
      </c>
      <c r="G24">
        <f t="shared" si="2"/>
        <v>1.4727358666475991</v>
      </c>
    </row>
    <row r="25" spans="1:7" x14ac:dyDescent="0.45">
      <c r="A25" t="s">
        <v>161</v>
      </c>
      <c r="B25">
        <v>98.58</v>
      </c>
      <c r="C25">
        <v>4.5435562133789</v>
      </c>
      <c r="D25">
        <v>4.2165483534336001</v>
      </c>
      <c r="E25">
        <f t="shared" si="0"/>
        <v>0.32700785994529991</v>
      </c>
      <c r="F25">
        <f t="shared" si="1"/>
        <v>0.32700785994529991</v>
      </c>
      <c r="G25">
        <f t="shared" si="2"/>
        <v>0.10693414046600488</v>
      </c>
    </row>
    <row r="26" spans="1:7" x14ac:dyDescent="0.45">
      <c r="A26" t="s">
        <v>237</v>
      </c>
      <c r="B26">
        <v>178.90700000000001</v>
      </c>
      <c r="C26">
        <v>4.3721408843994096</v>
      </c>
      <c r="D26">
        <v>4.22094954550266</v>
      </c>
      <c r="E26">
        <f t="shared" si="0"/>
        <v>0.15119133889674963</v>
      </c>
      <c r="F26">
        <f t="shared" si="1"/>
        <v>0.15119133889674963</v>
      </c>
      <c r="G26">
        <f t="shared" si="2"/>
        <v>2.2858820957391796E-2</v>
      </c>
    </row>
    <row r="27" spans="1:7" x14ac:dyDescent="0.45">
      <c r="A27" t="s">
        <v>72</v>
      </c>
      <c r="B27">
        <v>48.484999999999999</v>
      </c>
      <c r="C27">
        <v>3.6777114868164</v>
      </c>
      <c r="D27">
        <v>4.1033824831247303</v>
      </c>
      <c r="E27">
        <f t="shared" si="0"/>
        <v>-0.42567099630833027</v>
      </c>
      <c r="F27">
        <f t="shared" si="1"/>
        <v>0.42567099630833027</v>
      </c>
      <c r="G27">
        <f t="shared" si="2"/>
        <v>0.18119579709812653</v>
      </c>
    </row>
    <row r="28" spans="1:7" x14ac:dyDescent="0.45">
      <c r="A28" t="s">
        <v>178</v>
      </c>
      <c r="B28">
        <v>77.317099999999996</v>
      </c>
      <c r="C28">
        <v>4.2035360336303702</v>
      </c>
      <c r="D28">
        <v>4.3500569909811002</v>
      </c>
      <c r="E28">
        <f t="shared" si="0"/>
        <v>-0.14652095735073001</v>
      </c>
      <c r="F28">
        <f t="shared" si="1"/>
        <v>0.14652095735073001</v>
      </c>
      <c r="G28">
        <f t="shared" si="2"/>
        <v>2.1468390942974442E-2</v>
      </c>
    </row>
    <row r="29" spans="1:7" x14ac:dyDescent="0.45">
      <c r="A29" t="s">
        <v>146</v>
      </c>
      <c r="B29">
        <v>87.407300000000006</v>
      </c>
      <c r="C29">
        <v>4.4228808879852197</v>
      </c>
      <c r="D29">
        <v>4.4140803515911102</v>
      </c>
      <c r="E29">
        <f t="shared" si="0"/>
        <v>8.8005363941094927E-3</v>
      </c>
      <c r="F29">
        <f t="shared" si="1"/>
        <v>8.8005363941094927E-3</v>
      </c>
      <c r="G29">
        <f t="shared" si="2"/>
        <v>7.7449440824045707E-5</v>
      </c>
    </row>
    <row r="30" spans="1:7" x14ac:dyDescent="0.45">
      <c r="A30" t="s">
        <v>147</v>
      </c>
      <c r="B30">
        <v>190.07499999999999</v>
      </c>
      <c r="C30">
        <v>3.9298083782196001</v>
      </c>
      <c r="D30">
        <v>4.2798959165811503</v>
      </c>
      <c r="E30">
        <f t="shared" si="0"/>
        <v>-0.35008753836155027</v>
      </c>
      <c r="F30">
        <f t="shared" si="1"/>
        <v>0.35008753836155027</v>
      </c>
      <c r="G30">
        <f t="shared" si="2"/>
        <v>0.12256128451604993</v>
      </c>
    </row>
    <row r="31" spans="1:7" x14ac:dyDescent="0.45">
      <c r="A31" t="s">
        <v>7</v>
      </c>
      <c r="B31">
        <v>26.9542</v>
      </c>
      <c r="C31">
        <v>2.64709460735321</v>
      </c>
      <c r="D31">
        <v>2.85153657197952</v>
      </c>
      <c r="E31">
        <f t="shared" si="0"/>
        <v>-0.20444196462631004</v>
      </c>
      <c r="F31">
        <f t="shared" si="1"/>
        <v>0.20444196462631004</v>
      </c>
      <c r="G31">
        <f t="shared" si="2"/>
        <v>4.1796516900265403E-2</v>
      </c>
    </row>
    <row r="32" spans="1:7" x14ac:dyDescent="0.45">
      <c r="A32" t="s">
        <v>33</v>
      </c>
      <c r="B32">
        <v>74.837800000000001</v>
      </c>
      <c r="C32">
        <v>4.1878495216369602</v>
      </c>
      <c r="D32">
        <v>4.2908499389886803</v>
      </c>
      <c r="E32">
        <f t="shared" si="0"/>
        <v>-0.10300041735172005</v>
      </c>
      <c r="F32">
        <f t="shared" si="1"/>
        <v>0.10300041735172005</v>
      </c>
      <c r="G32">
        <f t="shared" si="2"/>
        <v>1.0609085974628514E-2</v>
      </c>
    </row>
    <row r="33" spans="1:7" x14ac:dyDescent="0.45">
      <c r="A33" t="s">
        <v>62</v>
      </c>
      <c r="B33">
        <v>93.432900000000004</v>
      </c>
      <c r="C33">
        <v>4.6876010894775302</v>
      </c>
      <c r="D33">
        <v>4.4310839474201202</v>
      </c>
      <c r="E33">
        <f t="shared" si="0"/>
        <v>0.25651714205740994</v>
      </c>
      <c r="F33">
        <f t="shared" si="1"/>
        <v>0.25651714205740994</v>
      </c>
      <c r="G33">
        <f t="shared" si="2"/>
        <v>6.5801044169301437E-2</v>
      </c>
    </row>
    <row r="34" spans="1:7" x14ac:dyDescent="0.45">
      <c r="A34" t="s">
        <v>179</v>
      </c>
      <c r="B34">
        <v>182.1</v>
      </c>
      <c r="C34">
        <v>4.2199273109436</v>
      </c>
      <c r="D34">
        <v>4.1976073533296496</v>
      </c>
      <c r="E34">
        <f t="shared" si="0"/>
        <v>2.2319957613950336E-2</v>
      </c>
      <c r="F34">
        <f t="shared" si="1"/>
        <v>2.2319957613950336E-2</v>
      </c>
      <c r="G34">
        <f t="shared" si="2"/>
        <v>4.9818050788853958E-4</v>
      </c>
    </row>
    <row r="35" spans="1:7" x14ac:dyDescent="0.45">
      <c r="A35" t="s">
        <v>159</v>
      </c>
      <c r="B35">
        <v>38.08</v>
      </c>
      <c r="C35">
        <v>2.5460345745086599</v>
      </c>
      <c r="D35">
        <v>3.58224020898342</v>
      </c>
      <c r="E35">
        <f t="shared" si="0"/>
        <v>-1.0362056344747601</v>
      </c>
      <c r="F35">
        <f t="shared" si="1"/>
        <v>1.0362056344747601</v>
      </c>
      <c r="G35">
        <f t="shared" si="2"/>
        <v>1.0737221169172402</v>
      </c>
    </row>
    <row r="36" spans="1:7" x14ac:dyDescent="0.45">
      <c r="A36" t="s">
        <v>182</v>
      </c>
      <c r="B36">
        <v>64.12</v>
      </c>
      <c r="C36">
        <v>3.8658885955810498</v>
      </c>
      <c r="D36">
        <v>4.3034788966178796</v>
      </c>
      <c r="E36">
        <f t="shared" si="0"/>
        <v>-0.43759030103682983</v>
      </c>
      <c r="F36">
        <f t="shared" si="1"/>
        <v>0.43759030103682983</v>
      </c>
      <c r="G36">
        <f t="shared" si="2"/>
        <v>0.19148527156150336</v>
      </c>
    </row>
    <row r="37" spans="1:7" x14ac:dyDescent="0.45">
      <c r="A37" t="s">
        <v>108</v>
      </c>
      <c r="B37">
        <v>89.73</v>
      </c>
      <c r="C37">
        <v>4.5270960330963099</v>
      </c>
      <c r="D37">
        <v>4.3851233869791004</v>
      </c>
      <c r="E37">
        <f t="shared" si="0"/>
        <v>0.1419726461172095</v>
      </c>
      <c r="F37">
        <f t="shared" si="1"/>
        <v>0.1419726461172095</v>
      </c>
      <c r="G37">
        <f t="shared" si="2"/>
        <v>2.0156232245522401E-2</v>
      </c>
    </row>
    <row r="38" spans="1:7" x14ac:dyDescent="0.45">
      <c r="A38" t="s">
        <v>93</v>
      </c>
      <c r="B38">
        <v>150.56399999999999</v>
      </c>
      <c r="C38">
        <v>3.9245405197143501</v>
      </c>
      <c r="D38">
        <v>4.3053189367055804</v>
      </c>
      <c r="E38">
        <f t="shared" si="0"/>
        <v>-0.38077841699123027</v>
      </c>
      <c r="F38">
        <f t="shared" si="1"/>
        <v>0.38077841699123027</v>
      </c>
      <c r="G38">
        <f t="shared" si="2"/>
        <v>0.14499220284634726</v>
      </c>
    </row>
    <row r="39" spans="1:7" x14ac:dyDescent="0.45">
      <c r="A39" t="s">
        <v>142</v>
      </c>
      <c r="B39">
        <v>42.095999999999997</v>
      </c>
      <c r="C39">
        <v>3.2210667133331299</v>
      </c>
      <c r="D39">
        <v>3.3111876100301698</v>
      </c>
      <c r="E39">
        <f t="shared" si="0"/>
        <v>-9.0120896697039932E-2</v>
      </c>
      <c r="F39">
        <f t="shared" si="1"/>
        <v>9.0120896697039932E-2</v>
      </c>
      <c r="G39">
        <f t="shared" si="2"/>
        <v>8.1217760214785436E-3</v>
      </c>
    </row>
    <row r="40" spans="1:7" x14ac:dyDescent="0.45">
      <c r="A40" t="s">
        <v>66</v>
      </c>
      <c r="B40">
        <v>72.375399999999999</v>
      </c>
      <c r="C40">
        <v>4.1725034713745099</v>
      </c>
      <c r="D40">
        <v>4.1426711529493296</v>
      </c>
      <c r="E40">
        <f t="shared" si="0"/>
        <v>2.9832318425180304E-2</v>
      </c>
      <c r="F40">
        <f t="shared" si="1"/>
        <v>2.9832318425180304E-2</v>
      </c>
      <c r="G40">
        <f t="shared" si="2"/>
        <v>8.8996722262135231E-4</v>
      </c>
    </row>
    <row r="41" spans="1:7" x14ac:dyDescent="0.45">
      <c r="A41" t="s">
        <v>94</v>
      </c>
      <c r="B41">
        <v>94.684600000000003</v>
      </c>
      <c r="C41">
        <v>4.8495349884033203</v>
      </c>
      <c r="D41">
        <v>4.3156091421842504</v>
      </c>
      <c r="E41">
        <f t="shared" si="0"/>
        <v>0.53392584621906991</v>
      </c>
      <c r="F41">
        <f t="shared" si="1"/>
        <v>0.53392584621906991</v>
      </c>
      <c r="G41">
        <f t="shared" si="2"/>
        <v>0.28507680926074991</v>
      </c>
    </row>
    <row r="42" spans="1:7" x14ac:dyDescent="0.45">
      <c r="A42" t="s">
        <v>74</v>
      </c>
      <c r="B42">
        <v>182.37700000000001</v>
      </c>
      <c r="C42">
        <v>4.0518009662628103</v>
      </c>
      <c r="D42">
        <v>4.33551453053951</v>
      </c>
      <c r="E42">
        <f t="shared" si="0"/>
        <v>-0.28371356427669969</v>
      </c>
      <c r="F42">
        <f t="shared" si="1"/>
        <v>0.28371356427669969</v>
      </c>
      <c r="G42">
        <f t="shared" si="2"/>
        <v>8.0493386554589014E-2</v>
      </c>
    </row>
    <row r="43" spans="1:7" x14ac:dyDescent="0.45">
      <c r="A43" t="s">
        <v>144</v>
      </c>
      <c r="B43">
        <v>34.852600000000002</v>
      </c>
      <c r="C43">
        <v>2.5443310737609801</v>
      </c>
      <c r="D43">
        <v>2.82587079331278</v>
      </c>
      <c r="E43">
        <f t="shared" si="0"/>
        <v>-0.28153971955179991</v>
      </c>
      <c r="F43">
        <f t="shared" si="1"/>
        <v>0.28153971955179991</v>
      </c>
      <c r="G43">
        <f t="shared" si="2"/>
        <v>7.9264613685306143E-2</v>
      </c>
    </row>
    <row r="44" spans="1:7" x14ac:dyDescent="0.45">
      <c r="A44" t="s">
        <v>59</v>
      </c>
      <c r="B44">
        <v>75.290300000000002</v>
      </c>
      <c r="C44">
        <v>4.0489857196807799</v>
      </c>
      <c r="D44">
        <v>4.0116878747940001</v>
      </c>
      <c r="E44">
        <f t="shared" si="0"/>
        <v>3.7297844886779785E-2</v>
      </c>
      <c r="F44">
        <f t="shared" si="1"/>
        <v>3.7297844886779785E-2</v>
      </c>
      <c r="G44">
        <f t="shared" si="2"/>
        <v>1.391129233198285E-3</v>
      </c>
    </row>
    <row r="45" spans="1:7" x14ac:dyDescent="0.45">
      <c r="A45" t="s">
        <v>208</v>
      </c>
      <c r="B45">
        <v>87.962100000000007</v>
      </c>
      <c r="C45">
        <v>4.3851680755615199</v>
      </c>
      <c r="D45">
        <v>4.13476818799972</v>
      </c>
      <c r="E45">
        <f t="shared" si="0"/>
        <v>0.25039988756179987</v>
      </c>
      <c r="F45">
        <f t="shared" si="1"/>
        <v>0.25039988756179987</v>
      </c>
      <c r="G45">
        <f t="shared" si="2"/>
        <v>6.2700103690962017E-2</v>
      </c>
    </row>
    <row r="46" spans="1:7" x14ac:dyDescent="0.45">
      <c r="A46" t="s">
        <v>18</v>
      </c>
      <c r="B46">
        <v>104.3</v>
      </c>
      <c r="C46">
        <v>4.2770969867706299</v>
      </c>
      <c r="D46">
        <v>3.9891238659620201</v>
      </c>
      <c r="E46">
        <f t="shared" si="0"/>
        <v>0.28797312080860982</v>
      </c>
      <c r="F46">
        <f t="shared" si="1"/>
        <v>0.28797312080860982</v>
      </c>
      <c r="G46">
        <f t="shared" si="2"/>
        <v>8.2928518308250182E-2</v>
      </c>
    </row>
    <row r="47" spans="1:7" x14ac:dyDescent="0.45">
      <c r="A47" t="s">
        <v>120</v>
      </c>
      <c r="B47">
        <v>26.65</v>
      </c>
      <c r="C47">
        <v>1.3400115072727199</v>
      </c>
      <c r="D47">
        <v>3.0256921350955901</v>
      </c>
      <c r="E47">
        <f t="shared" si="0"/>
        <v>-1.6856806278228702</v>
      </c>
      <c r="F47">
        <f t="shared" si="1"/>
        <v>1.6856806278228702</v>
      </c>
      <c r="G47">
        <f t="shared" si="2"/>
        <v>2.8415191790173058</v>
      </c>
    </row>
    <row r="48" spans="1:7" x14ac:dyDescent="0.45">
      <c r="A48" t="s">
        <v>17</v>
      </c>
      <c r="B48">
        <v>75.319999999999993</v>
      </c>
      <c r="C48">
        <v>2.45247018337249</v>
      </c>
      <c r="D48">
        <v>3.5943229049444199</v>
      </c>
      <c r="E48">
        <f t="shared" si="0"/>
        <v>-1.1418527215719299</v>
      </c>
      <c r="F48">
        <f t="shared" si="1"/>
        <v>1.1418527215719299</v>
      </c>
      <c r="G48">
        <f t="shared" si="2"/>
        <v>1.3038276377612232</v>
      </c>
    </row>
    <row r="49" spans="1:7" x14ac:dyDescent="0.45">
      <c r="A49" t="s">
        <v>13</v>
      </c>
      <c r="B49">
        <v>88.93</v>
      </c>
      <c r="C49">
        <v>3.3133151531219398</v>
      </c>
      <c r="D49">
        <v>3.69609705358743</v>
      </c>
      <c r="E49">
        <f t="shared" si="0"/>
        <v>-0.38278190046549021</v>
      </c>
      <c r="F49">
        <f t="shared" si="1"/>
        <v>0.38278190046549021</v>
      </c>
      <c r="G49">
        <f t="shared" si="2"/>
        <v>0.14652198332397245</v>
      </c>
    </row>
    <row r="50" spans="1:7" x14ac:dyDescent="0.45">
      <c r="A50" t="s">
        <v>31</v>
      </c>
      <c r="B50">
        <v>163.566</v>
      </c>
      <c r="C50">
        <v>3.9155926704406698</v>
      </c>
      <c r="D50">
        <v>3.07682089507579</v>
      </c>
      <c r="E50">
        <f t="shared" si="0"/>
        <v>0.83877177536487979</v>
      </c>
      <c r="F50">
        <f t="shared" si="1"/>
        <v>0.83877177536487979</v>
      </c>
      <c r="G50">
        <f t="shared" si="2"/>
        <v>0.70353809114875232</v>
      </c>
    </row>
    <row r="51" spans="1:7" x14ac:dyDescent="0.45">
      <c r="A51" t="s">
        <v>11</v>
      </c>
      <c r="B51">
        <v>44.593400000000003</v>
      </c>
      <c r="C51">
        <v>3.5987737178802401</v>
      </c>
      <c r="D51">
        <v>2.8181174099445299</v>
      </c>
      <c r="E51">
        <f t="shared" si="0"/>
        <v>0.78065630793571028</v>
      </c>
      <c r="F51">
        <f t="shared" si="1"/>
        <v>0.78065630793571028</v>
      </c>
      <c r="G51">
        <f t="shared" si="2"/>
        <v>0.60942427111981456</v>
      </c>
    </row>
    <row r="52" spans="1:7" x14ac:dyDescent="0.45">
      <c r="A52" t="s">
        <v>240</v>
      </c>
      <c r="B52">
        <v>74.3934</v>
      </c>
      <c r="C52">
        <v>3.9046988487243599</v>
      </c>
      <c r="D52">
        <v>2.9765622913837402</v>
      </c>
      <c r="E52">
        <f t="shared" si="0"/>
        <v>0.92813655734061973</v>
      </c>
      <c r="F52">
        <f t="shared" si="1"/>
        <v>0.92813655734061973</v>
      </c>
      <c r="G52">
        <f t="shared" si="2"/>
        <v>0.86143746907209751</v>
      </c>
    </row>
    <row r="53" spans="1:7" x14ac:dyDescent="0.45">
      <c r="A53" t="s">
        <v>189</v>
      </c>
      <c r="B53">
        <v>91.420500000000004</v>
      </c>
      <c r="C53">
        <v>4.89005398750305</v>
      </c>
      <c r="D53">
        <v>3.3089863210916501</v>
      </c>
      <c r="E53">
        <f t="shared" si="0"/>
        <v>1.5810676664113998</v>
      </c>
      <c r="F53">
        <f t="shared" si="1"/>
        <v>1.5810676664113998</v>
      </c>
      <c r="G53">
        <f t="shared" si="2"/>
        <v>2.4997749657715893</v>
      </c>
    </row>
    <row r="54" spans="1:7" x14ac:dyDescent="0.45">
      <c r="A54" t="s">
        <v>133</v>
      </c>
      <c r="B54">
        <v>111.861</v>
      </c>
      <c r="C54">
        <v>4.58058381080627</v>
      </c>
      <c r="D54">
        <v>3.1194174662232399</v>
      </c>
      <c r="E54">
        <f t="shared" si="0"/>
        <v>1.4611663445830301</v>
      </c>
      <c r="F54">
        <f t="shared" si="1"/>
        <v>1.4611663445830301</v>
      </c>
      <c r="G54">
        <f t="shared" si="2"/>
        <v>2.1350070865421342</v>
      </c>
    </row>
    <row r="55" spans="1:7" x14ac:dyDescent="0.45">
      <c r="A55" t="s">
        <v>37</v>
      </c>
      <c r="B55">
        <v>40.132300000000001</v>
      </c>
      <c r="C55">
        <v>3.15398669242858</v>
      </c>
      <c r="D55">
        <v>2.7491368353366799</v>
      </c>
      <c r="E55">
        <f t="shared" si="0"/>
        <v>0.40484985709190013</v>
      </c>
      <c r="F55">
        <f t="shared" si="1"/>
        <v>0.40484985709190013</v>
      </c>
      <c r="G55">
        <f t="shared" si="2"/>
        <v>0.16390340678733195</v>
      </c>
    </row>
    <row r="56" spans="1:7" x14ac:dyDescent="0.45">
      <c r="A56" t="s">
        <v>227</v>
      </c>
      <c r="B56">
        <v>70.623099999999994</v>
      </c>
      <c r="C56">
        <v>4.2285518646240199</v>
      </c>
      <c r="D56">
        <v>3.0184136852622001</v>
      </c>
      <c r="E56">
        <f t="shared" si="0"/>
        <v>1.2101381793618198</v>
      </c>
      <c r="F56">
        <f t="shared" si="1"/>
        <v>1.2101381793618198</v>
      </c>
      <c r="G56">
        <f t="shared" si="2"/>
        <v>1.4644344131491398</v>
      </c>
    </row>
    <row r="57" spans="1:7" x14ac:dyDescent="0.45">
      <c r="A57" t="s">
        <v>223</v>
      </c>
      <c r="B57">
        <v>89.236199999999997</v>
      </c>
      <c r="C57">
        <v>4.9249231815338099</v>
      </c>
      <c r="D57">
        <v>3.1527685374021499</v>
      </c>
      <c r="E57">
        <f t="shared" si="0"/>
        <v>1.77215464413166</v>
      </c>
      <c r="F57">
        <f t="shared" si="1"/>
        <v>1.77215464413166</v>
      </c>
      <c r="G57">
        <f t="shared" si="2"/>
        <v>3.1405320827174106</v>
      </c>
    </row>
    <row r="58" spans="1:7" x14ac:dyDescent="0.45">
      <c r="A58" t="s">
        <v>58</v>
      </c>
      <c r="B58">
        <v>116.8</v>
      </c>
      <c r="C58">
        <v>3.6086182594299299</v>
      </c>
      <c r="D58">
        <v>2.6595796346664402</v>
      </c>
      <c r="E58">
        <f t="shared" si="0"/>
        <v>0.94903862476348966</v>
      </c>
      <c r="F58">
        <f t="shared" si="1"/>
        <v>0.94903862476348966</v>
      </c>
      <c r="G58">
        <f t="shared" si="2"/>
        <v>0.9006743112929757</v>
      </c>
    </row>
    <row r="59" spans="1:7" x14ac:dyDescent="0.45">
      <c r="A59" t="s">
        <v>154</v>
      </c>
      <c r="B59">
        <v>23.52</v>
      </c>
      <c r="C59">
        <v>1.8279315829277001</v>
      </c>
      <c r="D59">
        <v>2.6685897782444901</v>
      </c>
      <c r="E59">
        <f t="shared" si="0"/>
        <v>-0.84065819531678998</v>
      </c>
      <c r="F59">
        <f t="shared" si="1"/>
        <v>0.84065819531678998</v>
      </c>
      <c r="G59">
        <f t="shared" si="2"/>
        <v>0.70670620135328222</v>
      </c>
    </row>
    <row r="60" spans="1:7" x14ac:dyDescent="0.45">
      <c r="A60" t="s">
        <v>48</v>
      </c>
      <c r="B60">
        <v>55.84</v>
      </c>
      <c r="C60">
        <v>2.6406440734863201</v>
      </c>
      <c r="D60">
        <v>2.91540747880935</v>
      </c>
      <c r="E60">
        <f t="shared" si="0"/>
        <v>-0.2747634053230299</v>
      </c>
      <c r="F60">
        <f t="shared" si="1"/>
        <v>0.2747634053230299</v>
      </c>
      <c r="G60">
        <f t="shared" si="2"/>
        <v>7.5494928904707617E-2</v>
      </c>
    </row>
    <row r="61" spans="1:7" x14ac:dyDescent="0.45">
      <c r="A61" t="s">
        <v>84</v>
      </c>
      <c r="B61">
        <v>86.12</v>
      </c>
      <c r="C61">
        <v>2.8701206445693899</v>
      </c>
      <c r="D61">
        <v>2.9021868407726199</v>
      </c>
      <c r="E61">
        <f t="shared" si="0"/>
        <v>-3.2066196203230035E-2</v>
      </c>
      <c r="F61">
        <f t="shared" si="1"/>
        <v>3.2066196203230035E-2</v>
      </c>
      <c r="G61">
        <f t="shared" si="2"/>
        <v>1.0282409389440444E-3</v>
      </c>
    </row>
    <row r="62" spans="1:7" x14ac:dyDescent="0.45">
      <c r="A62" t="s">
        <v>170</v>
      </c>
      <c r="B62">
        <v>195.089</v>
      </c>
      <c r="C62">
        <v>2.7522166967391901</v>
      </c>
      <c r="D62">
        <v>3.2759857997298201</v>
      </c>
      <c r="E62">
        <f t="shared" si="0"/>
        <v>-0.52376910299062995</v>
      </c>
      <c r="F62">
        <f t="shared" si="1"/>
        <v>0.52376910299062995</v>
      </c>
      <c r="G62">
        <f t="shared" si="2"/>
        <v>0.27433407324760911</v>
      </c>
    </row>
    <row r="63" spans="1:7" x14ac:dyDescent="0.45">
      <c r="A63" t="s">
        <v>105</v>
      </c>
      <c r="B63">
        <v>38.353400000000001</v>
      </c>
      <c r="C63">
        <v>2.3177676200866699</v>
      </c>
      <c r="D63">
        <v>2.8626396656036301</v>
      </c>
      <c r="E63">
        <f t="shared" si="0"/>
        <v>-0.54487204551696022</v>
      </c>
      <c r="F63">
        <f t="shared" si="1"/>
        <v>0.54487204551696022</v>
      </c>
      <c r="G63">
        <f t="shared" si="2"/>
        <v>0.29688554598583639</v>
      </c>
    </row>
    <row r="64" spans="1:7" x14ac:dyDescent="0.45">
      <c r="A64" t="s">
        <v>166</v>
      </c>
      <c r="B64">
        <v>61.499200000000002</v>
      </c>
      <c r="C64">
        <v>2.4291758537292401</v>
      </c>
      <c r="D64">
        <v>3.2884754166007002</v>
      </c>
      <c r="E64">
        <f t="shared" si="0"/>
        <v>-0.85929956287146014</v>
      </c>
      <c r="F64">
        <f t="shared" si="1"/>
        <v>0.85929956287146014</v>
      </c>
      <c r="G64">
        <f t="shared" si="2"/>
        <v>0.73839573875108244</v>
      </c>
    </row>
    <row r="65" spans="1:7" x14ac:dyDescent="0.45">
      <c r="A65" t="s">
        <v>97</v>
      </c>
      <c r="B65">
        <v>83.537099999999995</v>
      </c>
      <c r="C65">
        <v>3.3858847618103001</v>
      </c>
      <c r="D65">
        <v>3.1024422943592</v>
      </c>
      <c r="E65">
        <f t="shared" si="0"/>
        <v>0.28344246745110002</v>
      </c>
      <c r="F65">
        <f t="shared" si="1"/>
        <v>0.28344246745110002</v>
      </c>
      <c r="G65">
        <f t="shared" si="2"/>
        <v>8.033963235476789E-2</v>
      </c>
    </row>
    <row r="66" spans="1:7" x14ac:dyDescent="0.45">
      <c r="A66" t="s">
        <v>116</v>
      </c>
      <c r="B66">
        <v>111.616</v>
      </c>
      <c r="C66">
        <v>2.9765415191650302</v>
      </c>
      <c r="D66">
        <v>2.6375627592206001</v>
      </c>
      <c r="E66">
        <f t="shared" ref="E66:E85" si="3">C66-D66</f>
        <v>0.33897875994443005</v>
      </c>
      <c r="F66">
        <f t="shared" ref="F66:F85" si="4">ABS(E66)</f>
        <v>0.33897875994443005</v>
      </c>
      <c r="G66">
        <f t="shared" ref="G66:G85" si="5">E66*E66</f>
        <v>0.11490659969346353</v>
      </c>
    </row>
    <row r="67" spans="1:7" x14ac:dyDescent="0.45">
      <c r="A67" t="s">
        <v>176</v>
      </c>
      <c r="B67">
        <v>38.345300000000002</v>
      </c>
      <c r="C67">
        <v>2.1169418096542301</v>
      </c>
      <c r="D67">
        <v>2.2892755493521602</v>
      </c>
      <c r="E67">
        <f t="shared" si="3"/>
        <v>-0.17233373969793009</v>
      </c>
      <c r="F67">
        <f t="shared" si="4"/>
        <v>0.17233373969793009</v>
      </c>
      <c r="G67">
        <f t="shared" si="5"/>
        <v>2.9698917838273924E-2</v>
      </c>
    </row>
    <row r="68" spans="1:7" x14ac:dyDescent="0.45">
      <c r="A68" t="s">
        <v>229</v>
      </c>
      <c r="B68">
        <v>62.058900000000001</v>
      </c>
      <c r="C68">
        <v>2.4351061582565299</v>
      </c>
      <c r="D68">
        <v>2.5302121601998802</v>
      </c>
      <c r="E68">
        <f t="shared" si="3"/>
        <v>-9.5106001943350282E-2</v>
      </c>
      <c r="F68">
        <f t="shared" si="4"/>
        <v>9.5106001943350282E-2</v>
      </c>
      <c r="G68">
        <f t="shared" si="5"/>
        <v>9.0451516056485482E-3</v>
      </c>
    </row>
    <row r="69" spans="1:7" x14ac:dyDescent="0.45">
      <c r="A69" t="s">
        <v>63</v>
      </c>
      <c r="B69">
        <v>82.701999999999998</v>
      </c>
      <c r="C69">
        <v>2.5985711812973</v>
      </c>
      <c r="D69">
        <v>2.84769495949149</v>
      </c>
      <c r="E69">
        <f t="shared" si="3"/>
        <v>-0.24912377819418996</v>
      </c>
      <c r="F69">
        <f t="shared" si="4"/>
        <v>0.24912377819418996</v>
      </c>
      <c r="G69">
        <f t="shared" si="5"/>
        <v>6.2062656861747958E-2</v>
      </c>
    </row>
    <row r="70" spans="1:7" x14ac:dyDescent="0.45">
      <c r="A70" t="s">
        <v>207</v>
      </c>
      <c r="B70">
        <v>164.9</v>
      </c>
      <c r="C70">
        <v>2.4902254343032801</v>
      </c>
      <c r="D70">
        <v>2.5497114211320802</v>
      </c>
      <c r="E70">
        <f t="shared" si="3"/>
        <v>-5.9485986828800019E-2</v>
      </c>
      <c r="F70">
        <f t="shared" si="4"/>
        <v>5.9485986828800019E-2</v>
      </c>
      <c r="G70">
        <f t="shared" si="5"/>
        <v>3.5385826289961696E-3</v>
      </c>
    </row>
    <row r="71" spans="1:7" x14ac:dyDescent="0.45">
      <c r="A71" t="s">
        <v>183</v>
      </c>
      <c r="B71">
        <v>28.9</v>
      </c>
      <c r="C71">
        <v>1.2220808267593299</v>
      </c>
      <c r="D71">
        <v>2.3491129353642402</v>
      </c>
      <c r="E71">
        <f t="shared" si="3"/>
        <v>-1.1270321086049102</v>
      </c>
      <c r="F71">
        <f t="shared" si="4"/>
        <v>1.1270321086049102</v>
      </c>
      <c r="G71">
        <f t="shared" si="5"/>
        <v>1.2702013738264302</v>
      </c>
    </row>
    <row r="72" spans="1:7" x14ac:dyDescent="0.45">
      <c r="A72" t="s">
        <v>238</v>
      </c>
      <c r="B72">
        <v>56.77</v>
      </c>
      <c r="C72">
        <v>1.4085936546325599</v>
      </c>
      <c r="D72">
        <v>2.0636928062886</v>
      </c>
      <c r="E72">
        <f t="shared" si="3"/>
        <v>-0.65509915165604005</v>
      </c>
      <c r="F72">
        <f t="shared" si="4"/>
        <v>0.65509915165604005</v>
      </c>
      <c r="G72">
        <f t="shared" si="5"/>
        <v>0.42915489850046334</v>
      </c>
    </row>
    <row r="73" spans="1:7" x14ac:dyDescent="0.45">
      <c r="A73" t="s">
        <v>49</v>
      </c>
      <c r="B73">
        <v>90.17</v>
      </c>
      <c r="C73">
        <v>2.8160412311553902</v>
      </c>
      <c r="D73">
        <v>2.3399797938764002</v>
      </c>
      <c r="E73">
        <f t="shared" si="3"/>
        <v>0.47606143727898997</v>
      </c>
      <c r="F73">
        <f t="shared" si="4"/>
        <v>0.47606143727898997</v>
      </c>
      <c r="G73">
        <f t="shared" si="5"/>
        <v>0.22663449206413772</v>
      </c>
    </row>
    <row r="74" spans="1:7" x14ac:dyDescent="0.45">
      <c r="A74" t="s">
        <v>200</v>
      </c>
      <c r="B74">
        <v>144.39599999999999</v>
      </c>
      <c r="C74">
        <v>3.6866204738616899</v>
      </c>
      <c r="D74">
        <v>2.3498733714222899</v>
      </c>
      <c r="E74">
        <f t="shared" si="3"/>
        <v>1.3367471024394</v>
      </c>
      <c r="F74">
        <f t="shared" si="4"/>
        <v>1.3367471024394</v>
      </c>
      <c r="G74">
        <f t="shared" si="5"/>
        <v>1.7868928158801316</v>
      </c>
    </row>
    <row r="75" spans="1:7" x14ac:dyDescent="0.45">
      <c r="A75" t="s">
        <v>164</v>
      </c>
      <c r="B75">
        <v>47.134</v>
      </c>
      <c r="C75">
        <v>2.9896973371505702</v>
      </c>
      <c r="D75">
        <v>2.5126108154654498</v>
      </c>
      <c r="E75">
        <f t="shared" si="3"/>
        <v>0.47708652168512033</v>
      </c>
      <c r="F75">
        <f t="shared" si="4"/>
        <v>0.47708652168512033</v>
      </c>
      <c r="G75">
        <f t="shared" si="5"/>
        <v>0.22761154917360679</v>
      </c>
    </row>
    <row r="76" spans="1:7" x14ac:dyDescent="0.45">
      <c r="A76" t="s">
        <v>212</v>
      </c>
      <c r="B76">
        <v>68.5184</v>
      </c>
      <c r="C76">
        <v>3.8577282428741402</v>
      </c>
      <c r="D76">
        <v>2.4513916969299299</v>
      </c>
      <c r="E76">
        <f t="shared" si="3"/>
        <v>1.4063365459442103</v>
      </c>
      <c r="F76">
        <f t="shared" si="4"/>
        <v>1.4063365459442103</v>
      </c>
      <c r="G76">
        <f t="shared" si="5"/>
        <v>1.977782480458292</v>
      </c>
    </row>
    <row r="77" spans="1:7" x14ac:dyDescent="0.45">
      <c r="A77" t="s">
        <v>27</v>
      </c>
      <c r="B77">
        <v>99.1477</v>
      </c>
      <c r="C77">
        <v>4.6152565479278502</v>
      </c>
      <c r="D77">
        <v>2.7988285645842499</v>
      </c>
      <c r="E77">
        <f t="shared" si="3"/>
        <v>1.8164279833436003</v>
      </c>
      <c r="F77">
        <f t="shared" si="4"/>
        <v>1.8164279833436003</v>
      </c>
      <c r="G77">
        <f t="shared" si="5"/>
        <v>3.2994106186736989</v>
      </c>
    </row>
    <row r="78" spans="1:7" x14ac:dyDescent="0.45">
      <c r="A78" t="s">
        <v>21</v>
      </c>
      <c r="B78">
        <v>119.82299999999999</v>
      </c>
      <c r="C78">
        <v>4.3406994342803902</v>
      </c>
      <c r="D78">
        <v>2.9113280177116301</v>
      </c>
      <c r="E78">
        <f t="shared" si="3"/>
        <v>1.4293714165687601</v>
      </c>
      <c r="F78">
        <f t="shared" si="4"/>
        <v>1.4293714165687601</v>
      </c>
      <c r="G78">
        <f t="shared" si="5"/>
        <v>2.043102646503784</v>
      </c>
    </row>
    <row r="79" spans="1:7" x14ac:dyDescent="0.45">
      <c r="A79" t="s">
        <v>231</v>
      </c>
      <c r="B79">
        <v>32.3611</v>
      </c>
      <c r="C79">
        <v>2.2053624391555702</v>
      </c>
      <c r="D79">
        <v>2.7006288915872498</v>
      </c>
      <c r="E79">
        <f t="shared" si="3"/>
        <v>-0.49526645243167966</v>
      </c>
      <c r="F79">
        <f t="shared" si="4"/>
        <v>0.49526645243167966</v>
      </c>
      <c r="G79">
        <f t="shared" si="5"/>
        <v>0.24528885890426122</v>
      </c>
    </row>
    <row r="80" spans="1:7" x14ac:dyDescent="0.45">
      <c r="A80" t="s">
        <v>15</v>
      </c>
      <c r="B80">
        <v>63.3977</v>
      </c>
      <c r="C80">
        <v>3.1948709487914999</v>
      </c>
      <c r="D80">
        <v>2.9294785708189002</v>
      </c>
      <c r="E80">
        <f t="shared" si="3"/>
        <v>0.26539237797259974</v>
      </c>
      <c r="F80">
        <f t="shared" si="4"/>
        <v>0.26539237797259974</v>
      </c>
      <c r="G80">
        <f t="shared" si="5"/>
        <v>7.043311428595124E-2</v>
      </c>
    </row>
    <row r="81" spans="1:7" x14ac:dyDescent="0.45">
      <c r="A81" t="s">
        <v>239</v>
      </c>
      <c r="B81">
        <v>93.865799999999993</v>
      </c>
      <c r="C81">
        <v>3.9353752136230402</v>
      </c>
      <c r="D81">
        <v>2.7399236559867801</v>
      </c>
      <c r="E81">
        <f t="shared" si="3"/>
        <v>1.1954515576362601</v>
      </c>
      <c r="F81">
        <f t="shared" si="4"/>
        <v>1.1954515576362601</v>
      </c>
      <c r="G81">
        <f t="shared" si="5"/>
        <v>1.4291044266549604</v>
      </c>
    </row>
    <row r="82" spans="1:7" x14ac:dyDescent="0.45">
      <c r="A82" t="s">
        <v>46</v>
      </c>
      <c r="B82">
        <v>173.1</v>
      </c>
      <c r="C82">
        <v>3.1238515377044598</v>
      </c>
      <c r="D82">
        <v>2.6773089468479099</v>
      </c>
      <c r="E82">
        <f t="shared" si="3"/>
        <v>0.4465425908565499</v>
      </c>
      <c r="F82">
        <f t="shared" si="4"/>
        <v>0.4465425908565499</v>
      </c>
      <c r="G82">
        <f t="shared" si="5"/>
        <v>0.19940028544888014</v>
      </c>
    </row>
    <row r="83" spans="1:7" x14ac:dyDescent="0.45">
      <c r="A83" t="s">
        <v>53</v>
      </c>
      <c r="B83">
        <v>29.56</v>
      </c>
      <c r="C83">
        <v>1.8991514444351101</v>
      </c>
      <c r="D83">
        <v>2.9520724490284902</v>
      </c>
      <c r="E83">
        <f t="shared" si="3"/>
        <v>-1.0529210045933801</v>
      </c>
      <c r="F83">
        <f t="shared" si="4"/>
        <v>1.0529210045933801</v>
      </c>
      <c r="G83">
        <f t="shared" si="5"/>
        <v>1.1086426419139328</v>
      </c>
    </row>
    <row r="84" spans="1:7" x14ac:dyDescent="0.45">
      <c r="A84" t="s">
        <v>215</v>
      </c>
      <c r="B84">
        <v>55.12</v>
      </c>
      <c r="C84">
        <v>2.1705793142318699</v>
      </c>
      <c r="D84">
        <v>3.1200598403811401</v>
      </c>
      <c r="E84">
        <f t="shared" si="3"/>
        <v>-0.94948052614927025</v>
      </c>
      <c r="F84">
        <f t="shared" si="4"/>
        <v>0.94948052614927025</v>
      </c>
      <c r="G84">
        <f t="shared" si="5"/>
        <v>0.90151326953669508</v>
      </c>
    </row>
    <row r="85" spans="1:7" x14ac:dyDescent="0.45">
      <c r="A85" t="s">
        <v>43</v>
      </c>
      <c r="B85">
        <v>90.21</v>
      </c>
      <c r="C85">
        <v>2.5269978046417201</v>
      </c>
      <c r="D85">
        <v>3.1873668283224101</v>
      </c>
      <c r="E85">
        <f t="shared" si="3"/>
        <v>-0.66036902368069006</v>
      </c>
      <c r="F85">
        <f t="shared" si="4"/>
        <v>0.66036902368069006</v>
      </c>
      <c r="G85">
        <f t="shared" si="5"/>
        <v>0.43608724743698779</v>
      </c>
    </row>
    <row r="86" spans="1:7" x14ac:dyDescent="0.45">
      <c r="D86" t="s">
        <v>244</v>
      </c>
      <c r="E86">
        <f>AVERAGE(E2:E85)</f>
        <v>-1.2331791820802815E-2</v>
      </c>
      <c r="F86">
        <f>AVERAGE(F2:F85)</f>
        <v>0.55532355976867498</v>
      </c>
      <c r="G86">
        <f>AVERAGE(G2:G85)</f>
        <v>0.56607685076676773</v>
      </c>
    </row>
    <row r="87" spans="1:7" x14ac:dyDescent="0.45">
      <c r="D87" t="s">
        <v>245</v>
      </c>
      <c r="E87">
        <f>_xlfn.STDEV.S(E1:E85)</f>
        <v>0.7567979575108833</v>
      </c>
      <c r="F87" t="s">
        <v>246</v>
      </c>
      <c r="G87">
        <f>SQRT(G86)</f>
        <v>0.7523807884088799</v>
      </c>
    </row>
    <row r="88" spans="1:7" x14ac:dyDescent="0.45">
      <c r="D88" t="s">
        <v>247</v>
      </c>
      <c r="E88">
        <f>CORREL(D2:D85,C2:C85)</f>
        <v>0.59959704396635705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6" workbookViewId="0">
      <selection activeCell="C1" sqref="C1:C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248</v>
      </c>
      <c r="F1" t="s">
        <v>249</v>
      </c>
      <c r="G1" t="s">
        <v>250</v>
      </c>
    </row>
    <row r="2" spans="1:7" x14ac:dyDescent="0.45">
      <c r="A2" t="s">
        <v>38</v>
      </c>
      <c r="B2">
        <v>176.733</v>
      </c>
      <c r="C2">
        <v>3.7569830417632999</v>
      </c>
      <c r="D2">
        <v>3.86569932103157</v>
      </c>
      <c r="E2">
        <f t="shared" ref="E2:E65" si="0">C2-D2</f>
        <v>-0.1087162792682701</v>
      </c>
      <c r="F2">
        <f t="shared" ref="F2:F65" si="1">ABS(E2)</f>
        <v>0.1087162792682701</v>
      </c>
      <c r="G2">
        <f t="shared" ref="G2:G65" si="2">E2*E2</f>
        <v>1.1819229377936495E-2</v>
      </c>
    </row>
    <row r="3" spans="1:7" x14ac:dyDescent="0.45">
      <c r="A3" t="s">
        <v>22</v>
      </c>
      <c r="B3">
        <v>30.692799999999998</v>
      </c>
      <c r="C3">
        <v>1.57446837425231</v>
      </c>
      <c r="D3">
        <v>2.0523043312132301</v>
      </c>
      <c r="E3">
        <f t="shared" si="0"/>
        <v>-0.47783595696092007</v>
      </c>
      <c r="F3">
        <f t="shared" si="1"/>
        <v>0.47783595696092007</v>
      </c>
      <c r="G3">
        <f t="shared" si="2"/>
        <v>0.22832720176475826</v>
      </c>
    </row>
    <row r="4" spans="1:7" x14ac:dyDescent="0.45">
      <c r="A4" t="s">
        <v>40</v>
      </c>
      <c r="B4">
        <v>69.203500000000005</v>
      </c>
      <c r="C4">
        <v>3.2752437591552699</v>
      </c>
      <c r="D4">
        <v>3.7250805497169401</v>
      </c>
      <c r="E4">
        <f t="shared" si="0"/>
        <v>-0.44983679056167025</v>
      </c>
      <c r="F4">
        <f t="shared" si="1"/>
        <v>0.44983679056167025</v>
      </c>
      <c r="G4">
        <f t="shared" si="2"/>
        <v>0.20235313814282399</v>
      </c>
    </row>
    <row r="5" spans="1:7" x14ac:dyDescent="0.45">
      <c r="A5" t="s">
        <v>6</v>
      </c>
      <c r="B5">
        <v>84.483400000000003</v>
      </c>
      <c r="C5">
        <v>4.0573549270629803</v>
      </c>
      <c r="D5">
        <v>3.7518648356199198</v>
      </c>
      <c r="E5">
        <f t="shared" si="0"/>
        <v>0.3054900914430605</v>
      </c>
      <c r="F5">
        <f t="shared" si="1"/>
        <v>0.3054900914430605</v>
      </c>
      <c r="G5">
        <f t="shared" si="2"/>
        <v>9.3324195969889459E-2</v>
      </c>
    </row>
    <row r="6" spans="1:7" x14ac:dyDescent="0.45">
      <c r="A6" t="s">
        <v>165</v>
      </c>
      <c r="B6">
        <v>174.67</v>
      </c>
      <c r="C6">
        <v>3.44420194625854</v>
      </c>
      <c r="D6">
        <v>3.9106449633836702</v>
      </c>
      <c r="E6">
        <f t="shared" si="0"/>
        <v>-0.46644301712513014</v>
      </c>
      <c r="F6">
        <f t="shared" si="1"/>
        <v>0.46644301712513014</v>
      </c>
      <c r="G6">
        <f t="shared" si="2"/>
        <v>0.21756908822479445</v>
      </c>
    </row>
    <row r="7" spans="1:7" x14ac:dyDescent="0.45">
      <c r="A7" t="s">
        <v>210</v>
      </c>
      <c r="B7">
        <v>49.944400000000002</v>
      </c>
      <c r="C7">
        <v>2.1877520084381099</v>
      </c>
      <c r="D7">
        <v>2.3275305926799699</v>
      </c>
      <c r="E7">
        <f t="shared" si="0"/>
        <v>-0.13977858424185996</v>
      </c>
      <c r="F7">
        <f t="shared" si="1"/>
        <v>0.13977858424185996</v>
      </c>
      <c r="G7">
        <f t="shared" si="2"/>
        <v>1.953805261265874E-2</v>
      </c>
    </row>
    <row r="8" spans="1:7" x14ac:dyDescent="0.45">
      <c r="A8" t="s">
        <v>45</v>
      </c>
      <c r="B8">
        <v>59.609299999999998</v>
      </c>
      <c r="C8">
        <v>2.5802854299545199</v>
      </c>
      <c r="D8">
        <v>2.6278566084802102</v>
      </c>
      <c r="E8">
        <f t="shared" si="0"/>
        <v>-4.7571178525690261E-2</v>
      </c>
      <c r="F8">
        <f t="shared" si="1"/>
        <v>4.7571178525690261E-2</v>
      </c>
      <c r="G8">
        <f t="shared" si="2"/>
        <v>2.2630170263230943E-3</v>
      </c>
    </row>
    <row r="9" spans="1:7" x14ac:dyDescent="0.45">
      <c r="A9" t="s">
        <v>143</v>
      </c>
      <c r="B9">
        <v>90.493099999999998</v>
      </c>
      <c r="C9">
        <v>3.9960343837738002</v>
      </c>
      <c r="D9">
        <v>3.82377642393112</v>
      </c>
      <c r="E9">
        <f t="shared" si="0"/>
        <v>0.17225795984268011</v>
      </c>
      <c r="F9">
        <f t="shared" si="1"/>
        <v>0.17225795984268011</v>
      </c>
      <c r="G9">
        <f t="shared" si="2"/>
        <v>2.9672804729162394E-2</v>
      </c>
    </row>
    <row r="10" spans="1:7" x14ac:dyDescent="0.45">
      <c r="A10" t="s">
        <v>95</v>
      </c>
      <c r="B10">
        <v>140.30000000000001</v>
      </c>
      <c r="C10">
        <v>3.4446663856506299</v>
      </c>
      <c r="D10">
        <v>3.7091404646634998</v>
      </c>
      <c r="E10">
        <f t="shared" si="0"/>
        <v>-0.2644740790128699</v>
      </c>
      <c r="F10">
        <f t="shared" si="1"/>
        <v>0.2644740790128699</v>
      </c>
      <c r="G10">
        <f t="shared" si="2"/>
        <v>6.9946538469705749E-2</v>
      </c>
    </row>
    <row r="11" spans="1:7" x14ac:dyDescent="0.45">
      <c r="A11" t="s">
        <v>25</v>
      </c>
      <c r="B11">
        <v>25.54</v>
      </c>
      <c r="C11">
        <v>1.00921751651912</v>
      </c>
      <c r="D11">
        <v>2.72920337319374</v>
      </c>
      <c r="E11">
        <f t="shared" si="0"/>
        <v>-1.71998585667462</v>
      </c>
      <c r="F11">
        <f t="shared" si="1"/>
        <v>1.71998585667462</v>
      </c>
      <c r="G11">
        <f t="shared" si="2"/>
        <v>2.9583513471607263</v>
      </c>
    </row>
    <row r="12" spans="1:7" x14ac:dyDescent="0.45">
      <c r="A12" t="s">
        <v>160</v>
      </c>
      <c r="B12">
        <v>65.98</v>
      </c>
      <c r="C12">
        <v>2.1030391454696602</v>
      </c>
      <c r="D12">
        <v>3.5161115825176199</v>
      </c>
      <c r="E12">
        <f t="shared" si="0"/>
        <v>-1.4130724370479597</v>
      </c>
      <c r="F12">
        <f t="shared" si="1"/>
        <v>1.4130724370479597</v>
      </c>
      <c r="G12">
        <f t="shared" si="2"/>
        <v>1.9967737123446601</v>
      </c>
    </row>
    <row r="13" spans="1:7" x14ac:dyDescent="0.45">
      <c r="A13" t="s">
        <v>193</v>
      </c>
      <c r="B13">
        <v>83.77</v>
      </c>
      <c r="C13">
        <v>2.47432029247283</v>
      </c>
      <c r="D13">
        <v>3.81654596328735</v>
      </c>
      <c r="E13">
        <f t="shared" si="0"/>
        <v>-1.3422256708145199</v>
      </c>
      <c r="F13">
        <f t="shared" si="1"/>
        <v>1.3422256708145199</v>
      </c>
      <c r="G13">
        <f t="shared" si="2"/>
        <v>1.8015697513934881</v>
      </c>
    </row>
    <row r="14" spans="1:7" x14ac:dyDescent="0.45">
      <c r="A14" t="s">
        <v>55</v>
      </c>
      <c r="B14">
        <v>167.12</v>
      </c>
      <c r="C14">
        <v>3.9376051425933798</v>
      </c>
      <c r="D14">
        <v>4.0506839454173997</v>
      </c>
      <c r="E14">
        <f t="shared" si="0"/>
        <v>-0.11307880282401994</v>
      </c>
      <c r="F14">
        <f t="shared" si="1"/>
        <v>0.11307880282401994</v>
      </c>
      <c r="G14">
        <f t="shared" si="2"/>
        <v>1.278681564811358E-2</v>
      </c>
    </row>
    <row r="15" spans="1:7" x14ac:dyDescent="0.45">
      <c r="A15" t="s">
        <v>42</v>
      </c>
      <c r="B15">
        <v>45.111199999999997</v>
      </c>
      <c r="C15">
        <v>2.59300184249877</v>
      </c>
      <c r="D15">
        <v>2.4157483056187599</v>
      </c>
      <c r="E15">
        <f t="shared" si="0"/>
        <v>0.17725353688001011</v>
      </c>
      <c r="F15">
        <f t="shared" si="1"/>
        <v>0.17725353688001011</v>
      </c>
      <c r="G15">
        <f t="shared" si="2"/>
        <v>3.1418816336473102E-2</v>
      </c>
    </row>
    <row r="16" spans="1:7" x14ac:dyDescent="0.45">
      <c r="A16" t="s">
        <v>5</v>
      </c>
      <c r="B16">
        <v>55.418500000000002</v>
      </c>
      <c r="C16">
        <v>2.7455091476440399</v>
      </c>
      <c r="D16">
        <v>2.5317218676209401</v>
      </c>
      <c r="E16">
        <f t="shared" si="0"/>
        <v>0.21378728002309977</v>
      </c>
      <c r="F16">
        <f t="shared" si="1"/>
        <v>0.21378728002309977</v>
      </c>
      <c r="G16">
        <f t="shared" si="2"/>
        <v>4.570500109967527E-2</v>
      </c>
    </row>
    <row r="17" spans="1:7" x14ac:dyDescent="0.45">
      <c r="A17" t="s">
        <v>141</v>
      </c>
      <c r="B17">
        <v>93.049000000000007</v>
      </c>
      <c r="C17">
        <v>4.4104409217834402</v>
      </c>
      <c r="D17">
        <v>3.6860893666744201</v>
      </c>
      <c r="E17">
        <f t="shared" si="0"/>
        <v>0.72435155510902005</v>
      </c>
      <c r="F17">
        <f t="shared" si="1"/>
        <v>0.72435155510902005</v>
      </c>
      <c r="G17">
        <f t="shared" si="2"/>
        <v>0.52468517538885573</v>
      </c>
    </row>
    <row r="18" spans="1:7" x14ac:dyDescent="0.45">
      <c r="A18" t="s">
        <v>115</v>
      </c>
      <c r="B18">
        <v>146.66900000000001</v>
      </c>
      <c r="C18">
        <v>3.7081832885742099</v>
      </c>
      <c r="D18">
        <v>3.7949346601962999</v>
      </c>
      <c r="E18">
        <f t="shared" si="0"/>
        <v>-8.6751371622090012E-2</v>
      </c>
      <c r="F18">
        <f t="shared" si="1"/>
        <v>8.6751371622090012E-2</v>
      </c>
      <c r="G18">
        <f t="shared" si="2"/>
        <v>7.525800478313964E-3</v>
      </c>
    </row>
    <row r="19" spans="1:7" x14ac:dyDescent="0.45">
      <c r="A19" t="s">
        <v>203</v>
      </c>
      <c r="B19">
        <v>29.7121</v>
      </c>
      <c r="C19">
        <v>1.4486769735813101</v>
      </c>
      <c r="D19">
        <v>1.89137315377593</v>
      </c>
      <c r="E19">
        <f t="shared" si="0"/>
        <v>-0.44269618019461987</v>
      </c>
      <c r="F19">
        <f t="shared" si="1"/>
        <v>0.44269618019461987</v>
      </c>
      <c r="G19">
        <f t="shared" si="2"/>
        <v>0.19597990795890735</v>
      </c>
    </row>
    <row r="20" spans="1:7" x14ac:dyDescent="0.45">
      <c r="A20" t="s">
        <v>234</v>
      </c>
      <c r="B20">
        <v>54.325800000000001</v>
      </c>
      <c r="C20">
        <v>2.26329505443573</v>
      </c>
      <c r="D20">
        <v>2.2312475554644999</v>
      </c>
      <c r="E20">
        <f t="shared" si="0"/>
        <v>3.2047498971230048E-2</v>
      </c>
      <c r="F20">
        <f t="shared" si="1"/>
        <v>3.2047498971230048E-2</v>
      </c>
      <c r="G20">
        <f t="shared" si="2"/>
        <v>1.0270421903109911E-3</v>
      </c>
    </row>
    <row r="21" spans="1:7" x14ac:dyDescent="0.45">
      <c r="A21" t="s">
        <v>198</v>
      </c>
      <c r="B21">
        <v>91.783699999999996</v>
      </c>
      <c r="C21">
        <v>3.7540712356567298</v>
      </c>
      <c r="D21">
        <v>3.37103278189897</v>
      </c>
      <c r="E21">
        <f t="shared" si="0"/>
        <v>0.3830384537577598</v>
      </c>
      <c r="F21">
        <f t="shared" si="1"/>
        <v>0.3830384537577598</v>
      </c>
      <c r="G21">
        <f t="shared" si="2"/>
        <v>0.14671845705713549</v>
      </c>
    </row>
    <row r="22" spans="1:7" x14ac:dyDescent="0.45">
      <c r="A22" t="s">
        <v>202</v>
      </c>
      <c r="B22">
        <v>109.6</v>
      </c>
      <c r="C22">
        <v>3.6398887634277299</v>
      </c>
      <c r="D22">
        <v>3.7838530391454599</v>
      </c>
      <c r="E22">
        <f t="shared" si="0"/>
        <v>-0.14396427571772996</v>
      </c>
      <c r="F22">
        <f t="shared" si="1"/>
        <v>0.14396427571772996</v>
      </c>
      <c r="G22">
        <f t="shared" si="2"/>
        <v>2.0725712682930574E-2</v>
      </c>
    </row>
    <row r="23" spans="1:7" x14ac:dyDescent="0.45">
      <c r="A23" t="s">
        <v>16</v>
      </c>
      <c r="B23">
        <v>47.14</v>
      </c>
      <c r="C23">
        <v>1.3717376589775001</v>
      </c>
      <c r="D23">
        <v>2.9995743632316501</v>
      </c>
      <c r="E23">
        <f t="shared" si="0"/>
        <v>-1.6278367042541499</v>
      </c>
      <c r="F23">
        <f t="shared" si="1"/>
        <v>1.6278367042541499</v>
      </c>
      <c r="G23">
        <f t="shared" si="2"/>
        <v>2.649852335717013</v>
      </c>
    </row>
    <row r="24" spans="1:7" x14ac:dyDescent="0.45">
      <c r="A24" t="s">
        <v>150</v>
      </c>
      <c r="B24">
        <v>60.52</v>
      </c>
      <c r="C24">
        <v>1.7619261741638099</v>
      </c>
      <c r="D24">
        <v>3.1767651587724601</v>
      </c>
      <c r="E24">
        <f t="shared" si="0"/>
        <v>-1.4148389846086502</v>
      </c>
      <c r="F24">
        <f t="shared" si="1"/>
        <v>1.4148389846086502</v>
      </c>
      <c r="G24">
        <f t="shared" si="2"/>
        <v>2.0017693523684361</v>
      </c>
    </row>
    <row r="25" spans="1:7" x14ac:dyDescent="0.45">
      <c r="A25" t="s">
        <v>224</v>
      </c>
      <c r="B25">
        <v>93.73</v>
      </c>
      <c r="C25">
        <v>3.0406255722045898</v>
      </c>
      <c r="D25">
        <v>3.63931769132614</v>
      </c>
      <c r="E25">
        <f t="shared" si="0"/>
        <v>-0.59869211912155018</v>
      </c>
      <c r="F25">
        <f t="shared" si="1"/>
        <v>0.59869211912155018</v>
      </c>
      <c r="G25">
        <f t="shared" si="2"/>
        <v>0.35843225349825242</v>
      </c>
    </row>
    <row r="26" spans="1:7" x14ac:dyDescent="0.45">
      <c r="A26" t="s">
        <v>153</v>
      </c>
      <c r="B26">
        <v>171.52099999999999</v>
      </c>
      <c r="C26">
        <v>4.09008693695068</v>
      </c>
      <c r="D26">
        <v>3.6746325045824002</v>
      </c>
      <c r="E26">
        <f t="shared" si="0"/>
        <v>0.41545443236827984</v>
      </c>
      <c r="F26">
        <f t="shared" si="1"/>
        <v>0.41545443236827984</v>
      </c>
      <c r="G26">
        <f t="shared" si="2"/>
        <v>0.17260238537444961</v>
      </c>
    </row>
    <row r="27" spans="1:7" x14ac:dyDescent="0.45">
      <c r="A27" t="s">
        <v>64</v>
      </c>
      <c r="B27">
        <v>49.6526</v>
      </c>
      <c r="C27">
        <v>2.46418976783752</v>
      </c>
      <c r="D27">
        <v>2.48303744941949</v>
      </c>
      <c r="E27">
        <f t="shared" si="0"/>
        <v>-1.8847681581970033E-2</v>
      </c>
      <c r="F27">
        <f t="shared" si="1"/>
        <v>1.8847681581970033E-2</v>
      </c>
      <c r="G27">
        <f t="shared" si="2"/>
        <v>3.5523510101533241E-4</v>
      </c>
    </row>
    <row r="28" spans="1:7" x14ac:dyDescent="0.45">
      <c r="A28" t="s">
        <v>35</v>
      </c>
      <c r="B28">
        <v>51.351500000000001</v>
      </c>
      <c r="C28">
        <v>2.1225197315215998</v>
      </c>
      <c r="D28">
        <v>2.6036502793431202</v>
      </c>
      <c r="E28">
        <f t="shared" si="0"/>
        <v>-0.48113054782152043</v>
      </c>
      <c r="F28">
        <f t="shared" si="1"/>
        <v>0.48113054782152043</v>
      </c>
      <c r="G28">
        <f t="shared" si="2"/>
        <v>0.23148660404703636</v>
      </c>
    </row>
    <row r="29" spans="1:7" x14ac:dyDescent="0.45">
      <c r="A29" t="s">
        <v>157</v>
      </c>
      <c r="B29">
        <v>92.099800000000002</v>
      </c>
      <c r="C29">
        <v>4.2505106925964302</v>
      </c>
      <c r="D29">
        <v>3.3677411675453102</v>
      </c>
      <c r="E29">
        <f t="shared" si="0"/>
        <v>0.88276952505112005</v>
      </c>
      <c r="F29">
        <f t="shared" si="1"/>
        <v>0.88276952505112005</v>
      </c>
      <c r="G29">
        <f t="shared" si="2"/>
        <v>0.77928203435898002</v>
      </c>
    </row>
    <row r="30" spans="1:7" x14ac:dyDescent="0.45">
      <c r="A30" t="s">
        <v>100</v>
      </c>
      <c r="B30">
        <v>143.596</v>
      </c>
      <c r="C30">
        <v>3.5858738422393799</v>
      </c>
      <c r="D30">
        <v>3.7396971434354702</v>
      </c>
      <c r="E30">
        <f t="shared" si="0"/>
        <v>-0.15382330119609033</v>
      </c>
      <c r="F30">
        <f t="shared" si="1"/>
        <v>0.15382330119609033</v>
      </c>
      <c r="G30">
        <f t="shared" si="2"/>
        <v>2.3661607990863125E-2</v>
      </c>
    </row>
    <row r="31" spans="1:7" x14ac:dyDescent="0.45">
      <c r="A31" t="s">
        <v>75</v>
      </c>
      <c r="B31">
        <v>27.453600000000002</v>
      </c>
      <c r="C31">
        <v>1.6407423615455601</v>
      </c>
      <c r="D31">
        <v>1.91704371199011</v>
      </c>
      <c r="E31">
        <f t="shared" si="0"/>
        <v>-0.27630135044454995</v>
      </c>
      <c r="F31">
        <f t="shared" si="1"/>
        <v>0.27630135044454995</v>
      </c>
      <c r="G31">
        <f t="shared" si="2"/>
        <v>7.6342436257482008E-2</v>
      </c>
    </row>
    <row r="32" spans="1:7" x14ac:dyDescent="0.45">
      <c r="A32" t="s">
        <v>102</v>
      </c>
      <c r="B32">
        <v>62.482700000000001</v>
      </c>
      <c r="C32">
        <v>2.2386893033981301</v>
      </c>
      <c r="D32">
        <v>2.4392514526843998</v>
      </c>
      <c r="E32">
        <f t="shared" si="0"/>
        <v>-0.2005621492862697</v>
      </c>
      <c r="F32">
        <f t="shared" si="1"/>
        <v>0.2005621492862697</v>
      </c>
      <c r="G32">
        <f t="shared" si="2"/>
        <v>4.022517572632793E-2</v>
      </c>
    </row>
    <row r="33" spans="1:7" x14ac:dyDescent="0.45">
      <c r="A33" t="s">
        <v>125</v>
      </c>
      <c r="B33">
        <v>97.071799999999996</v>
      </c>
      <c r="C33">
        <v>3.6913392543792698</v>
      </c>
      <c r="D33">
        <v>3.38165810704231</v>
      </c>
      <c r="E33">
        <f t="shared" si="0"/>
        <v>0.30968114733695984</v>
      </c>
      <c r="F33">
        <f t="shared" si="1"/>
        <v>0.30968114733695984</v>
      </c>
      <c r="G33">
        <f t="shared" si="2"/>
        <v>9.5902413015935828E-2</v>
      </c>
    </row>
    <row r="34" spans="1:7" x14ac:dyDescent="0.45">
      <c r="A34" t="s">
        <v>87</v>
      </c>
      <c r="B34">
        <v>113.1</v>
      </c>
      <c r="C34">
        <v>3.61182284355163</v>
      </c>
      <c r="D34">
        <v>3.58634281158447</v>
      </c>
      <c r="E34">
        <f t="shared" si="0"/>
        <v>2.5480031967159977E-2</v>
      </c>
      <c r="F34">
        <f t="shared" si="1"/>
        <v>2.5480031967159977E-2</v>
      </c>
      <c r="G34">
        <f t="shared" si="2"/>
        <v>6.4923202904749436E-4</v>
      </c>
    </row>
    <row r="35" spans="1:7" x14ac:dyDescent="0.45">
      <c r="A35" t="s">
        <v>175</v>
      </c>
      <c r="B35">
        <v>49.39</v>
      </c>
      <c r="C35">
        <v>1.71125668287277</v>
      </c>
      <c r="D35">
        <v>3.0472839325666401</v>
      </c>
      <c r="E35">
        <f t="shared" si="0"/>
        <v>-1.3360272496938701</v>
      </c>
      <c r="F35">
        <f t="shared" si="1"/>
        <v>1.3360272496938701</v>
      </c>
      <c r="G35">
        <f t="shared" si="2"/>
        <v>1.7849688119245668</v>
      </c>
    </row>
    <row r="36" spans="1:7" x14ac:dyDescent="0.45">
      <c r="A36" t="s">
        <v>163</v>
      </c>
      <c r="B36">
        <v>78.17</v>
      </c>
      <c r="C36">
        <v>2.44318258762359</v>
      </c>
      <c r="D36">
        <v>3.2424664720892902</v>
      </c>
      <c r="E36">
        <f t="shared" si="0"/>
        <v>-0.7992838844657002</v>
      </c>
      <c r="F36">
        <f t="shared" si="1"/>
        <v>0.7992838844657002</v>
      </c>
      <c r="G36">
        <f t="shared" si="2"/>
        <v>0.63885472796657883</v>
      </c>
    </row>
    <row r="37" spans="1:7" x14ac:dyDescent="0.45">
      <c r="A37" t="s">
        <v>152</v>
      </c>
      <c r="B37">
        <v>83.67</v>
      </c>
      <c r="C37">
        <v>2.7059260606765698</v>
      </c>
      <c r="D37">
        <v>3.5120146721601402</v>
      </c>
      <c r="E37">
        <f t="shared" si="0"/>
        <v>-0.80608861148357036</v>
      </c>
      <c r="F37">
        <f t="shared" si="1"/>
        <v>0.80608861148357036</v>
      </c>
      <c r="G37">
        <f t="shared" si="2"/>
        <v>0.6497788495635104</v>
      </c>
    </row>
    <row r="38" spans="1:7" x14ac:dyDescent="0.45">
      <c r="A38" t="s">
        <v>112</v>
      </c>
      <c r="B38">
        <v>141.905</v>
      </c>
      <c r="C38">
        <v>4.0676198005676198</v>
      </c>
      <c r="D38">
        <v>4.27887342870235</v>
      </c>
      <c r="E38">
        <f t="shared" si="0"/>
        <v>-0.21125362813473014</v>
      </c>
      <c r="F38">
        <f t="shared" si="1"/>
        <v>0.21125362813473014</v>
      </c>
      <c r="G38">
        <f t="shared" si="2"/>
        <v>4.4628095400086845E-2</v>
      </c>
    </row>
    <row r="39" spans="1:7" x14ac:dyDescent="0.45">
      <c r="A39" t="s">
        <v>98</v>
      </c>
      <c r="B39">
        <v>38.391599999999997</v>
      </c>
      <c r="C39">
        <v>1.8267241716384801</v>
      </c>
      <c r="D39">
        <v>2.3135844022035599</v>
      </c>
      <c r="E39">
        <f t="shared" si="0"/>
        <v>-0.48686023056507977</v>
      </c>
      <c r="F39">
        <f t="shared" si="1"/>
        <v>0.48686023056507977</v>
      </c>
      <c r="G39">
        <f t="shared" si="2"/>
        <v>0.23703288410588264</v>
      </c>
    </row>
    <row r="40" spans="1:7" x14ac:dyDescent="0.45">
      <c r="A40" t="s">
        <v>217</v>
      </c>
      <c r="B40">
        <v>60.423099999999998</v>
      </c>
      <c r="C40">
        <v>3.5487546920776301</v>
      </c>
      <c r="D40">
        <v>2.4530060291290199</v>
      </c>
      <c r="E40">
        <f t="shared" si="0"/>
        <v>1.0957486629486102</v>
      </c>
      <c r="F40">
        <f t="shared" si="1"/>
        <v>1.0957486629486102</v>
      </c>
      <c r="G40">
        <f t="shared" si="2"/>
        <v>1.200665132353667</v>
      </c>
    </row>
    <row r="41" spans="1:7" x14ac:dyDescent="0.45">
      <c r="A41" t="s">
        <v>71</v>
      </c>
      <c r="B41">
        <v>82.843699999999998</v>
      </c>
      <c r="C41">
        <v>3.7425291538238499</v>
      </c>
      <c r="D41">
        <v>3.0217459574341698</v>
      </c>
      <c r="E41">
        <f t="shared" si="0"/>
        <v>0.72078319638968003</v>
      </c>
      <c r="F41">
        <f t="shared" si="1"/>
        <v>0.72078319638968003</v>
      </c>
      <c r="G41">
        <f t="shared" si="2"/>
        <v>0.51952841619772405</v>
      </c>
    </row>
    <row r="42" spans="1:7" x14ac:dyDescent="0.45">
      <c r="A42" t="s">
        <v>184</v>
      </c>
      <c r="B42">
        <v>104.673</v>
      </c>
      <c r="C42">
        <v>3.7904028892517001</v>
      </c>
      <c r="D42">
        <v>3.5525436699390398</v>
      </c>
      <c r="E42">
        <f t="shared" si="0"/>
        <v>0.2378592193126603</v>
      </c>
      <c r="F42">
        <f t="shared" si="1"/>
        <v>0.2378592193126603</v>
      </c>
      <c r="G42">
        <f t="shared" si="2"/>
        <v>5.6577008212028226E-2</v>
      </c>
    </row>
    <row r="43" spans="1:7" x14ac:dyDescent="0.45">
      <c r="A43" t="s">
        <v>114</v>
      </c>
      <c r="B43">
        <v>37.724299999999999</v>
      </c>
      <c r="C43">
        <v>1.8474467396736101</v>
      </c>
      <c r="D43">
        <v>2.2368671521544399</v>
      </c>
      <c r="E43">
        <f t="shared" si="0"/>
        <v>-0.38942041248082981</v>
      </c>
      <c r="F43">
        <f t="shared" si="1"/>
        <v>0.38942041248082981</v>
      </c>
      <c r="G43">
        <f t="shared" si="2"/>
        <v>0.15164825765673964</v>
      </c>
    </row>
    <row r="44" spans="1:7" x14ac:dyDescent="0.45">
      <c r="A44" t="s">
        <v>96</v>
      </c>
      <c r="B44">
        <v>54.209400000000002</v>
      </c>
      <c r="C44">
        <v>2.4727042913436801</v>
      </c>
      <c r="D44">
        <v>2.3051508702337702</v>
      </c>
      <c r="E44">
        <f t="shared" si="0"/>
        <v>0.16755342110990989</v>
      </c>
      <c r="F44">
        <f t="shared" si="1"/>
        <v>0.16755342110990989</v>
      </c>
      <c r="G44">
        <f t="shared" si="2"/>
        <v>2.8074148925634798E-2</v>
      </c>
    </row>
    <row r="45" spans="1:7" x14ac:dyDescent="0.45">
      <c r="A45" t="s">
        <v>101</v>
      </c>
      <c r="B45">
        <v>83.532499999999999</v>
      </c>
      <c r="C45">
        <v>3.6107187271118102</v>
      </c>
      <c r="D45">
        <v>2.7837131619453399</v>
      </c>
      <c r="E45">
        <f t="shared" si="0"/>
        <v>0.82700556516647028</v>
      </c>
      <c r="F45">
        <f t="shared" si="1"/>
        <v>0.82700556516647028</v>
      </c>
      <c r="G45">
        <f t="shared" si="2"/>
        <v>0.68393820481631296</v>
      </c>
    </row>
    <row r="46" spans="1:7" x14ac:dyDescent="0.45">
      <c r="A46" t="s">
        <v>187</v>
      </c>
      <c r="B46">
        <v>195.6</v>
      </c>
      <c r="C46">
        <v>3.12336921691894</v>
      </c>
      <c r="D46">
        <v>2.9693708866834601</v>
      </c>
      <c r="E46">
        <f t="shared" si="0"/>
        <v>0.15399833023547993</v>
      </c>
      <c r="F46">
        <f t="shared" si="1"/>
        <v>0.15399833023547993</v>
      </c>
      <c r="G46">
        <f t="shared" si="2"/>
        <v>2.3715485715315933E-2</v>
      </c>
    </row>
    <row r="47" spans="1:7" x14ac:dyDescent="0.45">
      <c r="A47" t="s">
        <v>128</v>
      </c>
      <c r="B47">
        <v>23.33</v>
      </c>
      <c r="C47">
        <v>1.18211285769939</v>
      </c>
      <c r="D47">
        <v>2.2920072227716402</v>
      </c>
      <c r="E47">
        <f t="shared" si="0"/>
        <v>-1.1098943650722501</v>
      </c>
      <c r="F47">
        <f t="shared" si="1"/>
        <v>1.1098943650722501</v>
      </c>
      <c r="G47">
        <f t="shared" si="2"/>
        <v>1.2318655016191333</v>
      </c>
    </row>
    <row r="48" spans="1:7" x14ac:dyDescent="0.45">
      <c r="A48" t="s">
        <v>8</v>
      </c>
      <c r="B48">
        <v>66.5</v>
      </c>
      <c r="C48">
        <v>2.19509649276733</v>
      </c>
      <c r="D48">
        <v>2.78148452937603</v>
      </c>
      <c r="E48">
        <f t="shared" si="0"/>
        <v>-0.58638803660869998</v>
      </c>
      <c r="F48">
        <f t="shared" si="1"/>
        <v>0.58638803660869998</v>
      </c>
      <c r="G48">
        <f t="shared" si="2"/>
        <v>0.34385092947780604</v>
      </c>
    </row>
    <row r="49" spans="1:7" x14ac:dyDescent="0.45">
      <c r="A49" t="s">
        <v>50</v>
      </c>
      <c r="B49">
        <v>92.51</v>
      </c>
      <c r="C49">
        <v>3.6129491329193102</v>
      </c>
      <c r="D49">
        <v>2.84730599075555</v>
      </c>
      <c r="E49">
        <f t="shared" si="0"/>
        <v>0.76564314216376017</v>
      </c>
      <c r="F49">
        <f t="shared" si="1"/>
        <v>0.76564314216376017</v>
      </c>
      <c r="G49">
        <f t="shared" si="2"/>
        <v>0.58620942114239583</v>
      </c>
    </row>
    <row r="50" spans="1:7" x14ac:dyDescent="0.45">
      <c r="A50" t="s">
        <v>88</v>
      </c>
      <c r="B50">
        <v>139.07599999999999</v>
      </c>
      <c r="C50">
        <v>4.2744872570037797</v>
      </c>
      <c r="D50">
        <v>3.1474065259099002</v>
      </c>
      <c r="E50">
        <f t="shared" si="0"/>
        <v>1.1270807310938795</v>
      </c>
      <c r="F50">
        <f t="shared" si="1"/>
        <v>1.1270807310938795</v>
      </c>
      <c r="G50">
        <f t="shared" si="2"/>
        <v>1.270310974403114</v>
      </c>
    </row>
    <row r="51" spans="1:7" x14ac:dyDescent="0.45">
      <c r="A51" t="s">
        <v>109</v>
      </c>
      <c r="B51">
        <v>27.1769</v>
      </c>
      <c r="C51">
        <v>1.4030387401580799</v>
      </c>
      <c r="D51">
        <v>2.0794678740203301</v>
      </c>
      <c r="E51">
        <f t="shared" si="0"/>
        <v>-0.67642913386225012</v>
      </c>
      <c r="F51">
        <f t="shared" si="1"/>
        <v>0.67642913386225012</v>
      </c>
      <c r="G51">
        <f t="shared" si="2"/>
        <v>0.45755637313763386</v>
      </c>
    </row>
    <row r="52" spans="1:7" x14ac:dyDescent="0.45">
      <c r="A52" t="s">
        <v>20</v>
      </c>
      <c r="B52">
        <v>69.8185</v>
      </c>
      <c r="C52">
        <v>3.2523014545440598</v>
      </c>
      <c r="D52">
        <v>2.4166322983801298</v>
      </c>
      <c r="E52">
        <f t="shared" si="0"/>
        <v>0.83566915616393</v>
      </c>
      <c r="F52">
        <f t="shared" si="1"/>
        <v>0.83566915616393</v>
      </c>
      <c r="G52">
        <f t="shared" si="2"/>
        <v>0.69834293856373486</v>
      </c>
    </row>
    <row r="53" spans="1:7" x14ac:dyDescent="0.45">
      <c r="A53" t="s">
        <v>140</v>
      </c>
      <c r="B53">
        <v>80.502700000000004</v>
      </c>
      <c r="C53">
        <v>4.0360856056213299</v>
      </c>
      <c r="D53">
        <v>2.7036921419203201</v>
      </c>
      <c r="E53">
        <f t="shared" si="0"/>
        <v>1.3323934637010098</v>
      </c>
      <c r="F53">
        <f t="shared" si="1"/>
        <v>1.3323934637010098</v>
      </c>
      <c r="G53">
        <f t="shared" si="2"/>
        <v>1.775272342113174</v>
      </c>
    </row>
    <row r="54" spans="1:7" x14ac:dyDescent="0.45">
      <c r="A54" t="s">
        <v>216</v>
      </c>
      <c r="B54">
        <v>137.608</v>
      </c>
      <c r="C54">
        <v>3.8572263717651301</v>
      </c>
      <c r="D54">
        <v>2.4067451059818201</v>
      </c>
      <c r="E54">
        <f t="shared" si="0"/>
        <v>1.4504812657833099</v>
      </c>
      <c r="F54">
        <f t="shared" si="1"/>
        <v>1.4504812657833099</v>
      </c>
      <c r="G54">
        <f t="shared" si="2"/>
        <v>2.103895902388353</v>
      </c>
    </row>
    <row r="55" spans="1:7" x14ac:dyDescent="0.45">
      <c r="A55" t="s">
        <v>19</v>
      </c>
      <c r="B55">
        <v>23.793399999999998</v>
      </c>
      <c r="C55">
        <v>1.1652364432811699</v>
      </c>
      <c r="D55">
        <v>1.8814841713756301</v>
      </c>
      <c r="E55">
        <f t="shared" si="0"/>
        <v>-0.71624772809446013</v>
      </c>
      <c r="F55">
        <f t="shared" si="1"/>
        <v>0.71624772809446013</v>
      </c>
      <c r="G55">
        <f t="shared" si="2"/>
        <v>0.51301080800047572</v>
      </c>
    </row>
    <row r="56" spans="1:7" x14ac:dyDescent="0.45">
      <c r="A56" t="s">
        <v>225</v>
      </c>
      <c r="B56">
        <v>75.267899999999997</v>
      </c>
      <c r="C56">
        <v>3.1110246181488002</v>
      </c>
      <c r="D56">
        <v>2.37275674939155</v>
      </c>
      <c r="E56">
        <f t="shared" si="0"/>
        <v>0.73826786875725015</v>
      </c>
      <c r="F56">
        <f t="shared" si="1"/>
        <v>0.73826786875725015</v>
      </c>
      <c r="G56">
        <f t="shared" si="2"/>
        <v>0.54503944603937238</v>
      </c>
    </row>
    <row r="57" spans="1:7" x14ac:dyDescent="0.45">
      <c r="A57" t="s">
        <v>107</v>
      </c>
      <c r="B57">
        <v>87.393199999999993</v>
      </c>
      <c r="C57">
        <v>3.87099885940551</v>
      </c>
      <c r="D57">
        <v>2.4912798665463902</v>
      </c>
      <c r="E57">
        <f t="shared" si="0"/>
        <v>1.3797189928591198</v>
      </c>
      <c r="F57">
        <f t="shared" si="1"/>
        <v>1.3797189928591198</v>
      </c>
      <c r="G57">
        <f t="shared" si="2"/>
        <v>1.9036244992561839</v>
      </c>
    </row>
    <row r="58" spans="1:7" x14ac:dyDescent="0.45">
      <c r="A58" t="s">
        <v>61</v>
      </c>
      <c r="B58">
        <v>157.5</v>
      </c>
      <c r="C58">
        <v>3.04678153991699</v>
      </c>
      <c r="D58">
        <v>2.8486086502671202</v>
      </c>
      <c r="E58">
        <f t="shared" si="0"/>
        <v>0.19817288964986979</v>
      </c>
      <c r="F58">
        <f t="shared" si="1"/>
        <v>0.19817288964986979</v>
      </c>
      <c r="G58">
        <f t="shared" si="2"/>
        <v>3.9272494192179465E-2</v>
      </c>
    </row>
    <row r="59" spans="1:7" x14ac:dyDescent="0.45">
      <c r="A59" t="s">
        <v>214</v>
      </c>
      <c r="B59">
        <v>27.74</v>
      </c>
      <c r="C59">
        <v>1.3656655251979799</v>
      </c>
      <c r="D59">
        <v>2.1775282993912599</v>
      </c>
      <c r="E59">
        <f t="shared" si="0"/>
        <v>-0.81186277419328001</v>
      </c>
      <c r="F59">
        <f t="shared" si="1"/>
        <v>0.81186277419328001</v>
      </c>
      <c r="G59">
        <f t="shared" si="2"/>
        <v>0.65912116412080879</v>
      </c>
    </row>
    <row r="60" spans="1:7" x14ac:dyDescent="0.45">
      <c r="A60" t="s">
        <v>127</v>
      </c>
      <c r="B60">
        <v>68.67</v>
      </c>
      <c r="C60">
        <v>1.9493005871772699</v>
      </c>
      <c r="D60">
        <v>2.7002963870763699</v>
      </c>
      <c r="E60">
        <f t="shared" si="0"/>
        <v>-0.75099579989909993</v>
      </c>
      <c r="F60">
        <f t="shared" si="1"/>
        <v>0.75099579989909993</v>
      </c>
      <c r="G60">
        <f t="shared" si="2"/>
        <v>0.56399469146608894</v>
      </c>
    </row>
    <row r="61" spans="1:7" x14ac:dyDescent="0.45">
      <c r="A61" t="s">
        <v>129</v>
      </c>
      <c r="B61">
        <v>95.6</v>
      </c>
      <c r="C61">
        <v>3.17724180221557</v>
      </c>
      <c r="D61">
        <v>2.6946186758577801</v>
      </c>
      <c r="E61">
        <f t="shared" si="0"/>
        <v>0.48262312635778981</v>
      </c>
      <c r="F61">
        <f t="shared" si="1"/>
        <v>0.48262312635778981</v>
      </c>
      <c r="G61">
        <f t="shared" si="2"/>
        <v>0.23292508209536716</v>
      </c>
    </row>
    <row r="62" spans="1:7" x14ac:dyDescent="0.45">
      <c r="A62" t="s">
        <v>194</v>
      </c>
      <c r="B62">
        <v>181.614</v>
      </c>
      <c r="C62">
        <v>3.62064361572265</v>
      </c>
      <c r="D62">
        <v>2.5751158073544498</v>
      </c>
      <c r="E62">
        <f t="shared" si="0"/>
        <v>1.0455278083682003</v>
      </c>
      <c r="F62">
        <f t="shared" si="1"/>
        <v>1.0455278083682003</v>
      </c>
      <c r="G62">
        <f t="shared" si="2"/>
        <v>1.0931283980712121</v>
      </c>
    </row>
    <row r="63" spans="1:7" x14ac:dyDescent="0.45">
      <c r="A63" t="s">
        <v>92</v>
      </c>
      <c r="B63">
        <v>45.052300000000002</v>
      </c>
      <c r="C63">
        <v>1.9936116933822601</v>
      </c>
      <c r="D63">
        <v>2.37894170358777</v>
      </c>
      <c r="E63">
        <f t="shared" si="0"/>
        <v>-0.38533001020550994</v>
      </c>
      <c r="F63">
        <f t="shared" si="1"/>
        <v>0.38533001020550994</v>
      </c>
      <c r="G63">
        <f t="shared" si="2"/>
        <v>0.14847921676497838</v>
      </c>
    </row>
    <row r="64" spans="1:7" x14ac:dyDescent="0.45">
      <c r="A64" t="s">
        <v>211</v>
      </c>
      <c r="B64">
        <v>61.516100000000002</v>
      </c>
      <c r="C64">
        <v>2.7315653562545701</v>
      </c>
      <c r="D64">
        <v>2.2922218292951499</v>
      </c>
      <c r="E64">
        <f t="shared" si="0"/>
        <v>0.43934352695942014</v>
      </c>
      <c r="F64">
        <f t="shared" si="1"/>
        <v>0.43934352695942014</v>
      </c>
      <c r="G64">
        <f t="shared" si="2"/>
        <v>0.19302273468114273</v>
      </c>
    </row>
    <row r="65" spans="1:7" x14ac:dyDescent="0.45">
      <c r="A65" t="s">
        <v>113</v>
      </c>
      <c r="B65">
        <v>88.422200000000004</v>
      </c>
      <c r="C65">
        <v>3.9003431797027499</v>
      </c>
      <c r="D65">
        <v>2.1845795102417398</v>
      </c>
      <c r="E65">
        <f t="shared" si="0"/>
        <v>1.7157636694610101</v>
      </c>
      <c r="F65">
        <f t="shared" si="1"/>
        <v>1.7157636694610101</v>
      </c>
      <c r="G65">
        <f t="shared" si="2"/>
        <v>2.9438449694423103</v>
      </c>
    </row>
    <row r="66" spans="1:7" x14ac:dyDescent="0.45">
      <c r="A66" t="s">
        <v>79</v>
      </c>
      <c r="B66">
        <v>141.14400000000001</v>
      </c>
      <c r="C66">
        <v>3.2572393417358398</v>
      </c>
      <c r="D66">
        <v>2.5025002732872901</v>
      </c>
      <c r="E66">
        <f t="shared" ref="E66:E73" si="3">C66-D66</f>
        <v>0.75473906844854977</v>
      </c>
      <c r="F66">
        <f t="shared" ref="F66:F73" si="4">ABS(E66)</f>
        <v>0.75473906844854977</v>
      </c>
      <c r="G66">
        <f t="shared" ref="G66:G73" si="5">E66*E66</f>
        <v>0.56963106144258469</v>
      </c>
    </row>
    <row r="67" spans="1:7" x14ac:dyDescent="0.45">
      <c r="A67" t="s">
        <v>4</v>
      </c>
      <c r="B67">
        <v>27.814900000000002</v>
      </c>
      <c r="C67">
        <v>1.31437376141548</v>
      </c>
      <c r="D67">
        <v>1.95931212604045</v>
      </c>
      <c r="E67">
        <f t="shared" si="3"/>
        <v>-0.64493836462497001</v>
      </c>
      <c r="F67">
        <f t="shared" si="4"/>
        <v>0.64493836462497001</v>
      </c>
      <c r="G67">
        <f t="shared" si="5"/>
        <v>0.41594549416513077</v>
      </c>
    </row>
    <row r="68" spans="1:7" x14ac:dyDescent="0.45">
      <c r="A68" t="s">
        <v>122</v>
      </c>
      <c r="B68">
        <v>56.665399999999998</v>
      </c>
      <c r="C68">
        <v>2.2195971012115399</v>
      </c>
      <c r="D68">
        <v>2.08234139904379</v>
      </c>
      <c r="E68">
        <f t="shared" si="3"/>
        <v>0.13725570216774985</v>
      </c>
      <c r="F68">
        <f t="shared" si="4"/>
        <v>0.13725570216774985</v>
      </c>
      <c r="G68">
        <f t="shared" si="5"/>
        <v>1.883912777756205E-2</v>
      </c>
    </row>
    <row r="69" spans="1:7" x14ac:dyDescent="0.45">
      <c r="A69" t="s">
        <v>242</v>
      </c>
      <c r="B69">
        <v>83.788600000000002</v>
      </c>
      <c r="C69">
        <v>3.2590091228485099</v>
      </c>
      <c r="D69">
        <v>2.0456398725509599</v>
      </c>
      <c r="E69">
        <f t="shared" si="3"/>
        <v>1.2133692502975499</v>
      </c>
      <c r="F69">
        <f t="shared" si="4"/>
        <v>1.2133692502975499</v>
      </c>
      <c r="G69">
        <f t="shared" si="5"/>
        <v>1.4722649375676384</v>
      </c>
    </row>
    <row r="70" spans="1:7" x14ac:dyDescent="0.45">
      <c r="A70" t="s">
        <v>220</v>
      </c>
      <c r="B70">
        <v>105.9</v>
      </c>
      <c r="C70">
        <v>4.33949422836303</v>
      </c>
      <c r="D70">
        <v>2.59851668030023</v>
      </c>
      <c r="E70">
        <f t="shared" si="3"/>
        <v>1.7409775480628</v>
      </c>
      <c r="F70">
        <f t="shared" si="4"/>
        <v>1.7409775480628</v>
      </c>
      <c r="G70">
        <f t="shared" si="5"/>
        <v>3.0310028228587593</v>
      </c>
    </row>
    <row r="71" spans="1:7" x14ac:dyDescent="0.45">
      <c r="A71" t="s">
        <v>172</v>
      </c>
      <c r="B71">
        <v>32.26</v>
      </c>
      <c r="C71">
        <v>1.5088145732879601</v>
      </c>
      <c r="D71">
        <v>2.4178452529013099</v>
      </c>
      <c r="E71">
        <f t="shared" si="3"/>
        <v>-0.90903067961334982</v>
      </c>
      <c r="F71">
        <f t="shared" si="4"/>
        <v>0.90903067961334982</v>
      </c>
      <c r="G71">
        <f t="shared" si="5"/>
        <v>0.82633677647830861</v>
      </c>
    </row>
    <row r="72" spans="1:7" x14ac:dyDescent="0.45">
      <c r="A72" t="s">
        <v>241</v>
      </c>
      <c r="B72">
        <v>67.61</v>
      </c>
      <c r="C72">
        <v>2.1299761533737098</v>
      </c>
      <c r="D72">
        <v>2.7359323725104301</v>
      </c>
      <c r="E72">
        <f t="shared" si="3"/>
        <v>-0.60595621913672026</v>
      </c>
      <c r="F72">
        <f t="shared" si="4"/>
        <v>0.60595621913672026</v>
      </c>
      <c r="G72">
        <f t="shared" si="5"/>
        <v>0.36718293951046893</v>
      </c>
    </row>
    <row r="73" spans="1:7" x14ac:dyDescent="0.45">
      <c r="A73" t="s">
        <v>68</v>
      </c>
      <c r="B73">
        <v>81.62</v>
      </c>
      <c r="C73">
        <v>2.7206735610961901</v>
      </c>
      <c r="D73">
        <v>2.6673196777701298</v>
      </c>
      <c r="E73">
        <f t="shared" si="3"/>
        <v>5.3353883326060281E-2</v>
      </c>
      <c r="F73">
        <f t="shared" si="4"/>
        <v>5.3353883326060281E-2</v>
      </c>
      <c r="G73">
        <f t="shared" si="5"/>
        <v>2.8466368659708532E-3</v>
      </c>
    </row>
    <row r="74" spans="1:7" x14ac:dyDescent="0.45">
      <c r="D74" t="s">
        <v>244</v>
      </c>
      <c r="E74">
        <f>AVERAGE(E2:E73)</f>
        <v>-1.3326797854258908E-2</v>
      </c>
      <c r="F74">
        <f>AVERAGE(F2:F73)</f>
        <v>0.63151960345243807</v>
      </c>
      <c r="G74">
        <f>AVERAGE(G2:G73)</f>
        <v>0.62603985525031136</v>
      </c>
    </row>
    <row r="75" spans="1:7" x14ac:dyDescent="0.45">
      <c r="D75" t="s">
        <v>245</v>
      </c>
      <c r="E75">
        <f>_xlfn.STDEV.S(E2:E73)</f>
        <v>0.79666631220413908</v>
      </c>
      <c r="F75" t="s">
        <v>246</v>
      </c>
      <c r="G75">
        <f>SQRT(G74)</f>
        <v>0.79122680392559464</v>
      </c>
    </row>
    <row r="76" spans="1:7" x14ac:dyDescent="0.45">
      <c r="D76" t="s">
        <v>247</v>
      </c>
      <c r="E76">
        <f>CORREL(C2:C73,D2:D73)</f>
        <v>0.56952927594829184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Music</vt:lpstr>
      <vt:lpstr>Solo</vt:lpstr>
      <vt:lpstr>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Timothy Roberts</cp:lastModifiedBy>
  <dcterms:created xsi:type="dcterms:W3CDTF">2021-05-06T14:20:38Z</dcterms:created>
  <dcterms:modified xsi:type="dcterms:W3CDTF">2021-05-06T14:22:12Z</dcterms:modified>
</cp:coreProperties>
</file>