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SM\OMOQSE\models\GRU\2020-08-31_19-48-48\"/>
    </mc:Choice>
  </mc:AlternateContent>
  <xr:revisionPtr revIDLastSave="0" documentId="13_ncr:1_{E0E0163C-8A8D-4F7B-B608-C50AC6DF88B7}" xr6:coauthVersionLast="45" xr6:coauthVersionMax="45" xr10:uidLastSave="{00000000-0000-0000-0000-000000000000}"/>
  <bookViews>
    <workbookView xWindow="6210" yWindow="4687" windowWidth="17085" windowHeight="11873" xr2:uid="{00000000-000D-0000-FFFF-FFFF00000000}"/>
  </bookViews>
  <sheets>
    <sheet name="Test" sheetId="1" r:id="rId1"/>
    <sheet name="Music" sheetId="2" r:id="rId2"/>
    <sheet name="Solo" sheetId="3" r:id="rId3"/>
    <sheet name="Vo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C3" i="1"/>
  <c r="B3" i="1"/>
  <c r="C2" i="1"/>
  <c r="B2" i="1"/>
  <c r="E76" i="4" l="1"/>
  <c r="E88" i="2"/>
  <c r="E86" i="2"/>
  <c r="E88" i="3"/>
  <c r="E85" i="2"/>
  <c r="F85" i="2" s="1"/>
  <c r="E84" i="2"/>
  <c r="G84" i="2" s="1"/>
  <c r="E83" i="2"/>
  <c r="G83" i="2" s="1"/>
  <c r="E82" i="2"/>
  <c r="F82" i="2" s="1"/>
  <c r="E81" i="2"/>
  <c r="F81" i="2" s="1"/>
  <c r="E80" i="2"/>
  <c r="F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F74" i="2" s="1"/>
  <c r="E73" i="2"/>
  <c r="G73" i="2" s="1"/>
  <c r="G72" i="2"/>
  <c r="E72" i="2"/>
  <c r="F72" i="2" s="1"/>
  <c r="E71" i="2"/>
  <c r="G71" i="2" s="1"/>
  <c r="E70" i="2"/>
  <c r="G70" i="2" s="1"/>
  <c r="E69" i="2"/>
  <c r="G69" i="2" s="1"/>
  <c r="E68" i="2"/>
  <c r="G68" i="2" s="1"/>
  <c r="E67" i="2"/>
  <c r="G67" i="2" s="1"/>
  <c r="G66" i="2"/>
  <c r="E66" i="2"/>
  <c r="F66" i="2" s="1"/>
  <c r="E65" i="2"/>
  <c r="G65" i="2" s="1"/>
  <c r="E64" i="2"/>
  <c r="F64" i="2" s="1"/>
  <c r="E63" i="2"/>
  <c r="G63" i="2" s="1"/>
  <c r="E62" i="2"/>
  <c r="G62" i="2" s="1"/>
  <c r="E85" i="3"/>
  <c r="G85" i="3" s="1"/>
  <c r="E84" i="3"/>
  <c r="G84" i="3" s="1"/>
  <c r="E83" i="3"/>
  <c r="G83" i="3" s="1"/>
  <c r="E82" i="3"/>
  <c r="F82" i="3" s="1"/>
  <c r="E81" i="3"/>
  <c r="G81" i="3" s="1"/>
  <c r="E80" i="3"/>
  <c r="F80" i="3" s="1"/>
  <c r="E79" i="3"/>
  <c r="G79" i="3" s="1"/>
  <c r="E78" i="3"/>
  <c r="G78" i="3" s="1"/>
  <c r="E77" i="3"/>
  <c r="F77" i="3" s="1"/>
  <c r="E76" i="3"/>
  <c r="G76" i="3" s="1"/>
  <c r="E75" i="3"/>
  <c r="G75" i="3" s="1"/>
  <c r="E74" i="3"/>
  <c r="F74" i="3" s="1"/>
  <c r="E73" i="3"/>
  <c r="G73" i="3" s="1"/>
  <c r="E72" i="3"/>
  <c r="F72" i="3" s="1"/>
  <c r="E71" i="3"/>
  <c r="G71" i="3" s="1"/>
  <c r="E70" i="3"/>
  <c r="G70" i="3" s="1"/>
  <c r="E69" i="3"/>
  <c r="F69" i="3" s="1"/>
  <c r="E68" i="3"/>
  <c r="G68" i="3" s="1"/>
  <c r="E67" i="3"/>
  <c r="G67" i="3" s="1"/>
  <c r="E66" i="3"/>
  <c r="F66" i="3" s="1"/>
  <c r="E65" i="3"/>
  <c r="G65" i="3" s="1"/>
  <c r="E64" i="3"/>
  <c r="F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F58" i="3" s="1"/>
  <c r="E57" i="3"/>
  <c r="F57" i="3" s="1"/>
  <c r="E56" i="3"/>
  <c r="F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F50" i="3" s="1"/>
  <c r="E49" i="3"/>
  <c r="F49" i="3" s="1"/>
  <c r="E48" i="3"/>
  <c r="G48" i="3" s="1"/>
  <c r="E47" i="3"/>
  <c r="G47" i="3" s="1"/>
  <c r="E46" i="3"/>
  <c r="G46" i="3" s="1"/>
  <c r="E45" i="3"/>
  <c r="F45" i="3" s="1"/>
  <c r="E44" i="3"/>
  <c r="G44" i="3" s="1"/>
  <c r="E43" i="3"/>
  <c r="F43" i="3" s="1"/>
  <c r="E42" i="3"/>
  <c r="G42" i="3" s="1"/>
  <c r="E41" i="3"/>
  <c r="F41" i="3" s="1"/>
  <c r="E40" i="3"/>
  <c r="G40" i="3" s="1"/>
  <c r="E39" i="3"/>
  <c r="G39" i="3" s="1"/>
  <c r="E38" i="3"/>
  <c r="G38" i="3" s="1"/>
  <c r="E61" i="2"/>
  <c r="G61" i="2" s="1"/>
  <c r="E60" i="2"/>
  <c r="G60" i="2" s="1"/>
  <c r="E59" i="2"/>
  <c r="G59" i="2" s="1"/>
  <c r="E58" i="2"/>
  <c r="G58" i="2" s="1"/>
  <c r="E57" i="2"/>
  <c r="G57" i="2" s="1"/>
  <c r="E56" i="2"/>
  <c r="F56" i="2" s="1"/>
  <c r="E55" i="2"/>
  <c r="G55" i="2" s="1"/>
  <c r="E54" i="2"/>
  <c r="F54" i="2" s="1"/>
  <c r="E53" i="2"/>
  <c r="G53" i="2" s="1"/>
  <c r="E52" i="2"/>
  <c r="G52" i="2" s="1"/>
  <c r="E51" i="2"/>
  <c r="F51" i="2" s="1"/>
  <c r="E50" i="2"/>
  <c r="G50" i="2" s="1"/>
  <c r="E37" i="3"/>
  <c r="G37" i="3" s="1"/>
  <c r="E36" i="3"/>
  <c r="G36" i="3" s="1"/>
  <c r="E35" i="3"/>
  <c r="F35" i="3" s="1"/>
  <c r="E34" i="3"/>
  <c r="F34" i="3" s="1"/>
  <c r="E33" i="3"/>
  <c r="G33" i="3" s="1"/>
  <c r="E32" i="3"/>
  <c r="F32" i="3" s="1"/>
  <c r="E31" i="3"/>
  <c r="G31" i="3" s="1"/>
  <c r="G30" i="3"/>
  <c r="E30" i="3"/>
  <c r="F30" i="3" s="1"/>
  <c r="E29" i="3"/>
  <c r="G29" i="3" s="1"/>
  <c r="E28" i="3"/>
  <c r="G28" i="3" s="1"/>
  <c r="E27" i="3"/>
  <c r="G27" i="3" s="1"/>
  <c r="E26" i="3"/>
  <c r="F26" i="3" s="1"/>
  <c r="E49" i="2"/>
  <c r="G49" i="2" s="1"/>
  <c r="E48" i="2"/>
  <c r="G48" i="2" s="1"/>
  <c r="F47" i="2"/>
  <c r="E47" i="2"/>
  <c r="G47" i="2" s="1"/>
  <c r="E46" i="2"/>
  <c r="G46" i="2" s="1"/>
  <c r="E45" i="2"/>
  <c r="G45" i="2" s="1"/>
  <c r="E44" i="2"/>
  <c r="F44" i="2" s="1"/>
  <c r="F43" i="2"/>
  <c r="E43" i="2"/>
  <c r="G43" i="2" s="1"/>
  <c r="E42" i="2"/>
  <c r="F42" i="2" s="1"/>
  <c r="E41" i="2"/>
  <c r="G41" i="2" s="1"/>
  <c r="E40" i="2"/>
  <c r="G40" i="2" s="1"/>
  <c r="E39" i="2"/>
  <c r="G39" i="2" s="1"/>
  <c r="E38" i="2"/>
  <c r="G38" i="2" s="1"/>
  <c r="E25" i="3"/>
  <c r="G25" i="3" s="1"/>
  <c r="F24" i="3"/>
  <c r="E24" i="3"/>
  <c r="G24" i="3" s="1"/>
  <c r="E23" i="3"/>
  <c r="G23" i="3" s="1"/>
  <c r="E22" i="3"/>
  <c r="G22" i="3" s="1"/>
  <c r="E21" i="3"/>
  <c r="F21" i="3" s="1"/>
  <c r="E20" i="3"/>
  <c r="F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F14" i="3" s="1"/>
  <c r="E73" i="4"/>
  <c r="G73" i="4" s="1"/>
  <c r="E72" i="4"/>
  <c r="G72" i="4" s="1"/>
  <c r="E71" i="4"/>
  <c r="F71" i="4" s="1"/>
  <c r="E70" i="4"/>
  <c r="G70" i="4" s="1"/>
  <c r="E69" i="4"/>
  <c r="G69" i="4" s="1"/>
  <c r="G68" i="4"/>
  <c r="E68" i="4"/>
  <c r="F68" i="4" s="1"/>
  <c r="E67" i="4"/>
  <c r="G67" i="4" s="1"/>
  <c r="E66" i="4"/>
  <c r="F66" i="4" s="1"/>
  <c r="E65" i="4"/>
  <c r="G65" i="4" s="1"/>
  <c r="E64" i="4"/>
  <c r="G64" i="4" s="1"/>
  <c r="E63" i="4"/>
  <c r="G63" i="4" s="1"/>
  <c r="E62" i="4"/>
  <c r="G62" i="4" s="1"/>
  <c r="E61" i="4"/>
  <c r="G61" i="4" s="1"/>
  <c r="E60" i="4"/>
  <c r="F60" i="4" s="1"/>
  <c r="E59" i="4"/>
  <c r="G59" i="4" s="1"/>
  <c r="E58" i="4"/>
  <c r="F58" i="4" s="1"/>
  <c r="F57" i="4"/>
  <c r="E57" i="4"/>
  <c r="G57" i="4" s="1"/>
  <c r="E56" i="4"/>
  <c r="G56" i="4" s="1"/>
  <c r="G55" i="4"/>
  <c r="F55" i="4"/>
  <c r="E55" i="4"/>
  <c r="E54" i="4"/>
  <c r="F54" i="4" s="1"/>
  <c r="E53" i="4"/>
  <c r="G53" i="4" s="1"/>
  <c r="E52" i="4"/>
  <c r="F52" i="4" s="1"/>
  <c r="E51" i="4"/>
  <c r="G51" i="4" s="1"/>
  <c r="E50" i="4"/>
  <c r="F50" i="4" s="1"/>
  <c r="F49" i="4"/>
  <c r="E49" i="4"/>
  <c r="G49" i="4" s="1"/>
  <c r="E48" i="4"/>
  <c r="G48" i="4" s="1"/>
  <c r="E47" i="4"/>
  <c r="G47" i="4" s="1"/>
  <c r="G46" i="4"/>
  <c r="E46" i="4"/>
  <c r="F46" i="4" s="1"/>
  <c r="E45" i="4"/>
  <c r="G45" i="4" s="1"/>
  <c r="G44" i="4"/>
  <c r="E44" i="4"/>
  <c r="F44" i="4" s="1"/>
  <c r="E43" i="4"/>
  <c r="G43" i="4" s="1"/>
  <c r="E42" i="4"/>
  <c r="G42" i="4" s="1"/>
  <c r="E41" i="4"/>
  <c r="G41" i="4" s="1"/>
  <c r="F40" i="4"/>
  <c r="E40" i="4"/>
  <c r="G40" i="4" s="1"/>
  <c r="G39" i="4"/>
  <c r="F39" i="4"/>
  <c r="E39" i="4"/>
  <c r="E38" i="4"/>
  <c r="F38" i="4" s="1"/>
  <c r="E37" i="2"/>
  <c r="G37" i="2" s="1"/>
  <c r="E36" i="2"/>
  <c r="G36" i="2" s="1"/>
  <c r="E35" i="2"/>
  <c r="G35" i="2" s="1"/>
  <c r="E34" i="2"/>
  <c r="F34" i="2" s="1"/>
  <c r="E33" i="2"/>
  <c r="G33" i="2" s="1"/>
  <c r="E32" i="2"/>
  <c r="F32" i="2" s="1"/>
  <c r="E31" i="2"/>
  <c r="G31" i="2" s="1"/>
  <c r="E30" i="2"/>
  <c r="G30" i="2" s="1"/>
  <c r="E29" i="2"/>
  <c r="G29" i="2" s="1"/>
  <c r="E28" i="2"/>
  <c r="G28" i="2" s="1"/>
  <c r="G27" i="2"/>
  <c r="E27" i="2"/>
  <c r="F27" i="2" s="1"/>
  <c r="E26" i="2"/>
  <c r="F26" i="2" s="1"/>
  <c r="E37" i="4"/>
  <c r="G37" i="4" s="1"/>
  <c r="E36" i="4"/>
  <c r="G36" i="4" s="1"/>
  <c r="E35" i="4"/>
  <c r="G35" i="4" s="1"/>
  <c r="E34" i="4"/>
  <c r="F34" i="4" s="1"/>
  <c r="E33" i="4"/>
  <c r="G33" i="4" s="1"/>
  <c r="E32" i="4"/>
  <c r="F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F26" i="4" s="1"/>
  <c r="E25" i="4"/>
  <c r="G25" i="4" s="1"/>
  <c r="E24" i="4"/>
  <c r="F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F18" i="4" s="1"/>
  <c r="E17" i="4"/>
  <c r="G17" i="4" s="1"/>
  <c r="E16" i="4"/>
  <c r="F16" i="4" s="1"/>
  <c r="E15" i="4"/>
  <c r="G15" i="4" s="1"/>
  <c r="E14" i="4"/>
  <c r="G14" i="4" s="1"/>
  <c r="F13" i="4"/>
  <c r="E13" i="4"/>
  <c r="G13" i="4" s="1"/>
  <c r="E12" i="4"/>
  <c r="G12" i="4" s="1"/>
  <c r="E11" i="4"/>
  <c r="G11" i="4" s="1"/>
  <c r="E10" i="4"/>
  <c r="F10" i="4" s="1"/>
  <c r="E9" i="4"/>
  <c r="G9" i="4" s="1"/>
  <c r="E8" i="4"/>
  <c r="F8" i="4" s="1"/>
  <c r="E7" i="4"/>
  <c r="G7" i="4" s="1"/>
  <c r="E6" i="4"/>
  <c r="G6" i="4" s="1"/>
  <c r="E5" i="4"/>
  <c r="G5" i="4" s="1"/>
  <c r="E4" i="4"/>
  <c r="G4" i="4" s="1"/>
  <c r="F3" i="4"/>
  <c r="E3" i="4"/>
  <c r="G3" i="4" s="1"/>
  <c r="E2" i="4"/>
  <c r="F2" i="4" s="1"/>
  <c r="E25" i="2"/>
  <c r="G25" i="2" s="1"/>
  <c r="E24" i="2"/>
  <c r="G24" i="2" s="1"/>
  <c r="F23" i="2"/>
  <c r="E23" i="2"/>
  <c r="G23" i="2" s="1"/>
  <c r="E22" i="2"/>
  <c r="G22" i="2" s="1"/>
  <c r="E21" i="2"/>
  <c r="G21" i="2" s="1"/>
  <c r="E20" i="2"/>
  <c r="F20" i="2" s="1"/>
  <c r="E19" i="2"/>
  <c r="F19" i="2" s="1"/>
  <c r="E18" i="2"/>
  <c r="F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F12" i="2" s="1"/>
  <c r="E11" i="2"/>
  <c r="F11" i="2" s="1"/>
  <c r="E10" i="2"/>
  <c r="F10" i="2" s="1"/>
  <c r="E9" i="2"/>
  <c r="G9" i="2" s="1"/>
  <c r="E8" i="2"/>
  <c r="F8" i="2" s="1"/>
  <c r="E7" i="2"/>
  <c r="G7" i="2" s="1"/>
  <c r="E6" i="2"/>
  <c r="G6" i="2" s="1"/>
  <c r="E5" i="2"/>
  <c r="G5" i="2" s="1"/>
  <c r="E4" i="2"/>
  <c r="F4" i="2" s="1"/>
  <c r="E3" i="2"/>
  <c r="F3" i="2" s="1"/>
  <c r="E2" i="2"/>
  <c r="F2" i="2" s="1"/>
  <c r="E13" i="3"/>
  <c r="G13" i="3" s="1"/>
  <c r="E12" i="3"/>
  <c r="F12" i="3" s="1"/>
  <c r="E11" i="3"/>
  <c r="F11" i="3" s="1"/>
  <c r="E10" i="3"/>
  <c r="G10" i="3" s="1"/>
  <c r="E9" i="3"/>
  <c r="G9" i="3" s="1"/>
  <c r="E8" i="3"/>
  <c r="F8" i="3" s="1"/>
  <c r="E7" i="3"/>
  <c r="G7" i="3" s="1"/>
  <c r="E6" i="3"/>
  <c r="G6" i="3" s="1"/>
  <c r="E5" i="3"/>
  <c r="G5" i="3" s="1"/>
  <c r="E4" i="3"/>
  <c r="F4" i="3" s="1"/>
  <c r="E3" i="3"/>
  <c r="G3" i="3" s="1"/>
  <c r="E2" i="3"/>
  <c r="G2" i="3" s="1"/>
  <c r="G26" i="4" l="1"/>
  <c r="F7" i="2"/>
  <c r="G34" i="4"/>
  <c r="F63" i="4"/>
  <c r="F77" i="2"/>
  <c r="E87" i="2"/>
  <c r="F35" i="4"/>
  <c r="E75" i="4"/>
  <c r="F64" i="4"/>
  <c r="G58" i="3"/>
  <c r="F85" i="3"/>
  <c r="G44" i="2"/>
  <c r="F73" i="2"/>
  <c r="F48" i="4"/>
  <c r="F72" i="4"/>
  <c r="F59" i="3"/>
  <c r="F81" i="3"/>
  <c r="G51" i="2"/>
  <c r="G85" i="2"/>
  <c r="F67" i="2"/>
  <c r="G35" i="3"/>
  <c r="G81" i="2"/>
  <c r="F86" i="2"/>
  <c r="E74" i="4"/>
  <c r="G64" i="3"/>
  <c r="F11" i="4"/>
  <c r="F5" i="4"/>
  <c r="G38" i="4"/>
  <c r="F47" i="4"/>
  <c r="G71" i="4"/>
  <c r="G60" i="4"/>
  <c r="F19" i="4"/>
  <c r="G52" i="4"/>
  <c r="F56" i="4"/>
  <c r="F41" i="4"/>
  <c r="F21" i="4"/>
  <c r="G54" i="4"/>
  <c r="G11" i="2"/>
  <c r="G56" i="2"/>
  <c r="G64" i="2"/>
  <c r="G34" i="2"/>
  <c r="F39" i="2"/>
  <c r="F65" i="2"/>
  <c r="F69" i="2"/>
  <c r="F52" i="2"/>
  <c r="G82" i="2"/>
  <c r="G8" i="2"/>
  <c r="F29" i="2"/>
  <c r="G74" i="2"/>
  <c r="F83" i="2"/>
  <c r="F75" i="2"/>
  <c r="G80" i="2"/>
  <c r="F46" i="3"/>
  <c r="G26" i="3"/>
  <c r="F65" i="3"/>
  <c r="G77" i="3"/>
  <c r="F37" i="3"/>
  <c r="G43" i="3"/>
  <c r="F47" i="3"/>
  <c r="F61" i="3"/>
  <c r="G69" i="3"/>
  <c r="G82" i="3"/>
  <c r="F27" i="3"/>
  <c r="F33" i="3"/>
  <c r="F38" i="3"/>
  <c r="F53" i="3"/>
  <c r="G57" i="3"/>
  <c r="G74" i="3"/>
  <c r="F73" i="3"/>
  <c r="F44" i="3"/>
  <c r="G66" i="3"/>
  <c r="F83" i="3"/>
  <c r="E86" i="3"/>
  <c r="G56" i="3"/>
  <c r="E87" i="3"/>
  <c r="F39" i="3"/>
  <c r="F75" i="3"/>
  <c r="G80" i="3"/>
  <c r="F51" i="3"/>
  <c r="G50" i="3"/>
  <c r="F67" i="3"/>
  <c r="G72" i="3"/>
  <c r="G3" i="2"/>
  <c r="F31" i="2"/>
  <c r="F35" i="2"/>
  <c r="F62" i="2"/>
  <c r="F70" i="2"/>
  <c r="F78" i="2"/>
  <c r="G32" i="2"/>
  <c r="F68" i="2"/>
  <c r="F76" i="2"/>
  <c r="F84" i="2"/>
  <c r="F22" i="2"/>
  <c r="F59" i="2"/>
  <c r="F63" i="2"/>
  <c r="F71" i="2"/>
  <c r="F79" i="2"/>
  <c r="F6" i="2"/>
  <c r="F16" i="2"/>
  <c r="F33" i="2"/>
  <c r="F37" i="2"/>
  <c r="G12" i="2"/>
  <c r="G26" i="2"/>
  <c r="F60" i="2"/>
  <c r="F25" i="3"/>
  <c r="F54" i="3"/>
  <c r="F62" i="3"/>
  <c r="F70" i="3"/>
  <c r="F78" i="3"/>
  <c r="G49" i="3"/>
  <c r="F52" i="3"/>
  <c r="F60" i="3"/>
  <c r="F68" i="3"/>
  <c r="F76" i="3"/>
  <c r="F84" i="3"/>
  <c r="F29" i="3"/>
  <c r="G34" i="3"/>
  <c r="F55" i="3"/>
  <c r="F63" i="3"/>
  <c r="F71" i="3"/>
  <c r="F79" i="3"/>
  <c r="G41" i="3"/>
  <c r="F42" i="3"/>
  <c r="F40" i="3"/>
  <c r="G45" i="3"/>
  <c r="F48" i="3"/>
  <c r="G54" i="2"/>
  <c r="F57" i="2"/>
  <c r="F55" i="2"/>
  <c r="F50" i="2"/>
  <c r="F58" i="2"/>
  <c r="F53" i="2"/>
  <c r="F61" i="2"/>
  <c r="G32" i="3"/>
  <c r="F28" i="3"/>
  <c r="F36" i="3"/>
  <c r="F31" i="3"/>
  <c r="F17" i="3"/>
  <c r="F23" i="3"/>
  <c r="F16" i="3"/>
  <c r="G21" i="3"/>
  <c r="F15" i="3"/>
  <c r="G14" i="3"/>
  <c r="G12" i="3"/>
  <c r="F19" i="3"/>
  <c r="G20" i="3"/>
  <c r="G42" i="2"/>
  <c r="F45" i="2"/>
  <c r="F40" i="2"/>
  <c r="F48" i="2"/>
  <c r="F38" i="2"/>
  <c r="F46" i="2"/>
  <c r="F41" i="2"/>
  <c r="F49" i="2"/>
  <c r="F18" i="3"/>
  <c r="F22" i="3"/>
  <c r="F42" i="4"/>
  <c r="F27" i="4"/>
  <c r="G32" i="4"/>
  <c r="F45" i="4"/>
  <c r="G50" i="4"/>
  <c r="F53" i="4"/>
  <c r="G58" i="4"/>
  <c r="F61" i="4"/>
  <c r="G66" i="4"/>
  <c r="F69" i="4"/>
  <c r="G10" i="4"/>
  <c r="G8" i="4"/>
  <c r="G16" i="4"/>
  <c r="G24" i="4"/>
  <c r="F33" i="4"/>
  <c r="F37" i="4"/>
  <c r="F43" i="4"/>
  <c r="F51" i="4"/>
  <c r="F59" i="4"/>
  <c r="F67" i="4"/>
  <c r="G2" i="4"/>
  <c r="G74" i="4" s="1"/>
  <c r="G75" i="4" s="1"/>
  <c r="G18" i="4"/>
  <c r="F62" i="4"/>
  <c r="F70" i="4"/>
  <c r="F4" i="4"/>
  <c r="F74" i="4" s="1"/>
  <c r="F9" i="4"/>
  <c r="F12" i="4"/>
  <c r="F17" i="4"/>
  <c r="F20" i="4"/>
  <c r="F25" i="4"/>
  <c r="F29" i="4"/>
  <c r="F65" i="4"/>
  <c r="F73" i="4"/>
  <c r="G11" i="3"/>
  <c r="G8" i="3"/>
  <c r="F3" i="3"/>
  <c r="F7" i="3"/>
  <c r="G4" i="3"/>
  <c r="F13" i="3"/>
  <c r="F5" i="3"/>
  <c r="F14" i="2"/>
  <c r="F30" i="2"/>
  <c r="F15" i="2"/>
  <c r="G19" i="2"/>
  <c r="F28" i="2"/>
  <c r="F36" i="2"/>
  <c r="G20" i="2"/>
  <c r="F24" i="2"/>
  <c r="G4" i="2"/>
  <c r="F6" i="4"/>
  <c r="F14" i="4"/>
  <c r="F22" i="4"/>
  <c r="F30" i="4"/>
  <c r="F28" i="4"/>
  <c r="F36" i="4"/>
  <c r="F7" i="4"/>
  <c r="F15" i="4"/>
  <c r="F23" i="4"/>
  <c r="F31" i="4"/>
  <c r="G2" i="2"/>
  <c r="F5" i="2"/>
  <c r="G86" i="2" s="1"/>
  <c r="G87" i="2" s="1"/>
  <c r="G10" i="2"/>
  <c r="F13" i="2"/>
  <c r="G18" i="2"/>
  <c r="F21" i="2"/>
  <c r="F9" i="2"/>
  <c r="F17" i="2"/>
  <c r="F25" i="2"/>
  <c r="F6" i="3"/>
  <c r="F9" i="3"/>
  <c r="F2" i="3"/>
  <c r="F10" i="3"/>
  <c r="G86" i="3" l="1"/>
  <c r="G87" i="3" s="1"/>
  <c r="F86" i="3"/>
</calcChain>
</file>

<file path=xl/sharedStrings.xml><?xml version="1.0" encoding="utf-8"?>
<sst xmlns="http://schemas.openxmlformats.org/spreadsheetml/2006/main" count="279" uniqueCount="256">
  <si>
    <t>Filename</t>
  </si>
  <si>
    <t xml:space="preserve"> TSM</t>
  </si>
  <si>
    <t xml:space="preserve"> SMOS</t>
  </si>
  <si>
    <t xml:space="preserve"> OMOS18</t>
  </si>
  <si>
    <t>Male_6_FuzzyTSM_27.8149_per.wav</t>
  </si>
  <si>
    <t>Female_2_Elastique_55.4185_per.wav</t>
  </si>
  <si>
    <t>Child_4_Elastique_84.4834_per.wav</t>
  </si>
  <si>
    <t>Ocarina_02_FuzzyTSM_26.9542_per.wav</t>
  </si>
  <si>
    <t>Male_16_NMFTSM_66.50_per.wav</t>
  </si>
  <si>
    <t>You_mean_this_one_Elastique_186.675_per.wav</t>
  </si>
  <si>
    <t>Jazz_3_Elastique_25.7498_per.wav</t>
  </si>
  <si>
    <t>Solo_flute_2_Elastique_44.5934_per.wav</t>
  </si>
  <si>
    <t>Rock_4_NMFTSM_88.71_per.wav</t>
  </si>
  <si>
    <t>Saxophones_6_NMFTSM_88.93_per.wav</t>
  </si>
  <si>
    <t>Oboe_piano_1_Elastique_26.6737_per.wav</t>
  </si>
  <si>
    <t>Triangle_02_FuzzyTSM_63.3977_per.wav</t>
  </si>
  <si>
    <t>Female_2_NMFTSM_47.14_per.wav</t>
  </si>
  <si>
    <t>Saxophones_6_NMFTSM_75.32_per.wav</t>
  </si>
  <si>
    <t>Saxophones_6_NMFTSM_104.3_per.wav</t>
  </si>
  <si>
    <t>Male_22_FuzzyTSM_23.7934_per.wav</t>
  </si>
  <si>
    <t>Male_22_Elastique_69.8185_per.wav</t>
  </si>
  <si>
    <t>Triangle_02_FuzzyTSM_119.823_per.wav</t>
  </si>
  <si>
    <t>Child_4_Elastique_30.6928_per.wav</t>
  </si>
  <si>
    <t>Oboe_piano_1_NMFTSM_95.51_per.wav</t>
  </si>
  <si>
    <t>Mexican_Flute_02_FuzzyTSM_38.3443_per.wav</t>
  </si>
  <si>
    <t>Child_4_NMFTSM_25.54_per.wav</t>
  </si>
  <si>
    <t>Ardour_2_FuzzyTSM_46.6886_per.wav</t>
  </si>
  <si>
    <t>Triangle_02_Elastique_99.1477_per.wav</t>
  </si>
  <si>
    <t>Alto_Sax_15_NMFTSM_178.0_per.wav</t>
  </si>
  <si>
    <t>Brass_and_perc_9_NMFTSM_32.90_per.wav</t>
  </si>
  <si>
    <t>You_mean_this_one_FuzzyTSM_88.4649_per.wav</t>
  </si>
  <si>
    <t>Solo_flute_2_Elastique_163.566_per.wav</t>
  </si>
  <si>
    <t>Rock_4_Elastique_185.226_per.wav</t>
  </si>
  <si>
    <t>Ocarina_02_FuzzyTSM_74.8378_per.wav</t>
  </si>
  <si>
    <t>Ardour_2_FuzzyTSM_97.367_per.wav</t>
  </si>
  <si>
    <t>Female_4_Elastique_51.3515_per.wav</t>
  </si>
  <si>
    <t>Rock_4_Elastique_25.4544_per.wav</t>
  </si>
  <si>
    <t>Solo_flute_2_FuzzyTSM_40.1323_per.wav</t>
  </si>
  <si>
    <t>Child_4_Elastique_176.733_per.wav</t>
  </si>
  <si>
    <t>Alto_Sax_15_FuzzyTSM_56.879_per.wav</t>
  </si>
  <si>
    <t>Child_4_Elastique_69.2035_per.wav</t>
  </si>
  <si>
    <t>Brass_and_perc_9_Elastique_99.9401_per.wav</t>
  </si>
  <si>
    <t>Female_2_Elastique_45.1112_per.wav</t>
  </si>
  <si>
    <t>Triangle_02_NMFTSM_90.21_per.wav</t>
  </si>
  <si>
    <t>Jazz_3_FuzzyTSM_22.3246_per.wav</t>
  </si>
  <si>
    <t>Child_4_FuzzyTSM_59.6093_per.wav</t>
  </si>
  <si>
    <t>Triangle_02_NMFTSM_173.1_per.wav</t>
  </si>
  <si>
    <t>Mexican_Flute_02_Elastique_83.682_per.wav</t>
  </si>
  <si>
    <t>Solo_flute_2_NMFTSM_55.84_per.wav</t>
  </si>
  <si>
    <t>Synth_Bass_2_NMFTSM_90.17_per.wav</t>
  </si>
  <si>
    <t>Male_16_NMFTSM_92.51_per.wav</t>
  </si>
  <si>
    <t>Ardour_2_Elastique_87.1015_per.wav</t>
  </si>
  <si>
    <t>Mexican_Flute_02_NMFTSM_123.4_per.wav</t>
  </si>
  <si>
    <t>Triangle_02_NMFTSM_29.56_per.wav</t>
  </si>
  <si>
    <t>Brass_and_perc_9_FuzzyTSM_55.1165_per.wav</t>
  </si>
  <si>
    <t>Female_2_Elastique_167.12_per.wav</t>
  </si>
  <si>
    <t>You_mean_this_one_FuzzyTSM_35.8476_per.wav</t>
  </si>
  <si>
    <t>Alto_Sax_15_NMFTSM_69.32_per.wav</t>
  </si>
  <si>
    <t>Solo_flute_2_NMFTSM_116.8_per.wav</t>
  </si>
  <si>
    <t>Saxophones_6_FuzzyTSM_75.2903_per.wav</t>
  </si>
  <si>
    <t>You_mean_this_one_NMFTSM_145.0_per.wav</t>
  </si>
  <si>
    <t>Male_22_NMFTSM_157.5_per.wav</t>
  </si>
  <si>
    <t>Ocarina_02_FuzzyTSM_93.4329_per.wav</t>
  </si>
  <si>
    <t>Synth_Bass_2_FuzzyTSM_82.702_per.wav</t>
  </si>
  <si>
    <t>Female_4_Elastique_49.6526_per.wav</t>
  </si>
  <si>
    <t>Mexican_Flute_02_Elastique_49.7286_per.wav</t>
  </si>
  <si>
    <t>Saxophones_6_Elastique_72.3754_per.wav</t>
  </si>
  <si>
    <t>Woodwinds_4_FuzzyTSM_43.6174_per.wav</t>
  </si>
  <si>
    <t>Male_6_NMFTSM_81.62_per.wav</t>
  </si>
  <si>
    <t>Rock_4_Elastique_96.8312_per.wav</t>
  </si>
  <si>
    <t>Oboe_piano_1_NMFTSM_135.3_per.wav</t>
  </si>
  <si>
    <t>Male_16_Elastique_82.8437_per.wav</t>
  </si>
  <si>
    <t>Ocarina_02_Elastique_48.485_per.wav</t>
  </si>
  <si>
    <t>Woodwinds_4_Elastique_106.002_per.wav</t>
  </si>
  <si>
    <t>Saxophones_6_FuzzyTSM_182.377_per.wav</t>
  </si>
  <si>
    <t>Female_4_FuzzyTSM_27.4536_per.wav</t>
  </si>
  <si>
    <t>Mexican_Flute_02_Elastique_68.8204_per.wav</t>
  </si>
  <si>
    <t>Jazz_3_FuzzyTSM_84.1937_per.wav</t>
  </si>
  <si>
    <t>Alto_Sax_15_FuzzyTSM_34.6692_per.wav</t>
  </si>
  <si>
    <t>Male_6_FuzzyTSM_141.144_per.wav</t>
  </si>
  <si>
    <t>Mexican_Flute_02_FuzzyTSM_85.0405_per.wav</t>
  </si>
  <si>
    <t>Ardour_2_Elastique_122.867_per.wav</t>
  </si>
  <si>
    <t>Rock_4_NMFTSM_56.91_per.wav</t>
  </si>
  <si>
    <t>Alto_Sax_15_Elastique_31.8767_per.wav</t>
  </si>
  <si>
    <t>Solo_flute_2_NMFTSM_86.12_per.wav</t>
  </si>
  <si>
    <t>Brass_and_perc_9_NMFTSM_94.89_per.wav</t>
  </si>
  <si>
    <t>You_mean_this_one_FuzzyTSM_177.633_per.wav</t>
  </si>
  <si>
    <t>Female_4_NMFTSM_113.1_per.wav</t>
  </si>
  <si>
    <t>Male_22_Elastique_139.076_per.wav</t>
  </si>
  <si>
    <t>Brass_and_perc_9_FuzzyTSM_138.72_per.wav</t>
  </si>
  <si>
    <t>Mexican_Flute_02_NMFTSM_37.84_per.wav</t>
  </si>
  <si>
    <t>Ardour_2_NMFTSM_85.92_per.wav</t>
  </si>
  <si>
    <t>Male_6_Elastique_45.0523_per.wav</t>
  </si>
  <si>
    <t>Saxophones_6_Elastique_150.564_per.wav</t>
  </si>
  <si>
    <t>Saxophones_6_Elastique_94.6846_per.wav</t>
  </si>
  <si>
    <t>Child_4_NMFTSM_140.3_per.wav</t>
  </si>
  <si>
    <t>Male_16_FuzzyTSM_54.2094_per.wav</t>
  </si>
  <si>
    <t>Synth_Bass_2_Elastique_83.5371_per.wav</t>
  </si>
  <si>
    <t>Male_16_Elastique_38.3916_per.wav</t>
  </si>
  <si>
    <t>Woodwinds_4_Elastique_67.2648_per.wav</t>
  </si>
  <si>
    <t>Female_4_FuzzyTSM_143.596_per.wav</t>
  </si>
  <si>
    <t>Male_16_FuzzyTSM_83.5325_per.wav</t>
  </si>
  <si>
    <t>Female_4_FuzzyTSM_62.4827_per.wav</t>
  </si>
  <si>
    <t>Alto_Sax_15_NMFTSM_90.94_per.wav</t>
  </si>
  <si>
    <t>Alto_Sax_15_Elastique_92.6238_per.wav</t>
  </si>
  <si>
    <t>Synth_Bass_2_Elastique_38.3534_per.wav</t>
  </si>
  <si>
    <t>You_mean_this_one_FuzzyTSM_50.4582_per.wav</t>
  </si>
  <si>
    <t>Male_22_FuzzyTSM_87.3932_per.wav</t>
  </si>
  <si>
    <t>Ocarina_02_NMFTSM_89.73_per.wav</t>
  </si>
  <si>
    <t>Male_22_Elastique_27.1769_per.wav</t>
  </si>
  <si>
    <t>Brass_and_perc_9_FuzzyTSM_44.8032_per.wav</t>
  </si>
  <si>
    <t>Oboe_piano_1_Elastique_181.454_per.wav</t>
  </si>
  <si>
    <t>Male_16_Elastique_141.905_per.wav</t>
  </si>
  <si>
    <t>Male_6_Elastique_88.4222_per.wav</t>
  </si>
  <si>
    <t>Male_16_FuzzyTSM_37.7243_per.wav</t>
  </si>
  <si>
    <t>Female_2_FuzzyTSM_146.669_per.wav</t>
  </si>
  <si>
    <t>Synth_Bass_2_FuzzyTSM_111.616_per.wav</t>
  </si>
  <si>
    <t>Brass_and_perc_9_FuzzyTSM_80.6187_per.wav</t>
  </si>
  <si>
    <t>Ardour_2_NMFTSM_138.9_per.wav</t>
  </si>
  <si>
    <t>Ardour_2_FuzzyTSM_59.6748_per.wav</t>
  </si>
  <si>
    <t>Saxophones_6_NMFTSM_26.65_per.wav</t>
  </si>
  <si>
    <t>Woodwinds_4_NMFTSM_164.7_per.wav</t>
  </si>
  <si>
    <t>Male_6_FuzzyTSM_56.6654_per.wav</t>
  </si>
  <si>
    <t>You_mean_this_one_Elastique_65.9016_per.wav</t>
  </si>
  <si>
    <t>Jazz_3_FuzzyTSM_110.646_per.wav</t>
  </si>
  <si>
    <t>Female_4_FuzzyTSM_97.0718_per.wav</t>
  </si>
  <si>
    <t>Alto_Sax_15_FuzzyTSM_112.084_per.wav</t>
  </si>
  <si>
    <t>Male_22_NMFTSM_68.67_per.wav</t>
  </si>
  <si>
    <t>Male_16_NMFTSM_23.33_per.wav</t>
  </si>
  <si>
    <t>Male_22_NMFTSM_95.60_per.wav</t>
  </si>
  <si>
    <t>You_mean_this_one_NMFTSM_95.89_per.wav</t>
  </si>
  <si>
    <t>Rock_4_FuzzyTSM_36.8309_per.wav</t>
  </si>
  <si>
    <t>Woodwinds_4_NMFTSM_32.72_per.wav</t>
  </si>
  <si>
    <t>Solo_flute_2_FuzzyTSM_111.861_per.wav</t>
  </si>
  <si>
    <t>Ardour_2_FuzzyTSM_162.713_per.wav</t>
  </si>
  <si>
    <t>Jazz_3_NMFTSM_76.27_per.wav</t>
  </si>
  <si>
    <t>Jazz_3_Elastique_71.6952_per.wav</t>
  </si>
  <si>
    <t>Rock_4_FuzzyTSM_78.3252_per.wav</t>
  </si>
  <si>
    <t>Woodwinds_4_FuzzyTSM_107.371_per.wav</t>
  </si>
  <si>
    <t>Ardour_2_NMFTSM_47.70_per.wav</t>
  </si>
  <si>
    <t>Male_22_Elastique_80.5027_per.wav</t>
  </si>
  <si>
    <t>Female_2_Elastique_93.049_per.wav</t>
  </si>
  <si>
    <t>Saxophones_6_Elastique_42.096_per.wav</t>
  </si>
  <si>
    <t>Child_4_FuzzyTSM_90.4931_per.wav</t>
  </si>
  <si>
    <t>Saxophones_6_FuzzyTSM_34.8526_per.wav</t>
  </si>
  <si>
    <t>Ardour_2_Elastique_61.2069_per.wav</t>
  </si>
  <si>
    <t>Ocarina_02_Elastique_87.4073_per.wav</t>
  </si>
  <si>
    <t>Ocarina_02_FuzzyTSM_190.075_per.wav</t>
  </si>
  <si>
    <t>Oboe_piano_1_Elastique_94.5155_per.wav</t>
  </si>
  <si>
    <t>You_mean_this_one_Elastique_40.6484_per.wav</t>
  </si>
  <si>
    <t>Female_2_NMFTSM_60.52_per.wav</t>
  </si>
  <si>
    <t>Jazz_3_Elastique_164.206_per.wav</t>
  </si>
  <si>
    <t>Female_4_NMFTSM_83.67_per.wav</t>
  </si>
  <si>
    <t>Female_4_Elastique_171.521_per.wav</t>
  </si>
  <si>
    <t>Solo_flute_2_NMFTSM_23.52_per.wav</t>
  </si>
  <si>
    <t>Oboe_piano_1_NMFTSM_59.03_per.wav</t>
  </si>
  <si>
    <t>Oboe_piano_1_FuzzyTSM_78.419_per.wav</t>
  </si>
  <si>
    <t>Female_4_Elastique_92.0998_per.wav</t>
  </si>
  <si>
    <t>Oboe_piano_1_FuzzyTSM_125.286_per.wav</t>
  </si>
  <si>
    <t>Ocarina_02_NMFTSM_38.08_per.wav</t>
  </si>
  <si>
    <t>Child_4_NMFTSM_65.98_per.wav</t>
  </si>
  <si>
    <t>Mexican_Flute_02_NMFTSM_98.58_per.wav</t>
  </si>
  <si>
    <t>Woodwinds_4_NMFTSM_56.82_per.wav</t>
  </si>
  <si>
    <t>Female_4_NMFTSM_78.17_per.wav</t>
  </si>
  <si>
    <t>Triangle_02_Elastique_47.134_per.wav</t>
  </si>
  <si>
    <t>Child_4_FuzzyTSM_174.67_per.wav</t>
  </si>
  <si>
    <t>Synth_Bass_2_Elastique_61.4992_per.wav</t>
  </si>
  <si>
    <t>Brass_and_perc_9_Elastique_36.291_per.wav</t>
  </si>
  <si>
    <t>Alto_Sax_15_FuzzyTSM_90.8654_per.wav</t>
  </si>
  <si>
    <t>Rock_4_FuzzyTSM_97.4432_per.wav</t>
  </si>
  <si>
    <t>Synth_Bass_2_Elastique_195.089_per.wav</t>
  </si>
  <si>
    <t>Alto_Sax_15_Elastique_56.7131_per.wav</t>
  </si>
  <si>
    <t>Male_6_NMFTSM_32.26_per.wav</t>
  </si>
  <si>
    <t>Rock_4_NMFTSM_101.5_per.wav</t>
  </si>
  <si>
    <t>Jazz_3_NMFTSM_194.2_per.wav</t>
  </si>
  <si>
    <t>Female_4_NMFTSM_49.39_per.wav</t>
  </si>
  <si>
    <t>Synth_Bass_2_FuzzyTSM_38.3453_per.wav</t>
  </si>
  <si>
    <t>Jazz_3_FuzzyTSM_52.6081_per.wav</t>
  </si>
  <si>
    <t>Ocarina_02_Elastique_77.3171_per.wav</t>
  </si>
  <si>
    <t>Ocarina_02_NMFTSM_182.1_per.wav</t>
  </si>
  <si>
    <t>Oboe_piano_1_FuzzyTSM_88.5833_per.wav</t>
  </si>
  <si>
    <t>Woodwinds_4_NMFTSM_96.35_per.wav</t>
  </si>
  <si>
    <t>Ocarina_02_NMFTSM_64.12_per.wav</t>
  </si>
  <si>
    <t>Synth_Bass_2_NMFTSM_28.90_per.wav</t>
  </si>
  <si>
    <t>Male_16_FuzzyTSM_104.673_per.wav</t>
  </si>
  <si>
    <t>You_mean_this_one_NMFTSM_35.23_per.wav</t>
  </si>
  <si>
    <t>Brass_and_perc_9_NMFTSM_124.1_per.wav</t>
  </si>
  <si>
    <t>Male_16_NMFTSM_195.6_per.wav</t>
  </si>
  <si>
    <t>Woodwinds_4_FuzzyTSM_68.39_per.wav</t>
  </si>
  <si>
    <t>Solo_flute_2_Elastique_91.4205_per.wav</t>
  </si>
  <si>
    <t>Ardour_2_NMFTSM_61.35_per.wav</t>
  </si>
  <si>
    <t>Jazz_3_NMFTSM_33.16_per.wav</t>
  </si>
  <si>
    <t>Alto_Sax_15_Elastique_175.195_per.wav</t>
  </si>
  <si>
    <t>Child_4_NMFTSM_83.77_per.wav</t>
  </si>
  <si>
    <t>Male_6_Elastique_181.614_per.wav</t>
  </si>
  <si>
    <t>Mexican_Flute_02_FuzzyTSM_73.4254_per.wav</t>
  </si>
  <si>
    <t>Jazz_3_NMFTSM_87.36_per.wav</t>
  </si>
  <si>
    <t>Oboe_piano_1_NMFTSM_27.86_per.wav</t>
  </si>
  <si>
    <t>Female_2_FuzzyTSM_91.7837_per.wav</t>
  </si>
  <si>
    <t>Mexican_Flute_02_NMFTSM_56.23_per.wav</t>
  </si>
  <si>
    <t>Triangle_02_Elastique_144.396_per.wav</t>
  </si>
  <si>
    <t>Mexican_Flute_02_FuzzyTSM_123.732_per.wav</t>
  </si>
  <si>
    <t>Female_2_NMFTSM_109.6_per.wav</t>
  </si>
  <si>
    <t>Female_2_FuzzyTSM_29.7121_per.wav</t>
  </si>
  <si>
    <t>Oboe_piano_1_Elastique_50.6495_per.wav</t>
  </si>
  <si>
    <t>Brass_and_perc_9_Elastique_106.419_per.wav</t>
  </si>
  <si>
    <t>Ardour_2_Elastique_31.2157_per.wav</t>
  </si>
  <si>
    <t>Synth_Bass_2_NMFTSM_164.9_per.wav</t>
  </si>
  <si>
    <t>Saxophones_6_FuzzyTSM_87.9621_per.wav</t>
  </si>
  <si>
    <t>You_mean_this_one_Elastique_98.4916_per.wav</t>
  </si>
  <si>
    <t>Child_4_FuzzyTSM_49.9444_per.wav</t>
  </si>
  <si>
    <t>Male_6_Elastique_61.5161_per.wav</t>
  </si>
  <si>
    <t>Triangle_02_Elastique_68.5184_per.wav</t>
  </si>
  <si>
    <t>You_mean_this_one_NMFTSM_63.07_per.wav</t>
  </si>
  <si>
    <t>Male_22_NMFTSM_27.74_per.wav</t>
  </si>
  <si>
    <t>Triangle_02_NMFTSM_55.12_per.wav</t>
  </si>
  <si>
    <t>Male_22_FuzzyTSM_137.608_per.wav</t>
  </si>
  <si>
    <t>Male_16_Elastique_60.4231_per.wav</t>
  </si>
  <si>
    <t>Brass_and_perc_9_Elastique_52.625_per.wav</t>
  </si>
  <si>
    <t>Mexican_Flute_02_Elastique_131.743_per.wav</t>
  </si>
  <si>
    <t>Male_6_NMFTSM_105.9_per.wav</t>
  </si>
  <si>
    <t>Woodwinds_4_FuzzyTSM_82.6417_per.wav</t>
  </si>
  <si>
    <t>Brass_and_perc_9_NMFTSM_74.34_per.wav</t>
  </si>
  <si>
    <t>Solo_flute_2_FuzzyTSM_89.2362_per.wav</t>
  </si>
  <si>
    <t>Female_2_NMFTSM_93.73_per.wav</t>
  </si>
  <si>
    <t>Male_22_FuzzyTSM_75.2679_per.wav</t>
  </si>
  <si>
    <t>Woodwinds_4_Elastique_47.4751_per.wav</t>
  </si>
  <si>
    <t>Solo_flute_2_FuzzyTSM_70.6231_per.wav</t>
  </si>
  <si>
    <t>Rock_4_Elastique_74.0168_per.wav</t>
  </si>
  <si>
    <t>Synth_Bass_2_FuzzyTSM_62.0589_per.wav</t>
  </si>
  <si>
    <t>Rock_4_NMFTSM_41.33_per.wav</t>
  </si>
  <si>
    <t>Triangle_02_FuzzyTSM_32.3611_per.wav</t>
  </si>
  <si>
    <t>Alto_Sax_15_NMFTSM_29.33_per.wav</t>
  </si>
  <si>
    <t>Jazz_3_Elastique_87.7449_per.wav</t>
  </si>
  <si>
    <t>Female_2_FuzzyTSM_54.3258_per.wav</t>
  </si>
  <si>
    <t>Oboe_piano_1_FuzzyTSM_27.5392_per.wav</t>
  </si>
  <si>
    <t>Rock_4_FuzzyTSM_162.888_per.wav</t>
  </si>
  <si>
    <t>Ocarina_02_Elastique_178.907_per.wav</t>
  </si>
  <si>
    <t>Synth_Bass_2_NMFTSM_56.77_per.wav</t>
  </si>
  <si>
    <t>Triangle_02_FuzzyTSM_93.8658_per.wav</t>
  </si>
  <si>
    <t>Solo_flute_2_Elastique_74.3934_per.wav</t>
  </si>
  <si>
    <t>Male_6_NMFTSM_67.61_per.wav</t>
  </si>
  <si>
    <t>Male_6_FuzzyTSM_83.7886_per.wav</t>
  </si>
  <si>
    <t>Woodwinds_4_Elastique_85.3064_per.wav</t>
  </si>
  <si>
    <t>Difference</t>
  </si>
  <si>
    <t>ABS Difference</t>
  </si>
  <si>
    <t>Square Error</t>
  </si>
  <si>
    <t>Mean</t>
  </si>
  <si>
    <t>Std Dev</t>
  </si>
  <si>
    <t>Correlation</t>
  </si>
  <si>
    <t>RMSE</t>
  </si>
  <si>
    <t>Class</t>
  </si>
  <si>
    <t>PCC</t>
  </si>
  <si>
    <t>Music</t>
  </si>
  <si>
    <t>Solo</t>
  </si>
  <si>
    <t>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</si>
</sst>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5" sqref="C5"/>
    </sheetView>
  </sheetViews>
  <sheetFormatPr defaultRowHeight="14.25" x14ac:dyDescent="0.45"/>
  <cols>
    <col min="1" max="1" width="16.265625" customWidth="1"/>
  </cols>
  <sheetData>
    <row r="1" spans="1:3" x14ac:dyDescent="0.45">
      <c r="A1" t="s">
        <v>251</v>
      </c>
      <c r="B1" t="s">
        <v>250</v>
      </c>
      <c r="C1" t="s">
        <v>252</v>
      </c>
    </row>
    <row r="2" spans="1:3" x14ac:dyDescent="0.45">
      <c r="A2" t="s">
        <v>253</v>
      </c>
      <c r="B2">
        <f>Music!G87</f>
        <v>0.8727428128877307</v>
      </c>
      <c r="C2">
        <f>Music!E88</f>
        <v>0.62717174024643463</v>
      </c>
    </row>
    <row r="3" spans="1:3" x14ac:dyDescent="0.45">
      <c r="A3" t="s">
        <v>254</v>
      </c>
      <c r="B3">
        <f>Solo!G87</f>
        <v>0.69569611246288132</v>
      </c>
      <c r="C3">
        <f>Solo!E88</f>
        <v>0.67795654295478136</v>
      </c>
    </row>
    <row r="4" spans="1:3" x14ac:dyDescent="0.45">
      <c r="A4" t="s">
        <v>255</v>
      </c>
      <c r="B4">
        <f>Voice!G75</f>
        <v>0.67065558287487315</v>
      </c>
      <c r="C4">
        <f>Voice!E76</f>
        <v>0.71330220538516609</v>
      </c>
    </row>
  </sheetData>
  <sortState xmlns:xlrd2="http://schemas.microsoft.com/office/spreadsheetml/2017/richdata2" ref="A2:BM241">
    <sortCondition ref="A2:A2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8"/>
  <sheetViews>
    <sheetView topLeftCell="A55" workbookViewId="0">
      <selection activeCell="D86" sqref="D86:G88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244</v>
      </c>
      <c r="F1" t="s">
        <v>245</v>
      </c>
      <c r="G1" t="s">
        <v>246</v>
      </c>
    </row>
    <row r="2" spans="1:7" x14ac:dyDescent="0.45">
      <c r="A2" t="s">
        <v>81</v>
      </c>
      <c r="B2">
        <v>122.867</v>
      </c>
      <c r="C2">
        <v>4.4000034332275302</v>
      </c>
      <c r="D2">
        <v>3.2161555290222101</v>
      </c>
      <c r="E2">
        <f t="shared" ref="E2:E33" si="0">C2-D2</f>
        <v>1.18384790420532</v>
      </c>
      <c r="F2">
        <f t="shared" ref="F2:F33" si="1">ABS(E2)</f>
        <v>1.18384790420532</v>
      </c>
      <c r="G2">
        <f t="shared" ref="G2:G33" si="2">E2*E2</f>
        <v>1.4014958602913286</v>
      </c>
    </row>
    <row r="3" spans="1:7" x14ac:dyDescent="0.45">
      <c r="A3" t="s">
        <v>206</v>
      </c>
      <c r="B3">
        <v>31.215699999999998</v>
      </c>
      <c r="C3">
        <v>2.6589542627334501</v>
      </c>
      <c r="D3">
        <v>1.5958650708198501</v>
      </c>
      <c r="E3">
        <f t="shared" si="0"/>
        <v>1.0630891919136001</v>
      </c>
      <c r="F3">
        <f t="shared" si="1"/>
        <v>1.0630891919136001</v>
      </c>
      <c r="G3">
        <f t="shared" si="2"/>
        <v>1.1301586299635111</v>
      </c>
    </row>
    <row r="4" spans="1:7" x14ac:dyDescent="0.45">
      <c r="A4" t="s">
        <v>145</v>
      </c>
      <c r="B4">
        <v>61.206899999999997</v>
      </c>
      <c r="C4">
        <v>3.73478055000305</v>
      </c>
      <c r="D4">
        <v>2.1355944871902399</v>
      </c>
      <c r="E4">
        <f t="shared" si="0"/>
        <v>1.5991860628128101</v>
      </c>
      <c r="F4">
        <f t="shared" si="1"/>
        <v>1.5991860628128101</v>
      </c>
      <c r="G4">
        <f t="shared" si="2"/>
        <v>2.5573960634947368</v>
      </c>
    </row>
    <row r="5" spans="1:7" x14ac:dyDescent="0.45">
      <c r="A5" t="s">
        <v>51</v>
      </c>
      <c r="B5">
        <v>87.101500000000001</v>
      </c>
      <c r="C5">
        <v>4.1850416660308802</v>
      </c>
      <c r="D5">
        <v>2.37044954299926</v>
      </c>
      <c r="E5">
        <f t="shared" si="0"/>
        <v>1.8145921230316202</v>
      </c>
      <c r="F5">
        <f t="shared" si="1"/>
        <v>1.8145921230316202</v>
      </c>
      <c r="G5">
        <f t="shared" si="2"/>
        <v>3.2927445729684028</v>
      </c>
    </row>
    <row r="6" spans="1:7" x14ac:dyDescent="0.45">
      <c r="A6" t="s">
        <v>134</v>
      </c>
      <c r="B6">
        <v>162.71299999999999</v>
      </c>
      <c r="C6">
        <v>3.5739064216613698</v>
      </c>
      <c r="D6">
        <v>3.7020335197448699</v>
      </c>
      <c r="E6">
        <f t="shared" si="0"/>
        <v>-0.12812709808350009</v>
      </c>
      <c r="F6">
        <f t="shared" si="1"/>
        <v>0.12812709808350009</v>
      </c>
      <c r="G6">
        <f t="shared" si="2"/>
        <v>1.6416553263298852E-2</v>
      </c>
    </row>
    <row r="7" spans="1:7" x14ac:dyDescent="0.45">
      <c r="A7" t="s">
        <v>26</v>
      </c>
      <c r="B7">
        <v>46.688600000000001</v>
      </c>
      <c r="C7">
        <v>2.6329721212387001</v>
      </c>
      <c r="D7">
        <v>1.88556945323944</v>
      </c>
      <c r="E7">
        <f t="shared" si="0"/>
        <v>0.74740266799926003</v>
      </c>
      <c r="F7">
        <f t="shared" si="1"/>
        <v>0.74740266799926003</v>
      </c>
      <c r="G7">
        <f t="shared" si="2"/>
        <v>0.55861074813241207</v>
      </c>
    </row>
    <row r="8" spans="1:7" x14ac:dyDescent="0.45">
      <c r="A8" t="s">
        <v>119</v>
      </c>
      <c r="B8">
        <v>59.674799999999998</v>
      </c>
      <c r="C8">
        <v>2.9081050157546899</v>
      </c>
      <c r="D8">
        <v>2.0772776603698699</v>
      </c>
      <c r="E8">
        <f t="shared" si="0"/>
        <v>0.83082735538482</v>
      </c>
      <c r="F8">
        <f t="shared" si="1"/>
        <v>0.83082735538482</v>
      </c>
      <c r="G8">
        <f t="shared" si="2"/>
        <v>0.69027409445573396</v>
      </c>
    </row>
    <row r="9" spans="1:7" x14ac:dyDescent="0.45">
      <c r="A9" t="s">
        <v>34</v>
      </c>
      <c r="B9">
        <v>97.367000000000004</v>
      </c>
      <c r="C9">
        <v>4.3611207008361799</v>
      </c>
      <c r="D9">
        <v>3.1733541488647399</v>
      </c>
      <c r="E9">
        <f t="shared" si="0"/>
        <v>1.18776655197144</v>
      </c>
      <c r="F9">
        <f t="shared" si="1"/>
        <v>1.18776655197144</v>
      </c>
      <c r="G9">
        <f t="shared" si="2"/>
        <v>1.4107893819821236</v>
      </c>
    </row>
    <row r="10" spans="1:7" x14ac:dyDescent="0.45">
      <c r="A10" t="s">
        <v>118</v>
      </c>
      <c r="B10">
        <v>138.9</v>
      </c>
      <c r="C10">
        <v>1.9865389466285699</v>
      </c>
      <c r="D10">
        <v>2.8419772386550899</v>
      </c>
      <c r="E10">
        <f t="shared" si="0"/>
        <v>-0.85543829202652</v>
      </c>
      <c r="F10">
        <f t="shared" si="1"/>
        <v>0.85543829202652</v>
      </c>
      <c r="G10">
        <f t="shared" si="2"/>
        <v>0.73177467146524966</v>
      </c>
    </row>
    <row r="11" spans="1:7" x14ac:dyDescent="0.45">
      <c r="A11" t="s">
        <v>139</v>
      </c>
      <c r="B11">
        <v>47.7</v>
      </c>
      <c r="C11">
        <v>1.0834372341632801</v>
      </c>
      <c r="D11">
        <v>1.8193317055702201</v>
      </c>
      <c r="E11">
        <f t="shared" si="0"/>
        <v>-0.73589447140693998</v>
      </c>
      <c r="F11">
        <f t="shared" si="1"/>
        <v>0.73589447140693998</v>
      </c>
      <c r="G11">
        <f t="shared" si="2"/>
        <v>0.54154067304729958</v>
      </c>
    </row>
    <row r="12" spans="1:7" x14ac:dyDescent="0.45">
      <c r="A12" t="s">
        <v>190</v>
      </c>
      <c r="B12">
        <v>61.35</v>
      </c>
      <c r="C12">
        <v>1.2802370786666799</v>
      </c>
      <c r="D12">
        <v>1.9258802533149699</v>
      </c>
      <c r="E12">
        <f t="shared" si="0"/>
        <v>-0.64564317464829002</v>
      </c>
      <c r="F12">
        <f t="shared" si="1"/>
        <v>0.64564317464829002</v>
      </c>
      <c r="G12">
        <f t="shared" si="2"/>
        <v>0.41685510896992234</v>
      </c>
    </row>
    <row r="13" spans="1:7" x14ac:dyDescent="0.45">
      <c r="A13" t="s">
        <v>91</v>
      </c>
      <c r="B13">
        <v>85.92</v>
      </c>
      <c r="C13">
        <v>2.2173621654510498</v>
      </c>
      <c r="D13">
        <v>2.07428622245788</v>
      </c>
      <c r="E13">
        <f t="shared" si="0"/>
        <v>0.14307594299316984</v>
      </c>
      <c r="F13">
        <f t="shared" si="1"/>
        <v>0.14307594299316984</v>
      </c>
      <c r="G13">
        <f t="shared" si="2"/>
        <v>2.0470725463384784E-2</v>
      </c>
    </row>
    <row r="14" spans="1:7" x14ac:dyDescent="0.45">
      <c r="A14" t="s">
        <v>205</v>
      </c>
      <c r="B14">
        <v>106.419</v>
      </c>
      <c r="C14">
        <v>4.6308517456054599</v>
      </c>
      <c r="D14">
        <v>3.5865271091461102</v>
      </c>
      <c r="E14">
        <f t="shared" si="0"/>
        <v>1.0443246364593497</v>
      </c>
      <c r="F14">
        <f t="shared" si="1"/>
        <v>1.0443246364593497</v>
      </c>
      <c r="G14">
        <f t="shared" si="2"/>
        <v>1.090613946315953</v>
      </c>
    </row>
    <row r="15" spans="1:7" x14ac:dyDescent="0.45">
      <c r="A15" t="s">
        <v>167</v>
      </c>
      <c r="B15">
        <v>36.290999999999997</v>
      </c>
      <c r="C15">
        <v>3.06478548049926</v>
      </c>
      <c r="D15">
        <v>1.8398355245590201</v>
      </c>
      <c r="E15">
        <f t="shared" si="0"/>
        <v>1.2249499559402399</v>
      </c>
      <c r="F15">
        <f t="shared" si="1"/>
        <v>1.2249499559402399</v>
      </c>
      <c r="G15">
        <f t="shared" si="2"/>
        <v>1.5005023945579958</v>
      </c>
    </row>
    <row r="16" spans="1:7" x14ac:dyDescent="0.45">
      <c r="A16" t="s">
        <v>218</v>
      </c>
      <c r="B16">
        <v>52.625</v>
      </c>
      <c r="C16">
        <v>4.0148999691009504</v>
      </c>
      <c r="D16">
        <v>2.5430259704589799</v>
      </c>
      <c r="E16">
        <f t="shared" si="0"/>
        <v>1.4718739986419704</v>
      </c>
      <c r="F16">
        <f t="shared" si="1"/>
        <v>1.4718739986419704</v>
      </c>
      <c r="G16">
        <f t="shared" si="2"/>
        <v>2.1664130678783033</v>
      </c>
    </row>
    <row r="17" spans="1:7" x14ac:dyDescent="0.45">
      <c r="A17" t="s">
        <v>41</v>
      </c>
      <c r="B17">
        <v>99.940100000000001</v>
      </c>
      <c r="C17">
        <v>4.6265347003936697</v>
      </c>
      <c r="D17">
        <v>3.70891213417053</v>
      </c>
      <c r="E17">
        <f t="shared" si="0"/>
        <v>0.91762256622313965</v>
      </c>
      <c r="F17">
        <f t="shared" si="1"/>
        <v>0.91762256622313965</v>
      </c>
      <c r="G17">
        <f t="shared" si="2"/>
        <v>0.84203117404194028</v>
      </c>
    </row>
    <row r="18" spans="1:7" x14ac:dyDescent="0.45">
      <c r="A18" t="s">
        <v>89</v>
      </c>
      <c r="B18">
        <v>138.72</v>
      </c>
      <c r="C18">
        <v>4.0132379531860298</v>
      </c>
      <c r="D18">
        <v>3.5645470619201598</v>
      </c>
      <c r="E18">
        <f t="shared" si="0"/>
        <v>0.44869089126587003</v>
      </c>
      <c r="F18">
        <f t="shared" si="1"/>
        <v>0.44869089126587003</v>
      </c>
      <c r="G18">
        <f t="shared" si="2"/>
        <v>0.20132351590496081</v>
      </c>
    </row>
    <row r="19" spans="1:7" x14ac:dyDescent="0.45">
      <c r="A19" t="s">
        <v>110</v>
      </c>
      <c r="B19">
        <v>44.803199999999997</v>
      </c>
      <c r="C19">
        <v>2.49441182613372</v>
      </c>
      <c r="D19">
        <v>2.3081748485565101</v>
      </c>
      <c r="E19">
        <f t="shared" si="0"/>
        <v>0.18623697757720992</v>
      </c>
      <c r="F19">
        <f t="shared" si="1"/>
        <v>0.18623697757720992</v>
      </c>
      <c r="G19">
        <f t="shared" si="2"/>
        <v>3.468421181709419E-2</v>
      </c>
    </row>
    <row r="20" spans="1:7" x14ac:dyDescent="0.45">
      <c r="A20" t="s">
        <v>54</v>
      </c>
      <c r="B20">
        <v>55.116500000000002</v>
      </c>
      <c r="C20">
        <v>3.4655165672302202</v>
      </c>
      <c r="D20">
        <v>2.36806905269622</v>
      </c>
      <c r="E20">
        <f t="shared" si="0"/>
        <v>1.0974475145340001</v>
      </c>
      <c r="F20">
        <f t="shared" si="1"/>
        <v>1.0974475145340001</v>
      </c>
      <c r="G20">
        <f t="shared" si="2"/>
        <v>1.2043910471568544</v>
      </c>
    </row>
    <row r="21" spans="1:7" x14ac:dyDescent="0.45">
      <c r="A21" t="s">
        <v>117</v>
      </c>
      <c r="B21">
        <v>80.618700000000004</v>
      </c>
      <c r="C21">
        <v>4.0413916110992396</v>
      </c>
      <c r="D21">
        <v>3.11368656158447</v>
      </c>
      <c r="E21">
        <f t="shared" si="0"/>
        <v>0.92770504951476962</v>
      </c>
      <c r="F21">
        <f t="shared" si="1"/>
        <v>0.92770504951476962</v>
      </c>
      <c r="G21">
        <f t="shared" si="2"/>
        <v>0.86063665889520113</v>
      </c>
    </row>
    <row r="22" spans="1:7" x14ac:dyDescent="0.45">
      <c r="A22" t="s">
        <v>186</v>
      </c>
      <c r="B22">
        <v>124.1</v>
      </c>
      <c r="C22">
        <v>2.1162927150726301</v>
      </c>
      <c r="D22">
        <v>3.35563993453979</v>
      </c>
      <c r="E22">
        <f t="shared" si="0"/>
        <v>-1.23934721946716</v>
      </c>
      <c r="F22">
        <f t="shared" si="1"/>
        <v>1.23934721946716</v>
      </c>
      <c r="G22">
        <f t="shared" si="2"/>
        <v>1.5359815304009807</v>
      </c>
    </row>
    <row r="23" spans="1:7" x14ac:dyDescent="0.45">
      <c r="A23" t="s">
        <v>29</v>
      </c>
      <c r="B23">
        <v>32.9</v>
      </c>
      <c r="C23">
        <v>1.5035733580589199</v>
      </c>
      <c r="D23">
        <v>2.2284461259841901</v>
      </c>
      <c r="E23">
        <f t="shared" si="0"/>
        <v>-0.72487276792527022</v>
      </c>
      <c r="F23">
        <f t="shared" si="1"/>
        <v>0.72487276792527022</v>
      </c>
      <c r="G23">
        <f t="shared" si="2"/>
        <v>0.52544052967964261</v>
      </c>
    </row>
    <row r="24" spans="1:7" x14ac:dyDescent="0.45">
      <c r="A24" t="s">
        <v>222</v>
      </c>
      <c r="B24">
        <v>74.34</v>
      </c>
      <c r="C24">
        <v>1.77046418190002</v>
      </c>
      <c r="D24">
        <v>2.8835582733154199</v>
      </c>
      <c r="E24">
        <f t="shared" si="0"/>
        <v>-1.1130940914153999</v>
      </c>
      <c r="F24">
        <f t="shared" si="1"/>
        <v>1.1130940914153999</v>
      </c>
      <c r="G24">
        <f t="shared" si="2"/>
        <v>1.2389784563438748</v>
      </c>
    </row>
    <row r="25" spans="1:7" x14ac:dyDescent="0.45">
      <c r="A25" t="s">
        <v>85</v>
      </c>
      <c r="B25">
        <v>94.89</v>
      </c>
      <c r="C25">
        <v>2.0826166868209799</v>
      </c>
      <c r="D25">
        <v>3.3400285243988002</v>
      </c>
      <c r="E25">
        <f t="shared" si="0"/>
        <v>-1.2574118375778203</v>
      </c>
      <c r="F25">
        <f t="shared" si="1"/>
        <v>1.2574118375778203</v>
      </c>
      <c r="G25">
        <f t="shared" si="2"/>
        <v>1.5810845292808307</v>
      </c>
    </row>
    <row r="26" spans="1:7" x14ac:dyDescent="0.45">
      <c r="A26" t="s">
        <v>151</v>
      </c>
      <c r="B26">
        <v>164.20599999999999</v>
      </c>
      <c r="C26">
        <v>4.44612216949462</v>
      </c>
      <c r="D26">
        <v>3.9204754829406698</v>
      </c>
      <c r="E26">
        <f t="shared" si="0"/>
        <v>0.52564668655395019</v>
      </c>
      <c r="F26">
        <f t="shared" si="1"/>
        <v>0.52564668655395019</v>
      </c>
      <c r="G26">
        <f t="shared" si="2"/>
        <v>0.27630443908514674</v>
      </c>
    </row>
    <row r="27" spans="1:7" x14ac:dyDescent="0.45">
      <c r="A27" t="s">
        <v>10</v>
      </c>
      <c r="B27">
        <v>25.7498</v>
      </c>
      <c r="C27">
        <v>1.9565393924713099</v>
      </c>
      <c r="D27">
        <v>1.74160724878311</v>
      </c>
      <c r="E27">
        <f t="shared" si="0"/>
        <v>0.21493214368819991</v>
      </c>
      <c r="F27">
        <f t="shared" si="1"/>
        <v>0.21493214368819991</v>
      </c>
      <c r="G27">
        <f t="shared" si="2"/>
        <v>4.6195826390405009E-2</v>
      </c>
    </row>
    <row r="28" spans="1:7" x14ac:dyDescent="0.45">
      <c r="A28" t="s">
        <v>136</v>
      </c>
      <c r="B28">
        <v>71.6952</v>
      </c>
      <c r="C28">
        <v>3.8943181037902801</v>
      </c>
      <c r="D28">
        <v>3.3035132884979199</v>
      </c>
      <c r="E28">
        <f t="shared" si="0"/>
        <v>0.59080481529236017</v>
      </c>
      <c r="F28">
        <f t="shared" si="1"/>
        <v>0.59080481529236017</v>
      </c>
      <c r="G28">
        <f t="shared" si="2"/>
        <v>0.34905032977263983</v>
      </c>
    </row>
    <row r="29" spans="1:7" x14ac:dyDescent="0.45">
      <c r="A29" t="s">
        <v>233</v>
      </c>
      <c r="B29">
        <v>87.744900000000001</v>
      </c>
      <c r="C29">
        <v>4.5886125564575098</v>
      </c>
      <c r="D29">
        <v>3.4287807941436701</v>
      </c>
      <c r="E29">
        <f t="shared" si="0"/>
        <v>1.1598317623138397</v>
      </c>
      <c r="F29">
        <f t="shared" si="1"/>
        <v>1.1598317623138397</v>
      </c>
      <c r="G29">
        <f t="shared" si="2"/>
        <v>1.3452097168720272</v>
      </c>
    </row>
    <row r="30" spans="1:7" x14ac:dyDescent="0.45">
      <c r="A30" t="s">
        <v>124</v>
      </c>
      <c r="B30">
        <v>110.646</v>
      </c>
      <c r="C30">
        <v>4.5420577526092503</v>
      </c>
      <c r="D30">
        <v>3.7048480510711599</v>
      </c>
      <c r="E30">
        <f t="shared" si="0"/>
        <v>0.83720970153809038</v>
      </c>
      <c r="F30">
        <f t="shared" si="1"/>
        <v>0.83720970153809038</v>
      </c>
      <c r="G30">
        <f t="shared" si="2"/>
        <v>0.70092008434949837</v>
      </c>
    </row>
    <row r="31" spans="1:7" x14ac:dyDescent="0.45">
      <c r="A31" t="s">
        <v>44</v>
      </c>
      <c r="B31">
        <v>22.3246</v>
      </c>
      <c r="C31">
        <v>1.99154609441757</v>
      </c>
      <c r="D31">
        <v>1.63404965400695</v>
      </c>
      <c r="E31">
        <f t="shared" si="0"/>
        <v>0.35749644041062001</v>
      </c>
      <c r="F31">
        <f t="shared" si="1"/>
        <v>0.35749644041062001</v>
      </c>
      <c r="G31">
        <f t="shared" si="2"/>
        <v>0.12780370490626397</v>
      </c>
    </row>
    <row r="32" spans="1:7" x14ac:dyDescent="0.45">
      <c r="A32" t="s">
        <v>177</v>
      </c>
      <c r="B32">
        <v>52.6081</v>
      </c>
      <c r="C32">
        <v>3.0484631061553902</v>
      </c>
      <c r="D32">
        <v>2.7650339603424001</v>
      </c>
      <c r="E32">
        <f t="shared" si="0"/>
        <v>0.28342914581299006</v>
      </c>
      <c r="F32">
        <f t="shared" si="1"/>
        <v>0.28342914581299006</v>
      </c>
      <c r="G32">
        <f t="shared" si="2"/>
        <v>8.0332080696281186E-2</v>
      </c>
    </row>
    <row r="33" spans="1:7" x14ac:dyDescent="0.45">
      <c r="A33" t="s">
        <v>77</v>
      </c>
      <c r="B33">
        <v>84.193700000000007</v>
      </c>
      <c r="C33">
        <v>3.7357437610626198</v>
      </c>
      <c r="D33">
        <v>3.0333161354064901</v>
      </c>
      <c r="E33">
        <f t="shared" si="0"/>
        <v>0.70242762565612971</v>
      </c>
      <c r="F33">
        <f t="shared" si="1"/>
        <v>0.70242762565612971</v>
      </c>
      <c r="G33">
        <f t="shared" si="2"/>
        <v>0.49340456928490789</v>
      </c>
    </row>
    <row r="34" spans="1:7" x14ac:dyDescent="0.45">
      <c r="A34" t="s">
        <v>174</v>
      </c>
      <c r="B34">
        <v>194.2</v>
      </c>
      <c r="C34">
        <v>1.7798561453819199</v>
      </c>
      <c r="D34">
        <v>3.1190943717956499</v>
      </c>
      <c r="E34">
        <f t="shared" ref="E34:E65" si="3">C34-D34</f>
        <v>-1.3392382264137299</v>
      </c>
      <c r="F34">
        <f t="shared" ref="F34:F65" si="4">ABS(E34)</f>
        <v>1.3392382264137299</v>
      </c>
      <c r="G34">
        <f t="shared" ref="G34:G65" si="5">E34*E34</f>
        <v>1.7935590270877928</v>
      </c>
    </row>
    <row r="35" spans="1:7" x14ac:dyDescent="0.45">
      <c r="A35" t="s">
        <v>191</v>
      </c>
      <c r="B35">
        <v>33.159999999999997</v>
      </c>
      <c r="C35">
        <v>1.20973305404186</v>
      </c>
      <c r="D35">
        <v>1.9149177670478801</v>
      </c>
      <c r="E35">
        <f t="shared" si="3"/>
        <v>-0.70518471300602004</v>
      </c>
      <c r="F35">
        <f t="shared" si="4"/>
        <v>0.70518471300602004</v>
      </c>
      <c r="G35">
        <f t="shared" si="5"/>
        <v>0.49728547945738283</v>
      </c>
    </row>
    <row r="36" spans="1:7" x14ac:dyDescent="0.45">
      <c r="A36" t="s">
        <v>135</v>
      </c>
      <c r="B36">
        <v>76.27</v>
      </c>
      <c r="C36">
        <v>1.8325108289718599</v>
      </c>
      <c r="D36">
        <v>2.4177732467651301</v>
      </c>
      <c r="E36">
        <f t="shared" si="3"/>
        <v>-0.58526241779327015</v>
      </c>
      <c r="F36">
        <f t="shared" si="4"/>
        <v>0.58526241779327015</v>
      </c>
      <c r="G36">
        <f t="shared" si="5"/>
        <v>0.34253209768122428</v>
      </c>
    </row>
    <row r="37" spans="1:7" x14ac:dyDescent="0.45">
      <c r="A37" t="s">
        <v>196</v>
      </c>
      <c r="B37">
        <v>87.36</v>
      </c>
      <c r="C37">
        <v>2.48152327537536</v>
      </c>
      <c r="D37">
        <v>2.7448670864105198</v>
      </c>
      <c r="E37">
        <f t="shared" si="3"/>
        <v>-0.2633438110351598</v>
      </c>
      <c r="F37">
        <f t="shared" si="4"/>
        <v>0.2633438110351598</v>
      </c>
      <c r="G37">
        <f t="shared" si="5"/>
        <v>6.9349962810521956E-2</v>
      </c>
    </row>
    <row r="38" spans="1:7" x14ac:dyDescent="0.45">
      <c r="A38" t="s">
        <v>111</v>
      </c>
      <c r="B38">
        <v>181.45400000000001</v>
      </c>
      <c r="C38">
        <v>3.9081239700317298</v>
      </c>
      <c r="D38">
        <v>3.63058280944824</v>
      </c>
      <c r="E38">
        <f t="shared" si="3"/>
        <v>0.27754116058348988</v>
      </c>
      <c r="F38">
        <f t="shared" si="4"/>
        <v>0.27754116058348988</v>
      </c>
      <c r="G38">
        <f t="shared" si="5"/>
        <v>7.702909581803051E-2</v>
      </c>
    </row>
    <row r="39" spans="1:7" x14ac:dyDescent="0.45">
      <c r="A39" t="s">
        <v>14</v>
      </c>
      <c r="B39">
        <v>26.6737</v>
      </c>
      <c r="C39">
        <v>2.0875817537307699</v>
      </c>
      <c r="D39">
        <v>3.0570225715637198</v>
      </c>
      <c r="E39">
        <f t="shared" si="3"/>
        <v>-0.96944081783294989</v>
      </c>
      <c r="F39">
        <f t="shared" si="4"/>
        <v>0.96944081783294989</v>
      </c>
      <c r="G39">
        <f t="shared" si="5"/>
        <v>0.93981549928061869</v>
      </c>
    </row>
    <row r="40" spans="1:7" x14ac:dyDescent="0.45">
      <c r="A40" t="s">
        <v>204</v>
      </c>
      <c r="B40">
        <v>50.649500000000003</v>
      </c>
      <c r="C40">
        <v>4.0173809528350803</v>
      </c>
      <c r="D40">
        <v>3.1778023242950399</v>
      </c>
      <c r="E40">
        <f t="shared" si="3"/>
        <v>0.83957862854004039</v>
      </c>
      <c r="F40">
        <f t="shared" si="4"/>
        <v>0.83957862854004039</v>
      </c>
      <c r="G40">
        <f t="shared" si="5"/>
        <v>0.70489227350117512</v>
      </c>
    </row>
    <row r="41" spans="1:7" x14ac:dyDescent="0.45">
      <c r="A41" t="s">
        <v>148</v>
      </c>
      <c r="B41">
        <v>94.515500000000003</v>
      </c>
      <c r="C41">
        <v>4.7988746166229204</v>
      </c>
      <c r="D41">
        <v>4.2023799419402996</v>
      </c>
      <c r="E41">
        <f t="shared" si="3"/>
        <v>0.59649467468262074</v>
      </c>
      <c r="F41">
        <f t="shared" si="4"/>
        <v>0.59649467468262074</v>
      </c>
      <c r="G41">
        <f t="shared" si="5"/>
        <v>0.35580589692472553</v>
      </c>
    </row>
    <row r="42" spans="1:7" x14ac:dyDescent="0.45">
      <c r="A42" t="s">
        <v>158</v>
      </c>
      <c r="B42">
        <v>125.286</v>
      </c>
      <c r="C42">
        <v>4.5341370105743399</v>
      </c>
      <c r="D42">
        <v>4.1811554431915203</v>
      </c>
      <c r="E42">
        <f t="shared" si="3"/>
        <v>0.35298156738281961</v>
      </c>
      <c r="F42">
        <f t="shared" si="4"/>
        <v>0.35298156738281961</v>
      </c>
      <c r="G42">
        <f t="shared" si="5"/>
        <v>0.12459598691203201</v>
      </c>
    </row>
    <row r="43" spans="1:7" x14ac:dyDescent="0.45">
      <c r="A43" t="s">
        <v>235</v>
      </c>
      <c r="B43">
        <v>27.539200000000001</v>
      </c>
      <c r="C43">
        <v>2.8456741571426298</v>
      </c>
      <c r="D43">
        <v>3.3451108932495099</v>
      </c>
      <c r="E43">
        <f t="shared" si="3"/>
        <v>-0.49943673610688011</v>
      </c>
      <c r="F43">
        <f t="shared" si="4"/>
        <v>0.49943673610688011</v>
      </c>
      <c r="G43">
        <f t="shared" si="5"/>
        <v>0.24943705337309341</v>
      </c>
    </row>
    <row r="44" spans="1:7" x14ac:dyDescent="0.45">
      <c r="A44" t="s">
        <v>156</v>
      </c>
      <c r="B44">
        <v>78.418999999999997</v>
      </c>
      <c r="C44">
        <v>4.3048613071441597</v>
      </c>
      <c r="D44">
        <v>3.8280231952667201</v>
      </c>
      <c r="E44">
        <f t="shared" si="3"/>
        <v>0.47683811187743963</v>
      </c>
      <c r="F44">
        <f t="shared" si="4"/>
        <v>0.47683811187743963</v>
      </c>
      <c r="G44">
        <f t="shared" si="5"/>
        <v>0.22737458493884163</v>
      </c>
    </row>
    <row r="45" spans="1:7" x14ac:dyDescent="0.45">
      <c r="A45" t="s">
        <v>180</v>
      </c>
      <c r="B45">
        <v>88.583299999999994</v>
      </c>
      <c r="C45">
        <v>4.5651605129241899</v>
      </c>
      <c r="D45">
        <v>4.3173804283142001</v>
      </c>
      <c r="E45">
        <f t="shared" si="3"/>
        <v>0.24778008460998979</v>
      </c>
      <c r="F45">
        <f t="shared" si="4"/>
        <v>0.24778008460998979</v>
      </c>
      <c r="G45">
        <f t="shared" si="5"/>
        <v>6.1394970329333699E-2</v>
      </c>
    </row>
    <row r="46" spans="1:7" x14ac:dyDescent="0.45">
      <c r="A46" t="s">
        <v>70</v>
      </c>
      <c r="B46">
        <v>135.30000000000001</v>
      </c>
      <c r="C46">
        <v>2.3570313453674299</v>
      </c>
      <c r="D46">
        <v>3.6224167346954301</v>
      </c>
      <c r="E46">
        <f t="shared" si="3"/>
        <v>-1.2653853893280003</v>
      </c>
      <c r="F46">
        <f t="shared" si="4"/>
        <v>1.2653853893280003</v>
      </c>
      <c r="G46">
        <f t="shared" si="5"/>
        <v>1.6012001835247749</v>
      </c>
    </row>
    <row r="47" spans="1:7" x14ac:dyDescent="0.45">
      <c r="A47" t="s">
        <v>197</v>
      </c>
      <c r="B47">
        <v>27.86</v>
      </c>
      <c r="C47">
        <v>1.7745935916900599</v>
      </c>
      <c r="D47">
        <v>2.1288198232650699</v>
      </c>
      <c r="E47">
        <f t="shared" si="3"/>
        <v>-0.35422623157500999</v>
      </c>
      <c r="F47">
        <f t="shared" si="4"/>
        <v>0.35422623157500999</v>
      </c>
      <c r="G47">
        <f t="shared" si="5"/>
        <v>0.12547622313583259</v>
      </c>
    </row>
    <row r="48" spans="1:7" x14ac:dyDescent="0.45">
      <c r="A48" t="s">
        <v>155</v>
      </c>
      <c r="B48">
        <v>59.03</v>
      </c>
      <c r="C48">
        <v>1.6347616910934399</v>
      </c>
      <c r="D48">
        <v>3.2591488361358598</v>
      </c>
      <c r="E48">
        <f t="shared" si="3"/>
        <v>-1.6243871450424199</v>
      </c>
      <c r="F48">
        <f t="shared" si="4"/>
        <v>1.6243871450424199</v>
      </c>
      <c r="G48">
        <f t="shared" si="5"/>
        <v>2.6386335969790635</v>
      </c>
    </row>
    <row r="49" spans="1:7" x14ac:dyDescent="0.45">
      <c r="A49" t="s">
        <v>23</v>
      </c>
      <c r="B49">
        <v>95.51</v>
      </c>
      <c r="C49">
        <v>2.3643785715103101</v>
      </c>
      <c r="D49">
        <v>3.9419035911560001</v>
      </c>
      <c r="E49">
        <f t="shared" si="3"/>
        <v>-1.57752501964569</v>
      </c>
      <c r="F49">
        <f t="shared" si="4"/>
        <v>1.57752501964569</v>
      </c>
      <c r="G49">
        <f t="shared" si="5"/>
        <v>2.4885851876081349</v>
      </c>
    </row>
    <row r="50" spans="1:7" x14ac:dyDescent="0.45">
      <c r="A50" t="s">
        <v>32</v>
      </c>
      <c r="B50">
        <v>185.226</v>
      </c>
      <c r="C50">
        <v>3.4110472202300999</v>
      </c>
      <c r="D50">
        <v>3.5491709709167401</v>
      </c>
      <c r="E50">
        <f t="shared" si="3"/>
        <v>-0.13812375068664018</v>
      </c>
      <c r="F50">
        <f t="shared" si="4"/>
        <v>0.13812375068664018</v>
      </c>
      <c r="G50">
        <f t="shared" si="5"/>
        <v>1.9078170503745134E-2</v>
      </c>
    </row>
    <row r="51" spans="1:7" x14ac:dyDescent="0.45">
      <c r="A51" t="s">
        <v>36</v>
      </c>
      <c r="B51">
        <v>25.4544</v>
      </c>
      <c r="C51">
        <v>1.6301782727241501</v>
      </c>
      <c r="D51">
        <v>1.3038273453712399</v>
      </c>
      <c r="E51">
        <f t="shared" si="3"/>
        <v>0.32635092735291016</v>
      </c>
      <c r="F51">
        <f t="shared" si="4"/>
        <v>0.32635092735291016</v>
      </c>
      <c r="G51">
        <f t="shared" si="5"/>
        <v>0.10650492778410445</v>
      </c>
    </row>
    <row r="52" spans="1:7" x14ac:dyDescent="0.45">
      <c r="A52" t="s">
        <v>228</v>
      </c>
      <c r="B52">
        <v>74.016800000000003</v>
      </c>
      <c r="C52">
        <v>3.1856951713561998</v>
      </c>
      <c r="D52">
        <v>2.6179392337799001</v>
      </c>
      <c r="E52">
        <f t="shared" si="3"/>
        <v>0.56775593757629972</v>
      </c>
      <c r="F52">
        <f t="shared" si="4"/>
        <v>0.56775593757629972</v>
      </c>
      <c r="G52">
        <f t="shared" si="5"/>
        <v>0.32234680465314314</v>
      </c>
    </row>
    <row r="53" spans="1:7" x14ac:dyDescent="0.45">
      <c r="A53" t="s">
        <v>69</v>
      </c>
      <c r="B53">
        <v>96.831199999999995</v>
      </c>
      <c r="C53">
        <v>4.5011627674102703</v>
      </c>
      <c r="D53">
        <v>3.1411638259887602</v>
      </c>
      <c r="E53">
        <f t="shared" si="3"/>
        <v>1.3599989414215101</v>
      </c>
      <c r="F53">
        <f t="shared" si="4"/>
        <v>1.3599989414215101</v>
      </c>
      <c r="G53">
        <f t="shared" si="5"/>
        <v>1.849597120667628</v>
      </c>
    </row>
    <row r="54" spans="1:7" x14ac:dyDescent="0.45">
      <c r="A54" t="s">
        <v>236</v>
      </c>
      <c r="B54">
        <v>162.88800000000001</v>
      </c>
      <c r="C54">
        <v>3.5038325786590501</v>
      </c>
      <c r="D54">
        <v>3.72883772850036</v>
      </c>
      <c r="E54">
        <f t="shared" si="3"/>
        <v>-0.22500514984130993</v>
      </c>
      <c r="F54">
        <f t="shared" si="4"/>
        <v>0.22500514984130993</v>
      </c>
      <c r="G54">
        <f t="shared" si="5"/>
        <v>5.0627317455110329E-2</v>
      </c>
    </row>
    <row r="55" spans="1:7" x14ac:dyDescent="0.45">
      <c r="A55" t="s">
        <v>131</v>
      </c>
      <c r="B55">
        <v>36.8309</v>
      </c>
      <c r="C55">
        <v>1.6071109175681999</v>
      </c>
      <c r="D55">
        <v>1.6685000658035201</v>
      </c>
      <c r="E55">
        <f t="shared" si="3"/>
        <v>-6.1389148235320157E-2</v>
      </c>
      <c r="F55">
        <f t="shared" si="4"/>
        <v>6.1389148235320157E-2</v>
      </c>
      <c r="G55">
        <f t="shared" si="5"/>
        <v>3.7686275210581121E-3</v>
      </c>
    </row>
    <row r="56" spans="1:7" x14ac:dyDescent="0.45">
      <c r="A56" t="s">
        <v>137</v>
      </c>
      <c r="B56">
        <v>78.325199999999995</v>
      </c>
      <c r="C56">
        <v>3.6339905261993399</v>
      </c>
      <c r="D56">
        <v>2.4782855510711599</v>
      </c>
      <c r="E56">
        <f t="shared" si="3"/>
        <v>1.15570497512818</v>
      </c>
      <c r="F56">
        <f t="shared" si="4"/>
        <v>1.15570497512818</v>
      </c>
      <c r="G56">
        <f t="shared" si="5"/>
        <v>1.3356539895360273</v>
      </c>
    </row>
    <row r="57" spans="1:7" x14ac:dyDescent="0.45">
      <c r="A57" t="s">
        <v>169</v>
      </c>
      <c r="B57">
        <v>97.443200000000004</v>
      </c>
      <c r="C57">
        <v>4.1987309455871502</v>
      </c>
      <c r="D57">
        <v>3.1919176578521702</v>
      </c>
      <c r="E57">
        <f t="shared" si="3"/>
        <v>1.00681328773498</v>
      </c>
      <c r="F57">
        <f t="shared" si="4"/>
        <v>1.00681328773498</v>
      </c>
      <c r="G57">
        <f t="shared" si="5"/>
        <v>1.0136729963597197</v>
      </c>
    </row>
    <row r="58" spans="1:7" x14ac:dyDescent="0.45">
      <c r="A58" t="s">
        <v>173</v>
      </c>
      <c r="B58">
        <v>101.5</v>
      </c>
      <c r="C58">
        <v>2.1743578910827601</v>
      </c>
      <c r="D58">
        <v>2.72138118743896</v>
      </c>
      <c r="E58">
        <f t="shared" si="3"/>
        <v>-0.54702329635619984</v>
      </c>
      <c r="F58">
        <f t="shared" si="4"/>
        <v>0.54702329635619984</v>
      </c>
      <c r="G58">
        <f t="shared" si="5"/>
        <v>0.29923448675640285</v>
      </c>
    </row>
    <row r="59" spans="1:7" x14ac:dyDescent="0.45">
      <c r="A59" t="s">
        <v>230</v>
      </c>
      <c r="B59">
        <v>41.33</v>
      </c>
      <c r="C59">
        <v>1.4428655207157099</v>
      </c>
      <c r="D59">
        <v>1.5917776823043801</v>
      </c>
      <c r="E59">
        <f t="shared" si="3"/>
        <v>-0.14891216158867016</v>
      </c>
      <c r="F59">
        <f t="shared" si="4"/>
        <v>0.14891216158867016</v>
      </c>
      <c r="G59">
        <f t="shared" si="5"/>
        <v>2.217483186901021E-2</v>
      </c>
    </row>
    <row r="60" spans="1:7" x14ac:dyDescent="0.45">
      <c r="A60" t="s">
        <v>82</v>
      </c>
      <c r="B60">
        <v>56.91</v>
      </c>
      <c r="C60">
        <v>1.2359532117843599</v>
      </c>
      <c r="D60">
        <v>1.74364697933197</v>
      </c>
      <c r="E60">
        <f t="shared" si="3"/>
        <v>-0.50769376754761009</v>
      </c>
      <c r="F60">
        <f t="shared" si="4"/>
        <v>0.50769376754761009</v>
      </c>
      <c r="G60">
        <f t="shared" si="5"/>
        <v>0.25775296160668676</v>
      </c>
    </row>
    <row r="61" spans="1:7" x14ac:dyDescent="0.45">
      <c r="A61" t="s">
        <v>12</v>
      </c>
      <c r="B61">
        <v>88.71</v>
      </c>
      <c r="C61">
        <v>1.7797775268554601</v>
      </c>
      <c r="D61">
        <v>2.7281799316406201</v>
      </c>
      <c r="E61">
        <f t="shared" si="3"/>
        <v>-0.94840240478516002</v>
      </c>
      <c r="F61">
        <f t="shared" si="4"/>
        <v>0.94840240478516002</v>
      </c>
      <c r="G61">
        <f t="shared" si="5"/>
        <v>0.89946712140227447</v>
      </c>
    </row>
    <row r="62" spans="1:7" x14ac:dyDescent="0.45">
      <c r="A62" t="s">
        <v>73</v>
      </c>
      <c r="B62">
        <v>106.002</v>
      </c>
      <c r="C62">
        <v>4.5815200805664</v>
      </c>
      <c r="D62">
        <v>3.5470895767211901</v>
      </c>
      <c r="E62">
        <f t="shared" si="3"/>
        <v>1.03443050384521</v>
      </c>
      <c r="F62">
        <f t="shared" si="4"/>
        <v>1.03443050384521</v>
      </c>
      <c r="G62">
        <f t="shared" si="5"/>
        <v>1.0700464672854548</v>
      </c>
    </row>
    <row r="63" spans="1:7" x14ac:dyDescent="0.45">
      <c r="A63" t="s">
        <v>226</v>
      </c>
      <c r="B63">
        <v>47.475099999999998</v>
      </c>
      <c r="C63">
        <v>2.96349620819091</v>
      </c>
      <c r="D63">
        <v>2.6348342895507799</v>
      </c>
      <c r="E63">
        <f t="shared" si="3"/>
        <v>0.32866191864013006</v>
      </c>
      <c r="F63">
        <f t="shared" si="4"/>
        <v>0.32866191864013006</v>
      </c>
      <c r="G63">
        <f t="shared" si="5"/>
        <v>0.10801865676421146</v>
      </c>
    </row>
    <row r="64" spans="1:7" x14ac:dyDescent="0.45">
      <c r="A64" t="s">
        <v>99</v>
      </c>
      <c r="B64">
        <v>67.264799999999994</v>
      </c>
      <c r="C64">
        <v>3.8350448608398402</v>
      </c>
      <c r="D64">
        <v>3.5925269126892001</v>
      </c>
      <c r="E64">
        <f t="shared" si="3"/>
        <v>0.24251794815064009</v>
      </c>
      <c r="F64">
        <f t="shared" si="4"/>
        <v>0.24251794815064009</v>
      </c>
      <c r="G64">
        <f t="shared" si="5"/>
        <v>5.8814955175196561E-2</v>
      </c>
    </row>
    <row r="65" spans="1:7" x14ac:dyDescent="0.45">
      <c r="A65" t="s">
        <v>243</v>
      </c>
      <c r="B65">
        <v>85.306399999999996</v>
      </c>
      <c r="C65">
        <v>4.42669177055358</v>
      </c>
      <c r="D65">
        <v>4.0110690593719402</v>
      </c>
      <c r="E65">
        <f t="shared" si="3"/>
        <v>0.41562271118163974</v>
      </c>
      <c r="F65">
        <f t="shared" si="4"/>
        <v>0.41562271118163974</v>
      </c>
      <c r="G65">
        <f t="shared" si="5"/>
        <v>0.17274223804997671</v>
      </c>
    </row>
    <row r="66" spans="1:7" x14ac:dyDescent="0.45">
      <c r="A66" t="s">
        <v>138</v>
      </c>
      <c r="B66">
        <v>107.371</v>
      </c>
      <c r="C66">
        <v>4.6221294403076101</v>
      </c>
      <c r="D66">
        <v>3.6455488204956001</v>
      </c>
      <c r="E66">
        <f t="shared" ref="E66:E97" si="6">C66-D66</f>
        <v>0.97658061981200994</v>
      </c>
      <c r="F66">
        <f t="shared" ref="F66:F97" si="7">ABS(E66)</f>
        <v>0.97658061981200994</v>
      </c>
      <c r="G66">
        <f t="shared" ref="G66:G85" si="8">E66*E66</f>
        <v>0.95370970699240953</v>
      </c>
    </row>
    <row r="67" spans="1:7" x14ac:dyDescent="0.45">
      <c r="A67" t="s">
        <v>67</v>
      </c>
      <c r="B67">
        <v>43.617400000000004</v>
      </c>
      <c r="C67">
        <v>2.3847864866256701</v>
      </c>
      <c r="D67">
        <v>2.3479202985763501</v>
      </c>
      <c r="E67">
        <f t="shared" si="6"/>
        <v>3.6866188049319959E-2</v>
      </c>
      <c r="F67">
        <f t="shared" si="7"/>
        <v>3.6866188049319959E-2</v>
      </c>
      <c r="G67">
        <f t="shared" si="8"/>
        <v>1.3591158212878218E-3</v>
      </c>
    </row>
    <row r="68" spans="1:7" x14ac:dyDescent="0.45">
      <c r="A68" t="s">
        <v>188</v>
      </c>
      <c r="B68">
        <v>68.39</v>
      </c>
      <c r="C68">
        <v>3.7543344497680602</v>
      </c>
      <c r="D68">
        <v>3.1026513576507502</v>
      </c>
      <c r="E68">
        <f t="shared" si="6"/>
        <v>0.65168309211731001</v>
      </c>
      <c r="F68">
        <f t="shared" si="7"/>
        <v>0.65168309211731001</v>
      </c>
      <c r="G68">
        <f t="shared" si="8"/>
        <v>0.42469085255157835</v>
      </c>
    </row>
    <row r="69" spans="1:7" x14ac:dyDescent="0.45">
      <c r="A69" t="s">
        <v>221</v>
      </c>
      <c r="B69">
        <v>82.6417</v>
      </c>
      <c r="C69">
        <v>4.3663625717162997</v>
      </c>
      <c r="D69">
        <v>3.6536943912506099</v>
      </c>
      <c r="E69">
        <f t="shared" si="6"/>
        <v>0.7126681804656898</v>
      </c>
      <c r="F69">
        <f t="shared" si="7"/>
        <v>0.7126681804656898</v>
      </c>
      <c r="G69">
        <f t="shared" si="8"/>
        <v>0.50789593544827705</v>
      </c>
    </row>
    <row r="70" spans="1:7" x14ac:dyDescent="0.45">
      <c r="A70" t="s">
        <v>121</v>
      </c>
      <c r="B70">
        <v>164.7</v>
      </c>
      <c r="C70">
        <v>3.62735772132873</v>
      </c>
      <c r="D70">
        <v>3.7490682601928702</v>
      </c>
      <c r="E70">
        <f t="shared" si="6"/>
        <v>-0.12171053886414018</v>
      </c>
      <c r="F70">
        <f t="shared" si="7"/>
        <v>0.12171053886414018</v>
      </c>
      <c r="G70">
        <f t="shared" si="8"/>
        <v>1.4813455270599378E-2</v>
      </c>
    </row>
    <row r="71" spans="1:7" x14ac:dyDescent="0.45">
      <c r="A71" t="s">
        <v>132</v>
      </c>
      <c r="B71">
        <v>32.72</v>
      </c>
      <c r="C71">
        <v>1.2294609844684601</v>
      </c>
      <c r="D71">
        <v>2.7016172409057599</v>
      </c>
      <c r="E71">
        <f t="shared" si="6"/>
        <v>-1.4721562564372999</v>
      </c>
      <c r="F71">
        <f t="shared" si="7"/>
        <v>1.4721562564372999</v>
      </c>
      <c r="G71">
        <f t="shared" si="8"/>
        <v>2.1672440433674849</v>
      </c>
    </row>
    <row r="72" spans="1:7" x14ac:dyDescent="0.45">
      <c r="A72" t="s">
        <v>162</v>
      </c>
      <c r="B72">
        <v>56.82</v>
      </c>
      <c r="C72">
        <v>1.5443704128265301</v>
      </c>
      <c r="D72">
        <v>3.0283994674682599</v>
      </c>
      <c r="E72">
        <f t="shared" si="6"/>
        <v>-1.4840290546417299</v>
      </c>
      <c r="F72">
        <f t="shared" si="7"/>
        <v>1.4840290546417299</v>
      </c>
      <c r="G72">
        <f t="shared" si="8"/>
        <v>2.2023422350208266</v>
      </c>
    </row>
    <row r="73" spans="1:7" x14ac:dyDescent="0.45">
      <c r="A73" t="s">
        <v>181</v>
      </c>
      <c r="B73">
        <v>96.35</v>
      </c>
      <c r="C73">
        <v>2.8346629142761199</v>
      </c>
      <c r="D73">
        <v>3.7827174663543701</v>
      </c>
      <c r="E73">
        <f t="shared" si="6"/>
        <v>-0.94805455207825018</v>
      </c>
      <c r="F73">
        <f t="shared" si="7"/>
        <v>0.94805455207825018</v>
      </c>
      <c r="G73">
        <f t="shared" si="8"/>
        <v>0.89880743371629157</v>
      </c>
    </row>
    <row r="74" spans="1:7" x14ac:dyDescent="0.45">
      <c r="A74" t="s">
        <v>9</v>
      </c>
      <c r="B74">
        <v>186.67500000000001</v>
      </c>
      <c r="C74">
        <v>3.7166972160339302</v>
      </c>
      <c r="D74">
        <v>4.1386454105377197</v>
      </c>
      <c r="E74">
        <f t="shared" si="6"/>
        <v>-0.42194819450378951</v>
      </c>
      <c r="F74">
        <f t="shared" si="7"/>
        <v>0.42194819450378951</v>
      </c>
      <c r="G74">
        <f t="shared" si="8"/>
        <v>0.17804027884500778</v>
      </c>
    </row>
    <row r="75" spans="1:7" x14ac:dyDescent="0.45">
      <c r="A75" t="s">
        <v>149</v>
      </c>
      <c r="B75">
        <v>40.648400000000002</v>
      </c>
      <c r="C75">
        <v>2.3020361661911002</v>
      </c>
      <c r="D75">
        <v>2.6056609153747501</v>
      </c>
      <c r="E75">
        <f t="shared" si="6"/>
        <v>-0.3036247491836499</v>
      </c>
      <c r="F75">
        <f t="shared" si="7"/>
        <v>0.3036247491836499</v>
      </c>
      <c r="G75">
        <f t="shared" si="8"/>
        <v>9.2187988316834307E-2</v>
      </c>
    </row>
    <row r="76" spans="1:7" x14ac:dyDescent="0.45">
      <c r="A76" t="s">
        <v>123</v>
      </c>
      <c r="B76">
        <v>65.901600000000002</v>
      </c>
      <c r="C76">
        <v>2.9865549802780098</v>
      </c>
      <c r="D76">
        <v>3.19630551338195</v>
      </c>
      <c r="E76">
        <f t="shared" si="6"/>
        <v>-0.20975053310394021</v>
      </c>
      <c r="F76">
        <f t="shared" si="7"/>
        <v>0.20975053310394021</v>
      </c>
      <c r="G76">
        <f t="shared" si="8"/>
        <v>4.3995286137387117E-2</v>
      </c>
    </row>
    <row r="77" spans="1:7" x14ac:dyDescent="0.45">
      <c r="A77" t="s">
        <v>209</v>
      </c>
      <c r="B77">
        <v>98.491600000000005</v>
      </c>
      <c r="C77">
        <v>4.6281034946441597</v>
      </c>
      <c r="D77">
        <v>3.5251338481903001</v>
      </c>
      <c r="E77">
        <f t="shared" si="6"/>
        <v>1.1029696464538596</v>
      </c>
      <c r="F77">
        <f t="shared" si="7"/>
        <v>1.1029696464538596</v>
      </c>
      <c r="G77">
        <f t="shared" si="8"/>
        <v>1.2165420409985521</v>
      </c>
    </row>
    <row r="78" spans="1:7" x14ac:dyDescent="0.45">
      <c r="A78" t="s">
        <v>86</v>
      </c>
      <c r="B78">
        <v>177.63300000000001</v>
      </c>
      <c r="C78">
        <v>3.4580326080322199</v>
      </c>
      <c r="D78">
        <v>3.8478813171386701</v>
      </c>
      <c r="E78">
        <f t="shared" si="6"/>
        <v>-0.3898487091064502</v>
      </c>
      <c r="F78">
        <f t="shared" si="7"/>
        <v>0.3898487091064502</v>
      </c>
      <c r="G78">
        <f t="shared" si="8"/>
        <v>0.15198201599196562</v>
      </c>
    </row>
    <row r="79" spans="1:7" x14ac:dyDescent="0.45">
      <c r="A79" t="s">
        <v>56</v>
      </c>
      <c r="B79">
        <v>35.8476</v>
      </c>
      <c r="C79">
        <v>1.38060730695724</v>
      </c>
      <c r="D79">
        <v>2.3630627393722499</v>
      </c>
      <c r="E79">
        <f t="shared" si="6"/>
        <v>-0.98245543241500988</v>
      </c>
      <c r="F79">
        <f t="shared" si="7"/>
        <v>0.98245543241500988</v>
      </c>
      <c r="G79">
        <f t="shared" si="8"/>
        <v>0.96521867668176409</v>
      </c>
    </row>
    <row r="80" spans="1:7" x14ac:dyDescent="0.45">
      <c r="A80" t="s">
        <v>106</v>
      </c>
      <c r="B80">
        <v>50.458199999999998</v>
      </c>
      <c r="C80">
        <v>1.86318135261535</v>
      </c>
      <c r="D80">
        <v>3.3221771717071502</v>
      </c>
      <c r="E80">
        <f t="shared" si="6"/>
        <v>-1.4589958190918002</v>
      </c>
      <c r="F80">
        <f t="shared" si="7"/>
        <v>1.4589958190918002</v>
      </c>
      <c r="G80">
        <f t="shared" si="8"/>
        <v>2.128668800127353</v>
      </c>
    </row>
    <row r="81" spans="1:7" x14ac:dyDescent="0.45">
      <c r="A81" t="s">
        <v>30</v>
      </c>
      <c r="B81">
        <v>88.4649</v>
      </c>
      <c r="C81">
        <v>3.9951872825622501</v>
      </c>
      <c r="D81">
        <v>3.1595489978790199</v>
      </c>
      <c r="E81">
        <f t="shared" si="6"/>
        <v>0.8356382846832302</v>
      </c>
      <c r="F81">
        <f t="shared" si="7"/>
        <v>0.8356382846832302</v>
      </c>
      <c r="G81">
        <f t="shared" si="8"/>
        <v>0.69829134282833127</v>
      </c>
    </row>
    <row r="82" spans="1:7" x14ac:dyDescent="0.45">
      <c r="A82" t="s">
        <v>60</v>
      </c>
      <c r="B82">
        <v>145</v>
      </c>
      <c r="C82">
        <v>3.2807917594909601</v>
      </c>
      <c r="D82">
        <v>3.7638452053070002</v>
      </c>
      <c r="E82">
        <f t="shared" si="6"/>
        <v>-0.48305344581604004</v>
      </c>
      <c r="F82">
        <f t="shared" si="7"/>
        <v>0.48305344581604004</v>
      </c>
      <c r="G82">
        <f t="shared" si="8"/>
        <v>0.23334063151474993</v>
      </c>
    </row>
    <row r="83" spans="1:7" x14ac:dyDescent="0.45">
      <c r="A83" t="s">
        <v>185</v>
      </c>
      <c r="B83">
        <v>35.229999999999997</v>
      </c>
      <c r="C83">
        <v>1.253242790699</v>
      </c>
      <c r="D83">
        <v>2.7758774757385201</v>
      </c>
      <c r="E83">
        <f t="shared" si="6"/>
        <v>-1.52263468503952</v>
      </c>
      <c r="F83">
        <f t="shared" si="7"/>
        <v>1.52263468503952</v>
      </c>
      <c r="G83">
        <f t="shared" si="8"/>
        <v>2.3184163840853982</v>
      </c>
    </row>
    <row r="84" spans="1:7" x14ac:dyDescent="0.45">
      <c r="A84" t="s">
        <v>213</v>
      </c>
      <c r="B84">
        <v>63.07</v>
      </c>
      <c r="C84">
        <v>1.7107830643653801</v>
      </c>
      <c r="D84">
        <v>3.1687433719635001</v>
      </c>
      <c r="E84">
        <f t="shared" si="6"/>
        <v>-1.45796030759812</v>
      </c>
      <c r="F84">
        <f t="shared" si="7"/>
        <v>1.45796030759812</v>
      </c>
      <c r="G84">
        <f t="shared" si="8"/>
        <v>2.1256482585316046</v>
      </c>
    </row>
    <row r="85" spans="1:7" x14ac:dyDescent="0.45">
      <c r="A85" t="s">
        <v>130</v>
      </c>
      <c r="B85">
        <v>95.89</v>
      </c>
      <c r="C85">
        <v>3.60406470298767</v>
      </c>
      <c r="D85">
        <v>3.4448697566986</v>
      </c>
      <c r="E85">
        <f t="shared" si="6"/>
        <v>0.15919494628907005</v>
      </c>
      <c r="F85">
        <f t="shared" si="7"/>
        <v>0.15919494628907005</v>
      </c>
      <c r="G85">
        <f t="shared" si="8"/>
        <v>2.5343030923979899E-2</v>
      </c>
    </row>
    <row r="86" spans="1:7" x14ac:dyDescent="0.45">
      <c r="D86" t="s">
        <v>247</v>
      </c>
      <c r="E86">
        <f>AVERAGE(D2:D85)</f>
        <v>2.9720448411646321</v>
      </c>
      <c r="F86">
        <f>AVERAGE(E2:E85)</f>
        <v>5.4155459893600967E-2</v>
      </c>
      <c r="G86">
        <f>AVERAGE(F2:F85)</f>
        <v>0.76168001744718861</v>
      </c>
    </row>
    <row r="87" spans="1:7" x14ac:dyDescent="0.45">
      <c r="D87" t="s">
        <v>248</v>
      </c>
      <c r="E87">
        <f>_xlfn.STDEV.S(E2:E85)</f>
        <v>0.89144852232840388</v>
      </c>
      <c r="F87" t="s">
        <v>250</v>
      </c>
      <c r="G87">
        <f>SQRT(G86)</f>
        <v>0.8727428128877307</v>
      </c>
    </row>
    <row r="88" spans="1:7" x14ac:dyDescent="0.45">
      <c r="D88" t="s">
        <v>249</v>
      </c>
      <c r="E88">
        <f>CORREL(C2:C85,D2:D85)</f>
        <v>0.62717174024643463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8"/>
  <sheetViews>
    <sheetView topLeftCell="B52" workbookViewId="0">
      <selection activeCell="D86" sqref="D86:D88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244</v>
      </c>
      <c r="F1" t="s">
        <v>245</v>
      </c>
      <c r="G1" t="s">
        <v>246</v>
      </c>
    </row>
    <row r="2" spans="1:7" x14ac:dyDescent="0.45">
      <c r="A2" t="s">
        <v>192</v>
      </c>
      <c r="B2">
        <v>175.19499999999999</v>
      </c>
      <c r="C2">
        <v>3.65309238433837</v>
      </c>
      <c r="D2">
        <v>4.1849350929260201</v>
      </c>
      <c r="E2">
        <f t="shared" ref="E2:E33" si="0">C2-D2</f>
        <v>-0.53184270858765004</v>
      </c>
      <c r="F2">
        <f t="shared" ref="F2:F33" si="1">ABS(E2)</f>
        <v>0.53184270858765004</v>
      </c>
      <c r="G2">
        <f t="shared" ref="G2:G33" si="2">E2*E2</f>
        <v>0.28285666667784803</v>
      </c>
    </row>
    <row r="3" spans="1:7" x14ac:dyDescent="0.45">
      <c r="A3" t="s">
        <v>83</v>
      </c>
      <c r="B3">
        <v>31.8767</v>
      </c>
      <c r="C3">
        <v>2.3637007474899199</v>
      </c>
      <c r="D3">
        <v>2.7319421768188401</v>
      </c>
      <c r="E3">
        <f t="shared" si="0"/>
        <v>-0.36824142932892023</v>
      </c>
      <c r="F3">
        <f t="shared" si="1"/>
        <v>0.36824142932892023</v>
      </c>
      <c r="G3">
        <f t="shared" si="2"/>
        <v>0.13560175027420615</v>
      </c>
    </row>
    <row r="4" spans="1:7" x14ac:dyDescent="0.45">
      <c r="A4" t="s">
        <v>171</v>
      </c>
      <c r="B4">
        <v>56.713099999999997</v>
      </c>
      <c r="C4">
        <v>3.2609729766845699</v>
      </c>
      <c r="D4">
        <v>3.4232616424560498</v>
      </c>
      <c r="E4">
        <f t="shared" si="0"/>
        <v>-0.16228866577147993</v>
      </c>
      <c r="F4">
        <f t="shared" si="1"/>
        <v>0.16228866577147993</v>
      </c>
      <c r="G4">
        <f t="shared" si="2"/>
        <v>2.6337611037887124E-2</v>
      </c>
    </row>
    <row r="5" spans="1:7" x14ac:dyDescent="0.45">
      <c r="A5" t="s">
        <v>104</v>
      </c>
      <c r="B5">
        <v>92.623800000000003</v>
      </c>
      <c r="C5">
        <v>4.0425775051116899</v>
      </c>
      <c r="D5">
        <v>4.3514008522033603</v>
      </c>
      <c r="E5">
        <f t="shared" si="0"/>
        <v>-0.30882334709167036</v>
      </c>
      <c r="F5">
        <f t="shared" si="1"/>
        <v>0.30882334709167036</v>
      </c>
      <c r="G5">
        <f t="shared" si="2"/>
        <v>9.5371859708902301E-2</v>
      </c>
    </row>
    <row r="6" spans="1:7" x14ac:dyDescent="0.45">
      <c r="A6" t="s">
        <v>126</v>
      </c>
      <c r="B6">
        <v>112.084</v>
      </c>
      <c r="C6">
        <v>4.65777587890625</v>
      </c>
      <c r="D6">
        <v>4.0834655761718697</v>
      </c>
      <c r="E6">
        <f t="shared" si="0"/>
        <v>0.57431030273438033</v>
      </c>
      <c r="F6">
        <f t="shared" si="1"/>
        <v>0.57431030273438033</v>
      </c>
      <c r="G6">
        <f t="shared" si="2"/>
        <v>0.32983232382685557</v>
      </c>
    </row>
    <row r="7" spans="1:7" x14ac:dyDescent="0.45">
      <c r="A7" t="s">
        <v>78</v>
      </c>
      <c r="B7">
        <v>34.669199999999996</v>
      </c>
      <c r="C7">
        <v>2.86732721328735</v>
      </c>
      <c r="D7">
        <v>2.89890432357788</v>
      </c>
      <c r="E7">
        <f t="shared" si="0"/>
        <v>-3.1577110290530008E-2</v>
      </c>
      <c r="F7">
        <f t="shared" si="1"/>
        <v>3.1577110290530008E-2</v>
      </c>
      <c r="G7">
        <f t="shared" si="2"/>
        <v>9.9711389430029614E-4</v>
      </c>
    </row>
    <row r="8" spans="1:7" x14ac:dyDescent="0.45">
      <c r="A8" t="s">
        <v>39</v>
      </c>
      <c r="B8">
        <v>56.878999999999998</v>
      </c>
      <c r="C8">
        <v>3.4653789997100799</v>
      </c>
      <c r="D8">
        <v>3.70760798454284</v>
      </c>
      <c r="E8">
        <f t="shared" si="0"/>
        <v>-0.24222898483276012</v>
      </c>
      <c r="F8">
        <f t="shared" si="1"/>
        <v>0.24222898483276012</v>
      </c>
      <c r="G8">
        <f t="shared" si="2"/>
        <v>5.8674881093109532E-2</v>
      </c>
    </row>
    <row r="9" spans="1:7" x14ac:dyDescent="0.45">
      <c r="A9" t="s">
        <v>168</v>
      </c>
      <c r="B9">
        <v>90.865399999999994</v>
      </c>
      <c r="C9">
        <v>4.4287424087524396</v>
      </c>
      <c r="D9">
        <v>3.8462586402893</v>
      </c>
      <c r="E9">
        <f t="shared" si="0"/>
        <v>0.58248376846313965</v>
      </c>
      <c r="F9">
        <f t="shared" si="1"/>
        <v>0.58248376846313965</v>
      </c>
      <c r="G9">
        <f t="shared" si="2"/>
        <v>0.33928734052302051</v>
      </c>
    </row>
    <row r="10" spans="1:7" x14ac:dyDescent="0.45">
      <c r="A10" t="s">
        <v>28</v>
      </c>
      <c r="B10">
        <v>178</v>
      </c>
      <c r="C10">
        <v>3.8254187107086102</v>
      </c>
      <c r="D10">
        <v>4.2318785190582204</v>
      </c>
      <c r="E10">
        <f t="shared" si="0"/>
        <v>-0.40645980834961026</v>
      </c>
      <c r="F10">
        <f t="shared" si="1"/>
        <v>0.40645980834961026</v>
      </c>
      <c r="G10">
        <f t="shared" si="2"/>
        <v>0.1652095758036019</v>
      </c>
    </row>
    <row r="11" spans="1:7" x14ac:dyDescent="0.45">
      <c r="A11" t="s">
        <v>232</v>
      </c>
      <c r="B11">
        <v>29.33</v>
      </c>
      <c r="C11">
        <v>1.28796327114105</v>
      </c>
      <c r="D11">
        <v>3.26335501670837</v>
      </c>
      <c r="E11">
        <f t="shared" si="0"/>
        <v>-1.97539174556732</v>
      </c>
      <c r="F11">
        <f t="shared" si="1"/>
        <v>1.97539174556732</v>
      </c>
      <c r="G11">
        <f t="shared" si="2"/>
        <v>3.9021725484555034</v>
      </c>
    </row>
    <row r="12" spans="1:7" x14ac:dyDescent="0.45">
      <c r="A12" t="s">
        <v>57</v>
      </c>
      <c r="B12">
        <v>69.319999999999993</v>
      </c>
      <c r="C12">
        <v>2.1434686183929399</v>
      </c>
      <c r="D12">
        <v>4.0528788566589302</v>
      </c>
      <c r="E12">
        <f t="shared" si="0"/>
        <v>-1.9094102382659903</v>
      </c>
      <c r="F12">
        <f t="shared" si="1"/>
        <v>1.9094102382659903</v>
      </c>
      <c r="G12">
        <f t="shared" si="2"/>
        <v>3.6458474579949858</v>
      </c>
    </row>
    <row r="13" spans="1:7" x14ac:dyDescent="0.45">
      <c r="A13" t="s">
        <v>103</v>
      </c>
      <c r="B13">
        <v>90.94</v>
      </c>
      <c r="C13">
        <v>3.67555499076843</v>
      </c>
      <c r="D13">
        <v>4.2162194252014098</v>
      </c>
      <c r="E13">
        <f t="shared" si="0"/>
        <v>-0.54066443443297985</v>
      </c>
      <c r="F13">
        <f t="shared" si="1"/>
        <v>0.54066443443297985</v>
      </c>
      <c r="G13">
        <f t="shared" si="2"/>
        <v>0.29231803066073397</v>
      </c>
    </row>
    <row r="14" spans="1:7" x14ac:dyDescent="0.45">
      <c r="A14" t="s">
        <v>219</v>
      </c>
      <c r="B14">
        <v>131.74299999999999</v>
      </c>
      <c r="C14">
        <v>4.2724227905273402</v>
      </c>
      <c r="D14">
        <v>4.1224591732025102</v>
      </c>
      <c r="E14">
        <f t="shared" si="0"/>
        <v>0.14996361732482999</v>
      </c>
      <c r="F14">
        <f t="shared" si="1"/>
        <v>0.14996361732482999</v>
      </c>
      <c r="G14">
        <f t="shared" si="2"/>
        <v>2.248908652114805E-2</v>
      </c>
    </row>
    <row r="15" spans="1:7" x14ac:dyDescent="0.45">
      <c r="A15" t="s">
        <v>65</v>
      </c>
      <c r="B15">
        <v>49.7286</v>
      </c>
      <c r="C15">
        <v>3.4216673374175999</v>
      </c>
      <c r="D15">
        <v>3.82228183746337</v>
      </c>
      <c r="E15">
        <f t="shared" si="0"/>
        <v>-0.40061450004577015</v>
      </c>
      <c r="F15">
        <f t="shared" si="1"/>
        <v>0.40061450004577015</v>
      </c>
      <c r="G15">
        <f t="shared" si="2"/>
        <v>0.16049197764692238</v>
      </c>
    </row>
    <row r="16" spans="1:7" x14ac:dyDescent="0.45">
      <c r="A16" t="s">
        <v>76</v>
      </c>
      <c r="B16">
        <v>68.820400000000006</v>
      </c>
      <c r="C16">
        <v>4.0429339408874503</v>
      </c>
      <c r="D16">
        <v>4.1347520351409903</v>
      </c>
      <c r="E16">
        <f t="shared" si="0"/>
        <v>-9.1818094253540039E-2</v>
      </c>
      <c r="F16">
        <f t="shared" si="1"/>
        <v>9.1818094253540039E-2</v>
      </c>
      <c r="G16">
        <f t="shared" si="2"/>
        <v>8.4305624323519623E-3</v>
      </c>
    </row>
    <row r="17" spans="1:7" x14ac:dyDescent="0.45">
      <c r="A17" t="s">
        <v>47</v>
      </c>
      <c r="B17">
        <v>83.682000000000002</v>
      </c>
      <c r="C17">
        <v>3.7996292114257799</v>
      </c>
      <c r="D17">
        <v>4.1556603908538801</v>
      </c>
      <c r="E17">
        <f t="shared" si="0"/>
        <v>-0.35603117942810014</v>
      </c>
      <c r="F17">
        <f t="shared" si="1"/>
        <v>0.35603117942810014</v>
      </c>
      <c r="G17">
        <f t="shared" si="2"/>
        <v>0.12675820072496405</v>
      </c>
    </row>
    <row r="18" spans="1:7" x14ac:dyDescent="0.45">
      <c r="A18" t="s">
        <v>201</v>
      </c>
      <c r="B18">
        <v>123.732</v>
      </c>
      <c r="C18">
        <v>4.1921184062957701</v>
      </c>
      <c r="D18">
        <v>4.2166693210601798</v>
      </c>
      <c r="E18">
        <f t="shared" si="0"/>
        <v>-2.4550914764409626E-2</v>
      </c>
      <c r="F18">
        <f t="shared" si="1"/>
        <v>2.4550914764409626E-2</v>
      </c>
      <c r="G18">
        <f t="shared" si="2"/>
        <v>6.0274741576930651E-4</v>
      </c>
    </row>
    <row r="19" spans="1:7" x14ac:dyDescent="0.45">
      <c r="A19" t="s">
        <v>24</v>
      </c>
      <c r="B19">
        <v>38.344299999999997</v>
      </c>
      <c r="C19">
        <v>2.8339083194732599</v>
      </c>
      <c r="D19">
        <v>3.7908987998962398</v>
      </c>
      <c r="E19">
        <f t="shared" si="0"/>
        <v>-0.95699048042297985</v>
      </c>
      <c r="F19">
        <f t="shared" si="1"/>
        <v>0.95699048042297985</v>
      </c>
      <c r="G19">
        <f t="shared" si="2"/>
        <v>0.91583077962020576</v>
      </c>
    </row>
    <row r="20" spans="1:7" x14ac:dyDescent="0.45">
      <c r="A20" t="s">
        <v>195</v>
      </c>
      <c r="B20">
        <v>73.425399999999996</v>
      </c>
      <c r="C20">
        <v>3.8011598587036102</v>
      </c>
      <c r="D20">
        <v>4.2269155979156396</v>
      </c>
      <c r="E20">
        <f t="shared" si="0"/>
        <v>-0.42575573921202947</v>
      </c>
      <c r="F20">
        <f t="shared" si="1"/>
        <v>0.42575573921202947</v>
      </c>
      <c r="G20">
        <f t="shared" si="2"/>
        <v>0.18126794947198166</v>
      </c>
    </row>
    <row r="21" spans="1:7" x14ac:dyDescent="0.45">
      <c r="A21" t="s">
        <v>80</v>
      </c>
      <c r="B21">
        <v>85.040499999999994</v>
      </c>
      <c r="C21">
        <v>3.8133342266082701</v>
      </c>
      <c r="D21">
        <v>4.3194417953491202</v>
      </c>
      <c r="E21">
        <f t="shared" si="0"/>
        <v>-0.50610756874085006</v>
      </c>
      <c r="F21">
        <f t="shared" si="1"/>
        <v>0.50610756874085006</v>
      </c>
      <c r="G21">
        <f t="shared" si="2"/>
        <v>0.25614487113677425</v>
      </c>
    </row>
    <row r="22" spans="1:7" x14ac:dyDescent="0.45">
      <c r="A22" t="s">
        <v>52</v>
      </c>
      <c r="B22">
        <v>123.4</v>
      </c>
      <c r="C22">
        <v>4.3551480770111004</v>
      </c>
      <c r="D22">
        <v>4.1896371841430602</v>
      </c>
      <c r="E22">
        <f t="shared" si="0"/>
        <v>0.16551089286804022</v>
      </c>
      <c r="F22">
        <f t="shared" si="1"/>
        <v>0.16551089286804022</v>
      </c>
      <c r="G22">
        <f t="shared" si="2"/>
        <v>2.7393855657975887E-2</v>
      </c>
    </row>
    <row r="23" spans="1:7" x14ac:dyDescent="0.45">
      <c r="A23" t="s">
        <v>90</v>
      </c>
      <c r="B23">
        <v>37.840000000000003</v>
      </c>
      <c r="C23">
        <v>2.4602524042129499</v>
      </c>
      <c r="D23">
        <v>3.28152108192443</v>
      </c>
      <c r="E23">
        <f t="shared" si="0"/>
        <v>-0.82126867771148016</v>
      </c>
      <c r="F23">
        <f t="shared" si="1"/>
        <v>0.82126867771148016</v>
      </c>
      <c r="G23">
        <f t="shared" si="2"/>
        <v>0.67448224098996301</v>
      </c>
    </row>
    <row r="24" spans="1:7" x14ac:dyDescent="0.45">
      <c r="A24" t="s">
        <v>199</v>
      </c>
      <c r="B24">
        <v>56.23</v>
      </c>
      <c r="C24">
        <v>2.8985021114349299</v>
      </c>
      <c r="D24">
        <v>3.95281505584716</v>
      </c>
      <c r="E24">
        <f t="shared" si="0"/>
        <v>-1.0543129444122301</v>
      </c>
      <c r="F24">
        <f t="shared" si="1"/>
        <v>1.0543129444122301</v>
      </c>
      <c r="G24">
        <f t="shared" si="2"/>
        <v>1.1115757847551861</v>
      </c>
    </row>
    <row r="25" spans="1:7" x14ac:dyDescent="0.45">
      <c r="A25" t="s">
        <v>161</v>
      </c>
      <c r="B25">
        <v>98.58</v>
      </c>
      <c r="C25">
        <v>4.5435562133789</v>
      </c>
      <c r="D25">
        <v>4.1946909427642796</v>
      </c>
      <c r="E25">
        <f t="shared" si="0"/>
        <v>0.34886527061462047</v>
      </c>
      <c r="F25">
        <f t="shared" si="1"/>
        <v>0.34886527061462047</v>
      </c>
      <c r="G25">
        <f t="shared" si="2"/>
        <v>0.12170697704101237</v>
      </c>
    </row>
    <row r="26" spans="1:7" x14ac:dyDescent="0.45">
      <c r="A26" t="s">
        <v>237</v>
      </c>
      <c r="B26">
        <v>178.90700000000001</v>
      </c>
      <c r="C26">
        <v>4.3721408843994096</v>
      </c>
      <c r="D26">
        <v>3.8592998981475799</v>
      </c>
      <c r="E26">
        <f t="shared" si="0"/>
        <v>0.51284098625182972</v>
      </c>
      <c r="F26">
        <f t="shared" si="1"/>
        <v>0.51284098625182972</v>
      </c>
      <c r="G26">
        <f t="shared" si="2"/>
        <v>0.26300587717974938</v>
      </c>
    </row>
    <row r="27" spans="1:7" x14ac:dyDescent="0.45">
      <c r="A27" t="s">
        <v>72</v>
      </c>
      <c r="B27">
        <v>48.484999999999999</v>
      </c>
      <c r="C27">
        <v>3.6777114868164</v>
      </c>
      <c r="D27">
        <v>3.8064987659454301</v>
      </c>
      <c r="E27">
        <f t="shared" si="0"/>
        <v>-0.1287872791290301</v>
      </c>
      <c r="F27">
        <f t="shared" si="1"/>
        <v>0.1287872791290301</v>
      </c>
      <c r="G27">
        <f t="shared" si="2"/>
        <v>1.6586163265458712E-2</v>
      </c>
    </row>
    <row r="28" spans="1:7" x14ac:dyDescent="0.45">
      <c r="A28" t="s">
        <v>178</v>
      </c>
      <c r="B28">
        <v>77.317099999999996</v>
      </c>
      <c r="C28">
        <v>4.2035360336303702</v>
      </c>
      <c r="D28">
        <v>3.9344906806945801</v>
      </c>
      <c r="E28">
        <f t="shared" si="0"/>
        <v>0.26904535293579013</v>
      </c>
      <c r="F28">
        <f t="shared" si="1"/>
        <v>0.26904535293579013</v>
      </c>
      <c r="G28">
        <f t="shared" si="2"/>
        <v>7.2385401936343879E-2</v>
      </c>
    </row>
    <row r="29" spans="1:7" x14ac:dyDescent="0.45">
      <c r="A29" t="s">
        <v>146</v>
      </c>
      <c r="B29">
        <v>87.407300000000006</v>
      </c>
      <c r="C29">
        <v>4.4228808879852197</v>
      </c>
      <c r="D29">
        <v>4.0656836032867396</v>
      </c>
      <c r="E29">
        <f t="shared" si="0"/>
        <v>0.35719728469848011</v>
      </c>
      <c r="F29">
        <f t="shared" si="1"/>
        <v>0.35719728469848011</v>
      </c>
      <c r="G29">
        <f t="shared" si="2"/>
        <v>0.12758990019596705</v>
      </c>
    </row>
    <row r="30" spans="1:7" x14ac:dyDescent="0.45">
      <c r="A30" t="s">
        <v>147</v>
      </c>
      <c r="B30">
        <v>190.07499999999999</v>
      </c>
      <c r="C30">
        <v>3.9298083782196001</v>
      </c>
      <c r="D30">
        <v>3.8997709751129102</v>
      </c>
      <c r="E30">
        <f t="shared" si="0"/>
        <v>3.0037403106689897E-2</v>
      </c>
      <c r="F30">
        <f t="shared" si="1"/>
        <v>3.0037403106689897E-2</v>
      </c>
      <c r="G30">
        <f t="shared" si="2"/>
        <v>9.0224558539378388E-4</v>
      </c>
    </row>
    <row r="31" spans="1:7" x14ac:dyDescent="0.45">
      <c r="A31" t="s">
        <v>7</v>
      </c>
      <c r="B31">
        <v>26.9542</v>
      </c>
      <c r="C31">
        <v>2.64709460735321</v>
      </c>
      <c r="D31">
        <v>3.3014395236968901</v>
      </c>
      <c r="E31">
        <f t="shared" si="0"/>
        <v>-0.65434491634368008</v>
      </c>
      <c r="F31">
        <f t="shared" si="1"/>
        <v>0.65434491634368008</v>
      </c>
      <c r="G31">
        <f t="shared" si="2"/>
        <v>0.42816726954481771</v>
      </c>
    </row>
    <row r="32" spans="1:7" x14ac:dyDescent="0.45">
      <c r="A32" t="s">
        <v>33</v>
      </c>
      <c r="B32">
        <v>74.837800000000001</v>
      </c>
      <c r="C32">
        <v>4.1878495216369602</v>
      </c>
      <c r="D32">
        <v>4.0113201141357404</v>
      </c>
      <c r="E32">
        <f t="shared" si="0"/>
        <v>0.17652940750121981</v>
      </c>
      <c r="F32">
        <f t="shared" si="1"/>
        <v>0.17652940750121981</v>
      </c>
      <c r="G32">
        <f t="shared" si="2"/>
        <v>3.1162631712731724E-2</v>
      </c>
    </row>
    <row r="33" spans="1:7" x14ac:dyDescent="0.45">
      <c r="A33" t="s">
        <v>62</v>
      </c>
      <c r="B33">
        <v>93.432900000000004</v>
      </c>
      <c r="C33">
        <v>4.6876010894775302</v>
      </c>
      <c r="D33">
        <v>4.0537576675415004</v>
      </c>
      <c r="E33">
        <f t="shared" si="0"/>
        <v>0.63384342193602983</v>
      </c>
      <c r="F33">
        <f t="shared" si="1"/>
        <v>0.63384342193602983</v>
      </c>
      <c r="G33">
        <f t="shared" si="2"/>
        <v>0.40175748353157592</v>
      </c>
    </row>
    <row r="34" spans="1:7" x14ac:dyDescent="0.45">
      <c r="A34" t="s">
        <v>179</v>
      </c>
      <c r="B34">
        <v>182.1</v>
      </c>
      <c r="C34">
        <v>4.2199273109436</v>
      </c>
      <c r="D34">
        <v>4.06886434555053</v>
      </c>
      <c r="E34">
        <f t="shared" ref="E34:E65" si="3">C34-D34</f>
        <v>0.15106296539306996</v>
      </c>
      <c r="F34">
        <f t="shared" ref="F34:F65" si="4">ABS(E34)</f>
        <v>0.15106296539306996</v>
      </c>
      <c r="G34">
        <f t="shared" ref="G34:G65" si="5">E34*E34</f>
        <v>2.2820019513347851E-2</v>
      </c>
    </row>
    <row r="35" spans="1:7" x14ac:dyDescent="0.45">
      <c r="A35" t="s">
        <v>159</v>
      </c>
      <c r="B35">
        <v>38.08</v>
      </c>
      <c r="C35">
        <v>2.5460345745086599</v>
      </c>
      <c r="D35">
        <v>3.8330307006835902</v>
      </c>
      <c r="E35">
        <f t="shared" si="3"/>
        <v>-1.2869961261749303</v>
      </c>
      <c r="F35">
        <f t="shared" si="4"/>
        <v>1.2869961261749303</v>
      </c>
      <c r="G35">
        <f t="shared" si="5"/>
        <v>1.6563590287892771</v>
      </c>
    </row>
    <row r="36" spans="1:7" x14ac:dyDescent="0.45">
      <c r="A36" t="s">
        <v>182</v>
      </c>
      <c r="B36">
        <v>64.12</v>
      </c>
      <c r="C36">
        <v>3.8658885955810498</v>
      </c>
      <c r="D36">
        <v>4.10369801521301</v>
      </c>
      <c r="E36">
        <f t="shared" si="3"/>
        <v>-0.23780941963196023</v>
      </c>
      <c r="F36">
        <f t="shared" si="4"/>
        <v>0.23780941963196023</v>
      </c>
      <c r="G36">
        <f t="shared" si="5"/>
        <v>5.6553320065689749E-2</v>
      </c>
    </row>
    <row r="37" spans="1:7" x14ac:dyDescent="0.45">
      <c r="A37" t="s">
        <v>108</v>
      </c>
      <c r="B37">
        <v>89.73</v>
      </c>
      <c r="C37">
        <v>4.5270960330963099</v>
      </c>
      <c r="D37">
        <v>4.0877573490142796</v>
      </c>
      <c r="E37">
        <f t="shared" si="3"/>
        <v>0.43933868408203036</v>
      </c>
      <c r="F37">
        <f t="shared" si="4"/>
        <v>0.43933868408203036</v>
      </c>
      <c r="G37">
        <f t="shared" si="5"/>
        <v>0.19301847933093008</v>
      </c>
    </row>
    <row r="38" spans="1:7" x14ac:dyDescent="0.45">
      <c r="A38" t="s">
        <v>93</v>
      </c>
      <c r="B38">
        <v>150.56399999999999</v>
      </c>
      <c r="C38">
        <v>3.9245405197143501</v>
      </c>
      <c r="D38">
        <v>4.1985135078430096</v>
      </c>
      <c r="E38">
        <f t="shared" si="3"/>
        <v>-0.27397298812865944</v>
      </c>
      <c r="F38">
        <f t="shared" si="4"/>
        <v>0.27397298812865944</v>
      </c>
      <c r="G38">
        <f t="shared" si="5"/>
        <v>7.5061198224146572E-2</v>
      </c>
    </row>
    <row r="39" spans="1:7" x14ac:dyDescent="0.45">
      <c r="A39" t="s">
        <v>142</v>
      </c>
      <c r="B39">
        <v>42.095999999999997</v>
      </c>
      <c r="C39">
        <v>3.2210667133331299</v>
      </c>
      <c r="D39">
        <v>2.85620748996734</v>
      </c>
      <c r="E39">
        <f t="shared" si="3"/>
        <v>0.36485922336578991</v>
      </c>
      <c r="F39">
        <f t="shared" si="4"/>
        <v>0.36485922336578991</v>
      </c>
      <c r="G39">
        <f t="shared" si="5"/>
        <v>0.13312225287508736</v>
      </c>
    </row>
    <row r="40" spans="1:7" x14ac:dyDescent="0.45">
      <c r="A40" t="s">
        <v>66</v>
      </c>
      <c r="B40">
        <v>72.375399999999999</v>
      </c>
      <c r="C40">
        <v>4.1725034713745099</v>
      </c>
      <c r="D40">
        <v>3.8173592090606601</v>
      </c>
      <c r="E40">
        <f t="shared" si="3"/>
        <v>0.35514426231384988</v>
      </c>
      <c r="F40">
        <f t="shared" si="4"/>
        <v>0.35514426231384988</v>
      </c>
      <c r="G40">
        <f t="shared" si="5"/>
        <v>0.12612744705444862</v>
      </c>
    </row>
    <row r="41" spans="1:7" x14ac:dyDescent="0.45">
      <c r="A41" t="s">
        <v>94</v>
      </c>
      <c r="B41">
        <v>94.684600000000003</v>
      </c>
      <c r="C41">
        <v>4.8495349884033203</v>
      </c>
      <c r="D41">
        <v>3.89784407615661</v>
      </c>
      <c r="E41">
        <f t="shared" si="3"/>
        <v>0.95169091224671032</v>
      </c>
      <c r="F41">
        <f t="shared" si="4"/>
        <v>0.95169091224671032</v>
      </c>
      <c r="G41">
        <f t="shared" si="5"/>
        <v>0.90571559245297573</v>
      </c>
    </row>
    <row r="42" spans="1:7" x14ac:dyDescent="0.45">
      <c r="A42" t="s">
        <v>74</v>
      </c>
      <c r="B42">
        <v>182.37700000000001</v>
      </c>
      <c r="C42">
        <v>4.0518009662628103</v>
      </c>
      <c r="D42">
        <v>4.1726319789886404</v>
      </c>
      <c r="E42">
        <f t="shared" si="3"/>
        <v>-0.12083101272583008</v>
      </c>
      <c r="F42">
        <f t="shared" si="4"/>
        <v>0.12083101272583008</v>
      </c>
      <c r="G42">
        <f t="shared" si="5"/>
        <v>1.460013363634971E-2</v>
      </c>
    </row>
    <row r="43" spans="1:7" x14ac:dyDescent="0.45">
      <c r="A43" t="s">
        <v>144</v>
      </c>
      <c r="B43">
        <v>34.852600000000002</v>
      </c>
      <c r="C43">
        <v>2.5443310737609801</v>
      </c>
      <c r="D43">
        <v>2.93391990661621</v>
      </c>
      <c r="E43">
        <f t="shared" si="3"/>
        <v>-0.38958883285522994</v>
      </c>
      <c r="F43">
        <f t="shared" si="4"/>
        <v>0.38958883285522994</v>
      </c>
      <c r="G43">
        <f t="shared" si="5"/>
        <v>0.1517794586855003</v>
      </c>
    </row>
    <row r="44" spans="1:7" x14ac:dyDescent="0.45">
      <c r="A44" t="s">
        <v>59</v>
      </c>
      <c r="B44">
        <v>75.290300000000002</v>
      </c>
      <c r="C44">
        <v>4.0489857196807799</v>
      </c>
      <c r="D44">
        <v>3.8695895671844398</v>
      </c>
      <c r="E44">
        <f t="shared" si="3"/>
        <v>0.17939615249634011</v>
      </c>
      <c r="F44">
        <f t="shared" si="4"/>
        <v>0.17939615249634011</v>
      </c>
      <c r="G44">
        <f t="shared" si="5"/>
        <v>3.2182979530490118E-2</v>
      </c>
    </row>
    <row r="45" spans="1:7" x14ac:dyDescent="0.45">
      <c r="A45" t="s">
        <v>208</v>
      </c>
      <c r="B45">
        <v>87.962100000000007</v>
      </c>
      <c r="C45">
        <v>4.3851680755615199</v>
      </c>
      <c r="D45">
        <v>4.0387721061706499</v>
      </c>
      <c r="E45">
        <f t="shared" si="3"/>
        <v>0.34639596939087003</v>
      </c>
      <c r="F45">
        <f t="shared" si="4"/>
        <v>0.34639596939087003</v>
      </c>
      <c r="G45">
        <f t="shared" si="5"/>
        <v>0.11999016761024056</v>
      </c>
    </row>
    <row r="46" spans="1:7" x14ac:dyDescent="0.45">
      <c r="A46" t="s">
        <v>18</v>
      </c>
      <c r="B46">
        <v>104.3</v>
      </c>
      <c r="C46">
        <v>4.2770969867706299</v>
      </c>
      <c r="D46">
        <v>3.8386893272399898</v>
      </c>
      <c r="E46">
        <f t="shared" si="3"/>
        <v>0.43840765953064009</v>
      </c>
      <c r="F46">
        <f t="shared" si="4"/>
        <v>0.43840765953064009</v>
      </c>
      <c r="G46">
        <f t="shared" si="5"/>
        <v>0.19220127593513364</v>
      </c>
    </row>
    <row r="47" spans="1:7" x14ac:dyDescent="0.45">
      <c r="A47" t="s">
        <v>120</v>
      </c>
      <c r="B47">
        <v>26.65</v>
      </c>
      <c r="C47">
        <v>1.3400115072727199</v>
      </c>
      <c r="D47">
        <v>2.3076627254486</v>
      </c>
      <c r="E47">
        <f t="shared" si="3"/>
        <v>-0.96765121817588007</v>
      </c>
      <c r="F47">
        <f t="shared" si="4"/>
        <v>0.96765121817588007</v>
      </c>
      <c r="G47">
        <f t="shared" si="5"/>
        <v>0.93634888003726469</v>
      </c>
    </row>
    <row r="48" spans="1:7" x14ac:dyDescent="0.45">
      <c r="A48" t="s">
        <v>17</v>
      </c>
      <c r="B48">
        <v>75.319999999999993</v>
      </c>
      <c r="C48">
        <v>2.45247018337249</v>
      </c>
      <c r="D48">
        <v>3.3501877784728999</v>
      </c>
      <c r="E48">
        <f t="shared" si="3"/>
        <v>-0.89771759510040994</v>
      </c>
      <c r="F48">
        <f t="shared" si="4"/>
        <v>0.89771759510040994</v>
      </c>
      <c r="G48">
        <f t="shared" si="5"/>
        <v>0.80589688055286357</v>
      </c>
    </row>
    <row r="49" spans="1:7" x14ac:dyDescent="0.45">
      <c r="A49" t="s">
        <v>13</v>
      </c>
      <c r="B49">
        <v>88.93</v>
      </c>
      <c r="C49">
        <v>3.3133151531219398</v>
      </c>
      <c r="D49">
        <v>3.8458471298217698</v>
      </c>
      <c r="E49">
        <f t="shared" si="3"/>
        <v>-0.53253197669982999</v>
      </c>
      <c r="F49">
        <f t="shared" si="4"/>
        <v>0.53253197669982999</v>
      </c>
      <c r="G49">
        <f t="shared" si="5"/>
        <v>0.28359030620782827</v>
      </c>
    </row>
    <row r="50" spans="1:7" x14ac:dyDescent="0.45">
      <c r="A50" t="s">
        <v>31</v>
      </c>
      <c r="B50">
        <v>163.566</v>
      </c>
      <c r="C50">
        <v>3.9155926704406698</v>
      </c>
      <c r="D50">
        <v>3.6819782257079998</v>
      </c>
      <c r="E50">
        <f t="shared" si="3"/>
        <v>0.23361444473267001</v>
      </c>
      <c r="F50">
        <f t="shared" si="4"/>
        <v>0.23361444473267001</v>
      </c>
      <c r="G50">
        <f t="shared" si="5"/>
        <v>5.4575708787753731E-2</v>
      </c>
    </row>
    <row r="51" spans="1:7" x14ac:dyDescent="0.45">
      <c r="A51" t="s">
        <v>11</v>
      </c>
      <c r="B51">
        <v>44.593400000000003</v>
      </c>
      <c r="C51">
        <v>3.5987737178802401</v>
      </c>
      <c r="D51">
        <v>2.2440735101699798</v>
      </c>
      <c r="E51">
        <f t="shared" si="3"/>
        <v>1.3547002077102603</v>
      </c>
      <c r="F51">
        <f t="shared" si="4"/>
        <v>1.3547002077102603</v>
      </c>
      <c r="G51">
        <f t="shared" si="5"/>
        <v>1.8352126527702226</v>
      </c>
    </row>
    <row r="52" spans="1:7" x14ac:dyDescent="0.45">
      <c r="A52" t="s">
        <v>240</v>
      </c>
      <c r="B52">
        <v>74.3934</v>
      </c>
      <c r="C52">
        <v>3.9046988487243599</v>
      </c>
      <c r="D52">
        <v>2.6992279291152901</v>
      </c>
      <c r="E52">
        <f t="shared" si="3"/>
        <v>1.2054709196090698</v>
      </c>
      <c r="F52">
        <f t="shared" si="4"/>
        <v>1.2054709196090698</v>
      </c>
      <c r="G52">
        <f t="shared" si="5"/>
        <v>1.4531601380231365</v>
      </c>
    </row>
    <row r="53" spans="1:7" x14ac:dyDescent="0.45">
      <c r="A53" t="s">
        <v>189</v>
      </c>
      <c r="B53">
        <v>91.420500000000004</v>
      </c>
      <c r="C53">
        <v>4.89005398750305</v>
      </c>
      <c r="D53">
        <v>2.8434261083602901</v>
      </c>
      <c r="E53">
        <f t="shared" si="3"/>
        <v>2.0466278791427599</v>
      </c>
      <c r="F53">
        <f t="shared" si="4"/>
        <v>2.0466278791427599</v>
      </c>
      <c r="G53">
        <f t="shared" si="5"/>
        <v>4.1886856756843915</v>
      </c>
    </row>
    <row r="54" spans="1:7" x14ac:dyDescent="0.45">
      <c r="A54" t="s">
        <v>133</v>
      </c>
      <c r="B54">
        <v>111.861</v>
      </c>
      <c r="C54">
        <v>4.58058381080627</v>
      </c>
      <c r="D54">
        <v>3.72621273994445</v>
      </c>
      <c r="E54">
        <f t="shared" si="3"/>
        <v>0.85437107086181996</v>
      </c>
      <c r="F54">
        <f t="shared" si="4"/>
        <v>0.85437107086181996</v>
      </c>
      <c r="G54">
        <f t="shared" si="5"/>
        <v>0.72994992672557302</v>
      </c>
    </row>
    <row r="55" spans="1:7" x14ac:dyDescent="0.45">
      <c r="A55" t="s">
        <v>37</v>
      </c>
      <c r="B55">
        <v>40.132300000000001</v>
      </c>
      <c r="C55">
        <v>3.15398669242858</v>
      </c>
      <c r="D55">
        <v>2.1071043014526301</v>
      </c>
      <c r="E55">
        <f t="shared" si="3"/>
        <v>1.0468823909759499</v>
      </c>
      <c r="F55">
        <f t="shared" si="4"/>
        <v>1.0468823909759499</v>
      </c>
      <c r="G55">
        <f t="shared" si="5"/>
        <v>1.0959627405355217</v>
      </c>
    </row>
    <row r="56" spans="1:7" x14ac:dyDescent="0.45">
      <c r="A56" t="s">
        <v>227</v>
      </c>
      <c r="B56">
        <v>70.623099999999994</v>
      </c>
      <c r="C56">
        <v>4.2285518646240199</v>
      </c>
      <c r="D56">
        <v>2.8326932191848702</v>
      </c>
      <c r="E56">
        <f t="shared" si="3"/>
        <v>1.3958586454391497</v>
      </c>
      <c r="F56">
        <f t="shared" si="4"/>
        <v>1.3958586454391497</v>
      </c>
      <c r="G56">
        <f t="shared" si="5"/>
        <v>1.9484213580472178</v>
      </c>
    </row>
    <row r="57" spans="1:7" x14ac:dyDescent="0.45">
      <c r="A57" t="s">
        <v>223</v>
      </c>
      <c r="B57">
        <v>89.236199999999997</v>
      </c>
      <c r="C57">
        <v>4.9249231815338099</v>
      </c>
      <c r="D57">
        <v>3.4108395576477002</v>
      </c>
      <c r="E57">
        <f t="shared" si="3"/>
        <v>1.5140836238861097</v>
      </c>
      <c r="F57">
        <f t="shared" si="4"/>
        <v>1.5140836238861097</v>
      </c>
      <c r="G57">
        <f t="shared" si="5"/>
        <v>2.2924492201200946</v>
      </c>
    </row>
    <row r="58" spans="1:7" x14ac:dyDescent="0.45">
      <c r="A58" t="s">
        <v>58</v>
      </c>
      <c r="B58">
        <v>116.8</v>
      </c>
      <c r="C58">
        <v>3.6086182594299299</v>
      </c>
      <c r="D58">
        <v>3.8913922309875399</v>
      </c>
      <c r="E58">
        <f t="shared" si="3"/>
        <v>-0.28277397155761008</v>
      </c>
      <c r="F58">
        <f t="shared" si="4"/>
        <v>0.28277397155761008</v>
      </c>
      <c r="G58">
        <f t="shared" si="5"/>
        <v>7.996111899046407E-2</v>
      </c>
    </row>
    <row r="59" spans="1:7" x14ac:dyDescent="0.45">
      <c r="A59" t="s">
        <v>154</v>
      </c>
      <c r="B59">
        <v>23.52</v>
      </c>
      <c r="C59">
        <v>1.8279315829277001</v>
      </c>
      <c r="D59">
        <v>1.7971118688583301</v>
      </c>
      <c r="E59">
        <f t="shared" si="3"/>
        <v>3.0819714069370008E-2</v>
      </c>
      <c r="F59">
        <f t="shared" si="4"/>
        <v>3.0819714069370008E-2</v>
      </c>
      <c r="G59">
        <f t="shared" si="5"/>
        <v>9.4985477531772363E-4</v>
      </c>
    </row>
    <row r="60" spans="1:7" x14ac:dyDescent="0.45">
      <c r="A60" t="s">
        <v>48</v>
      </c>
      <c r="B60">
        <v>55.84</v>
      </c>
      <c r="C60">
        <v>2.6406440734863201</v>
      </c>
      <c r="D60">
        <v>2.4653829336166302</v>
      </c>
      <c r="E60">
        <f t="shared" si="3"/>
        <v>0.17526113986968994</v>
      </c>
      <c r="F60">
        <f t="shared" si="4"/>
        <v>0.17526113986968994</v>
      </c>
      <c r="G60">
        <f t="shared" si="5"/>
        <v>3.0716467148423021E-2</v>
      </c>
    </row>
    <row r="61" spans="1:7" x14ac:dyDescent="0.45">
      <c r="A61" t="s">
        <v>84</v>
      </c>
      <c r="B61">
        <v>86.12</v>
      </c>
      <c r="C61">
        <v>2.8701206445693899</v>
      </c>
      <c r="D61">
        <v>2.8365774154663002</v>
      </c>
      <c r="E61">
        <f t="shared" si="3"/>
        <v>3.3543229103089711E-2</v>
      </c>
      <c r="F61">
        <f t="shared" si="4"/>
        <v>3.3543229103089711E-2</v>
      </c>
      <c r="G61">
        <f t="shared" si="5"/>
        <v>1.1251482186623646E-3</v>
      </c>
    </row>
    <row r="62" spans="1:7" x14ac:dyDescent="0.45">
      <c r="A62" t="s">
        <v>170</v>
      </c>
      <c r="B62">
        <v>195.089</v>
      </c>
      <c r="C62">
        <v>2.7522166967391901</v>
      </c>
      <c r="D62">
        <v>3.2622501850128098</v>
      </c>
      <c r="E62">
        <f t="shared" si="3"/>
        <v>-0.51003348827361972</v>
      </c>
      <c r="F62">
        <f t="shared" si="4"/>
        <v>0.51003348827361972</v>
      </c>
      <c r="G62">
        <f t="shared" si="5"/>
        <v>0.2601341591605566</v>
      </c>
    </row>
    <row r="63" spans="1:7" x14ac:dyDescent="0.45">
      <c r="A63" t="s">
        <v>105</v>
      </c>
      <c r="B63">
        <v>38.353400000000001</v>
      </c>
      <c r="C63">
        <v>2.3177676200866699</v>
      </c>
      <c r="D63">
        <v>1.8957406878471299</v>
      </c>
      <c r="E63">
        <f t="shared" si="3"/>
        <v>0.42202693223954002</v>
      </c>
      <c r="F63">
        <f t="shared" si="4"/>
        <v>0.42202693223954002</v>
      </c>
      <c r="G63">
        <f t="shared" si="5"/>
        <v>0.17810673153551732</v>
      </c>
    </row>
    <row r="64" spans="1:7" x14ac:dyDescent="0.45">
      <c r="A64" t="s">
        <v>166</v>
      </c>
      <c r="B64">
        <v>61.499200000000002</v>
      </c>
      <c r="C64">
        <v>2.4291758537292401</v>
      </c>
      <c r="D64">
        <v>2.6438338756561199</v>
      </c>
      <c r="E64">
        <f t="shared" si="3"/>
        <v>-0.21465802192687988</v>
      </c>
      <c r="F64">
        <f t="shared" si="4"/>
        <v>0.21465802192687988</v>
      </c>
      <c r="G64">
        <f t="shared" si="5"/>
        <v>4.6078066377560845E-2</v>
      </c>
    </row>
    <row r="65" spans="1:7" x14ac:dyDescent="0.45">
      <c r="A65" t="s">
        <v>97</v>
      </c>
      <c r="B65">
        <v>83.537099999999995</v>
      </c>
      <c r="C65">
        <v>3.3858847618103001</v>
      </c>
      <c r="D65">
        <v>2.9846509695053101</v>
      </c>
      <c r="E65">
        <f t="shared" si="3"/>
        <v>0.40123379230499001</v>
      </c>
      <c r="F65">
        <f t="shared" si="4"/>
        <v>0.40123379230499001</v>
      </c>
      <c r="G65">
        <f t="shared" si="5"/>
        <v>0.16098855608744386</v>
      </c>
    </row>
    <row r="66" spans="1:7" x14ac:dyDescent="0.45">
      <c r="A66" t="s">
        <v>116</v>
      </c>
      <c r="B66">
        <v>111.616</v>
      </c>
      <c r="C66">
        <v>2.9765415191650302</v>
      </c>
      <c r="D66">
        <v>2.8081033229827801</v>
      </c>
      <c r="E66">
        <f t="shared" ref="E66:E97" si="6">C66-D66</f>
        <v>0.16843819618225009</v>
      </c>
      <c r="F66">
        <f t="shared" ref="F66:F97" si="7">ABS(E66)</f>
        <v>0.16843819618225009</v>
      </c>
      <c r="G66">
        <f t="shared" ref="G66:G85" si="8">E66*E66</f>
        <v>2.8371425933130169E-2</v>
      </c>
    </row>
    <row r="67" spans="1:7" x14ac:dyDescent="0.45">
      <c r="A67" t="s">
        <v>176</v>
      </c>
      <c r="B67">
        <v>38.345300000000002</v>
      </c>
      <c r="C67">
        <v>2.1169418096542301</v>
      </c>
      <c r="D67">
        <v>1.7333166599273599</v>
      </c>
      <c r="E67">
        <f t="shared" si="6"/>
        <v>0.38362514972687012</v>
      </c>
      <c r="F67">
        <f t="shared" si="7"/>
        <v>0.38362514972687012</v>
      </c>
      <c r="G67">
        <f t="shared" si="8"/>
        <v>0.14716825550296353</v>
      </c>
    </row>
    <row r="68" spans="1:7" x14ac:dyDescent="0.45">
      <c r="A68" t="s">
        <v>229</v>
      </c>
      <c r="B68">
        <v>62.058900000000001</v>
      </c>
      <c r="C68">
        <v>2.4351061582565299</v>
      </c>
      <c r="D68">
        <v>1.7253642678260801</v>
      </c>
      <c r="E68">
        <f t="shared" si="6"/>
        <v>0.70974189043044977</v>
      </c>
      <c r="F68">
        <f t="shared" si="7"/>
        <v>0.70974189043044977</v>
      </c>
      <c r="G68">
        <f t="shared" si="8"/>
        <v>0.50373355103178852</v>
      </c>
    </row>
    <row r="69" spans="1:7" x14ac:dyDescent="0.45">
      <c r="A69" t="s">
        <v>63</v>
      </c>
      <c r="B69">
        <v>82.701999999999998</v>
      </c>
      <c r="C69">
        <v>2.5985711812973</v>
      </c>
      <c r="D69">
        <v>2.2703679800033498</v>
      </c>
      <c r="E69">
        <f t="shared" si="6"/>
        <v>0.3282032012939502</v>
      </c>
      <c r="F69">
        <f t="shared" si="7"/>
        <v>0.3282032012939502</v>
      </c>
      <c r="G69">
        <f t="shared" si="8"/>
        <v>0.10771734133959719</v>
      </c>
    </row>
    <row r="70" spans="1:7" x14ac:dyDescent="0.45">
      <c r="A70" t="s">
        <v>207</v>
      </c>
      <c r="B70">
        <v>164.9</v>
      </c>
      <c r="C70">
        <v>2.4902254343032801</v>
      </c>
      <c r="D70">
        <v>2.7879050970077501</v>
      </c>
      <c r="E70">
        <f t="shared" si="6"/>
        <v>-0.29767966270446999</v>
      </c>
      <c r="F70">
        <f t="shared" si="7"/>
        <v>0.29767966270446999</v>
      </c>
      <c r="G70">
        <f t="shared" si="8"/>
        <v>8.861318158784702E-2</v>
      </c>
    </row>
    <row r="71" spans="1:7" x14ac:dyDescent="0.45">
      <c r="A71" t="s">
        <v>183</v>
      </c>
      <c r="B71">
        <v>28.9</v>
      </c>
      <c r="C71">
        <v>1.2220808267593299</v>
      </c>
      <c r="D71">
        <v>1.7185434103012001</v>
      </c>
      <c r="E71">
        <f t="shared" si="6"/>
        <v>-0.49646258354187012</v>
      </c>
      <c r="F71">
        <f t="shared" si="7"/>
        <v>0.49646258354187012</v>
      </c>
      <c r="G71">
        <f t="shared" si="8"/>
        <v>0.24647509685706837</v>
      </c>
    </row>
    <row r="72" spans="1:7" x14ac:dyDescent="0.45">
      <c r="A72" t="s">
        <v>238</v>
      </c>
      <c r="B72">
        <v>56.77</v>
      </c>
      <c r="C72">
        <v>1.4085936546325599</v>
      </c>
      <c r="D72">
        <v>1.95344859361648</v>
      </c>
      <c r="E72">
        <f t="shared" si="6"/>
        <v>-0.54485493898392012</v>
      </c>
      <c r="F72">
        <f t="shared" si="7"/>
        <v>0.54485493898392012</v>
      </c>
      <c r="G72">
        <f t="shared" si="8"/>
        <v>0.29686690453517134</v>
      </c>
    </row>
    <row r="73" spans="1:7" x14ac:dyDescent="0.45">
      <c r="A73" t="s">
        <v>49</v>
      </c>
      <c r="B73">
        <v>90.17</v>
      </c>
      <c r="C73">
        <v>2.8160412311553902</v>
      </c>
      <c r="D73">
        <v>2.50096547603607</v>
      </c>
      <c r="E73">
        <f t="shared" si="6"/>
        <v>0.31507575511932018</v>
      </c>
      <c r="F73">
        <f t="shared" si="7"/>
        <v>0.31507575511932018</v>
      </c>
      <c r="G73">
        <f t="shared" si="8"/>
        <v>9.927273146400982E-2</v>
      </c>
    </row>
    <row r="74" spans="1:7" x14ac:dyDescent="0.45">
      <c r="A74" t="s">
        <v>200</v>
      </c>
      <c r="B74">
        <v>144.39599999999999</v>
      </c>
      <c r="C74">
        <v>3.6866204738616899</v>
      </c>
      <c r="D74">
        <v>3.9564621448516801</v>
      </c>
      <c r="E74">
        <f t="shared" si="6"/>
        <v>-0.26984167098999023</v>
      </c>
      <c r="F74">
        <f t="shared" si="7"/>
        <v>0.26984167098999023</v>
      </c>
      <c r="G74">
        <f t="shared" si="8"/>
        <v>7.2814527402670137E-2</v>
      </c>
    </row>
    <row r="75" spans="1:7" x14ac:dyDescent="0.45">
      <c r="A75" t="s">
        <v>164</v>
      </c>
      <c r="B75">
        <v>47.134</v>
      </c>
      <c r="C75">
        <v>2.9896973371505702</v>
      </c>
      <c r="D75">
        <v>2.9848316907882602</v>
      </c>
      <c r="E75">
        <f t="shared" si="6"/>
        <v>4.8656463623100166E-3</v>
      </c>
      <c r="F75">
        <f t="shared" si="7"/>
        <v>4.8656463623100166E-3</v>
      </c>
      <c r="G75">
        <f t="shared" si="8"/>
        <v>2.3674514523060697E-5</v>
      </c>
    </row>
    <row r="76" spans="1:7" x14ac:dyDescent="0.45">
      <c r="A76" t="s">
        <v>212</v>
      </c>
      <c r="B76">
        <v>68.5184</v>
      </c>
      <c r="C76">
        <v>3.8577282428741402</v>
      </c>
      <c r="D76">
        <v>3.1900484561920099</v>
      </c>
      <c r="E76">
        <f t="shared" si="6"/>
        <v>0.66767978668213024</v>
      </c>
      <c r="F76">
        <f t="shared" si="7"/>
        <v>0.66767978668213024</v>
      </c>
      <c r="G76">
        <f t="shared" si="8"/>
        <v>0.44579629754389494</v>
      </c>
    </row>
    <row r="77" spans="1:7" x14ac:dyDescent="0.45">
      <c r="A77" t="s">
        <v>27</v>
      </c>
      <c r="B77">
        <v>99.1477</v>
      </c>
      <c r="C77">
        <v>4.6152565479278502</v>
      </c>
      <c r="D77">
        <v>4.0438451766967702</v>
      </c>
      <c r="E77">
        <f t="shared" si="6"/>
        <v>0.57141137123107999</v>
      </c>
      <c r="F77">
        <f t="shared" si="7"/>
        <v>0.57141137123107999</v>
      </c>
      <c r="G77">
        <f t="shared" si="8"/>
        <v>0.32651095517218309</v>
      </c>
    </row>
    <row r="78" spans="1:7" x14ac:dyDescent="0.45">
      <c r="A78" t="s">
        <v>21</v>
      </c>
      <c r="B78">
        <v>119.82299999999999</v>
      </c>
      <c r="C78">
        <v>4.3406994342803902</v>
      </c>
      <c r="D78">
        <v>4.2186522483825604</v>
      </c>
      <c r="E78">
        <f t="shared" si="6"/>
        <v>0.12204718589782981</v>
      </c>
      <c r="F78">
        <f t="shared" si="7"/>
        <v>0.12204718589782981</v>
      </c>
      <c r="G78">
        <f t="shared" si="8"/>
        <v>1.4895515585579428E-2</v>
      </c>
    </row>
    <row r="79" spans="1:7" x14ac:dyDescent="0.45">
      <c r="A79" t="s">
        <v>231</v>
      </c>
      <c r="B79">
        <v>32.3611</v>
      </c>
      <c r="C79">
        <v>2.2053624391555702</v>
      </c>
      <c r="D79">
        <v>2.6977436542510902</v>
      </c>
      <c r="E79">
        <f t="shared" si="6"/>
        <v>-0.49238121509552002</v>
      </c>
      <c r="F79">
        <f t="shared" si="7"/>
        <v>0.49238121509552002</v>
      </c>
      <c r="G79">
        <f t="shared" si="8"/>
        <v>0.24243926097894075</v>
      </c>
    </row>
    <row r="80" spans="1:7" x14ac:dyDescent="0.45">
      <c r="A80" t="s">
        <v>15</v>
      </c>
      <c r="B80">
        <v>63.3977</v>
      </c>
      <c r="C80">
        <v>3.1948709487914999</v>
      </c>
      <c r="D80">
        <v>3.6947109699249201</v>
      </c>
      <c r="E80">
        <f t="shared" si="6"/>
        <v>-0.49984002113342019</v>
      </c>
      <c r="F80">
        <f t="shared" si="7"/>
        <v>0.49984002113342019</v>
      </c>
      <c r="G80">
        <f t="shared" si="8"/>
        <v>0.24984004672665794</v>
      </c>
    </row>
    <row r="81" spans="1:7" x14ac:dyDescent="0.45">
      <c r="A81" t="s">
        <v>239</v>
      </c>
      <c r="B81">
        <v>93.865799999999993</v>
      </c>
      <c r="C81">
        <v>3.9353752136230402</v>
      </c>
      <c r="D81">
        <v>3.8492155075073198</v>
      </c>
      <c r="E81">
        <f t="shared" si="6"/>
        <v>8.6159706115720436E-2</v>
      </c>
      <c r="F81">
        <f t="shared" si="7"/>
        <v>8.6159706115720436E-2</v>
      </c>
      <c r="G81">
        <f t="shared" si="8"/>
        <v>7.4234949579473136E-3</v>
      </c>
    </row>
    <row r="82" spans="1:7" x14ac:dyDescent="0.45">
      <c r="A82" t="s">
        <v>46</v>
      </c>
      <c r="B82">
        <v>173.1</v>
      </c>
      <c r="C82">
        <v>3.1238515377044598</v>
      </c>
      <c r="D82">
        <v>4.2140531539916903</v>
      </c>
      <c r="E82">
        <f t="shared" si="6"/>
        <v>-1.0902016162872306</v>
      </c>
      <c r="F82">
        <f t="shared" si="7"/>
        <v>1.0902016162872306</v>
      </c>
      <c r="G82">
        <f t="shared" si="8"/>
        <v>1.1885395641552898</v>
      </c>
    </row>
    <row r="83" spans="1:7" x14ac:dyDescent="0.45">
      <c r="A83" t="s">
        <v>53</v>
      </c>
      <c r="B83">
        <v>29.56</v>
      </c>
      <c r="C83">
        <v>1.8991514444351101</v>
      </c>
      <c r="D83">
        <v>2.0305254459381099</v>
      </c>
      <c r="E83">
        <f t="shared" si="6"/>
        <v>-0.13137400150299983</v>
      </c>
      <c r="F83">
        <f t="shared" si="7"/>
        <v>0.13137400150299983</v>
      </c>
      <c r="G83">
        <f t="shared" si="8"/>
        <v>1.7259128270910199E-2</v>
      </c>
    </row>
    <row r="84" spans="1:7" x14ac:dyDescent="0.45">
      <c r="A84" t="s">
        <v>215</v>
      </c>
      <c r="B84">
        <v>55.12</v>
      </c>
      <c r="C84">
        <v>2.1705793142318699</v>
      </c>
      <c r="D84">
        <v>3.28609919548034</v>
      </c>
      <c r="E84">
        <f t="shared" si="6"/>
        <v>-1.1155198812484701</v>
      </c>
      <c r="F84">
        <f t="shared" si="7"/>
        <v>1.1155198812484701</v>
      </c>
      <c r="G84">
        <f t="shared" si="8"/>
        <v>1.2443846054606009</v>
      </c>
    </row>
    <row r="85" spans="1:7" x14ac:dyDescent="0.45">
      <c r="A85" t="s">
        <v>43</v>
      </c>
      <c r="B85">
        <v>90.21</v>
      </c>
      <c r="C85">
        <v>2.5269978046417201</v>
      </c>
      <c r="D85">
        <v>3.5478744506835902</v>
      </c>
      <c r="E85">
        <f t="shared" si="6"/>
        <v>-1.0208766460418701</v>
      </c>
      <c r="F85">
        <f t="shared" si="7"/>
        <v>1.0208766460418701</v>
      </c>
      <c r="G85">
        <f t="shared" si="8"/>
        <v>1.0421891264336978</v>
      </c>
    </row>
    <row r="86" spans="1:7" x14ac:dyDescent="0.45">
      <c r="D86" t="s">
        <v>247</v>
      </c>
      <c r="E86">
        <f>AVERAGE(E2:E85)</f>
        <v>-2.9433836184796232E-2</v>
      </c>
      <c r="F86">
        <f>AVERAGE(F2:F85)</f>
        <v>0.53178301276195639</v>
      </c>
      <c r="G86">
        <f>AVERAGE(G2:G85)</f>
        <v>0.48399308089596604</v>
      </c>
    </row>
    <row r="87" spans="1:7" x14ac:dyDescent="0.45">
      <c r="D87" t="s">
        <v>248</v>
      </c>
      <c r="E87">
        <f>_xlfn.STDEV.S(E1:E85)</f>
        <v>0.69924783457764528</v>
      </c>
      <c r="F87" t="s">
        <v>250</v>
      </c>
      <c r="G87">
        <f>SQRT(G86)</f>
        <v>0.69569611246288132</v>
      </c>
    </row>
    <row r="88" spans="1:7" x14ac:dyDescent="0.45">
      <c r="D88" t="s">
        <v>249</v>
      </c>
      <c r="E88">
        <f>CORREL(D2:D85,C2:C85)</f>
        <v>0.67795654295478136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topLeftCell="A35" workbookViewId="0">
      <selection activeCell="D76" sqref="D74:D7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244</v>
      </c>
      <c r="F1" t="s">
        <v>245</v>
      </c>
      <c r="G1" t="s">
        <v>246</v>
      </c>
    </row>
    <row r="2" spans="1:7" x14ac:dyDescent="0.45">
      <c r="A2" t="s">
        <v>38</v>
      </c>
      <c r="B2">
        <v>176.733</v>
      </c>
      <c r="C2">
        <v>3.7569830417632999</v>
      </c>
      <c r="D2">
        <v>3.5127787590026802</v>
      </c>
      <c r="E2">
        <f t="shared" ref="E2:E33" si="0">C2-D2</f>
        <v>0.24420428276061967</v>
      </c>
      <c r="F2">
        <f t="shared" ref="F2:F33" si="1">ABS(E2)</f>
        <v>0.24420428276061967</v>
      </c>
      <c r="G2">
        <f t="shared" ref="G2:G33" si="2">E2*E2</f>
        <v>5.9635731718628689E-2</v>
      </c>
    </row>
    <row r="3" spans="1:7" x14ac:dyDescent="0.45">
      <c r="A3" t="s">
        <v>22</v>
      </c>
      <c r="B3">
        <v>30.692799999999998</v>
      </c>
      <c r="C3">
        <v>1.57446837425231</v>
      </c>
      <c r="D3">
        <v>2.14000940322875</v>
      </c>
      <c r="E3">
        <f t="shared" si="0"/>
        <v>-0.56554102897643999</v>
      </c>
      <c r="F3">
        <f t="shared" si="1"/>
        <v>0.56554102897643999</v>
      </c>
      <c r="G3">
        <f t="shared" si="2"/>
        <v>0.31983665545573053</v>
      </c>
    </row>
    <row r="4" spans="1:7" x14ac:dyDescent="0.45">
      <c r="A4" t="s">
        <v>40</v>
      </c>
      <c r="B4">
        <v>69.203500000000005</v>
      </c>
      <c r="C4">
        <v>3.2752437591552699</v>
      </c>
      <c r="D4">
        <v>3.3990445137023899</v>
      </c>
      <c r="E4">
        <f t="shared" si="0"/>
        <v>-0.12380075454712003</v>
      </c>
      <c r="F4">
        <f t="shared" si="1"/>
        <v>0.12380075454712003</v>
      </c>
      <c r="G4">
        <f t="shared" si="2"/>
        <v>1.5326626826436261E-2</v>
      </c>
    </row>
    <row r="5" spans="1:7" x14ac:dyDescent="0.45">
      <c r="A5" t="s">
        <v>6</v>
      </c>
      <c r="B5">
        <v>84.483400000000003</v>
      </c>
      <c r="C5">
        <v>4.0573549270629803</v>
      </c>
      <c r="D5">
        <v>3.4671936035156201</v>
      </c>
      <c r="E5">
        <f t="shared" si="0"/>
        <v>0.59016132354736017</v>
      </c>
      <c r="F5">
        <f t="shared" si="1"/>
        <v>0.59016132354736017</v>
      </c>
      <c r="G5">
        <f t="shared" si="2"/>
        <v>0.34829038781117194</v>
      </c>
    </row>
    <row r="6" spans="1:7" x14ac:dyDescent="0.45">
      <c r="A6" t="s">
        <v>165</v>
      </c>
      <c r="B6">
        <v>174.67</v>
      </c>
      <c r="C6">
        <v>3.44420194625854</v>
      </c>
      <c r="D6">
        <v>3.5114359855651802</v>
      </c>
      <c r="E6">
        <f t="shared" si="0"/>
        <v>-6.7234039306640181E-2</v>
      </c>
      <c r="F6">
        <f t="shared" si="1"/>
        <v>6.7234039306640181E-2</v>
      </c>
      <c r="G6">
        <f t="shared" si="2"/>
        <v>4.5204160414868367E-3</v>
      </c>
    </row>
    <row r="7" spans="1:7" x14ac:dyDescent="0.45">
      <c r="A7" t="s">
        <v>210</v>
      </c>
      <c r="B7">
        <v>49.944400000000002</v>
      </c>
      <c r="C7">
        <v>2.1877520084381099</v>
      </c>
      <c r="D7">
        <v>3.2067790031433101</v>
      </c>
      <c r="E7">
        <f t="shared" si="0"/>
        <v>-1.0190269947052002</v>
      </c>
      <c r="F7">
        <f t="shared" si="1"/>
        <v>1.0190269947052002</v>
      </c>
      <c r="G7">
        <f t="shared" si="2"/>
        <v>1.0384160159379121</v>
      </c>
    </row>
    <row r="8" spans="1:7" x14ac:dyDescent="0.45">
      <c r="A8" t="s">
        <v>45</v>
      </c>
      <c r="B8">
        <v>59.609299999999998</v>
      </c>
      <c r="C8">
        <v>2.5802854299545199</v>
      </c>
      <c r="D8">
        <v>3.3131947517395002</v>
      </c>
      <c r="E8">
        <f t="shared" si="0"/>
        <v>-0.73290932178498025</v>
      </c>
      <c r="F8">
        <f t="shared" si="1"/>
        <v>0.73290932178498025</v>
      </c>
      <c r="G8">
        <f t="shared" si="2"/>
        <v>0.53715607395931975</v>
      </c>
    </row>
    <row r="9" spans="1:7" x14ac:dyDescent="0.45">
      <c r="A9" t="s">
        <v>143</v>
      </c>
      <c r="B9">
        <v>90.493099999999998</v>
      </c>
      <c r="C9">
        <v>3.9960343837738002</v>
      </c>
      <c r="D9">
        <v>3.0850949287414502</v>
      </c>
      <c r="E9">
        <f t="shared" si="0"/>
        <v>0.91093945503234997</v>
      </c>
      <c r="F9">
        <f t="shared" si="1"/>
        <v>0.91093945503234997</v>
      </c>
      <c r="G9">
        <f t="shared" si="2"/>
        <v>0.82981069073463476</v>
      </c>
    </row>
    <row r="10" spans="1:7" x14ac:dyDescent="0.45">
      <c r="A10" t="s">
        <v>95</v>
      </c>
      <c r="B10">
        <v>140.30000000000001</v>
      </c>
      <c r="C10">
        <v>3.4446663856506299</v>
      </c>
      <c r="D10">
        <v>3.7492859363555899</v>
      </c>
      <c r="E10">
        <f t="shared" si="0"/>
        <v>-0.30461955070496005</v>
      </c>
      <c r="F10">
        <f t="shared" si="1"/>
        <v>0.30461955070496005</v>
      </c>
      <c r="G10">
        <f t="shared" si="2"/>
        <v>9.2793070671691721E-2</v>
      </c>
    </row>
    <row r="11" spans="1:7" x14ac:dyDescent="0.45">
      <c r="A11" t="s">
        <v>25</v>
      </c>
      <c r="B11">
        <v>25.54</v>
      </c>
      <c r="C11">
        <v>1.00921751651912</v>
      </c>
      <c r="D11">
        <v>2.3456214666366502</v>
      </c>
      <c r="E11">
        <f t="shared" si="0"/>
        <v>-1.3364039501175302</v>
      </c>
      <c r="F11">
        <f t="shared" si="1"/>
        <v>1.3364039501175302</v>
      </c>
      <c r="G11">
        <f t="shared" si="2"/>
        <v>1.7859755178897383</v>
      </c>
    </row>
    <row r="12" spans="1:7" x14ac:dyDescent="0.45">
      <c r="A12" t="s">
        <v>160</v>
      </c>
      <c r="B12">
        <v>65.98</v>
      </c>
      <c r="C12">
        <v>2.1030391454696602</v>
      </c>
      <c r="D12">
        <v>3.7453453540802002</v>
      </c>
      <c r="E12">
        <f t="shared" si="0"/>
        <v>-1.64230620861054</v>
      </c>
      <c r="F12">
        <f t="shared" si="1"/>
        <v>1.64230620861054</v>
      </c>
      <c r="G12">
        <f t="shared" si="2"/>
        <v>2.6971696828407263</v>
      </c>
    </row>
    <row r="13" spans="1:7" x14ac:dyDescent="0.45">
      <c r="A13" t="s">
        <v>193</v>
      </c>
      <c r="B13">
        <v>83.77</v>
      </c>
      <c r="C13">
        <v>2.47432029247283</v>
      </c>
      <c r="D13">
        <v>3.6737935543060298</v>
      </c>
      <c r="E13">
        <f t="shared" si="0"/>
        <v>-1.1994732618331998</v>
      </c>
      <c r="F13">
        <f t="shared" si="1"/>
        <v>1.1994732618331998</v>
      </c>
      <c r="G13">
        <f t="shared" si="2"/>
        <v>1.4387361058527759</v>
      </c>
    </row>
    <row r="14" spans="1:7" x14ac:dyDescent="0.45">
      <c r="A14" t="s">
        <v>55</v>
      </c>
      <c r="B14">
        <v>167.12</v>
      </c>
      <c r="C14">
        <v>3.9376051425933798</v>
      </c>
      <c r="D14">
        <v>3.7719919681549001</v>
      </c>
      <c r="E14">
        <f t="shared" si="0"/>
        <v>0.16561317443847967</v>
      </c>
      <c r="F14">
        <f t="shared" si="1"/>
        <v>0.16561317443847967</v>
      </c>
      <c r="G14">
        <f t="shared" si="2"/>
        <v>2.7427723547590297E-2</v>
      </c>
    </row>
    <row r="15" spans="1:7" x14ac:dyDescent="0.45">
      <c r="A15" t="s">
        <v>42</v>
      </c>
      <c r="B15">
        <v>45.111199999999997</v>
      </c>
      <c r="C15">
        <v>2.59300184249877</v>
      </c>
      <c r="D15">
        <v>1.8098040223121601</v>
      </c>
      <c r="E15">
        <f t="shared" si="0"/>
        <v>0.78319782018660988</v>
      </c>
      <c r="F15">
        <f t="shared" si="1"/>
        <v>0.78319782018660988</v>
      </c>
      <c r="G15">
        <f t="shared" si="2"/>
        <v>0.61339882554505731</v>
      </c>
    </row>
    <row r="16" spans="1:7" x14ac:dyDescent="0.45">
      <c r="A16" t="s">
        <v>5</v>
      </c>
      <c r="B16">
        <v>55.418500000000002</v>
      </c>
      <c r="C16">
        <v>2.7455091476440399</v>
      </c>
      <c r="D16">
        <v>2.1543768644332801</v>
      </c>
      <c r="E16">
        <f t="shared" si="0"/>
        <v>0.59113228321075972</v>
      </c>
      <c r="F16">
        <f t="shared" si="1"/>
        <v>0.59113228321075972</v>
      </c>
      <c r="G16">
        <f t="shared" si="2"/>
        <v>0.34943737625396581</v>
      </c>
    </row>
    <row r="17" spans="1:7" x14ac:dyDescent="0.45">
      <c r="A17" t="s">
        <v>141</v>
      </c>
      <c r="B17">
        <v>93.049000000000007</v>
      </c>
      <c r="C17">
        <v>4.4104409217834402</v>
      </c>
      <c r="D17">
        <v>3.1316976547241202</v>
      </c>
      <c r="E17">
        <f t="shared" si="0"/>
        <v>1.27874326705932</v>
      </c>
      <c r="F17">
        <f t="shared" si="1"/>
        <v>1.27874326705932</v>
      </c>
      <c r="G17">
        <f t="shared" si="2"/>
        <v>1.6351843430495432</v>
      </c>
    </row>
    <row r="18" spans="1:7" x14ac:dyDescent="0.45">
      <c r="A18" t="s">
        <v>115</v>
      </c>
      <c r="B18">
        <v>146.66900000000001</v>
      </c>
      <c r="C18">
        <v>3.7081832885742099</v>
      </c>
      <c r="D18">
        <v>3.7193427085876398</v>
      </c>
      <c r="E18">
        <f t="shared" si="0"/>
        <v>-1.1159420013429955E-2</v>
      </c>
      <c r="F18">
        <f t="shared" si="1"/>
        <v>1.1159420013429955E-2</v>
      </c>
      <c r="G18">
        <f t="shared" si="2"/>
        <v>1.24532655036141E-4</v>
      </c>
    </row>
    <row r="19" spans="1:7" x14ac:dyDescent="0.45">
      <c r="A19" t="s">
        <v>203</v>
      </c>
      <c r="B19">
        <v>29.7121</v>
      </c>
      <c r="C19">
        <v>1.4486769735813101</v>
      </c>
      <c r="D19">
        <v>1.5645679235458301</v>
      </c>
      <c r="E19">
        <f t="shared" si="0"/>
        <v>-0.11589094996451998</v>
      </c>
      <c r="F19">
        <f t="shared" si="1"/>
        <v>0.11589094996451998</v>
      </c>
      <c r="G19">
        <f t="shared" si="2"/>
        <v>1.3430712283678875E-2</v>
      </c>
    </row>
    <row r="20" spans="1:7" x14ac:dyDescent="0.45">
      <c r="A20" t="s">
        <v>234</v>
      </c>
      <c r="B20">
        <v>54.325800000000001</v>
      </c>
      <c r="C20">
        <v>2.26329505443573</v>
      </c>
      <c r="D20">
        <v>1.9245402812957699</v>
      </c>
      <c r="E20">
        <f t="shared" si="0"/>
        <v>0.33875477313996005</v>
      </c>
      <c r="F20">
        <f t="shared" si="1"/>
        <v>0.33875477313996005</v>
      </c>
      <c r="G20">
        <f t="shared" si="2"/>
        <v>0.1147547963251058</v>
      </c>
    </row>
    <row r="21" spans="1:7" x14ac:dyDescent="0.45">
      <c r="A21" t="s">
        <v>198</v>
      </c>
      <c r="B21">
        <v>91.783699999999996</v>
      </c>
      <c r="C21">
        <v>3.7540712356567298</v>
      </c>
      <c r="D21">
        <v>3.1528861522674498</v>
      </c>
      <c r="E21">
        <f t="shared" si="0"/>
        <v>0.60118508338928001</v>
      </c>
      <c r="F21">
        <f t="shared" si="1"/>
        <v>0.60118508338928001</v>
      </c>
      <c r="G21">
        <f t="shared" si="2"/>
        <v>0.36142350448977556</v>
      </c>
    </row>
    <row r="22" spans="1:7" x14ac:dyDescent="0.45">
      <c r="A22" t="s">
        <v>202</v>
      </c>
      <c r="B22">
        <v>109.6</v>
      </c>
      <c r="C22">
        <v>3.6398887634277299</v>
      </c>
      <c r="D22">
        <v>3.3977682590484601</v>
      </c>
      <c r="E22">
        <f t="shared" si="0"/>
        <v>0.2421205043792698</v>
      </c>
      <c r="F22">
        <f t="shared" si="1"/>
        <v>0.2421205043792698</v>
      </c>
      <c r="G22">
        <f t="shared" si="2"/>
        <v>5.8622338640872004E-2</v>
      </c>
    </row>
    <row r="23" spans="1:7" x14ac:dyDescent="0.45">
      <c r="A23" t="s">
        <v>16</v>
      </c>
      <c r="B23">
        <v>47.14</v>
      </c>
      <c r="C23">
        <v>1.3717376589775001</v>
      </c>
      <c r="D23">
        <v>2.0375444889068599</v>
      </c>
      <c r="E23">
        <f t="shared" si="0"/>
        <v>-0.6658068299293598</v>
      </c>
      <c r="F23">
        <f t="shared" si="1"/>
        <v>0.6658068299293598</v>
      </c>
      <c r="G23">
        <f t="shared" si="2"/>
        <v>0.44329873478058346</v>
      </c>
    </row>
    <row r="24" spans="1:7" x14ac:dyDescent="0.45">
      <c r="A24" t="s">
        <v>150</v>
      </c>
      <c r="B24">
        <v>60.52</v>
      </c>
      <c r="C24">
        <v>1.7619261741638099</v>
      </c>
      <c r="D24">
        <v>2.3607649803161599</v>
      </c>
      <c r="E24">
        <f t="shared" si="0"/>
        <v>-0.59883880615234997</v>
      </c>
      <c r="F24">
        <f t="shared" si="1"/>
        <v>0.59883880615234997</v>
      </c>
      <c r="G24">
        <f t="shared" si="2"/>
        <v>0.35860791575397177</v>
      </c>
    </row>
    <row r="25" spans="1:7" x14ac:dyDescent="0.45">
      <c r="A25" t="s">
        <v>224</v>
      </c>
      <c r="B25">
        <v>93.73</v>
      </c>
      <c r="C25">
        <v>3.0406255722045898</v>
      </c>
      <c r="D25">
        <v>3.2949378490447998</v>
      </c>
      <c r="E25">
        <f t="shared" si="0"/>
        <v>-0.25431227684020996</v>
      </c>
      <c r="F25">
        <f t="shared" si="1"/>
        <v>0.25431227684020996</v>
      </c>
      <c r="G25">
        <f t="shared" si="2"/>
        <v>6.4674734151651592E-2</v>
      </c>
    </row>
    <row r="26" spans="1:7" x14ac:dyDescent="0.45">
      <c r="A26" t="s">
        <v>153</v>
      </c>
      <c r="B26">
        <v>171.52099999999999</v>
      </c>
      <c r="C26">
        <v>4.09008693695068</v>
      </c>
      <c r="D26">
        <v>3.90495657920837</v>
      </c>
      <c r="E26">
        <f t="shared" si="0"/>
        <v>0.18513035774231001</v>
      </c>
      <c r="F26">
        <f t="shared" si="1"/>
        <v>0.18513035774231001</v>
      </c>
      <c r="G26">
        <f t="shared" si="2"/>
        <v>3.4273249357795688E-2</v>
      </c>
    </row>
    <row r="27" spans="1:7" x14ac:dyDescent="0.45">
      <c r="A27" t="s">
        <v>64</v>
      </c>
      <c r="B27">
        <v>49.6526</v>
      </c>
      <c r="C27">
        <v>2.46418976783752</v>
      </c>
      <c r="D27">
        <v>1.96679872274398</v>
      </c>
      <c r="E27">
        <f t="shared" si="0"/>
        <v>0.49739104509353993</v>
      </c>
      <c r="F27">
        <f t="shared" si="1"/>
        <v>0.49739104509353993</v>
      </c>
      <c r="G27">
        <f t="shared" si="2"/>
        <v>0.24739785173924386</v>
      </c>
    </row>
    <row r="28" spans="1:7" x14ac:dyDescent="0.45">
      <c r="A28" t="s">
        <v>35</v>
      </c>
      <c r="B28">
        <v>51.351500000000001</v>
      </c>
      <c r="C28">
        <v>2.1225197315215998</v>
      </c>
      <c r="D28">
        <v>2.2843661308288499</v>
      </c>
      <c r="E28">
        <f t="shared" si="0"/>
        <v>-0.16184639930725009</v>
      </c>
      <c r="F28">
        <f t="shared" si="1"/>
        <v>0.16184639930725009</v>
      </c>
      <c r="G28">
        <f t="shared" si="2"/>
        <v>2.6194256968721841E-2</v>
      </c>
    </row>
    <row r="29" spans="1:7" x14ac:dyDescent="0.45">
      <c r="A29" t="s">
        <v>157</v>
      </c>
      <c r="B29">
        <v>92.099800000000002</v>
      </c>
      <c r="C29">
        <v>4.2505106925964302</v>
      </c>
      <c r="D29">
        <v>2.8493443727493202</v>
      </c>
      <c r="E29">
        <f t="shared" si="0"/>
        <v>1.40116631984711</v>
      </c>
      <c r="F29">
        <f t="shared" si="1"/>
        <v>1.40116631984711</v>
      </c>
      <c r="G29">
        <f t="shared" si="2"/>
        <v>1.9632670558738938</v>
      </c>
    </row>
    <row r="30" spans="1:7" x14ac:dyDescent="0.45">
      <c r="A30" t="s">
        <v>100</v>
      </c>
      <c r="B30">
        <v>143.596</v>
      </c>
      <c r="C30">
        <v>3.5858738422393799</v>
      </c>
      <c r="D30">
        <v>3.7450366020202601</v>
      </c>
      <c r="E30">
        <f t="shared" si="0"/>
        <v>-0.15916275978088024</v>
      </c>
      <c r="F30">
        <f t="shared" si="1"/>
        <v>0.15916275978088024</v>
      </c>
      <c r="G30">
        <f t="shared" si="2"/>
        <v>2.5332784101066187E-2</v>
      </c>
    </row>
    <row r="31" spans="1:7" x14ac:dyDescent="0.45">
      <c r="A31" t="s">
        <v>75</v>
      </c>
      <c r="B31">
        <v>27.453600000000002</v>
      </c>
      <c r="C31">
        <v>1.6407423615455601</v>
      </c>
      <c r="D31">
        <v>1.48692819476127</v>
      </c>
      <c r="E31">
        <f t="shared" si="0"/>
        <v>0.15381416678429005</v>
      </c>
      <c r="F31">
        <f t="shared" si="1"/>
        <v>0.15381416678429005</v>
      </c>
      <c r="G31">
        <f t="shared" si="2"/>
        <v>2.3658797903545397E-2</v>
      </c>
    </row>
    <row r="32" spans="1:7" x14ac:dyDescent="0.45">
      <c r="A32" t="s">
        <v>102</v>
      </c>
      <c r="B32">
        <v>62.482700000000001</v>
      </c>
      <c r="C32">
        <v>2.2386893033981301</v>
      </c>
      <c r="D32">
        <v>2.2708053588867099</v>
      </c>
      <c r="E32">
        <f t="shared" si="0"/>
        <v>-3.2116055488579764E-2</v>
      </c>
      <c r="F32">
        <f t="shared" si="1"/>
        <v>3.2116055488579764E-2</v>
      </c>
      <c r="G32">
        <f t="shared" si="2"/>
        <v>1.0314410201455345E-3</v>
      </c>
    </row>
    <row r="33" spans="1:7" x14ac:dyDescent="0.45">
      <c r="A33" t="s">
        <v>125</v>
      </c>
      <c r="B33">
        <v>97.071799999999996</v>
      </c>
      <c r="C33">
        <v>3.6913392543792698</v>
      </c>
      <c r="D33">
        <v>2.5831371545791599</v>
      </c>
      <c r="E33">
        <f t="shared" si="0"/>
        <v>1.1082020998001099</v>
      </c>
      <c r="F33">
        <f t="shared" si="1"/>
        <v>1.1082020998001099</v>
      </c>
      <c r="G33">
        <f t="shared" si="2"/>
        <v>1.2281118940013727</v>
      </c>
    </row>
    <row r="34" spans="1:7" x14ac:dyDescent="0.45">
      <c r="A34" t="s">
        <v>87</v>
      </c>
      <c r="B34">
        <v>113.1</v>
      </c>
      <c r="C34">
        <v>3.61182284355163</v>
      </c>
      <c r="D34">
        <v>3.1855721473693799</v>
      </c>
      <c r="E34">
        <f t="shared" ref="E34:E65" si="3">C34-D34</f>
        <v>0.42625069618225009</v>
      </c>
      <c r="F34">
        <f t="shared" ref="F34:F65" si="4">ABS(E34)</f>
        <v>0.42625069618225009</v>
      </c>
      <c r="G34">
        <f t="shared" ref="G34:G65" si="5">E34*E34</f>
        <v>0.18168965599585288</v>
      </c>
    </row>
    <row r="35" spans="1:7" x14ac:dyDescent="0.45">
      <c r="A35" t="s">
        <v>175</v>
      </c>
      <c r="B35">
        <v>49.39</v>
      </c>
      <c r="C35">
        <v>1.71125668287277</v>
      </c>
      <c r="D35">
        <v>1.90844410657882</v>
      </c>
      <c r="E35">
        <f t="shared" si="3"/>
        <v>-0.19718742370605002</v>
      </c>
      <c r="F35">
        <f t="shared" si="4"/>
        <v>0.19718742370605002</v>
      </c>
      <c r="G35">
        <f t="shared" si="5"/>
        <v>3.8882880067829299E-2</v>
      </c>
    </row>
    <row r="36" spans="1:7" x14ac:dyDescent="0.45">
      <c r="A36" t="s">
        <v>163</v>
      </c>
      <c r="B36">
        <v>78.17</v>
      </c>
      <c r="C36">
        <v>2.44318258762359</v>
      </c>
      <c r="D36">
        <v>2.7169784307479801</v>
      </c>
      <c r="E36">
        <f t="shared" si="3"/>
        <v>-0.27379584312439009</v>
      </c>
      <c r="F36">
        <f t="shared" si="4"/>
        <v>0.27379584312439009</v>
      </c>
      <c r="G36">
        <f t="shared" si="5"/>
        <v>7.4964163712195636E-2</v>
      </c>
    </row>
    <row r="37" spans="1:7" x14ac:dyDescent="0.45">
      <c r="A37" t="s">
        <v>152</v>
      </c>
      <c r="B37">
        <v>83.67</v>
      </c>
      <c r="C37">
        <v>2.7059260606765698</v>
      </c>
      <c r="D37">
        <v>2.4934527873992902</v>
      </c>
      <c r="E37">
        <f t="shared" si="3"/>
        <v>0.21247327327727961</v>
      </c>
      <c r="F37">
        <f t="shared" si="4"/>
        <v>0.21247327327727961</v>
      </c>
      <c r="G37">
        <f t="shared" si="5"/>
        <v>4.5144891857161543E-2</v>
      </c>
    </row>
    <row r="38" spans="1:7" x14ac:dyDescent="0.45">
      <c r="A38" t="s">
        <v>112</v>
      </c>
      <c r="B38">
        <v>141.905</v>
      </c>
      <c r="C38">
        <v>4.0676198005676198</v>
      </c>
      <c r="D38">
        <v>3.5318286418914702</v>
      </c>
      <c r="E38">
        <f t="shared" si="3"/>
        <v>0.53579115867614968</v>
      </c>
      <c r="F38">
        <f t="shared" si="4"/>
        <v>0.53579115867614968</v>
      </c>
      <c r="G38">
        <f t="shared" si="5"/>
        <v>0.28707216571553101</v>
      </c>
    </row>
    <row r="39" spans="1:7" x14ac:dyDescent="0.45">
      <c r="A39" t="s">
        <v>98</v>
      </c>
      <c r="B39">
        <v>38.391599999999997</v>
      </c>
      <c r="C39">
        <v>1.8267241716384801</v>
      </c>
      <c r="D39">
        <v>2.6818757057189901</v>
      </c>
      <c r="E39">
        <f t="shared" si="3"/>
        <v>-0.85515153408051003</v>
      </c>
      <c r="F39">
        <f t="shared" si="4"/>
        <v>0.85515153408051003</v>
      </c>
      <c r="G39">
        <f t="shared" si="5"/>
        <v>0.73128414624024973</v>
      </c>
    </row>
    <row r="40" spans="1:7" x14ac:dyDescent="0.45">
      <c r="A40" t="s">
        <v>217</v>
      </c>
      <c r="B40">
        <v>60.423099999999998</v>
      </c>
      <c r="C40">
        <v>3.5487546920776301</v>
      </c>
      <c r="D40">
        <v>2.83766293525695</v>
      </c>
      <c r="E40">
        <f t="shared" si="3"/>
        <v>0.71109175682068004</v>
      </c>
      <c r="F40">
        <f t="shared" si="4"/>
        <v>0.71109175682068004</v>
      </c>
      <c r="G40">
        <f t="shared" si="5"/>
        <v>0.50565148661832116</v>
      </c>
    </row>
    <row r="41" spans="1:7" x14ac:dyDescent="0.45">
      <c r="A41" t="s">
        <v>71</v>
      </c>
      <c r="B41">
        <v>82.843699999999998</v>
      </c>
      <c r="C41">
        <v>3.7425291538238499</v>
      </c>
      <c r="D41">
        <v>3.5340933799743599</v>
      </c>
      <c r="E41">
        <f t="shared" si="3"/>
        <v>0.20843577384948997</v>
      </c>
      <c r="F41">
        <f t="shared" si="4"/>
        <v>0.20843577384948997</v>
      </c>
      <c r="G41">
        <f t="shared" si="5"/>
        <v>4.3445471820235726E-2</v>
      </c>
    </row>
    <row r="42" spans="1:7" x14ac:dyDescent="0.45">
      <c r="A42" t="s">
        <v>184</v>
      </c>
      <c r="B42">
        <v>104.673</v>
      </c>
      <c r="C42">
        <v>3.7904028892517001</v>
      </c>
      <c r="D42">
        <v>3.4437918663024898</v>
      </c>
      <c r="E42">
        <f t="shared" si="3"/>
        <v>0.34661102294921031</v>
      </c>
      <c r="F42">
        <f t="shared" si="4"/>
        <v>0.34661102294921031</v>
      </c>
      <c r="G42">
        <f t="shared" si="5"/>
        <v>0.120139201229898</v>
      </c>
    </row>
    <row r="43" spans="1:7" x14ac:dyDescent="0.45">
      <c r="A43" t="s">
        <v>114</v>
      </c>
      <c r="B43">
        <v>37.724299999999999</v>
      </c>
      <c r="C43">
        <v>1.8474467396736101</v>
      </c>
      <c r="D43">
        <v>2.2122727632522499</v>
      </c>
      <c r="E43">
        <f t="shared" si="3"/>
        <v>-0.3648260235786398</v>
      </c>
      <c r="F43">
        <f t="shared" si="4"/>
        <v>0.3648260235786398</v>
      </c>
      <c r="G43">
        <f t="shared" si="5"/>
        <v>0.13309802748020225</v>
      </c>
    </row>
    <row r="44" spans="1:7" x14ac:dyDescent="0.45">
      <c r="A44" t="s">
        <v>96</v>
      </c>
      <c r="B44">
        <v>54.209400000000002</v>
      </c>
      <c r="C44">
        <v>2.4727042913436801</v>
      </c>
      <c r="D44">
        <v>2.72383248805999</v>
      </c>
      <c r="E44">
        <f t="shared" si="3"/>
        <v>-0.25112819671630993</v>
      </c>
      <c r="F44">
        <f t="shared" si="4"/>
        <v>0.25112819671630993</v>
      </c>
      <c r="G44">
        <f t="shared" si="5"/>
        <v>6.3065371185985653E-2</v>
      </c>
    </row>
    <row r="45" spans="1:7" x14ac:dyDescent="0.45">
      <c r="A45" t="s">
        <v>101</v>
      </c>
      <c r="B45">
        <v>83.532499999999999</v>
      </c>
      <c r="C45">
        <v>3.6107187271118102</v>
      </c>
      <c r="D45">
        <v>3.4152987003326398</v>
      </c>
      <c r="E45">
        <f t="shared" si="3"/>
        <v>0.19542002677917036</v>
      </c>
      <c r="F45">
        <f t="shared" si="4"/>
        <v>0.19542002677917036</v>
      </c>
      <c r="G45">
        <f t="shared" si="5"/>
        <v>3.8188986866371663E-2</v>
      </c>
    </row>
    <row r="46" spans="1:7" x14ac:dyDescent="0.45">
      <c r="A46" t="s">
        <v>187</v>
      </c>
      <c r="B46">
        <v>195.6</v>
      </c>
      <c r="C46">
        <v>3.12336921691894</v>
      </c>
      <c r="D46">
        <v>3.4598362445831299</v>
      </c>
      <c r="E46">
        <f t="shared" si="3"/>
        <v>-0.3364670276641899</v>
      </c>
      <c r="F46">
        <f t="shared" si="4"/>
        <v>0.3364670276641899</v>
      </c>
      <c r="G46">
        <f t="shared" si="5"/>
        <v>0.11321006070517473</v>
      </c>
    </row>
    <row r="47" spans="1:7" x14ac:dyDescent="0.45">
      <c r="A47" t="s">
        <v>128</v>
      </c>
      <c r="B47">
        <v>23.33</v>
      </c>
      <c r="C47">
        <v>1.18211285769939</v>
      </c>
      <c r="D47">
        <v>2.1330286264419498</v>
      </c>
      <c r="E47">
        <f t="shared" si="3"/>
        <v>-0.95091576874255979</v>
      </c>
      <c r="F47">
        <f t="shared" si="4"/>
        <v>0.95091576874255979</v>
      </c>
      <c r="G47">
        <f t="shared" si="5"/>
        <v>0.9042407992432534</v>
      </c>
    </row>
    <row r="48" spans="1:7" x14ac:dyDescent="0.45">
      <c r="A48" t="s">
        <v>8</v>
      </c>
      <c r="B48">
        <v>66.5</v>
      </c>
      <c r="C48">
        <v>2.19509649276733</v>
      </c>
      <c r="D48">
        <v>3.71621322631835</v>
      </c>
      <c r="E48">
        <f t="shared" si="3"/>
        <v>-1.5211167335510201</v>
      </c>
      <c r="F48">
        <f t="shared" si="4"/>
        <v>1.5211167335510201</v>
      </c>
      <c r="G48">
        <f t="shared" si="5"/>
        <v>2.3137961170889247</v>
      </c>
    </row>
    <row r="49" spans="1:7" x14ac:dyDescent="0.45">
      <c r="A49" t="s">
        <v>50</v>
      </c>
      <c r="B49">
        <v>92.51</v>
      </c>
      <c r="C49">
        <v>3.6129491329193102</v>
      </c>
      <c r="D49">
        <v>3.5457570552825901</v>
      </c>
      <c r="E49">
        <f t="shared" si="3"/>
        <v>6.7192077636720082E-2</v>
      </c>
      <c r="F49">
        <f t="shared" si="4"/>
        <v>6.7192077636720082E-2</v>
      </c>
      <c r="G49">
        <f t="shared" si="5"/>
        <v>4.5147752971390186E-3</v>
      </c>
    </row>
    <row r="50" spans="1:7" x14ac:dyDescent="0.45">
      <c r="A50" t="s">
        <v>88</v>
      </c>
      <c r="B50">
        <v>139.07599999999999</v>
      </c>
      <c r="C50">
        <v>4.2744872570037797</v>
      </c>
      <c r="D50">
        <v>3.2937352657318102</v>
      </c>
      <c r="E50">
        <f t="shared" si="3"/>
        <v>0.98075199127196955</v>
      </c>
      <c r="F50">
        <f t="shared" si="4"/>
        <v>0.98075199127196955</v>
      </c>
      <c r="G50">
        <f t="shared" si="5"/>
        <v>0.96187446838393342</v>
      </c>
    </row>
    <row r="51" spans="1:7" x14ac:dyDescent="0.45">
      <c r="A51" t="s">
        <v>109</v>
      </c>
      <c r="B51">
        <v>27.1769</v>
      </c>
      <c r="C51">
        <v>1.4030387401580799</v>
      </c>
      <c r="D51">
        <v>1.65684366226196</v>
      </c>
      <c r="E51">
        <f t="shared" si="3"/>
        <v>-0.25380492210388006</v>
      </c>
      <c r="F51">
        <f t="shared" si="4"/>
        <v>0.25380492210388006</v>
      </c>
      <c r="G51">
        <f t="shared" si="5"/>
        <v>6.4416938484156624E-2</v>
      </c>
    </row>
    <row r="52" spans="1:7" x14ac:dyDescent="0.45">
      <c r="A52" t="s">
        <v>20</v>
      </c>
      <c r="B52">
        <v>69.8185</v>
      </c>
      <c r="C52">
        <v>3.2523014545440598</v>
      </c>
      <c r="D52">
        <v>2.5927567481994598</v>
      </c>
      <c r="E52">
        <f t="shared" si="3"/>
        <v>0.65954470634460005</v>
      </c>
      <c r="F52">
        <f t="shared" si="4"/>
        <v>0.65954470634460005</v>
      </c>
      <c r="G52">
        <f t="shared" si="5"/>
        <v>0.43499921966718469</v>
      </c>
    </row>
    <row r="53" spans="1:7" x14ac:dyDescent="0.45">
      <c r="A53" t="s">
        <v>140</v>
      </c>
      <c r="B53">
        <v>80.502700000000004</v>
      </c>
      <c r="C53">
        <v>4.0360856056213299</v>
      </c>
      <c r="D53">
        <v>2.73918116092681</v>
      </c>
      <c r="E53">
        <f t="shared" si="3"/>
        <v>1.2969044446945199</v>
      </c>
      <c r="F53">
        <f t="shared" si="4"/>
        <v>1.2969044446945199</v>
      </c>
      <c r="G53">
        <f t="shared" si="5"/>
        <v>1.681961138668401</v>
      </c>
    </row>
    <row r="54" spans="1:7" x14ac:dyDescent="0.45">
      <c r="A54" t="s">
        <v>216</v>
      </c>
      <c r="B54">
        <v>137.608</v>
      </c>
      <c r="C54">
        <v>3.8572263717651301</v>
      </c>
      <c r="D54">
        <v>3.4390199184417698</v>
      </c>
      <c r="E54">
        <f t="shared" si="3"/>
        <v>0.41820645332336026</v>
      </c>
      <c r="F54">
        <f t="shared" si="4"/>
        <v>0.41820645332336026</v>
      </c>
      <c r="G54">
        <f t="shared" si="5"/>
        <v>0.17489663760130392</v>
      </c>
    </row>
    <row r="55" spans="1:7" x14ac:dyDescent="0.45">
      <c r="A55" t="s">
        <v>19</v>
      </c>
      <c r="B55">
        <v>23.793399999999998</v>
      </c>
      <c r="C55">
        <v>1.1652364432811699</v>
      </c>
      <c r="D55">
        <v>1.4926532208919501</v>
      </c>
      <c r="E55">
        <f t="shared" si="3"/>
        <v>-0.32741677761078014</v>
      </c>
      <c r="F55">
        <f t="shared" si="4"/>
        <v>0.32741677761078014</v>
      </c>
      <c r="G55">
        <f t="shared" si="5"/>
        <v>0.10720174626102706</v>
      </c>
    </row>
    <row r="56" spans="1:7" x14ac:dyDescent="0.45">
      <c r="A56" t="s">
        <v>225</v>
      </c>
      <c r="B56">
        <v>75.267899999999997</v>
      </c>
      <c r="C56">
        <v>3.1110246181488002</v>
      </c>
      <c r="D56">
        <v>2.7647271156311</v>
      </c>
      <c r="E56">
        <f t="shared" si="3"/>
        <v>0.3462975025177002</v>
      </c>
      <c r="F56">
        <f t="shared" si="4"/>
        <v>0.3462975025177002</v>
      </c>
      <c r="G56">
        <f t="shared" si="5"/>
        <v>0.11992196024999657</v>
      </c>
    </row>
    <row r="57" spans="1:7" x14ac:dyDescent="0.45">
      <c r="A57" t="s">
        <v>107</v>
      </c>
      <c r="B57">
        <v>87.393199999999993</v>
      </c>
      <c r="C57">
        <v>3.87099885940551</v>
      </c>
      <c r="D57">
        <v>2.9114255905151301</v>
      </c>
      <c r="E57">
        <f t="shared" si="3"/>
        <v>0.95957326889037997</v>
      </c>
      <c r="F57">
        <f t="shared" si="4"/>
        <v>0.95957326889037997</v>
      </c>
      <c r="G57">
        <f t="shared" si="5"/>
        <v>0.9207808583689695</v>
      </c>
    </row>
    <row r="58" spans="1:7" x14ac:dyDescent="0.45">
      <c r="A58" t="s">
        <v>61</v>
      </c>
      <c r="B58">
        <v>157.5</v>
      </c>
      <c r="C58">
        <v>3.04678153991699</v>
      </c>
      <c r="D58">
        <v>3.3988974094390798</v>
      </c>
      <c r="E58">
        <f t="shared" si="3"/>
        <v>-0.35211586952208984</v>
      </c>
      <c r="F58">
        <f t="shared" si="4"/>
        <v>0.35211586952208984</v>
      </c>
      <c r="G58">
        <f t="shared" si="5"/>
        <v>0.1239855855692974</v>
      </c>
    </row>
    <row r="59" spans="1:7" x14ac:dyDescent="0.45">
      <c r="A59" t="s">
        <v>214</v>
      </c>
      <c r="B59">
        <v>27.74</v>
      </c>
      <c r="C59">
        <v>1.3656655251979799</v>
      </c>
      <c r="D59">
        <v>1.6503228545188899</v>
      </c>
      <c r="E59">
        <f t="shared" si="3"/>
        <v>-0.28465732932091004</v>
      </c>
      <c r="F59">
        <f t="shared" si="4"/>
        <v>0.28465732932091004</v>
      </c>
      <c r="G59">
        <f t="shared" si="5"/>
        <v>8.1029795136113025E-2</v>
      </c>
    </row>
    <row r="60" spans="1:7" x14ac:dyDescent="0.45">
      <c r="A60" t="s">
        <v>127</v>
      </c>
      <c r="B60">
        <v>68.67</v>
      </c>
      <c r="C60">
        <v>1.9493005871772699</v>
      </c>
      <c r="D60">
        <v>2.7422751188278198</v>
      </c>
      <c r="E60">
        <f t="shared" si="3"/>
        <v>-0.79297453165054987</v>
      </c>
      <c r="F60">
        <f t="shared" si="4"/>
        <v>0.79297453165054987</v>
      </c>
      <c r="G60">
        <f t="shared" si="5"/>
        <v>0.62880860784640891</v>
      </c>
    </row>
    <row r="61" spans="1:7" x14ac:dyDescent="0.45">
      <c r="A61" t="s">
        <v>129</v>
      </c>
      <c r="B61">
        <v>95.6</v>
      </c>
      <c r="C61">
        <v>3.17724180221557</v>
      </c>
      <c r="D61">
        <v>3.19413709640502</v>
      </c>
      <c r="E61">
        <f t="shared" si="3"/>
        <v>-1.6895294189450016E-2</v>
      </c>
      <c r="F61">
        <f t="shared" si="4"/>
        <v>1.6895294189450016E-2</v>
      </c>
      <c r="G61">
        <f t="shared" si="5"/>
        <v>2.8545096574806347E-4</v>
      </c>
    </row>
    <row r="62" spans="1:7" x14ac:dyDescent="0.45">
      <c r="A62" t="s">
        <v>194</v>
      </c>
      <c r="B62">
        <v>181.614</v>
      </c>
      <c r="C62">
        <v>3.62064361572265</v>
      </c>
      <c r="D62">
        <v>3.5806343555450399</v>
      </c>
      <c r="E62">
        <f t="shared" si="3"/>
        <v>4.0009260177610084E-2</v>
      </c>
      <c r="F62">
        <f t="shared" si="4"/>
        <v>4.0009260177610084E-2</v>
      </c>
      <c r="G62">
        <f t="shared" si="5"/>
        <v>1.6007408999596962E-3</v>
      </c>
    </row>
    <row r="63" spans="1:7" x14ac:dyDescent="0.45">
      <c r="A63" t="s">
        <v>92</v>
      </c>
      <c r="B63">
        <v>45.052300000000002</v>
      </c>
      <c r="C63">
        <v>1.9936116933822601</v>
      </c>
      <c r="D63">
        <v>2.59865021705627</v>
      </c>
      <c r="E63">
        <f t="shared" si="3"/>
        <v>-0.6050385236740099</v>
      </c>
      <c r="F63">
        <f t="shared" si="4"/>
        <v>0.6050385236740099</v>
      </c>
      <c r="G63">
        <f t="shared" si="5"/>
        <v>0.36607161512962544</v>
      </c>
    </row>
    <row r="64" spans="1:7" x14ac:dyDescent="0.45">
      <c r="A64" t="s">
        <v>211</v>
      </c>
      <c r="B64">
        <v>61.516100000000002</v>
      </c>
      <c r="C64">
        <v>2.7315653562545701</v>
      </c>
      <c r="D64">
        <v>2.7849197387695299</v>
      </c>
      <c r="E64">
        <f t="shared" si="3"/>
        <v>-5.3354382514959831E-2</v>
      </c>
      <c r="F64">
        <f t="shared" si="4"/>
        <v>5.3354382514959831E-2</v>
      </c>
      <c r="G64">
        <f t="shared" si="5"/>
        <v>2.8466901335526514E-3</v>
      </c>
    </row>
    <row r="65" spans="1:7" x14ac:dyDescent="0.45">
      <c r="A65" t="s">
        <v>113</v>
      </c>
      <c r="B65">
        <v>88.422200000000004</v>
      </c>
      <c r="C65">
        <v>3.9003431797027499</v>
      </c>
      <c r="D65">
        <v>3.1792757511138898</v>
      </c>
      <c r="E65">
        <f t="shared" si="3"/>
        <v>0.72106742858886008</v>
      </c>
      <c r="F65">
        <f t="shared" si="4"/>
        <v>0.72106742858886008</v>
      </c>
      <c r="G65">
        <f t="shared" si="5"/>
        <v>0.51993823657175087</v>
      </c>
    </row>
    <row r="66" spans="1:7" x14ac:dyDescent="0.45">
      <c r="A66" t="s">
        <v>79</v>
      </c>
      <c r="B66">
        <v>141.14400000000001</v>
      </c>
      <c r="C66">
        <v>3.2572393417358398</v>
      </c>
      <c r="D66">
        <v>3.2405233383178702</v>
      </c>
      <c r="E66">
        <f t="shared" ref="E66:E97" si="6">C66-D66</f>
        <v>1.6716003417969638E-2</v>
      </c>
      <c r="F66">
        <f t="shared" ref="F66:F97" si="7">ABS(E66)</f>
        <v>1.6716003417969638E-2</v>
      </c>
      <c r="G66">
        <f t="shared" ref="G66:G73" si="8">E66*E66</f>
        <v>2.7942477026957264E-4</v>
      </c>
    </row>
    <row r="67" spans="1:7" x14ac:dyDescent="0.45">
      <c r="A67" t="s">
        <v>4</v>
      </c>
      <c r="B67">
        <v>27.814900000000002</v>
      </c>
      <c r="C67">
        <v>1.31437376141548</v>
      </c>
      <c r="D67">
        <v>1.8706163763999899</v>
      </c>
      <c r="E67">
        <f t="shared" si="6"/>
        <v>-0.55624261498450989</v>
      </c>
      <c r="F67">
        <f t="shared" si="7"/>
        <v>0.55624261498450989</v>
      </c>
      <c r="G67">
        <f t="shared" si="8"/>
        <v>0.3094058467248057</v>
      </c>
    </row>
    <row r="68" spans="1:7" x14ac:dyDescent="0.45">
      <c r="A68" t="s">
        <v>122</v>
      </c>
      <c r="B68">
        <v>56.665399999999998</v>
      </c>
      <c r="C68">
        <v>2.2195971012115399</v>
      </c>
      <c r="D68">
        <v>2.8011478185653602</v>
      </c>
      <c r="E68">
        <f t="shared" si="6"/>
        <v>-0.58155071735382036</v>
      </c>
      <c r="F68">
        <f t="shared" si="7"/>
        <v>0.58155071735382036</v>
      </c>
      <c r="G68">
        <f t="shared" si="8"/>
        <v>0.33820123685474307</v>
      </c>
    </row>
    <row r="69" spans="1:7" x14ac:dyDescent="0.45">
      <c r="A69" t="s">
        <v>242</v>
      </c>
      <c r="B69">
        <v>83.788600000000002</v>
      </c>
      <c r="C69">
        <v>3.2590091228485099</v>
      </c>
      <c r="D69">
        <v>3.0074436664581299</v>
      </c>
      <c r="E69">
        <f t="shared" si="6"/>
        <v>0.25156545639037997</v>
      </c>
      <c r="F69">
        <f t="shared" si="7"/>
        <v>0.25156545639037997</v>
      </c>
      <c r="G69">
        <f t="shared" si="8"/>
        <v>6.328517884890017E-2</v>
      </c>
    </row>
    <row r="70" spans="1:7" x14ac:dyDescent="0.45">
      <c r="A70" t="s">
        <v>220</v>
      </c>
      <c r="B70">
        <v>105.9</v>
      </c>
      <c r="C70">
        <v>4.33949422836303</v>
      </c>
      <c r="D70">
        <v>3.1400146484375</v>
      </c>
      <c r="E70">
        <f t="shared" si="6"/>
        <v>1.19947957992553</v>
      </c>
      <c r="F70">
        <f t="shared" si="7"/>
        <v>1.19947957992553</v>
      </c>
      <c r="G70">
        <f t="shared" si="8"/>
        <v>1.4387512626583259</v>
      </c>
    </row>
    <row r="71" spans="1:7" x14ac:dyDescent="0.45">
      <c r="A71" t="s">
        <v>172</v>
      </c>
      <c r="B71">
        <v>32.26</v>
      </c>
      <c r="C71">
        <v>1.5088145732879601</v>
      </c>
      <c r="D71">
        <v>2.2250699996948198</v>
      </c>
      <c r="E71">
        <f t="shared" si="6"/>
        <v>-0.71625542640685969</v>
      </c>
      <c r="F71">
        <f t="shared" si="7"/>
        <v>0.71625542640685969</v>
      </c>
      <c r="G71">
        <f t="shared" si="8"/>
        <v>0.51302183585727235</v>
      </c>
    </row>
    <row r="72" spans="1:7" x14ac:dyDescent="0.45">
      <c r="A72" t="s">
        <v>241</v>
      </c>
      <c r="B72">
        <v>67.61</v>
      </c>
      <c r="C72">
        <v>2.1299761533737098</v>
      </c>
      <c r="D72">
        <v>3.0274076461791899</v>
      </c>
      <c r="E72">
        <f t="shared" si="6"/>
        <v>-0.89743149280548007</v>
      </c>
      <c r="F72">
        <f t="shared" si="7"/>
        <v>0.89743149280548007</v>
      </c>
      <c r="G72">
        <f t="shared" si="8"/>
        <v>0.80538328427907246</v>
      </c>
    </row>
    <row r="73" spans="1:7" x14ac:dyDescent="0.45">
      <c r="A73" t="s">
        <v>68</v>
      </c>
      <c r="B73">
        <v>81.62</v>
      </c>
      <c r="C73">
        <v>2.7206735610961901</v>
      </c>
      <c r="D73">
        <v>3.3284776210784899</v>
      </c>
      <c r="E73">
        <f t="shared" si="6"/>
        <v>-0.6078040599822998</v>
      </c>
      <c r="F73">
        <f t="shared" si="7"/>
        <v>0.6078040599822998</v>
      </c>
      <c r="G73">
        <f t="shared" si="8"/>
        <v>0.3694257753309671</v>
      </c>
    </row>
    <row r="74" spans="1:7" x14ac:dyDescent="0.45">
      <c r="D74" t="s">
        <v>247</v>
      </c>
      <c r="E74">
        <f>AVERAGE(E2:E73)</f>
        <v>-1.5297795322517531E-2</v>
      </c>
      <c r="F74">
        <f>AVERAGE(F2:F73)</f>
        <v>0.53432940193710654</v>
      </c>
      <c r="G74">
        <f>AVERAGE(G2:G73)</f>
        <v>0.44977891084123583</v>
      </c>
    </row>
    <row r="75" spans="1:7" x14ac:dyDescent="0.45">
      <c r="D75" t="s">
        <v>248</v>
      </c>
      <c r="E75">
        <f>_xlfn.STDEV.S(E2:E73)</f>
        <v>0.6751862753674498</v>
      </c>
      <c r="F75" t="s">
        <v>250</v>
      </c>
      <c r="G75">
        <f>SQRT(G74)</f>
        <v>0.67065558287487315</v>
      </c>
    </row>
    <row r="76" spans="1:7" x14ac:dyDescent="0.45">
      <c r="D76" t="s">
        <v>249</v>
      </c>
      <c r="E76">
        <f>CORREL(C2:C73,D2:D73)</f>
        <v>0.71330220538516609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Music</vt:lpstr>
      <vt:lpstr>Solo</vt:lpstr>
      <vt:lpstr>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Roberts</cp:lastModifiedBy>
  <dcterms:created xsi:type="dcterms:W3CDTF">2021-05-06T13:54:58Z</dcterms:created>
  <dcterms:modified xsi:type="dcterms:W3CDTF">2021-05-06T14:22:13Z</dcterms:modified>
</cp:coreProperties>
</file>