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ziyu/Desktop/URA-Spring2021/Cryptocurrency/CMC/ToSend/"/>
    </mc:Choice>
  </mc:AlternateContent>
  <xr:revisionPtr revIDLastSave="0" documentId="13_ncr:1_{E22EB0AE-A0B8-DB40-B8E9-7872548B6ED6}" xr6:coauthVersionLast="36" xr6:coauthVersionMax="36" xr10:uidLastSave="{00000000-0000-0000-0000-000000000000}"/>
  <bookViews>
    <workbookView xWindow="-33980" yWindow="3680" windowWidth="28800" windowHeight="15820" activeTab="2" xr2:uid="{438CFD03-09A0-A64D-84BC-FCE9FC9747B9}"/>
  </bookViews>
  <sheets>
    <sheet name="Full" sheetId="2" r:id="rId1"/>
    <sheet name="200" sheetId="3" r:id="rId2"/>
    <sheet name="100" sheetId="4" r:id="rId3"/>
  </sheets>
  <definedNames>
    <definedName name="_xlnm._FilterDatabase" localSheetId="2" hidden="1">'100'!$A$1:$R$101</definedName>
    <definedName name="_xlnm._FilterDatabase" localSheetId="1" hidden="1">'200'!$A$1:$Q$497</definedName>
    <definedName name="_xlnm._FilterDatabase" localSheetId="0" hidden="1">Full!$A$1:$Q$497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10" i="3"/>
  <c r="K11" i="3"/>
  <c r="K9" i="3"/>
  <c r="K2" i="3"/>
  <c r="K12" i="3"/>
  <c r="K14" i="3"/>
  <c r="K16" i="3"/>
  <c r="K19" i="3"/>
  <c r="K13" i="3"/>
  <c r="K20" i="3"/>
  <c r="K15" i="3"/>
  <c r="K21" i="3"/>
  <c r="K22" i="3"/>
  <c r="K23" i="3"/>
  <c r="K27" i="3"/>
  <c r="K17" i="3"/>
  <c r="K24" i="3"/>
  <c r="K29" i="3"/>
  <c r="K26" i="3"/>
  <c r="K25" i="3"/>
  <c r="K33" i="3"/>
  <c r="K31" i="3"/>
  <c r="K30" i="3"/>
  <c r="K34" i="3"/>
  <c r="K35" i="3"/>
  <c r="K32" i="3"/>
  <c r="K36" i="3"/>
  <c r="K18" i="3"/>
  <c r="K42" i="3"/>
  <c r="K38" i="3"/>
  <c r="K39" i="3"/>
  <c r="K28" i="3"/>
  <c r="K40" i="3"/>
  <c r="K46" i="3"/>
  <c r="K44" i="3"/>
  <c r="K47" i="3"/>
  <c r="K41" i="3"/>
  <c r="K49" i="3"/>
  <c r="K48" i="3"/>
  <c r="K43" i="3"/>
  <c r="K50" i="3"/>
  <c r="K53" i="3"/>
  <c r="K45" i="3"/>
  <c r="K37" i="3"/>
  <c r="K52" i="3"/>
  <c r="K51" i="3"/>
  <c r="K58" i="3"/>
  <c r="K56" i="3"/>
  <c r="K55" i="3"/>
  <c r="K63" i="3"/>
  <c r="K61" i="3"/>
  <c r="K57" i="3"/>
  <c r="K60" i="3"/>
  <c r="K62" i="3"/>
  <c r="K69" i="3"/>
  <c r="K71" i="3"/>
  <c r="K73" i="3"/>
  <c r="K68" i="3"/>
  <c r="K54" i="3"/>
  <c r="K70" i="3"/>
  <c r="K66" i="3"/>
  <c r="K64" i="3"/>
  <c r="K65" i="3"/>
  <c r="K76" i="3"/>
  <c r="K72" i="3"/>
  <c r="K75" i="3"/>
  <c r="K67" i="3"/>
  <c r="K59" i="3"/>
  <c r="K78" i="3"/>
  <c r="K77" i="3"/>
  <c r="K83" i="3"/>
  <c r="K79" i="3"/>
  <c r="K80" i="3"/>
  <c r="K86" i="3"/>
  <c r="K81" i="3"/>
  <c r="K74" i="3"/>
  <c r="K84" i="3"/>
  <c r="K87" i="3"/>
  <c r="K82" i="3"/>
  <c r="K85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3" i="3"/>
  <c r="L4" i="4"/>
  <c r="L5" i="4"/>
  <c r="L6" i="4"/>
  <c r="L7" i="4"/>
  <c r="M7" i="4" s="1"/>
  <c r="L2" i="4"/>
  <c r="L9" i="4"/>
  <c r="L10" i="4"/>
  <c r="L12" i="4"/>
  <c r="L14" i="4"/>
  <c r="L15" i="4"/>
  <c r="L11" i="4"/>
  <c r="L8" i="4"/>
  <c r="N8" i="4" s="1"/>
  <c r="L17" i="4"/>
  <c r="L18" i="4"/>
  <c r="L21" i="4"/>
  <c r="N21" i="4" s="1"/>
  <c r="L16" i="4"/>
  <c r="N16" i="4" s="1"/>
  <c r="L19" i="4"/>
  <c r="L13" i="4"/>
  <c r="N13" i="4" s="1"/>
  <c r="L25" i="4"/>
  <c r="L24" i="4"/>
  <c r="L22" i="4"/>
  <c r="L23" i="4"/>
  <c r="L28" i="4"/>
  <c r="L27" i="4"/>
  <c r="L20" i="4"/>
  <c r="L34" i="4"/>
  <c r="L26" i="4"/>
  <c r="N26" i="4" s="1"/>
  <c r="L43" i="4"/>
  <c r="N43" i="4" s="1"/>
  <c r="L31" i="4"/>
  <c r="L33" i="4"/>
  <c r="L40" i="4"/>
  <c r="L38" i="4"/>
  <c r="M38" i="4" s="1"/>
  <c r="L32" i="4"/>
  <c r="L30" i="4"/>
  <c r="N30" i="4" s="1"/>
  <c r="L36" i="4"/>
  <c r="L39" i="4"/>
  <c r="N39" i="4" s="1"/>
  <c r="L45" i="4"/>
  <c r="L35" i="4"/>
  <c r="L29" i="4"/>
  <c r="N29" i="4" s="1"/>
  <c r="L41" i="4"/>
  <c r="N41" i="4" s="1"/>
  <c r="L42" i="4"/>
  <c r="L50" i="4"/>
  <c r="M50" i="4" s="1"/>
  <c r="L46" i="4"/>
  <c r="M46" i="4" s="1"/>
  <c r="L37" i="4"/>
  <c r="L47" i="4"/>
  <c r="L48" i="4"/>
  <c r="L51" i="4"/>
  <c r="L52" i="4"/>
  <c r="N52" i="4" s="1"/>
  <c r="L49" i="4"/>
  <c r="L44" i="4"/>
  <c r="L53" i="4"/>
  <c r="L54" i="4"/>
  <c r="N54" i="4" s="1"/>
  <c r="L55" i="4"/>
  <c r="L56" i="4"/>
  <c r="L57" i="4"/>
  <c r="N57" i="4" s="1"/>
  <c r="L58" i="4"/>
  <c r="N58" i="4" s="1"/>
  <c r="L59" i="4"/>
  <c r="L60" i="4"/>
  <c r="L61" i="4"/>
  <c r="L62" i="4"/>
  <c r="N62" i="4" s="1"/>
  <c r="L63" i="4"/>
  <c r="L64" i="4"/>
  <c r="L65" i="4"/>
  <c r="N65" i="4" s="1"/>
  <c r="L66" i="4"/>
  <c r="N66" i="4" s="1"/>
  <c r="L67" i="4"/>
  <c r="L68" i="4"/>
  <c r="L69" i="4"/>
  <c r="N69" i="4" s="1"/>
  <c r="L70" i="4"/>
  <c r="N70" i="4" s="1"/>
  <c r="L71" i="4"/>
  <c r="L72" i="4"/>
  <c r="L73" i="4"/>
  <c r="L74" i="4"/>
  <c r="N74" i="4" s="1"/>
  <c r="L75" i="4"/>
  <c r="L76" i="4"/>
  <c r="L77" i="4"/>
  <c r="N77" i="4" s="1"/>
  <c r="L78" i="4"/>
  <c r="N78" i="4" s="1"/>
  <c r="L79" i="4"/>
  <c r="L80" i="4"/>
  <c r="L81" i="4"/>
  <c r="L82" i="4"/>
  <c r="N82" i="4" s="1"/>
  <c r="L83" i="4"/>
  <c r="L84" i="4"/>
  <c r="L85" i="4"/>
  <c r="L86" i="4"/>
  <c r="N86" i="4" s="1"/>
  <c r="L87" i="4"/>
  <c r="L88" i="4"/>
  <c r="L89" i="4"/>
  <c r="L90" i="4"/>
  <c r="N90" i="4" s="1"/>
  <c r="L91" i="4"/>
  <c r="L92" i="4"/>
  <c r="N92" i="4" s="1"/>
  <c r="L93" i="4"/>
  <c r="L94" i="4"/>
  <c r="N94" i="4" s="1"/>
  <c r="L95" i="4"/>
  <c r="L96" i="4"/>
  <c r="L97" i="4"/>
  <c r="L98" i="4"/>
  <c r="N98" i="4" s="1"/>
  <c r="L99" i="4"/>
  <c r="L100" i="4"/>
  <c r="L101" i="4"/>
  <c r="L3" i="4"/>
  <c r="N3" i="4" s="1"/>
  <c r="N201" i="3"/>
  <c r="O201" i="3" s="1"/>
  <c r="Q201" i="3" s="1"/>
  <c r="N4" i="3"/>
  <c r="N5" i="3"/>
  <c r="N6" i="3"/>
  <c r="O6" i="3" s="1"/>
  <c r="P6" i="3" s="1"/>
  <c r="N7" i="3"/>
  <c r="N8" i="3"/>
  <c r="N10" i="3"/>
  <c r="N11" i="3"/>
  <c r="O11" i="3" s="1"/>
  <c r="Q11" i="3" s="1"/>
  <c r="N9" i="3"/>
  <c r="O9" i="3" s="1"/>
  <c r="Q9" i="3" s="1"/>
  <c r="N2" i="3"/>
  <c r="N12" i="3"/>
  <c r="N14" i="3"/>
  <c r="O14" i="3" s="1"/>
  <c r="N16" i="3"/>
  <c r="O16" i="3" s="1"/>
  <c r="Q16" i="3" s="1"/>
  <c r="N19" i="3"/>
  <c r="N13" i="3"/>
  <c r="N20" i="3"/>
  <c r="O20" i="3" s="1"/>
  <c r="Q20" i="3" s="1"/>
  <c r="N22" i="3"/>
  <c r="O22" i="3" s="1"/>
  <c r="Q22" i="3" s="1"/>
  <c r="N21" i="3"/>
  <c r="N15" i="3"/>
  <c r="N17" i="3"/>
  <c r="O17" i="3" s="1"/>
  <c r="P17" i="3" s="1"/>
  <c r="N24" i="3"/>
  <c r="N23" i="3"/>
  <c r="O23" i="3" s="1"/>
  <c r="Q23" i="3" s="1"/>
  <c r="N27" i="3"/>
  <c r="N29" i="3"/>
  <c r="O29" i="3" s="1"/>
  <c r="N31" i="3"/>
  <c r="O31" i="3" s="1"/>
  <c r="Q31" i="3" s="1"/>
  <c r="N26" i="3"/>
  <c r="N25" i="3"/>
  <c r="N18" i="3"/>
  <c r="O18" i="3" s="1"/>
  <c r="N33" i="3"/>
  <c r="O33" i="3" s="1"/>
  <c r="N34" i="3"/>
  <c r="N39" i="3"/>
  <c r="N30" i="3"/>
  <c r="O30" i="3" s="1"/>
  <c r="N35" i="3"/>
  <c r="O35" i="3" s="1"/>
  <c r="Q35" i="3" s="1"/>
  <c r="N32" i="3"/>
  <c r="N36" i="3"/>
  <c r="N42" i="3"/>
  <c r="O42" i="3" s="1"/>
  <c r="N38" i="3"/>
  <c r="N28" i="3"/>
  <c r="O28" i="3" s="1"/>
  <c r="Q28" i="3" s="1"/>
  <c r="N49" i="3"/>
  <c r="N40" i="3"/>
  <c r="O40" i="3" s="1"/>
  <c r="N41" i="3"/>
  <c r="O41" i="3" s="1"/>
  <c r="Q41" i="3" s="1"/>
  <c r="N48" i="3"/>
  <c r="O48" i="3" s="1"/>
  <c r="Q48" i="3" s="1"/>
  <c r="N46" i="3"/>
  <c r="N44" i="3"/>
  <c r="O44" i="3" s="1"/>
  <c r="Q44" i="3" s="1"/>
  <c r="N47" i="3"/>
  <c r="O47" i="3" s="1"/>
  <c r="N43" i="3"/>
  <c r="N50" i="3"/>
  <c r="N53" i="3"/>
  <c r="O53" i="3" s="1"/>
  <c r="N45" i="3"/>
  <c r="O45" i="3" s="1"/>
  <c r="Q45" i="3" s="1"/>
  <c r="N52" i="3"/>
  <c r="N37" i="3"/>
  <c r="N61" i="3"/>
  <c r="O61" i="3" s="1"/>
  <c r="N51" i="3"/>
  <c r="N73" i="3"/>
  <c r="O73" i="3" s="1"/>
  <c r="Q73" i="3" s="1"/>
  <c r="N58" i="3"/>
  <c r="N84" i="3"/>
  <c r="O84" i="3" s="1"/>
  <c r="N60" i="3"/>
  <c r="O60" i="3" s="1"/>
  <c r="Q60" i="3" s="1"/>
  <c r="N70" i="3"/>
  <c r="O70" i="3" s="1"/>
  <c r="Q70" i="3" s="1"/>
  <c r="N66" i="3"/>
  <c r="N56" i="3"/>
  <c r="O56" i="3" s="1"/>
  <c r="N59" i="3"/>
  <c r="O59" i="3" s="1"/>
  <c r="N57" i="3"/>
  <c r="N55" i="3"/>
  <c r="N63" i="3"/>
  <c r="O63" i="3" s="1"/>
  <c r="N69" i="3"/>
  <c r="O69" i="3" s="1"/>
  <c r="Q69" i="3" s="1"/>
  <c r="N68" i="3"/>
  <c r="N75" i="3"/>
  <c r="N62" i="3"/>
  <c r="O62" i="3" s="1"/>
  <c r="P62" i="3" s="1"/>
  <c r="N54" i="3"/>
  <c r="O54" i="3" s="1"/>
  <c r="N71" i="3"/>
  <c r="N67" i="3"/>
  <c r="N72" i="3"/>
  <c r="O72" i="3" s="1"/>
  <c r="N83" i="3"/>
  <c r="O83" i="3" s="1"/>
  <c r="Q83" i="3" s="1"/>
  <c r="N77" i="3"/>
  <c r="N64" i="3"/>
  <c r="N65" i="3"/>
  <c r="O65" i="3" s="1"/>
  <c r="N79" i="3"/>
  <c r="O79" i="3" s="1"/>
  <c r="Q79" i="3" s="1"/>
  <c r="N76" i="3"/>
  <c r="O76" i="3" s="1"/>
  <c r="Q76" i="3" s="1"/>
  <c r="N87" i="3"/>
  <c r="O87" i="3" s="1"/>
  <c r="Q87" i="3" s="1"/>
  <c r="N78" i="3"/>
  <c r="O78" i="3" s="1"/>
  <c r="N80" i="3"/>
  <c r="O80" i="3" s="1"/>
  <c r="Q80" i="3" s="1"/>
  <c r="N85" i="3"/>
  <c r="O85" i="3" s="1"/>
  <c r="Q85" i="3" s="1"/>
  <c r="N82" i="3"/>
  <c r="N86" i="3"/>
  <c r="O86" i="3" s="1"/>
  <c r="N81" i="3"/>
  <c r="N74" i="3"/>
  <c r="N88" i="3"/>
  <c r="N90" i="3"/>
  <c r="O90" i="3" s="1"/>
  <c r="N89" i="3"/>
  <c r="O89" i="3" s="1"/>
  <c r="Q89" i="3" s="1"/>
  <c r="N91" i="3"/>
  <c r="N92" i="3"/>
  <c r="N93" i="3"/>
  <c r="O93" i="3" s="1"/>
  <c r="P93" i="3" s="1"/>
  <c r="N94" i="3"/>
  <c r="O94" i="3" s="1"/>
  <c r="Q94" i="3" s="1"/>
  <c r="N95" i="3"/>
  <c r="O95" i="3" s="1"/>
  <c r="Q95" i="3" s="1"/>
  <c r="N96" i="3"/>
  <c r="N97" i="3"/>
  <c r="O97" i="3" s="1"/>
  <c r="N98" i="3"/>
  <c r="O98" i="3" s="1"/>
  <c r="Q98" i="3" s="1"/>
  <c r="N99" i="3"/>
  <c r="O99" i="3" s="1"/>
  <c r="Q99" i="3" s="1"/>
  <c r="N100" i="3"/>
  <c r="N101" i="3"/>
  <c r="O101" i="3" s="1"/>
  <c r="N102" i="3"/>
  <c r="O102" i="3" s="1"/>
  <c r="N103" i="3"/>
  <c r="O103" i="3" s="1"/>
  <c r="N104" i="3"/>
  <c r="N105" i="3"/>
  <c r="O105" i="3" s="1"/>
  <c r="N106" i="3"/>
  <c r="O106" i="3" s="1"/>
  <c r="Q106" i="3" s="1"/>
  <c r="N107" i="3"/>
  <c r="O107" i="3" s="1"/>
  <c r="Q107" i="3" s="1"/>
  <c r="N108" i="3"/>
  <c r="N109" i="3"/>
  <c r="O109" i="3" s="1"/>
  <c r="N110" i="3"/>
  <c r="N111" i="3"/>
  <c r="O111" i="3" s="1"/>
  <c r="N112" i="3"/>
  <c r="O112" i="3" s="1"/>
  <c r="Q112" i="3" s="1"/>
  <c r="N113" i="3"/>
  <c r="O113" i="3" s="1"/>
  <c r="N114" i="3"/>
  <c r="O114" i="3" s="1"/>
  <c r="Q114" i="3" s="1"/>
  <c r="N115" i="3"/>
  <c r="N116" i="3"/>
  <c r="N117" i="3"/>
  <c r="O117" i="3" s="1"/>
  <c r="N118" i="3"/>
  <c r="N119" i="3"/>
  <c r="O119" i="3" s="1"/>
  <c r="P119" i="3" s="1"/>
  <c r="N120" i="3"/>
  <c r="O120" i="3" s="1"/>
  <c r="N121" i="3"/>
  <c r="O121" i="3" s="1"/>
  <c r="N122" i="3"/>
  <c r="O122" i="3" s="1"/>
  <c r="Q122" i="3" s="1"/>
  <c r="N123" i="3"/>
  <c r="N124" i="3"/>
  <c r="N125" i="3"/>
  <c r="O125" i="3" s="1"/>
  <c r="N126" i="3"/>
  <c r="O126" i="3" s="1"/>
  <c r="N127" i="3"/>
  <c r="O127" i="3" s="1"/>
  <c r="Q127" i="3" s="1"/>
  <c r="N128" i="3"/>
  <c r="O128" i="3" s="1"/>
  <c r="Q128" i="3" s="1"/>
  <c r="N129" i="3"/>
  <c r="O129" i="3" s="1"/>
  <c r="N130" i="3"/>
  <c r="O130" i="3" s="1"/>
  <c r="Q130" i="3" s="1"/>
  <c r="N131" i="3"/>
  <c r="O131" i="3" s="1"/>
  <c r="Q131" i="3" s="1"/>
  <c r="N132" i="3"/>
  <c r="N133" i="3"/>
  <c r="O133" i="3" s="1"/>
  <c r="Q133" i="3" s="1"/>
  <c r="N134" i="3"/>
  <c r="O134" i="3" s="1"/>
  <c r="N135" i="3"/>
  <c r="O135" i="3" s="1"/>
  <c r="Q135" i="3" s="1"/>
  <c r="N136" i="3"/>
  <c r="O136" i="3" s="1"/>
  <c r="N137" i="3"/>
  <c r="O137" i="3" s="1"/>
  <c r="N138" i="3"/>
  <c r="O138" i="3" s="1"/>
  <c r="Q138" i="3" s="1"/>
  <c r="N139" i="3"/>
  <c r="O139" i="3" s="1"/>
  <c r="Q139" i="3" s="1"/>
  <c r="N140" i="3"/>
  <c r="N141" i="3"/>
  <c r="O141" i="3" s="1"/>
  <c r="P141" i="3" s="1"/>
  <c r="N142" i="3"/>
  <c r="O142" i="3" s="1"/>
  <c r="N143" i="3"/>
  <c r="O143" i="3" s="1"/>
  <c r="Q143" i="3" s="1"/>
  <c r="N144" i="3"/>
  <c r="O144" i="3" s="1"/>
  <c r="Q144" i="3" s="1"/>
  <c r="N145" i="3"/>
  <c r="O145" i="3" s="1"/>
  <c r="N146" i="3"/>
  <c r="O146" i="3" s="1"/>
  <c r="Q146" i="3" s="1"/>
  <c r="N147" i="3"/>
  <c r="O147" i="3" s="1"/>
  <c r="Q147" i="3" s="1"/>
  <c r="N148" i="3"/>
  <c r="N149" i="3"/>
  <c r="O149" i="3" s="1"/>
  <c r="N150" i="3"/>
  <c r="O150" i="3" s="1"/>
  <c r="N151" i="3"/>
  <c r="O151" i="3" s="1"/>
  <c r="Q151" i="3" s="1"/>
  <c r="N152" i="3"/>
  <c r="O152" i="3" s="1"/>
  <c r="P152" i="3" s="1"/>
  <c r="N153" i="3"/>
  <c r="O153" i="3" s="1"/>
  <c r="N154" i="3"/>
  <c r="O154" i="3" s="1"/>
  <c r="Q154" i="3" s="1"/>
  <c r="N155" i="3"/>
  <c r="O155" i="3" s="1"/>
  <c r="Q155" i="3" s="1"/>
  <c r="N156" i="3"/>
  <c r="N157" i="3"/>
  <c r="O157" i="3" s="1"/>
  <c r="N158" i="3"/>
  <c r="O158" i="3" s="1"/>
  <c r="N159" i="3"/>
  <c r="N160" i="3"/>
  <c r="O160" i="3" s="1"/>
  <c r="N161" i="3"/>
  <c r="O161" i="3" s="1"/>
  <c r="N162" i="3"/>
  <c r="O162" i="3" s="1"/>
  <c r="Q162" i="3" s="1"/>
  <c r="N163" i="3"/>
  <c r="O163" i="3" s="1"/>
  <c r="N164" i="3"/>
  <c r="N165" i="3"/>
  <c r="O165" i="3" s="1"/>
  <c r="Q165" i="3" s="1"/>
  <c r="N166" i="3"/>
  <c r="O166" i="3" s="1"/>
  <c r="Q166" i="3" s="1"/>
  <c r="N167" i="3"/>
  <c r="N168" i="3"/>
  <c r="O168" i="3" s="1"/>
  <c r="Q168" i="3" s="1"/>
  <c r="N169" i="3"/>
  <c r="O169" i="3" s="1"/>
  <c r="P169" i="3" s="1"/>
  <c r="N170" i="3"/>
  <c r="O170" i="3" s="1"/>
  <c r="P170" i="3" s="1"/>
  <c r="N171" i="3"/>
  <c r="O171" i="3" s="1"/>
  <c r="Q171" i="3" s="1"/>
  <c r="N172" i="3"/>
  <c r="N173" i="3"/>
  <c r="O173" i="3" s="1"/>
  <c r="Q173" i="3" s="1"/>
  <c r="N174" i="3"/>
  <c r="N175" i="3"/>
  <c r="O175" i="3" s="1"/>
  <c r="N176" i="3"/>
  <c r="O176" i="3" s="1"/>
  <c r="Q176" i="3" s="1"/>
  <c r="N177" i="3"/>
  <c r="O177" i="3" s="1"/>
  <c r="N178" i="3"/>
  <c r="O178" i="3" s="1"/>
  <c r="Q178" i="3" s="1"/>
  <c r="N179" i="3"/>
  <c r="O179" i="3" s="1"/>
  <c r="P179" i="3" s="1"/>
  <c r="N180" i="3"/>
  <c r="N181" i="3"/>
  <c r="O181" i="3" s="1"/>
  <c r="Q181" i="3" s="1"/>
  <c r="N182" i="3"/>
  <c r="N183" i="3"/>
  <c r="O183" i="3" s="1"/>
  <c r="N184" i="3"/>
  <c r="O184" i="3" s="1"/>
  <c r="Q184" i="3" s="1"/>
  <c r="N185" i="3"/>
  <c r="O185" i="3" s="1"/>
  <c r="N186" i="3"/>
  <c r="O186" i="3" s="1"/>
  <c r="Q186" i="3" s="1"/>
  <c r="N187" i="3"/>
  <c r="N188" i="3"/>
  <c r="N189" i="3"/>
  <c r="O189" i="3" s="1"/>
  <c r="Q189" i="3" s="1"/>
  <c r="N190" i="3"/>
  <c r="O190" i="3" s="1"/>
  <c r="Q190" i="3" s="1"/>
  <c r="N191" i="3"/>
  <c r="N192" i="3"/>
  <c r="O192" i="3" s="1"/>
  <c r="Q192" i="3" s="1"/>
  <c r="N193" i="3"/>
  <c r="O193" i="3" s="1"/>
  <c r="Q193" i="3" s="1"/>
  <c r="N194" i="3"/>
  <c r="O194" i="3" s="1"/>
  <c r="P194" i="3" s="1"/>
  <c r="N195" i="3"/>
  <c r="O195" i="3" s="1"/>
  <c r="Q195" i="3" s="1"/>
  <c r="N196" i="3"/>
  <c r="N197" i="3"/>
  <c r="O197" i="3" s="1"/>
  <c r="Q197" i="3" s="1"/>
  <c r="N198" i="3"/>
  <c r="O198" i="3" s="1"/>
  <c r="N199" i="3"/>
  <c r="O199" i="3" s="1"/>
  <c r="P199" i="3" s="1"/>
  <c r="N200" i="3"/>
  <c r="O200" i="3" s="1"/>
  <c r="Q200" i="3" s="1"/>
  <c r="N3" i="3"/>
  <c r="O3" i="3" s="1"/>
  <c r="Q3" i="3" s="1"/>
  <c r="O100" i="4"/>
  <c r="O101" i="4"/>
  <c r="P101" i="4" s="1"/>
  <c r="R101" i="4" s="1"/>
  <c r="O4" i="4"/>
  <c r="P4" i="4" s="1"/>
  <c r="R4" i="4" s="1"/>
  <c r="O5" i="4"/>
  <c r="P5" i="4" s="1"/>
  <c r="O6" i="4"/>
  <c r="O7" i="4"/>
  <c r="O2" i="4"/>
  <c r="O9" i="4"/>
  <c r="P9" i="4" s="1"/>
  <c r="R9" i="4" s="1"/>
  <c r="O10" i="4"/>
  <c r="P10" i="4" s="1"/>
  <c r="O12" i="4"/>
  <c r="P12" i="4" s="1"/>
  <c r="O14" i="4"/>
  <c r="P14" i="4" s="1"/>
  <c r="R14" i="4" s="1"/>
  <c r="O15" i="4"/>
  <c r="O11" i="4"/>
  <c r="O8" i="4"/>
  <c r="O17" i="4"/>
  <c r="O18" i="4"/>
  <c r="P18" i="4" s="1"/>
  <c r="R18" i="4" s="1"/>
  <c r="O21" i="4"/>
  <c r="P21" i="4" s="1"/>
  <c r="O16" i="4"/>
  <c r="P16" i="4" s="1"/>
  <c r="O19" i="4"/>
  <c r="P19" i="4" s="1"/>
  <c r="R19" i="4" s="1"/>
  <c r="O13" i="4"/>
  <c r="P13" i="4" s="1"/>
  <c r="O25" i="4"/>
  <c r="O24" i="4"/>
  <c r="P24" i="4" s="1"/>
  <c r="Q24" i="4" s="1"/>
  <c r="O22" i="4"/>
  <c r="P22" i="4" s="1"/>
  <c r="R22" i="4" s="1"/>
  <c r="O23" i="4"/>
  <c r="P23" i="4" s="1"/>
  <c r="R23" i="4" s="1"/>
  <c r="O28" i="4"/>
  <c r="P28" i="4" s="1"/>
  <c r="O27" i="4"/>
  <c r="P27" i="4" s="1"/>
  <c r="O20" i="4"/>
  <c r="P20" i="4" s="1"/>
  <c r="R20" i="4" s="1"/>
  <c r="O34" i="4"/>
  <c r="P34" i="4" s="1"/>
  <c r="O26" i="4"/>
  <c r="O43" i="4"/>
  <c r="P43" i="4" s="1"/>
  <c r="Q43" i="4" s="1"/>
  <c r="O31" i="4"/>
  <c r="P31" i="4" s="1"/>
  <c r="R31" i="4" s="1"/>
  <c r="O33" i="4"/>
  <c r="P33" i="4" s="1"/>
  <c r="R33" i="4" s="1"/>
  <c r="O40" i="4"/>
  <c r="P40" i="4" s="1"/>
  <c r="O38" i="4"/>
  <c r="P38" i="4" s="1"/>
  <c r="O32" i="4"/>
  <c r="P32" i="4" s="1"/>
  <c r="R32" i="4" s="1"/>
  <c r="O30" i="4"/>
  <c r="P30" i="4" s="1"/>
  <c r="R30" i="4" s="1"/>
  <c r="O36" i="4"/>
  <c r="O39" i="4"/>
  <c r="O45" i="4"/>
  <c r="P45" i="4" s="1"/>
  <c r="R45" i="4" s="1"/>
  <c r="O35" i="4"/>
  <c r="P35" i="4" s="1"/>
  <c r="R35" i="4" s="1"/>
  <c r="O29" i="4"/>
  <c r="P29" i="4" s="1"/>
  <c r="O41" i="4"/>
  <c r="P41" i="4" s="1"/>
  <c r="O42" i="4"/>
  <c r="P42" i="4" s="1"/>
  <c r="R42" i="4" s="1"/>
  <c r="O50" i="4"/>
  <c r="P50" i="4" s="1"/>
  <c r="O46" i="4"/>
  <c r="O37" i="4"/>
  <c r="O47" i="4"/>
  <c r="O48" i="4"/>
  <c r="P48" i="4" s="1"/>
  <c r="R48" i="4" s="1"/>
  <c r="O51" i="4"/>
  <c r="P51" i="4" s="1"/>
  <c r="R51" i="4" s="1"/>
  <c r="O52" i="4"/>
  <c r="P52" i="4" s="1"/>
  <c r="Q52" i="4" s="1"/>
  <c r="O49" i="4"/>
  <c r="P49" i="4" s="1"/>
  <c r="R49" i="4" s="1"/>
  <c r="O44" i="4"/>
  <c r="P44" i="4" s="1"/>
  <c r="R44" i="4" s="1"/>
  <c r="O53" i="4"/>
  <c r="O54" i="4"/>
  <c r="P54" i="4" s="1"/>
  <c r="O55" i="4"/>
  <c r="P55" i="4" s="1"/>
  <c r="R55" i="4" s="1"/>
  <c r="O56" i="4"/>
  <c r="P56" i="4" s="1"/>
  <c r="R56" i="4" s="1"/>
  <c r="O57" i="4"/>
  <c r="P57" i="4" s="1"/>
  <c r="O58" i="4"/>
  <c r="P58" i="4" s="1"/>
  <c r="O59" i="4"/>
  <c r="P59" i="4" s="1"/>
  <c r="R59" i="4" s="1"/>
  <c r="O60" i="4"/>
  <c r="P60" i="4" s="1"/>
  <c r="R60" i="4" s="1"/>
  <c r="O61" i="4"/>
  <c r="O62" i="4"/>
  <c r="O63" i="4"/>
  <c r="P63" i="4" s="1"/>
  <c r="R63" i="4" s="1"/>
  <c r="O64" i="4"/>
  <c r="P64" i="4" s="1"/>
  <c r="R64" i="4" s="1"/>
  <c r="O65" i="4"/>
  <c r="P65" i="4" s="1"/>
  <c r="R65" i="4" s="1"/>
  <c r="O66" i="4"/>
  <c r="P66" i="4" s="1"/>
  <c r="Q66" i="4" s="1"/>
  <c r="O67" i="4"/>
  <c r="P67" i="4" s="1"/>
  <c r="R67" i="4" s="1"/>
  <c r="O68" i="4"/>
  <c r="P68" i="4" s="1"/>
  <c r="R68" i="4" s="1"/>
  <c r="O69" i="4"/>
  <c r="O70" i="4"/>
  <c r="P70" i="4" s="1"/>
  <c r="Q70" i="4" s="1"/>
  <c r="O71" i="4"/>
  <c r="P71" i="4" s="1"/>
  <c r="O72" i="4"/>
  <c r="P72" i="4" s="1"/>
  <c r="R72" i="4" s="1"/>
  <c r="O73" i="4"/>
  <c r="P73" i="4" s="1"/>
  <c r="O74" i="4"/>
  <c r="P74" i="4" s="1"/>
  <c r="R74" i="4" s="1"/>
  <c r="O75" i="4"/>
  <c r="P75" i="4" s="1"/>
  <c r="R75" i="4" s="1"/>
  <c r="O76" i="4"/>
  <c r="P76" i="4" s="1"/>
  <c r="R76" i="4" s="1"/>
  <c r="O77" i="4"/>
  <c r="O78" i="4"/>
  <c r="O79" i="4"/>
  <c r="P79" i="4" s="1"/>
  <c r="Q79" i="4" s="1"/>
  <c r="O80" i="4"/>
  <c r="P80" i="4" s="1"/>
  <c r="R80" i="4" s="1"/>
  <c r="O81" i="4"/>
  <c r="P81" i="4" s="1"/>
  <c r="R81" i="4" s="1"/>
  <c r="O82" i="4"/>
  <c r="P82" i="4" s="1"/>
  <c r="R82" i="4" s="1"/>
  <c r="O83" i="4"/>
  <c r="P83" i="4" s="1"/>
  <c r="R83" i="4" s="1"/>
  <c r="O84" i="4"/>
  <c r="P84" i="4" s="1"/>
  <c r="R84" i="4" s="1"/>
  <c r="O85" i="4"/>
  <c r="O86" i="4"/>
  <c r="O87" i="4"/>
  <c r="O88" i="4"/>
  <c r="P88" i="4" s="1"/>
  <c r="R88" i="4" s="1"/>
  <c r="O89" i="4"/>
  <c r="P89" i="4" s="1"/>
  <c r="O90" i="4"/>
  <c r="P90" i="4" s="1"/>
  <c r="R90" i="4" s="1"/>
  <c r="O91" i="4"/>
  <c r="P91" i="4" s="1"/>
  <c r="R91" i="4" s="1"/>
  <c r="O92" i="4"/>
  <c r="P92" i="4" s="1"/>
  <c r="R92" i="4" s="1"/>
  <c r="O93" i="4"/>
  <c r="O94" i="4"/>
  <c r="O95" i="4"/>
  <c r="O96" i="4"/>
  <c r="P96" i="4" s="1"/>
  <c r="R96" i="4" s="1"/>
  <c r="O97" i="4"/>
  <c r="P97" i="4" s="1"/>
  <c r="R97" i="4" s="1"/>
  <c r="O98" i="4"/>
  <c r="P98" i="4" s="1"/>
  <c r="Q98" i="4" s="1"/>
  <c r="O99" i="4"/>
  <c r="P99" i="4" s="1"/>
  <c r="R99" i="4" s="1"/>
  <c r="O3" i="4"/>
  <c r="P3" i="4" s="1"/>
  <c r="R3" i="4" s="1"/>
  <c r="P6" i="4"/>
  <c r="P7" i="4"/>
  <c r="R7" i="4" s="1"/>
  <c r="P2" i="4"/>
  <c r="R2" i="4" s="1"/>
  <c r="P15" i="4"/>
  <c r="R15" i="4" s="1"/>
  <c r="P11" i="4"/>
  <c r="Q11" i="4" s="1"/>
  <c r="P8" i="4"/>
  <c r="R8" i="4" s="1"/>
  <c r="P17" i="4"/>
  <c r="R17" i="4" s="1"/>
  <c r="P25" i="4"/>
  <c r="Q25" i="4" s="1"/>
  <c r="P26" i="4"/>
  <c r="Q26" i="4" s="1"/>
  <c r="P36" i="4"/>
  <c r="Q36" i="4" s="1"/>
  <c r="P39" i="4"/>
  <c r="Q39" i="4" s="1"/>
  <c r="P46" i="4"/>
  <c r="R46" i="4" s="1"/>
  <c r="P37" i="4"/>
  <c r="R37" i="4" s="1"/>
  <c r="P47" i="4"/>
  <c r="R47" i="4" s="1"/>
  <c r="P53" i="4"/>
  <c r="R53" i="4" s="1"/>
  <c r="P61" i="4"/>
  <c r="Q61" i="4" s="1"/>
  <c r="P62" i="4"/>
  <c r="Q62" i="4" s="1"/>
  <c r="P69" i="4"/>
  <c r="R69" i="4" s="1"/>
  <c r="P77" i="4"/>
  <c r="R77" i="4" s="1"/>
  <c r="P78" i="4"/>
  <c r="Q78" i="4" s="1"/>
  <c r="P85" i="4"/>
  <c r="R85" i="4" s="1"/>
  <c r="P86" i="4"/>
  <c r="Q86" i="4" s="1"/>
  <c r="P87" i="4"/>
  <c r="R87" i="4" s="1"/>
  <c r="P93" i="4"/>
  <c r="R93" i="4" s="1"/>
  <c r="P94" i="4"/>
  <c r="Q94" i="4" s="1"/>
  <c r="P95" i="4"/>
  <c r="R95" i="4" s="1"/>
  <c r="P100" i="4"/>
  <c r="R100" i="4" s="1"/>
  <c r="O196" i="3"/>
  <c r="P196" i="3" s="1"/>
  <c r="O191" i="3"/>
  <c r="Q191" i="3" s="1"/>
  <c r="O188" i="3"/>
  <c r="Q188" i="3" s="1"/>
  <c r="O187" i="3"/>
  <c r="P187" i="3" s="1"/>
  <c r="O182" i="3"/>
  <c r="Q182" i="3" s="1"/>
  <c r="O180" i="3"/>
  <c r="Q180" i="3" s="1"/>
  <c r="O174" i="3"/>
  <c r="P174" i="3" s="1"/>
  <c r="O172" i="3"/>
  <c r="Q172" i="3" s="1"/>
  <c r="O167" i="3"/>
  <c r="Q167" i="3" s="1"/>
  <c r="O164" i="3"/>
  <c r="Q164" i="3" s="1"/>
  <c r="O159" i="3"/>
  <c r="Q159" i="3" s="1"/>
  <c r="O156" i="3"/>
  <c r="Q156" i="3" s="1"/>
  <c r="O148" i="3"/>
  <c r="Q148" i="3" s="1"/>
  <c r="O140" i="3"/>
  <c r="Q140" i="3" s="1"/>
  <c r="O132" i="3"/>
  <c r="Q132" i="3" s="1"/>
  <c r="O124" i="3"/>
  <c r="Q124" i="3" s="1"/>
  <c r="O123" i="3"/>
  <c r="Q123" i="3" s="1"/>
  <c r="O118" i="3"/>
  <c r="Q118" i="3" s="1"/>
  <c r="O116" i="3"/>
  <c r="O115" i="3"/>
  <c r="Q115" i="3" s="1"/>
  <c r="O110" i="3"/>
  <c r="Q110" i="3" s="1"/>
  <c r="O108" i="3"/>
  <c r="Q108" i="3" s="1"/>
  <c r="O104" i="3"/>
  <c r="P104" i="3" s="1"/>
  <c r="O100" i="3"/>
  <c r="Q100" i="3" s="1"/>
  <c r="O96" i="3"/>
  <c r="Q96" i="3" s="1"/>
  <c r="O92" i="3"/>
  <c r="Q92" i="3" s="1"/>
  <c r="O91" i="3"/>
  <c r="Q91" i="3" s="1"/>
  <c r="O88" i="3"/>
  <c r="Q88" i="3" s="1"/>
  <c r="O74" i="3"/>
  <c r="Q74" i="3" s="1"/>
  <c r="O81" i="3"/>
  <c r="Q81" i="3" s="1"/>
  <c r="O82" i="3"/>
  <c r="Q82" i="3" s="1"/>
  <c r="O64" i="3"/>
  <c r="Q64" i="3" s="1"/>
  <c r="O77" i="3"/>
  <c r="Q77" i="3" s="1"/>
  <c r="O67" i="3"/>
  <c r="Q67" i="3" s="1"/>
  <c r="O71" i="3"/>
  <c r="O75" i="3"/>
  <c r="Q75" i="3" s="1"/>
  <c r="O68" i="3"/>
  <c r="Q68" i="3" s="1"/>
  <c r="O55" i="3"/>
  <c r="Q55" i="3" s="1"/>
  <c r="O57" i="3"/>
  <c r="Q57" i="3" s="1"/>
  <c r="O66" i="3"/>
  <c r="Q66" i="3" s="1"/>
  <c r="O58" i="3"/>
  <c r="Q58" i="3" s="1"/>
  <c r="O51" i="3"/>
  <c r="P51" i="3" s="1"/>
  <c r="O37" i="3"/>
  <c r="O52" i="3"/>
  <c r="Q52" i="3" s="1"/>
  <c r="O50" i="3"/>
  <c r="Q50" i="3" s="1"/>
  <c r="O43" i="3"/>
  <c r="Q43" i="3" s="1"/>
  <c r="O46" i="3"/>
  <c r="Q46" i="3" s="1"/>
  <c r="O49" i="3"/>
  <c r="Q49" i="3" s="1"/>
  <c r="O38" i="3"/>
  <c r="Q38" i="3" s="1"/>
  <c r="O36" i="3"/>
  <c r="O32" i="3"/>
  <c r="Q32" i="3" s="1"/>
  <c r="O39" i="3"/>
  <c r="Q39" i="3" s="1"/>
  <c r="O34" i="3"/>
  <c r="Q34" i="3" s="1"/>
  <c r="O25" i="3"/>
  <c r="Q25" i="3" s="1"/>
  <c r="O26" i="3"/>
  <c r="Q26" i="3" s="1"/>
  <c r="O27" i="3"/>
  <c r="Q27" i="3" s="1"/>
  <c r="O24" i="3"/>
  <c r="O15" i="3"/>
  <c r="Q15" i="3" s="1"/>
  <c r="O21" i="3"/>
  <c r="O13" i="3"/>
  <c r="Q13" i="3" s="1"/>
  <c r="O19" i="3"/>
  <c r="P19" i="3" s="1"/>
  <c r="O12" i="3"/>
  <c r="Q12" i="3" s="1"/>
  <c r="O2" i="3"/>
  <c r="Q2" i="3" s="1"/>
  <c r="O10" i="3"/>
  <c r="Q10" i="3" s="1"/>
  <c r="O8" i="3"/>
  <c r="O7" i="3"/>
  <c r="Q7" i="3" s="1"/>
  <c r="O5" i="3"/>
  <c r="O4" i="3"/>
  <c r="Q4" i="3" s="1"/>
  <c r="Q7" i="4"/>
  <c r="Q6" i="4"/>
  <c r="O497" i="3"/>
  <c r="Q497" i="3" s="1"/>
  <c r="O496" i="3"/>
  <c r="Q496" i="3" s="1"/>
  <c r="O495" i="3"/>
  <c r="Q495" i="3" s="1"/>
  <c r="O494" i="3"/>
  <c r="Q494" i="3" s="1"/>
  <c r="O493" i="3"/>
  <c r="Q493" i="3" s="1"/>
  <c r="O492" i="3"/>
  <c r="P492" i="3" s="1"/>
  <c r="O491" i="3"/>
  <c r="Q491" i="3" s="1"/>
  <c r="O490" i="3"/>
  <c r="Q490" i="3" s="1"/>
  <c r="O489" i="3"/>
  <c r="Q489" i="3" s="1"/>
  <c r="O488" i="3"/>
  <c r="Q488" i="3" s="1"/>
  <c r="O487" i="3"/>
  <c r="P487" i="3" s="1"/>
  <c r="O486" i="3"/>
  <c r="Q486" i="3" s="1"/>
  <c r="O485" i="3"/>
  <c r="Q485" i="3" s="1"/>
  <c r="O484" i="3"/>
  <c r="P484" i="3" s="1"/>
  <c r="O483" i="3"/>
  <c r="Q483" i="3" s="1"/>
  <c r="O482" i="3"/>
  <c r="Q482" i="3" s="1"/>
  <c r="O481" i="3"/>
  <c r="Q481" i="3" s="1"/>
  <c r="O480" i="3"/>
  <c r="Q480" i="3" s="1"/>
  <c r="O479" i="3"/>
  <c r="Q479" i="3" s="1"/>
  <c r="O478" i="3"/>
  <c r="Q478" i="3" s="1"/>
  <c r="O477" i="3"/>
  <c r="Q477" i="3" s="1"/>
  <c r="O476" i="3"/>
  <c r="P476" i="3" s="1"/>
  <c r="O475" i="3"/>
  <c r="Q475" i="3" s="1"/>
  <c r="O474" i="3"/>
  <c r="Q474" i="3" s="1"/>
  <c r="O473" i="3"/>
  <c r="Q473" i="3" s="1"/>
  <c r="O472" i="3"/>
  <c r="Q472" i="3" s="1"/>
  <c r="O471" i="3"/>
  <c r="Q471" i="3" s="1"/>
  <c r="O470" i="3"/>
  <c r="Q470" i="3" s="1"/>
  <c r="O469" i="3"/>
  <c r="Q469" i="3" s="1"/>
  <c r="O468" i="3"/>
  <c r="P468" i="3" s="1"/>
  <c r="O467" i="3"/>
  <c r="Q467" i="3" s="1"/>
  <c r="Q466" i="3"/>
  <c r="O466" i="3"/>
  <c r="P466" i="3" s="1"/>
  <c r="O465" i="3"/>
  <c r="Q465" i="3" s="1"/>
  <c r="O464" i="3"/>
  <c r="Q464" i="3" s="1"/>
  <c r="O463" i="3"/>
  <c r="P463" i="3" s="1"/>
  <c r="O462" i="3"/>
  <c r="Q462" i="3" s="1"/>
  <c r="O461" i="3"/>
  <c r="Q461" i="3" s="1"/>
  <c r="O460" i="3"/>
  <c r="P460" i="3" s="1"/>
  <c r="O459" i="3"/>
  <c r="Q459" i="3" s="1"/>
  <c r="O458" i="3"/>
  <c r="P458" i="3" s="1"/>
  <c r="O457" i="3"/>
  <c r="Q457" i="3" s="1"/>
  <c r="O456" i="3"/>
  <c r="Q456" i="3" s="1"/>
  <c r="O455" i="3"/>
  <c r="Q455" i="3" s="1"/>
  <c r="O454" i="3"/>
  <c r="Q454" i="3" s="1"/>
  <c r="O453" i="3"/>
  <c r="O452" i="3"/>
  <c r="P452" i="3" s="1"/>
  <c r="O451" i="3"/>
  <c r="Q451" i="3" s="1"/>
  <c r="O450" i="3"/>
  <c r="Q450" i="3" s="1"/>
  <c r="O449" i="3"/>
  <c r="P449" i="3" s="1"/>
  <c r="O448" i="3"/>
  <c r="Q448" i="3" s="1"/>
  <c r="O447" i="3"/>
  <c r="Q447" i="3" s="1"/>
  <c r="O446" i="3"/>
  <c r="Q446" i="3" s="1"/>
  <c r="O445" i="3"/>
  <c r="O444" i="3"/>
  <c r="Q444" i="3" s="1"/>
  <c r="O443" i="3"/>
  <c r="Q443" i="3" s="1"/>
  <c r="O442" i="3"/>
  <c r="P442" i="3" s="1"/>
  <c r="O441" i="3"/>
  <c r="P441" i="3" s="1"/>
  <c r="O440" i="3"/>
  <c r="Q440" i="3" s="1"/>
  <c r="O439" i="3"/>
  <c r="Q439" i="3" s="1"/>
  <c r="O438" i="3"/>
  <c r="Q438" i="3" s="1"/>
  <c r="O437" i="3"/>
  <c r="O436" i="3"/>
  <c r="Q436" i="3" s="1"/>
  <c r="O435" i="3"/>
  <c r="Q435" i="3" s="1"/>
  <c r="O434" i="3"/>
  <c r="P434" i="3" s="1"/>
  <c r="O433" i="3"/>
  <c r="P433" i="3" s="1"/>
  <c r="O432" i="3"/>
  <c r="O431" i="3"/>
  <c r="Q431" i="3" s="1"/>
  <c r="O430" i="3"/>
  <c r="Q430" i="3" s="1"/>
  <c r="O429" i="3"/>
  <c r="Q429" i="3" s="1"/>
  <c r="O428" i="3"/>
  <c r="Q428" i="3" s="1"/>
  <c r="O427" i="3"/>
  <c r="Q427" i="3" s="1"/>
  <c r="O426" i="3"/>
  <c r="Q426" i="3" s="1"/>
  <c r="O425" i="3"/>
  <c r="P425" i="3" s="1"/>
  <c r="O424" i="3"/>
  <c r="O423" i="3"/>
  <c r="Q423" i="3" s="1"/>
  <c r="O422" i="3"/>
  <c r="Q422" i="3" s="1"/>
  <c r="O421" i="3"/>
  <c r="Q421" i="3" s="1"/>
  <c r="Q420" i="3"/>
  <c r="O420" i="3"/>
  <c r="P420" i="3" s="1"/>
  <c r="O419" i="3"/>
  <c r="Q419" i="3" s="1"/>
  <c r="O418" i="3"/>
  <c r="Q418" i="3" s="1"/>
  <c r="O417" i="3"/>
  <c r="P417" i="3" s="1"/>
  <c r="O416" i="3"/>
  <c r="O415" i="3"/>
  <c r="P415" i="3" s="1"/>
  <c r="O414" i="3"/>
  <c r="Q414" i="3" s="1"/>
  <c r="O413" i="3"/>
  <c r="Q413" i="3" s="1"/>
  <c r="O412" i="3"/>
  <c r="P412" i="3" s="1"/>
  <c r="O411" i="3"/>
  <c r="Q411" i="3" s="1"/>
  <c r="O410" i="3"/>
  <c r="Q410" i="3" s="1"/>
  <c r="O409" i="3"/>
  <c r="Q409" i="3" s="1"/>
  <c r="O408" i="3"/>
  <c r="O407" i="3"/>
  <c r="Q407" i="3" s="1"/>
  <c r="O406" i="3"/>
  <c r="Q406" i="3" s="1"/>
  <c r="O405" i="3"/>
  <c r="Q405" i="3" s="1"/>
  <c r="O404" i="3"/>
  <c r="P404" i="3" s="1"/>
  <c r="O403" i="3"/>
  <c r="Q403" i="3" s="1"/>
  <c r="Q402" i="3"/>
  <c r="O402" i="3"/>
  <c r="P402" i="3" s="1"/>
  <c r="O401" i="3"/>
  <c r="Q401" i="3" s="1"/>
  <c r="O400" i="3"/>
  <c r="O399" i="3"/>
  <c r="Q399" i="3" s="1"/>
  <c r="O398" i="3"/>
  <c r="Q398" i="3" s="1"/>
  <c r="O397" i="3"/>
  <c r="Q397" i="3" s="1"/>
  <c r="O396" i="3"/>
  <c r="Q396" i="3" s="1"/>
  <c r="O395" i="3"/>
  <c r="Q395" i="3" s="1"/>
  <c r="O394" i="3"/>
  <c r="P394" i="3" s="1"/>
  <c r="O393" i="3"/>
  <c r="Q393" i="3" s="1"/>
  <c r="O392" i="3"/>
  <c r="O391" i="3"/>
  <c r="Q391" i="3" s="1"/>
  <c r="O390" i="3"/>
  <c r="Q390" i="3" s="1"/>
  <c r="O389" i="3"/>
  <c r="Q389" i="3" s="1"/>
  <c r="O388" i="3"/>
  <c r="Q388" i="3" s="1"/>
  <c r="O387" i="3"/>
  <c r="Q387" i="3" s="1"/>
  <c r="O386" i="3"/>
  <c r="Q386" i="3" s="1"/>
  <c r="O385" i="3"/>
  <c r="Q385" i="3" s="1"/>
  <c r="O384" i="3"/>
  <c r="O383" i="3"/>
  <c r="P383" i="3" s="1"/>
  <c r="O382" i="3"/>
  <c r="Q382" i="3" s="1"/>
  <c r="O381" i="3"/>
  <c r="Q381" i="3" s="1"/>
  <c r="O380" i="3"/>
  <c r="P380" i="3" s="1"/>
  <c r="O379" i="3"/>
  <c r="Q379" i="3" s="1"/>
  <c r="O378" i="3"/>
  <c r="Q378" i="3" s="1"/>
  <c r="O377" i="3"/>
  <c r="Q377" i="3" s="1"/>
  <c r="O376" i="3"/>
  <c r="O375" i="3"/>
  <c r="Q375" i="3" s="1"/>
  <c r="O374" i="3"/>
  <c r="Q374" i="3" s="1"/>
  <c r="O373" i="3"/>
  <c r="Q373" i="3" s="1"/>
  <c r="O372" i="3"/>
  <c r="P372" i="3" s="1"/>
  <c r="O371" i="3"/>
  <c r="Q371" i="3" s="1"/>
  <c r="O370" i="3"/>
  <c r="P370" i="3" s="1"/>
  <c r="O369" i="3"/>
  <c r="Q369" i="3" s="1"/>
  <c r="O368" i="3"/>
  <c r="O367" i="3"/>
  <c r="P367" i="3" s="1"/>
  <c r="O366" i="3"/>
  <c r="Q366" i="3" s="1"/>
  <c r="O365" i="3"/>
  <c r="Q365" i="3" s="1"/>
  <c r="O364" i="3"/>
  <c r="Q364" i="3" s="1"/>
  <c r="O363" i="3"/>
  <c r="Q363" i="3" s="1"/>
  <c r="O362" i="3"/>
  <c r="Q362" i="3" s="1"/>
  <c r="O361" i="3"/>
  <c r="Q361" i="3" s="1"/>
  <c r="O360" i="3"/>
  <c r="O359" i="3"/>
  <c r="P359" i="3" s="1"/>
  <c r="O358" i="3"/>
  <c r="Q358" i="3" s="1"/>
  <c r="O357" i="3"/>
  <c r="Q357" i="3" s="1"/>
  <c r="O356" i="3"/>
  <c r="Q356" i="3" s="1"/>
  <c r="O355" i="3"/>
  <c r="Q355" i="3" s="1"/>
  <c r="O354" i="3"/>
  <c r="Q354" i="3" s="1"/>
  <c r="O353" i="3"/>
  <c r="Q353" i="3" s="1"/>
  <c r="O352" i="3"/>
  <c r="O351" i="3"/>
  <c r="P351" i="3" s="1"/>
  <c r="O350" i="3"/>
  <c r="Q350" i="3" s="1"/>
  <c r="O349" i="3"/>
  <c r="Q349" i="3" s="1"/>
  <c r="O348" i="3"/>
  <c r="P348" i="3" s="1"/>
  <c r="O347" i="3"/>
  <c r="Q347" i="3" s="1"/>
  <c r="O346" i="3"/>
  <c r="Q346" i="3" s="1"/>
  <c r="O345" i="3"/>
  <c r="Q345" i="3" s="1"/>
  <c r="O344" i="3"/>
  <c r="O343" i="3"/>
  <c r="Q343" i="3" s="1"/>
  <c r="O342" i="3"/>
  <c r="Q342" i="3" s="1"/>
  <c r="O341" i="3"/>
  <c r="Q341" i="3" s="1"/>
  <c r="Q340" i="3"/>
  <c r="O340" i="3"/>
  <c r="P340" i="3" s="1"/>
  <c r="O339" i="3"/>
  <c r="Q339" i="3" s="1"/>
  <c r="O338" i="3"/>
  <c r="Q338" i="3" s="1"/>
  <c r="O337" i="3"/>
  <c r="Q337" i="3" s="1"/>
  <c r="O336" i="3"/>
  <c r="O335" i="3"/>
  <c r="P335" i="3" s="1"/>
  <c r="O334" i="3"/>
  <c r="Q334" i="3" s="1"/>
  <c r="O333" i="3"/>
  <c r="Q333" i="3" s="1"/>
  <c r="O332" i="3"/>
  <c r="P332" i="3" s="1"/>
  <c r="O331" i="3"/>
  <c r="Q331" i="3" s="1"/>
  <c r="O330" i="3"/>
  <c r="Q330" i="3" s="1"/>
  <c r="O329" i="3"/>
  <c r="Q329" i="3" s="1"/>
  <c r="O328" i="3"/>
  <c r="O327" i="3"/>
  <c r="P327" i="3" s="1"/>
  <c r="O326" i="3"/>
  <c r="Q326" i="3" s="1"/>
  <c r="O325" i="3"/>
  <c r="Q325" i="3" s="1"/>
  <c r="O324" i="3"/>
  <c r="Q324" i="3" s="1"/>
  <c r="O323" i="3"/>
  <c r="O322" i="3"/>
  <c r="Q322" i="3" s="1"/>
  <c r="O321" i="3"/>
  <c r="Q321" i="3" s="1"/>
  <c r="O320" i="3"/>
  <c r="Q320" i="3" s="1"/>
  <c r="O319" i="3"/>
  <c r="P319" i="3" s="1"/>
  <c r="O318" i="3"/>
  <c r="Q318" i="3" s="1"/>
  <c r="O317" i="3"/>
  <c r="Q317" i="3" s="1"/>
  <c r="O316" i="3"/>
  <c r="P316" i="3" s="1"/>
  <c r="O315" i="3"/>
  <c r="O314" i="3"/>
  <c r="Q314" i="3" s="1"/>
  <c r="O313" i="3"/>
  <c r="Q313" i="3" s="1"/>
  <c r="O312" i="3"/>
  <c r="Q312" i="3" s="1"/>
  <c r="O311" i="3"/>
  <c r="P311" i="3" s="1"/>
  <c r="O310" i="3"/>
  <c r="Q310" i="3" s="1"/>
  <c r="O309" i="3"/>
  <c r="Q309" i="3" s="1"/>
  <c r="O308" i="3"/>
  <c r="Q308" i="3" s="1"/>
  <c r="O307" i="3"/>
  <c r="O306" i="3"/>
  <c r="Q306" i="3" s="1"/>
  <c r="O305" i="3"/>
  <c r="Q305" i="3" s="1"/>
  <c r="O304" i="3"/>
  <c r="Q304" i="3" s="1"/>
  <c r="O303" i="3"/>
  <c r="Q303" i="3" s="1"/>
  <c r="O302" i="3"/>
  <c r="Q302" i="3" s="1"/>
  <c r="O301" i="3"/>
  <c r="Q301" i="3" s="1"/>
  <c r="O300" i="3"/>
  <c r="Q300" i="3" s="1"/>
  <c r="O299" i="3"/>
  <c r="O298" i="3"/>
  <c r="Q298" i="3" s="1"/>
  <c r="O297" i="3"/>
  <c r="Q297" i="3" s="1"/>
  <c r="O296" i="3"/>
  <c r="Q296" i="3" s="1"/>
  <c r="O295" i="3"/>
  <c r="Q295" i="3" s="1"/>
  <c r="O294" i="3"/>
  <c r="Q294" i="3" s="1"/>
  <c r="O293" i="3"/>
  <c r="Q293" i="3" s="1"/>
  <c r="O292" i="3"/>
  <c r="P292" i="3" s="1"/>
  <c r="O291" i="3"/>
  <c r="O290" i="3"/>
  <c r="Q290" i="3" s="1"/>
  <c r="O289" i="3"/>
  <c r="Q289" i="3" s="1"/>
  <c r="O288" i="3"/>
  <c r="Q288" i="3" s="1"/>
  <c r="O287" i="3"/>
  <c r="P287" i="3" s="1"/>
  <c r="O286" i="3"/>
  <c r="Q286" i="3" s="1"/>
  <c r="O285" i="3"/>
  <c r="P285" i="3" s="1"/>
  <c r="O284" i="3"/>
  <c r="Q284" i="3" s="1"/>
  <c r="O283" i="3"/>
  <c r="O282" i="3"/>
  <c r="Q282" i="3" s="1"/>
  <c r="O281" i="3"/>
  <c r="Q281" i="3" s="1"/>
  <c r="O280" i="3"/>
  <c r="Q280" i="3" s="1"/>
  <c r="O279" i="3"/>
  <c r="P279" i="3" s="1"/>
  <c r="O278" i="3"/>
  <c r="Q278" i="3" s="1"/>
  <c r="O277" i="3"/>
  <c r="Q277" i="3" s="1"/>
  <c r="O276" i="3"/>
  <c r="Q276" i="3" s="1"/>
  <c r="O275" i="3"/>
  <c r="O274" i="3"/>
  <c r="Q274" i="3" s="1"/>
  <c r="O273" i="3"/>
  <c r="Q273" i="3" s="1"/>
  <c r="O272" i="3"/>
  <c r="Q272" i="3" s="1"/>
  <c r="O271" i="3"/>
  <c r="Q271" i="3" s="1"/>
  <c r="O270" i="3"/>
  <c r="Q270" i="3" s="1"/>
  <c r="O269" i="3"/>
  <c r="Q269" i="3" s="1"/>
  <c r="O268" i="3"/>
  <c r="Q268" i="3" s="1"/>
  <c r="O267" i="3"/>
  <c r="Q267" i="3" s="1"/>
  <c r="O266" i="3"/>
  <c r="Q266" i="3" s="1"/>
  <c r="O265" i="3"/>
  <c r="Q265" i="3" s="1"/>
  <c r="O264" i="3"/>
  <c r="Q264" i="3" s="1"/>
  <c r="O263" i="3"/>
  <c r="Q263" i="3" s="1"/>
  <c r="O262" i="3"/>
  <c r="O261" i="3"/>
  <c r="P261" i="3" s="1"/>
  <c r="O260" i="3"/>
  <c r="Q260" i="3" s="1"/>
  <c r="O259" i="3"/>
  <c r="Q259" i="3" s="1"/>
  <c r="O258" i="3"/>
  <c r="P258" i="3" s="1"/>
  <c r="O257" i="3"/>
  <c r="Q257" i="3" s="1"/>
  <c r="O256" i="3"/>
  <c r="Q256" i="3" s="1"/>
  <c r="O255" i="3"/>
  <c r="Q255" i="3" s="1"/>
  <c r="O254" i="3"/>
  <c r="O253" i="3"/>
  <c r="Q253" i="3" s="1"/>
  <c r="O252" i="3"/>
  <c r="Q252" i="3" s="1"/>
  <c r="O251" i="3"/>
  <c r="Q251" i="3" s="1"/>
  <c r="O250" i="3"/>
  <c r="P250" i="3" s="1"/>
  <c r="O249" i="3"/>
  <c r="Q249" i="3" s="1"/>
  <c r="O248" i="3"/>
  <c r="Q248" i="3" s="1"/>
  <c r="O247" i="3"/>
  <c r="Q247" i="3" s="1"/>
  <c r="O246" i="3"/>
  <c r="O245" i="3"/>
  <c r="Q245" i="3" s="1"/>
  <c r="O244" i="3"/>
  <c r="Q244" i="3" s="1"/>
  <c r="O243" i="3"/>
  <c r="Q243" i="3" s="1"/>
  <c r="O242" i="3"/>
  <c r="Q242" i="3" s="1"/>
  <c r="O241" i="3"/>
  <c r="Q241" i="3" s="1"/>
  <c r="O240" i="3"/>
  <c r="Q240" i="3" s="1"/>
  <c r="O239" i="3"/>
  <c r="P239" i="3" s="1"/>
  <c r="O238" i="3"/>
  <c r="O237" i="3"/>
  <c r="Q237" i="3" s="1"/>
  <c r="O236" i="3"/>
  <c r="Q236" i="3" s="1"/>
  <c r="O235" i="3"/>
  <c r="Q235" i="3" s="1"/>
  <c r="O234" i="3"/>
  <c r="Q234" i="3" s="1"/>
  <c r="O233" i="3"/>
  <c r="Q233" i="3" s="1"/>
  <c r="O232" i="3"/>
  <c r="Q232" i="3" s="1"/>
  <c r="O231" i="3"/>
  <c r="P231" i="3" s="1"/>
  <c r="O230" i="3"/>
  <c r="O229" i="3"/>
  <c r="Q229" i="3" s="1"/>
  <c r="O228" i="3"/>
  <c r="Q228" i="3" s="1"/>
  <c r="O227" i="3"/>
  <c r="Q227" i="3" s="1"/>
  <c r="O226" i="3"/>
  <c r="Q226" i="3" s="1"/>
  <c r="O225" i="3"/>
  <c r="Q225" i="3" s="1"/>
  <c r="O224" i="3"/>
  <c r="P224" i="3" s="1"/>
  <c r="O223" i="3"/>
  <c r="Q223" i="3" s="1"/>
  <c r="O222" i="3"/>
  <c r="O221" i="3"/>
  <c r="Q221" i="3" s="1"/>
  <c r="O220" i="3"/>
  <c r="Q220" i="3" s="1"/>
  <c r="O219" i="3"/>
  <c r="Q219" i="3" s="1"/>
  <c r="O218" i="3"/>
  <c r="Q218" i="3" s="1"/>
  <c r="O217" i="3"/>
  <c r="Q217" i="3" s="1"/>
  <c r="O216" i="3"/>
  <c r="P216" i="3" s="1"/>
  <c r="O215" i="3"/>
  <c r="P215" i="3" s="1"/>
  <c r="O214" i="3"/>
  <c r="O213" i="3"/>
  <c r="P213" i="3" s="1"/>
  <c r="Q212" i="3"/>
  <c r="O212" i="3"/>
  <c r="P212" i="3" s="1"/>
  <c r="O211" i="3"/>
  <c r="Q211" i="3" s="1"/>
  <c r="O210" i="3"/>
  <c r="P210" i="3" s="1"/>
  <c r="O209" i="3"/>
  <c r="Q209" i="3" s="1"/>
  <c r="O208" i="3"/>
  <c r="Q208" i="3" s="1"/>
  <c r="O207" i="3"/>
  <c r="Q207" i="3" s="1"/>
  <c r="O206" i="3"/>
  <c r="O205" i="3"/>
  <c r="Q205" i="3" s="1"/>
  <c r="O204" i="3"/>
  <c r="Q204" i="3" s="1"/>
  <c r="O203" i="3"/>
  <c r="Q203" i="3" s="1"/>
  <c r="O202" i="3"/>
  <c r="Q202" i="3" s="1"/>
  <c r="Q196" i="3"/>
  <c r="P188" i="3"/>
  <c r="P180" i="3"/>
  <c r="Q116" i="3"/>
  <c r="Q104" i="3"/>
  <c r="Q71" i="3"/>
  <c r="Q37" i="3"/>
  <c r="Q36" i="3"/>
  <c r="Q24" i="3"/>
  <c r="Q21" i="3"/>
  <c r="Q8" i="3"/>
  <c r="Q5" i="3"/>
  <c r="G101" i="4"/>
  <c r="N100" i="4"/>
  <c r="G100" i="4"/>
  <c r="M99" i="4"/>
  <c r="G99" i="4"/>
  <c r="G98" i="4"/>
  <c r="G97" i="4"/>
  <c r="N96" i="4"/>
  <c r="G96" i="4"/>
  <c r="M95" i="4"/>
  <c r="G95" i="4"/>
  <c r="G94" i="4"/>
  <c r="G93" i="4"/>
  <c r="G92" i="4"/>
  <c r="M91" i="4"/>
  <c r="G91" i="4"/>
  <c r="G90" i="4"/>
  <c r="G89" i="4"/>
  <c r="N88" i="4"/>
  <c r="G88" i="4"/>
  <c r="M87" i="4"/>
  <c r="G87" i="4"/>
  <c r="G86" i="4"/>
  <c r="G85" i="4"/>
  <c r="N84" i="4"/>
  <c r="G84" i="4"/>
  <c r="M83" i="4"/>
  <c r="G83" i="4"/>
  <c r="G82" i="4"/>
  <c r="G81" i="4"/>
  <c r="N80" i="4"/>
  <c r="G80" i="4"/>
  <c r="M79" i="4"/>
  <c r="G79" i="4"/>
  <c r="G78" i="4"/>
  <c r="G77" i="4"/>
  <c r="G76" i="4"/>
  <c r="M75" i="4"/>
  <c r="G75" i="4"/>
  <c r="G74" i="4"/>
  <c r="N73" i="4"/>
  <c r="G73" i="4"/>
  <c r="G72" i="4"/>
  <c r="M71" i="4"/>
  <c r="G71" i="4"/>
  <c r="G70" i="4"/>
  <c r="G69" i="4"/>
  <c r="G68" i="4"/>
  <c r="M67" i="4"/>
  <c r="G67" i="4"/>
  <c r="G66" i="4"/>
  <c r="G65" i="4"/>
  <c r="G64" i="4"/>
  <c r="M63" i="4"/>
  <c r="G63" i="4"/>
  <c r="G62" i="4"/>
  <c r="N61" i="4"/>
  <c r="G61" i="4"/>
  <c r="G60" i="4"/>
  <c r="M59" i="4"/>
  <c r="G59" i="4"/>
  <c r="G58" i="4"/>
  <c r="G57" i="4"/>
  <c r="G56" i="4"/>
  <c r="M55" i="4"/>
  <c r="G55" i="4"/>
  <c r="N9" i="4"/>
  <c r="G9" i="4"/>
  <c r="N44" i="4"/>
  <c r="G44" i="4"/>
  <c r="G53" i="4"/>
  <c r="M32" i="4"/>
  <c r="G32" i="4"/>
  <c r="N14" i="4"/>
  <c r="G14" i="4"/>
  <c r="G54" i="4"/>
  <c r="G47" i="4"/>
  <c r="M49" i="4"/>
  <c r="G49" i="4"/>
  <c r="G52" i="4"/>
  <c r="N31" i="4"/>
  <c r="G31" i="4"/>
  <c r="G36" i="4"/>
  <c r="M25" i="4"/>
  <c r="G25" i="4"/>
  <c r="N4" i="4"/>
  <c r="G4" i="4"/>
  <c r="G8" i="4"/>
  <c r="G37" i="4"/>
  <c r="G46" i="4"/>
  <c r="G3" i="4"/>
  <c r="N48" i="4"/>
  <c r="G48" i="4"/>
  <c r="G51" i="4"/>
  <c r="G50" i="4"/>
  <c r="G41" i="4"/>
  <c r="G13" i="4"/>
  <c r="G6" i="4"/>
  <c r="G38" i="4"/>
  <c r="G39" i="4"/>
  <c r="G43" i="4"/>
  <c r="G11" i="4"/>
  <c r="M2" i="4"/>
  <c r="G2" i="4"/>
  <c r="G29" i="4"/>
  <c r="N5" i="4"/>
  <c r="G5" i="4"/>
  <c r="G42" i="4"/>
  <c r="G7" i="4"/>
  <c r="N22" i="4"/>
  <c r="G22" i="4"/>
  <c r="N23" i="4"/>
  <c r="G23" i="4"/>
  <c r="G45" i="4"/>
  <c r="G30" i="4"/>
  <c r="G20" i="4"/>
  <c r="N28" i="4"/>
  <c r="G28" i="4"/>
  <c r="G26" i="4"/>
  <c r="G33" i="4"/>
  <c r="G40" i="4"/>
  <c r="M35" i="4"/>
  <c r="G35" i="4"/>
  <c r="N15" i="4"/>
  <c r="G15" i="4"/>
  <c r="G17" i="4"/>
  <c r="G34" i="4"/>
  <c r="M19" i="4"/>
  <c r="G19" i="4"/>
  <c r="N18" i="4"/>
  <c r="G18" i="4"/>
  <c r="G24" i="4"/>
  <c r="G27" i="4"/>
  <c r="G21" i="4"/>
  <c r="G16" i="4"/>
  <c r="G12" i="4"/>
  <c r="G10" i="4"/>
  <c r="R54" i="4" l="1"/>
  <c r="Q54" i="4"/>
  <c r="Q51" i="3"/>
  <c r="Q158" i="3"/>
  <c r="P158" i="3"/>
  <c r="P142" i="3"/>
  <c r="Q142" i="3"/>
  <c r="P260" i="3"/>
  <c r="P10" i="3"/>
  <c r="P81" i="3"/>
  <c r="Q316" i="3"/>
  <c r="Q319" i="3"/>
  <c r="Q415" i="3"/>
  <c r="Q449" i="3"/>
  <c r="Q370" i="3"/>
  <c r="P110" i="3"/>
  <c r="Q187" i="3"/>
  <c r="Q239" i="3"/>
  <c r="Q250" i="3"/>
  <c r="P268" i="3"/>
  <c r="Q327" i="3"/>
  <c r="Q348" i="3"/>
  <c r="Q351" i="3"/>
  <c r="P396" i="3"/>
  <c r="Q213" i="3"/>
  <c r="Q359" i="3"/>
  <c r="P362" i="3"/>
  <c r="P365" i="3"/>
  <c r="P378" i="3"/>
  <c r="Q380" i="3"/>
  <c r="Q383" i="3"/>
  <c r="Q394" i="3"/>
  <c r="Q433" i="3"/>
  <c r="Q487" i="3"/>
  <c r="Q292" i="3"/>
  <c r="Q372" i="3"/>
  <c r="Q412" i="3"/>
  <c r="Q417" i="3"/>
  <c r="Q441" i="3"/>
  <c r="Q463" i="3"/>
  <c r="P149" i="3"/>
  <c r="Q149" i="3"/>
  <c r="Q56" i="3"/>
  <c r="P56" i="3"/>
  <c r="Q183" i="3"/>
  <c r="P183" i="3"/>
  <c r="Q163" i="3"/>
  <c r="P163" i="3"/>
  <c r="Q103" i="3"/>
  <c r="P103" i="3"/>
  <c r="P127" i="3"/>
  <c r="P172" i="3"/>
  <c r="Q6" i="3"/>
  <c r="Q93" i="3"/>
  <c r="P118" i="3"/>
  <c r="P164" i="3"/>
  <c r="P117" i="3"/>
  <c r="Q117" i="3"/>
  <c r="Q86" i="3"/>
  <c r="P86" i="3"/>
  <c r="P65" i="3"/>
  <c r="Q65" i="3"/>
  <c r="P61" i="3"/>
  <c r="Q61" i="3"/>
  <c r="P18" i="3"/>
  <c r="Q18" i="3"/>
  <c r="Q14" i="3"/>
  <c r="P14" i="3"/>
  <c r="P157" i="3"/>
  <c r="Q157" i="3"/>
  <c r="Q109" i="3"/>
  <c r="P109" i="3"/>
  <c r="P134" i="3"/>
  <c r="Q134" i="3"/>
  <c r="Q59" i="3"/>
  <c r="P59" i="3"/>
  <c r="Q47" i="3"/>
  <c r="P47" i="3"/>
  <c r="Q33" i="3"/>
  <c r="P33" i="3"/>
  <c r="Q210" i="3"/>
  <c r="P220" i="3"/>
  <c r="P248" i="3"/>
  <c r="P263" i="3"/>
  <c r="P282" i="3"/>
  <c r="P343" i="3"/>
  <c r="P387" i="3"/>
  <c r="P423" i="3"/>
  <c r="P428" i="3"/>
  <c r="P436" i="3"/>
  <c r="P444" i="3"/>
  <c r="P79" i="3"/>
  <c r="P167" i="3"/>
  <c r="Q179" i="3"/>
  <c r="P191" i="3"/>
  <c r="Q215" i="3"/>
  <c r="P218" i="3"/>
  <c r="Q231" i="3"/>
  <c r="P244" i="3"/>
  <c r="P255" i="3"/>
  <c r="Q261" i="3"/>
  <c r="Q285" i="3"/>
  <c r="Q287" i="3"/>
  <c r="Q311" i="3"/>
  <c r="P324" i="3"/>
  <c r="Q332" i="3"/>
  <c r="Q335" i="3"/>
  <c r="P356" i="3"/>
  <c r="P373" i="3"/>
  <c r="P391" i="3"/>
  <c r="P395" i="3"/>
  <c r="Q404" i="3"/>
  <c r="Q434" i="3"/>
  <c r="Q442" i="3"/>
  <c r="P450" i="3"/>
  <c r="Q452" i="3"/>
  <c r="P459" i="3"/>
  <c r="P467" i="3"/>
  <c r="P474" i="3"/>
  <c r="Q476" i="3"/>
  <c r="P479" i="3"/>
  <c r="Q279" i="3"/>
  <c r="P308" i="3"/>
  <c r="Q425" i="3"/>
  <c r="P491" i="3"/>
  <c r="Q17" i="3"/>
  <c r="Q199" i="3"/>
  <c r="P247" i="3"/>
  <c r="Q367" i="3"/>
  <c r="P483" i="3"/>
  <c r="R79" i="4"/>
  <c r="Q8" i="4"/>
  <c r="Q87" i="4"/>
  <c r="R13" i="4"/>
  <c r="Q13" i="4"/>
  <c r="Q71" i="4"/>
  <c r="R71" i="4"/>
  <c r="Q84" i="4"/>
  <c r="R94" i="4"/>
  <c r="Q5" i="4"/>
  <c r="R5" i="4"/>
  <c r="R50" i="4"/>
  <c r="Q50" i="4"/>
  <c r="R34" i="4"/>
  <c r="Q34" i="4"/>
  <c r="Q76" i="4"/>
  <c r="Q15" i="4"/>
  <c r="Q30" i="4"/>
  <c r="Q37" i="4"/>
  <c r="Q95" i="4"/>
  <c r="Q175" i="3"/>
  <c r="P175" i="3"/>
  <c r="P111" i="3"/>
  <c r="Q111" i="3"/>
  <c r="Q150" i="3"/>
  <c r="P150" i="3"/>
  <c r="P126" i="3"/>
  <c r="Q126" i="3"/>
  <c r="P102" i="3"/>
  <c r="Q102" i="3"/>
  <c r="Q54" i="3"/>
  <c r="P54" i="3"/>
  <c r="Q125" i="3"/>
  <c r="P125" i="3"/>
  <c r="Q101" i="3"/>
  <c r="P101" i="3"/>
  <c r="P42" i="3"/>
  <c r="Q42" i="3"/>
  <c r="P204" i="3"/>
  <c r="Q224" i="3"/>
  <c r="P253" i="3"/>
  <c r="P267" i="3"/>
  <c r="P271" i="3"/>
  <c r="P284" i="3"/>
  <c r="P296" i="3"/>
  <c r="P364" i="3"/>
  <c r="P386" i="3"/>
  <c r="P407" i="3"/>
  <c r="P411" i="3"/>
  <c r="P419" i="3"/>
  <c r="P427" i="3"/>
  <c r="P431" i="3"/>
  <c r="P439" i="3"/>
  <c r="P447" i="3"/>
  <c r="P455" i="3"/>
  <c r="Q468" i="3"/>
  <c r="P485" i="3"/>
  <c r="P490" i="3"/>
  <c r="Q216" i="3"/>
  <c r="P236" i="3"/>
  <c r="P240" i="3"/>
  <c r="Q258" i="3"/>
  <c r="P276" i="3"/>
  <c r="P280" i="3"/>
  <c r="P293" i="3"/>
  <c r="P399" i="3"/>
  <c r="P403" i="3"/>
  <c r="P435" i="3"/>
  <c r="P443" i="3"/>
  <c r="P451" i="3"/>
  <c r="Q460" i="3"/>
  <c r="P477" i="3"/>
  <c r="P482" i="3"/>
  <c r="P495" i="3"/>
  <c r="P221" i="3"/>
  <c r="P303" i="3"/>
  <c r="P469" i="3"/>
  <c r="P461" i="3"/>
  <c r="P207" i="3"/>
  <c r="P211" i="3"/>
  <c r="P223" i="3"/>
  <c r="P228" i="3"/>
  <c r="P252" i="3"/>
  <c r="P269" i="3"/>
  <c r="P274" i="3"/>
  <c r="P295" i="3"/>
  <c r="P300" i="3"/>
  <c r="P304" i="3"/>
  <c r="P375" i="3"/>
  <c r="P388" i="3"/>
  <c r="P410" i="3"/>
  <c r="P418" i="3"/>
  <c r="P426" i="3"/>
  <c r="P429" i="3"/>
  <c r="Q458" i="3"/>
  <c r="P471" i="3"/>
  <c r="P475" i="3"/>
  <c r="Q492" i="3"/>
  <c r="P203" i="3"/>
  <c r="Q484" i="3"/>
  <c r="P161" i="3"/>
  <c r="Q161" i="3"/>
  <c r="P153" i="3"/>
  <c r="Q153" i="3"/>
  <c r="P145" i="3"/>
  <c r="Q145" i="3"/>
  <c r="P137" i="3"/>
  <c r="Q137" i="3"/>
  <c r="P129" i="3"/>
  <c r="Q129" i="3"/>
  <c r="Q121" i="3"/>
  <c r="P121" i="3"/>
  <c r="P113" i="3"/>
  <c r="Q113" i="3"/>
  <c r="P105" i="3"/>
  <c r="Q105" i="3"/>
  <c r="Q97" i="3"/>
  <c r="P97" i="3"/>
  <c r="P90" i="3"/>
  <c r="Q90" i="3"/>
  <c r="P78" i="3"/>
  <c r="Q78" i="3"/>
  <c r="P72" i="3"/>
  <c r="Q72" i="3"/>
  <c r="P63" i="3"/>
  <c r="Q63" i="3"/>
  <c r="P84" i="3"/>
  <c r="Q84" i="3"/>
  <c r="Q53" i="3"/>
  <c r="P53" i="3"/>
  <c r="Q40" i="3"/>
  <c r="P40" i="3"/>
  <c r="P30" i="3"/>
  <c r="Q30" i="3"/>
  <c r="P29" i="3"/>
  <c r="Q29" i="3"/>
  <c r="Q160" i="3"/>
  <c r="P160" i="3"/>
  <c r="Q136" i="3"/>
  <c r="P136" i="3"/>
  <c r="Q120" i="3"/>
  <c r="P120" i="3"/>
  <c r="Q62" i="3"/>
  <c r="Q141" i="3"/>
  <c r="P38" i="3"/>
  <c r="P44" i="3"/>
  <c r="P94" i="3"/>
  <c r="Q119" i="3"/>
  <c r="P133" i="3"/>
  <c r="P197" i="3"/>
  <c r="Q174" i="3"/>
  <c r="Q58" i="4"/>
  <c r="R58" i="4"/>
  <c r="Q41" i="4"/>
  <c r="R41" i="4"/>
  <c r="R38" i="4"/>
  <c r="Q38" i="4"/>
  <c r="Q27" i="4"/>
  <c r="R27" i="4"/>
  <c r="R16" i="4"/>
  <c r="Q16" i="4"/>
  <c r="Q12" i="4"/>
  <c r="R12" i="4"/>
  <c r="R89" i="4"/>
  <c r="Q89" i="4"/>
  <c r="R73" i="4"/>
  <c r="Q73" i="4"/>
  <c r="Q57" i="4"/>
  <c r="R57" i="4"/>
  <c r="Q29" i="4"/>
  <c r="R29" i="4"/>
  <c r="R40" i="4"/>
  <c r="Q40" i="4"/>
  <c r="Q28" i="4"/>
  <c r="R28" i="4"/>
  <c r="R21" i="4"/>
  <c r="Q21" i="4"/>
  <c r="Q10" i="4"/>
  <c r="R10" i="4"/>
  <c r="R24" i="4"/>
  <c r="R62" i="4"/>
  <c r="R70" i="4"/>
  <c r="R43" i="4"/>
  <c r="Q44" i="4"/>
  <c r="R78" i="4"/>
  <c r="R39" i="4"/>
  <c r="R86" i="4"/>
  <c r="Q92" i="4"/>
  <c r="Q60" i="4"/>
  <c r="Q68" i="4"/>
  <c r="Q100" i="4"/>
  <c r="Q51" i="4"/>
  <c r="Q65" i="4"/>
  <c r="Q81" i="4"/>
  <c r="Q97" i="4"/>
  <c r="R52" i="4"/>
  <c r="R66" i="4"/>
  <c r="R98" i="4"/>
  <c r="P178" i="3"/>
  <c r="Q194" i="3"/>
  <c r="P27" i="3"/>
  <c r="P49" i="3"/>
  <c r="P58" i="3"/>
  <c r="P67" i="3"/>
  <c r="P88" i="3"/>
  <c r="Q152" i="3"/>
  <c r="P39" i="3"/>
  <c r="P50" i="3"/>
  <c r="P55" i="3"/>
  <c r="P87" i="3"/>
  <c r="P96" i="3"/>
  <c r="P144" i="3"/>
  <c r="P112" i="3"/>
  <c r="P13" i="3"/>
  <c r="P128" i="3"/>
  <c r="Q170" i="3"/>
  <c r="Q2" i="4"/>
  <c r="Q17" i="4"/>
  <c r="Q22" i="4"/>
  <c r="Q31" i="4"/>
  <c r="Q45" i="4"/>
  <c r="Q47" i="4"/>
  <c r="Q55" i="4"/>
  <c r="Q63" i="4"/>
  <c r="Q3" i="4"/>
  <c r="Q74" i="4"/>
  <c r="Q82" i="4"/>
  <c r="Q90" i="4"/>
  <c r="Q46" i="4"/>
  <c r="Q53" i="4"/>
  <c r="Q69" i="4"/>
  <c r="Q77" i="4"/>
  <c r="Q85" i="4"/>
  <c r="Q93" i="4"/>
  <c r="Q101" i="4"/>
  <c r="R6" i="4"/>
  <c r="Q9" i="4"/>
  <c r="R11" i="4"/>
  <c r="Q18" i="4"/>
  <c r="R25" i="4"/>
  <c r="Q23" i="4"/>
  <c r="R26" i="4"/>
  <c r="Q33" i="4"/>
  <c r="R36" i="4"/>
  <c r="Q35" i="4"/>
  <c r="Q48" i="4"/>
  <c r="Q56" i="4"/>
  <c r="R61" i="4"/>
  <c r="Q64" i="4"/>
  <c r="Q72" i="4"/>
  <c r="Q80" i="4"/>
  <c r="Q88" i="4"/>
  <c r="Q96" i="4"/>
  <c r="Q4" i="4"/>
  <c r="Q14" i="4"/>
  <c r="Q19" i="4"/>
  <c r="Q20" i="4"/>
  <c r="Q32" i="4"/>
  <c r="Q42" i="4"/>
  <c r="Q49" i="4"/>
  <c r="Q59" i="4"/>
  <c r="Q67" i="4"/>
  <c r="Q75" i="4"/>
  <c r="Q83" i="4"/>
  <c r="Q91" i="4"/>
  <c r="Q99" i="4"/>
  <c r="Q230" i="3"/>
  <c r="P230" i="3"/>
  <c r="Q344" i="3"/>
  <c r="P344" i="3"/>
  <c r="Q437" i="3"/>
  <c r="P437" i="3"/>
  <c r="Q445" i="3"/>
  <c r="P445" i="3"/>
  <c r="Q453" i="3"/>
  <c r="P453" i="3"/>
  <c r="P4" i="3"/>
  <c r="P2" i="3"/>
  <c r="P21" i="3"/>
  <c r="P26" i="3"/>
  <c r="P32" i="3"/>
  <c r="P48" i="3"/>
  <c r="P52" i="3"/>
  <c r="P70" i="3"/>
  <c r="P68" i="3"/>
  <c r="P77" i="3"/>
  <c r="P85" i="3"/>
  <c r="P91" i="3"/>
  <c r="P99" i="3"/>
  <c r="P107" i="3"/>
  <c r="P115" i="3"/>
  <c r="P123" i="3"/>
  <c r="P131" i="3"/>
  <c r="P139" i="3"/>
  <c r="P147" i="3"/>
  <c r="P155" i="3"/>
  <c r="P166" i="3"/>
  <c r="Q169" i="3"/>
  <c r="P181" i="3"/>
  <c r="P184" i="3"/>
  <c r="P190" i="3"/>
  <c r="P200" i="3"/>
  <c r="P227" i="3"/>
  <c r="P234" i="3"/>
  <c r="P237" i="3"/>
  <c r="Q254" i="3"/>
  <c r="P254" i="3"/>
  <c r="P264" i="3"/>
  <c r="Q275" i="3"/>
  <c r="P275" i="3"/>
  <c r="P290" i="3"/>
  <c r="P301" i="3"/>
  <c r="P312" i="3"/>
  <c r="Q336" i="3"/>
  <c r="P336" i="3"/>
  <c r="P357" i="3"/>
  <c r="P7" i="3"/>
  <c r="P16" i="3"/>
  <c r="P24" i="3"/>
  <c r="Q214" i="3"/>
  <c r="P214" i="3"/>
  <c r="P251" i="3"/>
  <c r="Q283" i="3"/>
  <c r="P283" i="3"/>
  <c r="P298" i="3"/>
  <c r="P309" i="3"/>
  <c r="P320" i="3"/>
  <c r="Q328" i="3"/>
  <c r="P328" i="3"/>
  <c r="P349" i="3"/>
  <c r="P354" i="3"/>
  <c r="P20" i="3"/>
  <c r="Q185" i="3"/>
  <c r="P185" i="3"/>
  <c r="Q238" i="3"/>
  <c r="P238" i="3"/>
  <c r="Q291" i="3"/>
  <c r="P291" i="3"/>
  <c r="P306" i="3"/>
  <c r="P317" i="3"/>
  <c r="P341" i="3"/>
  <c r="P346" i="3"/>
  <c r="Q384" i="3"/>
  <c r="P384" i="3"/>
  <c r="Q392" i="3"/>
  <c r="P392" i="3"/>
  <c r="Q400" i="3"/>
  <c r="P400" i="3"/>
  <c r="Q408" i="3"/>
  <c r="P408" i="3"/>
  <c r="Q416" i="3"/>
  <c r="P416" i="3"/>
  <c r="P11" i="3"/>
  <c r="P5" i="3"/>
  <c r="P12" i="3"/>
  <c r="P15" i="3"/>
  <c r="P25" i="3"/>
  <c r="P36" i="3"/>
  <c r="P46" i="3"/>
  <c r="P37" i="3"/>
  <c r="P66" i="3"/>
  <c r="P75" i="3"/>
  <c r="P64" i="3"/>
  <c r="P82" i="3"/>
  <c r="P92" i="3"/>
  <c r="P100" i="3"/>
  <c r="P108" i="3"/>
  <c r="P116" i="3"/>
  <c r="P124" i="3"/>
  <c r="P132" i="3"/>
  <c r="P140" i="3"/>
  <c r="P148" i="3"/>
  <c r="P156" i="3"/>
  <c r="P173" i="3"/>
  <c r="P176" i="3"/>
  <c r="P182" i="3"/>
  <c r="Q198" i="3"/>
  <c r="P198" i="3"/>
  <c r="P208" i="3"/>
  <c r="P235" i="3"/>
  <c r="P242" i="3"/>
  <c r="P245" i="3"/>
  <c r="Q262" i="3"/>
  <c r="P262" i="3"/>
  <c r="P272" i="3"/>
  <c r="Q299" i="3"/>
  <c r="P299" i="3"/>
  <c r="P314" i="3"/>
  <c r="P325" i="3"/>
  <c r="P333" i="3"/>
  <c r="P338" i="3"/>
  <c r="Q376" i="3"/>
  <c r="P376" i="3"/>
  <c r="Q424" i="3"/>
  <c r="P424" i="3"/>
  <c r="P8" i="3"/>
  <c r="P23" i="3"/>
  <c r="P34" i="3"/>
  <c r="P28" i="3"/>
  <c r="P43" i="3"/>
  <c r="P73" i="3"/>
  <c r="P57" i="3"/>
  <c r="P71" i="3"/>
  <c r="P76" i="3"/>
  <c r="P74" i="3"/>
  <c r="P95" i="3"/>
  <c r="P135" i="3"/>
  <c r="P143" i="3"/>
  <c r="P151" i="3"/>
  <c r="P159" i="3"/>
  <c r="P162" i="3"/>
  <c r="P186" i="3"/>
  <c r="P195" i="3"/>
  <c r="P202" i="3"/>
  <c r="P205" i="3"/>
  <c r="Q222" i="3"/>
  <c r="P222" i="3"/>
  <c r="P232" i="3"/>
  <c r="P259" i="3"/>
  <c r="P266" i="3"/>
  <c r="Q307" i="3"/>
  <c r="P307" i="3"/>
  <c r="P322" i="3"/>
  <c r="P330" i="3"/>
  <c r="Q368" i="3"/>
  <c r="P368" i="3"/>
  <c r="Q432" i="3"/>
  <c r="P432" i="3"/>
  <c r="P3" i="3"/>
  <c r="P9" i="3"/>
  <c r="Q19" i="3"/>
  <c r="P22" i="3"/>
  <c r="P31" i="3"/>
  <c r="P35" i="3"/>
  <c r="P41" i="3"/>
  <c r="P45" i="3"/>
  <c r="P60" i="3"/>
  <c r="P69" i="3"/>
  <c r="P83" i="3"/>
  <c r="P80" i="3"/>
  <c r="P89" i="3"/>
  <c r="P98" i="3"/>
  <c r="P106" i="3"/>
  <c r="P114" i="3"/>
  <c r="P122" i="3"/>
  <c r="P130" i="3"/>
  <c r="P138" i="3"/>
  <c r="P146" i="3"/>
  <c r="P154" i="3"/>
  <c r="P165" i="3"/>
  <c r="P168" i="3"/>
  <c r="P171" i="3"/>
  <c r="Q177" i="3"/>
  <c r="P177" i="3"/>
  <c r="P189" i="3"/>
  <c r="P192" i="3"/>
  <c r="P219" i="3"/>
  <c r="P226" i="3"/>
  <c r="P229" i="3"/>
  <c r="Q246" i="3"/>
  <c r="P246" i="3"/>
  <c r="P256" i="3"/>
  <c r="P277" i="3"/>
  <c r="P288" i="3"/>
  <c r="Q315" i="3"/>
  <c r="P315" i="3"/>
  <c r="Q360" i="3"/>
  <c r="P360" i="3"/>
  <c r="P381" i="3"/>
  <c r="P389" i="3"/>
  <c r="P397" i="3"/>
  <c r="P405" i="3"/>
  <c r="P413" i="3"/>
  <c r="Q206" i="3"/>
  <c r="P206" i="3"/>
  <c r="P243" i="3"/>
  <c r="Q323" i="3"/>
  <c r="P323" i="3"/>
  <c r="Q352" i="3"/>
  <c r="P352" i="3"/>
  <c r="P421" i="3"/>
  <c r="P493" i="3"/>
  <c r="P440" i="3"/>
  <c r="P448" i="3"/>
  <c r="P456" i="3"/>
  <c r="P464" i="3"/>
  <c r="P472" i="3"/>
  <c r="P480" i="3"/>
  <c r="P488" i="3"/>
  <c r="P496" i="3"/>
  <c r="P331" i="3"/>
  <c r="P339" i="3"/>
  <c r="P347" i="3"/>
  <c r="P355" i="3"/>
  <c r="P363" i="3"/>
  <c r="P371" i="3"/>
  <c r="P379" i="3"/>
  <c r="P270" i="3"/>
  <c r="P278" i="3"/>
  <c r="P286" i="3"/>
  <c r="P294" i="3"/>
  <c r="P302" i="3"/>
  <c r="P310" i="3"/>
  <c r="P318" i="3"/>
  <c r="P326" i="3"/>
  <c r="P334" i="3"/>
  <c r="P342" i="3"/>
  <c r="P350" i="3"/>
  <c r="P358" i="3"/>
  <c r="P366" i="3"/>
  <c r="P374" i="3"/>
  <c r="P382" i="3"/>
  <c r="P390" i="3"/>
  <c r="P398" i="3"/>
  <c r="P406" i="3"/>
  <c r="P414" i="3"/>
  <c r="P422" i="3"/>
  <c r="P430" i="3"/>
  <c r="P438" i="3"/>
  <c r="P446" i="3"/>
  <c r="P454" i="3"/>
  <c r="P462" i="3"/>
  <c r="P470" i="3"/>
  <c r="P478" i="3"/>
  <c r="P486" i="3"/>
  <c r="P494" i="3"/>
  <c r="P193" i="3"/>
  <c r="P201" i="3"/>
  <c r="P209" i="3"/>
  <c r="P217" i="3"/>
  <c r="P225" i="3"/>
  <c r="P233" i="3"/>
  <c r="P241" i="3"/>
  <c r="P249" i="3"/>
  <c r="P257" i="3"/>
  <c r="P265" i="3"/>
  <c r="P273" i="3"/>
  <c r="P281" i="3"/>
  <c r="P289" i="3"/>
  <c r="P297" i="3"/>
  <c r="P305" i="3"/>
  <c r="P313" i="3"/>
  <c r="P321" i="3"/>
  <c r="P329" i="3"/>
  <c r="P337" i="3"/>
  <c r="P345" i="3"/>
  <c r="P353" i="3"/>
  <c r="P361" i="3"/>
  <c r="P369" i="3"/>
  <c r="P377" i="3"/>
  <c r="P385" i="3"/>
  <c r="P393" i="3"/>
  <c r="P401" i="3"/>
  <c r="P409" i="3"/>
  <c r="P457" i="3"/>
  <c r="P465" i="3"/>
  <c r="P473" i="3"/>
  <c r="P481" i="3"/>
  <c r="P489" i="3"/>
  <c r="P497" i="3"/>
  <c r="M90" i="4"/>
  <c r="N91" i="4"/>
  <c r="M30" i="4"/>
  <c r="M22" i="4"/>
  <c r="M29" i="4"/>
  <c r="M94" i="4"/>
  <c r="N95" i="4"/>
  <c r="M39" i="4"/>
  <c r="M41" i="4"/>
  <c r="M3" i="4"/>
  <c r="M4" i="4"/>
  <c r="M52" i="4"/>
  <c r="M14" i="4"/>
  <c r="M9" i="4"/>
  <c r="M58" i="4"/>
  <c r="M62" i="4"/>
  <c r="M66" i="4"/>
  <c r="M70" i="4"/>
  <c r="M74" i="4"/>
  <c r="M78" i="4"/>
  <c r="N79" i="4"/>
  <c r="M33" i="4"/>
  <c r="N33" i="4"/>
  <c r="N27" i="4"/>
  <c r="M27" i="4"/>
  <c r="M40" i="4"/>
  <c r="N40" i="4"/>
  <c r="M24" i="4"/>
  <c r="N24" i="4"/>
  <c r="M12" i="4"/>
  <c r="N12" i="4"/>
  <c r="M17" i="4"/>
  <c r="N17" i="4"/>
  <c r="N10" i="4"/>
  <c r="M10" i="4"/>
  <c r="N34" i="4"/>
  <c r="M34" i="4"/>
  <c r="M20" i="4"/>
  <c r="N20" i="4"/>
  <c r="M45" i="4"/>
  <c r="N45" i="4"/>
  <c r="M23" i="4"/>
  <c r="M43" i="4"/>
  <c r="M13" i="4"/>
  <c r="M48" i="4"/>
  <c r="M8" i="4"/>
  <c r="M31" i="4"/>
  <c r="M54" i="4"/>
  <c r="M44" i="4"/>
  <c r="M57" i="4"/>
  <c r="M61" i="4"/>
  <c r="M65" i="4"/>
  <c r="M69" i="4"/>
  <c r="M73" i="4"/>
  <c r="M77" i="4"/>
  <c r="N93" i="4"/>
  <c r="M93" i="4"/>
  <c r="M21" i="4"/>
  <c r="M28" i="4"/>
  <c r="M16" i="4"/>
  <c r="M18" i="4"/>
  <c r="N19" i="4"/>
  <c r="M15" i="4"/>
  <c r="N35" i="4"/>
  <c r="M26" i="4"/>
  <c r="N7" i="4"/>
  <c r="N2" i="4"/>
  <c r="N38" i="4"/>
  <c r="N50" i="4"/>
  <c r="N46" i="4"/>
  <c r="N25" i="4"/>
  <c r="N49" i="4"/>
  <c r="N32" i="4"/>
  <c r="N55" i="4"/>
  <c r="N59" i="4"/>
  <c r="N63" i="4"/>
  <c r="N67" i="4"/>
  <c r="N71" i="4"/>
  <c r="N75" i="4"/>
  <c r="N81" i="4"/>
  <c r="M81" i="4"/>
  <c r="M82" i="4"/>
  <c r="N83" i="4"/>
  <c r="N97" i="4"/>
  <c r="M97" i="4"/>
  <c r="M98" i="4"/>
  <c r="N99" i="4"/>
  <c r="N89" i="4"/>
  <c r="M89" i="4"/>
  <c r="M5" i="4"/>
  <c r="N42" i="4"/>
  <c r="M42" i="4"/>
  <c r="N11" i="4"/>
  <c r="M11" i="4"/>
  <c r="N6" i="4"/>
  <c r="M6" i="4"/>
  <c r="N51" i="4"/>
  <c r="M51" i="4"/>
  <c r="N37" i="4"/>
  <c r="M37" i="4"/>
  <c r="N36" i="4"/>
  <c r="M36" i="4"/>
  <c r="N47" i="4"/>
  <c r="M47" i="4"/>
  <c r="N53" i="4"/>
  <c r="M53" i="4"/>
  <c r="N56" i="4"/>
  <c r="M56" i="4"/>
  <c r="N60" i="4"/>
  <c r="M60" i="4"/>
  <c r="N64" i="4"/>
  <c r="M64" i="4"/>
  <c r="N68" i="4"/>
  <c r="M68" i="4"/>
  <c r="N72" i="4"/>
  <c r="M72" i="4"/>
  <c r="N76" i="4"/>
  <c r="M76" i="4"/>
  <c r="N85" i="4"/>
  <c r="M85" i="4"/>
  <c r="M86" i="4"/>
  <c r="N87" i="4"/>
  <c r="N101" i="4"/>
  <c r="M101" i="4"/>
  <c r="M80" i="4"/>
  <c r="M84" i="4"/>
  <c r="M88" i="4"/>
  <c r="M92" i="4"/>
  <c r="M96" i="4"/>
  <c r="M100" i="4"/>
  <c r="L9" i="3"/>
  <c r="F9" i="3"/>
  <c r="F3" i="3"/>
  <c r="F93" i="3"/>
  <c r="F24" i="3"/>
  <c r="F15" i="3"/>
  <c r="L15" i="3"/>
  <c r="F16" i="3"/>
  <c r="M16" i="3"/>
  <c r="F23" i="3"/>
  <c r="F27" i="3"/>
  <c r="F19" i="3"/>
  <c r="L19" i="3"/>
  <c r="F32" i="3"/>
  <c r="M32" i="3"/>
  <c r="F39" i="3"/>
  <c r="F42" i="3"/>
  <c r="F52" i="3"/>
  <c r="L52" i="3"/>
  <c r="F12" i="3"/>
  <c r="F48" i="3"/>
  <c r="F34" i="3"/>
  <c r="M34" i="3"/>
  <c r="F36" i="3"/>
  <c r="L36" i="3"/>
  <c r="F61" i="3"/>
  <c r="F7" i="3"/>
  <c r="F33" i="3"/>
  <c r="F21" i="3"/>
  <c r="L21" i="3"/>
  <c r="F35" i="3"/>
  <c r="F50" i="3"/>
  <c r="F31" i="3"/>
  <c r="F62" i="3"/>
  <c r="L62" i="3"/>
  <c r="F70" i="3"/>
  <c r="F60" i="3"/>
  <c r="F51" i="3"/>
  <c r="F53" i="3"/>
  <c r="L53" i="3"/>
  <c r="F37" i="3"/>
  <c r="M37" i="3"/>
  <c r="F55" i="3"/>
  <c r="F40" i="3"/>
  <c r="F75" i="3"/>
  <c r="L75" i="3"/>
  <c r="F47" i="3"/>
  <c r="F44" i="3"/>
  <c r="F67" i="3"/>
  <c r="F10" i="3"/>
  <c r="L10" i="3"/>
  <c r="F72" i="3"/>
  <c r="F6" i="3"/>
  <c r="F56" i="3"/>
  <c r="M56" i="3"/>
  <c r="F30" i="3"/>
  <c r="L30" i="3"/>
  <c r="F54" i="3"/>
  <c r="F14" i="3"/>
  <c r="F84" i="3"/>
  <c r="F2" i="3"/>
  <c r="L2" i="3"/>
  <c r="F26" i="3"/>
  <c r="F43" i="3"/>
  <c r="F25" i="3"/>
  <c r="M25" i="3"/>
  <c r="F45" i="3"/>
  <c r="L45" i="3"/>
  <c r="F11" i="3"/>
  <c r="M11" i="3"/>
  <c r="F41" i="3"/>
  <c r="F22" i="3"/>
  <c r="F73" i="3"/>
  <c r="L73" i="3"/>
  <c r="F69" i="3"/>
  <c r="M69" i="3"/>
  <c r="F17" i="3"/>
  <c r="F66" i="3"/>
  <c r="F8" i="3"/>
  <c r="L8" i="3"/>
  <c r="F28" i="3"/>
  <c r="M28" i="3"/>
  <c r="F71" i="3"/>
  <c r="F83" i="3"/>
  <c r="F87" i="3"/>
  <c r="L87" i="3"/>
  <c r="F57" i="3"/>
  <c r="F85" i="3"/>
  <c r="F80" i="3"/>
  <c r="F4" i="3"/>
  <c r="L4" i="3"/>
  <c r="F77" i="3"/>
  <c r="M77" i="3"/>
  <c r="F65" i="3"/>
  <c r="F64" i="3"/>
  <c r="F13" i="3"/>
  <c r="L13" i="3"/>
  <c r="F18" i="3"/>
  <c r="F5" i="3"/>
  <c r="F38" i="3"/>
  <c r="F82" i="3"/>
  <c r="L82" i="3"/>
  <c r="F49" i="3"/>
  <c r="F46" i="3"/>
  <c r="F63" i="3"/>
  <c r="F68" i="3"/>
  <c r="L68" i="3"/>
  <c r="F58" i="3"/>
  <c r="F86" i="3"/>
  <c r="L86" i="3"/>
  <c r="F78" i="3"/>
  <c r="M78" i="3"/>
  <c r="F81" i="3"/>
  <c r="F76" i="3"/>
  <c r="L76" i="3"/>
  <c r="F79" i="3"/>
  <c r="M79" i="3"/>
  <c r="F90" i="3"/>
  <c r="M90" i="3"/>
  <c r="F29" i="3"/>
  <c r="M29" i="3"/>
  <c r="F59" i="3"/>
  <c r="L59" i="3"/>
  <c r="F88" i="3"/>
  <c r="F74" i="3"/>
  <c r="F92" i="3"/>
  <c r="M92" i="3"/>
  <c r="F89" i="3"/>
  <c r="L89" i="3"/>
  <c r="F20" i="3"/>
  <c r="F91" i="3"/>
  <c r="F94" i="3"/>
  <c r="M94" i="3"/>
  <c r="F95" i="3"/>
  <c r="L95" i="3"/>
  <c r="F96" i="3"/>
  <c r="F97" i="3"/>
  <c r="F98" i="3"/>
  <c r="M98" i="3"/>
  <c r="F99" i="3"/>
  <c r="L99" i="3"/>
  <c r="F100" i="3"/>
  <c r="F101" i="3"/>
  <c r="F102" i="3"/>
  <c r="M102" i="3"/>
  <c r="F103" i="3"/>
  <c r="L103" i="3"/>
  <c r="F104" i="3"/>
  <c r="F105" i="3"/>
  <c r="F106" i="3"/>
  <c r="M106" i="3"/>
  <c r="F107" i="3"/>
  <c r="L107" i="3"/>
  <c r="F108" i="3"/>
  <c r="F109" i="3"/>
  <c r="F110" i="3"/>
  <c r="M110" i="3"/>
  <c r="F111" i="3"/>
  <c r="L111" i="3"/>
  <c r="F112" i="3"/>
  <c r="F113" i="3"/>
  <c r="F114" i="3"/>
  <c r="M114" i="3"/>
  <c r="F115" i="3"/>
  <c r="L115" i="3"/>
  <c r="F116" i="3"/>
  <c r="F117" i="3"/>
  <c r="F118" i="3"/>
  <c r="M118" i="3"/>
  <c r="F119" i="3"/>
  <c r="L119" i="3"/>
  <c r="F120" i="3"/>
  <c r="F121" i="3"/>
  <c r="F122" i="3"/>
  <c r="M122" i="3"/>
  <c r="F123" i="3"/>
  <c r="L123" i="3"/>
  <c r="F124" i="3"/>
  <c r="F125" i="3"/>
  <c r="F126" i="3"/>
  <c r="M126" i="3"/>
  <c r="F127" i="3"/>
  <c r="L127" i="3"/>
  <c r="F128" i="3"/>
  <c r="F129" i="3"/>
  <c r="F130" i="3"/>
  <c r="M130" i="3"/>
  <c r="F131" i="3"/>
  <c r="L131" i="3"/>
  <c r="F132" i="3"/>
  <c r="F133" i="3"/>
  <c r="F134" i="3"/>
  <c r="M134" i="3"/>
  <c r="F135" i="3"/>
  <c r="L135" i="3"/>
  <c r="F136" i="3"/>
  <c r="F137" i="3"/>
  <c r="F138" i="3"/>
  <c r="M138" i="3"/>
  <c r="F139" i="3"/>
  <c r="L139" i="3"/>
  <c r="F140" i="3"/>
  <c r="M140" i="3"/>
  <c r="F141" i="3"/>
  <c r="M141" i="3"/>
  <c r="F142" i="3"/>
  <c r="F143" i="3"/>
  <c r="L143" i="3"/>
  <c r="F144" i="3"/>
  <c r="M144" i="3"/>
  <c r="F145" i="3"/>
  <c r="M145" i="3"/>
  <c r="F146" i="3"/>
  <c r="F147" i="3"/>
  <c r="L147" i="3"/>
  <c r="F148" i="3"/>
  <c r="M148" i="3"/>
  <c r="F149" i="3"/>
  <c r="M149" i="3"/>
  <c r="F150" i="3"/>
  <c r="F151" i="3"/>
  <c r="L151" i="3"/>
  <c r="F152" i="3"/>
  <c r="M152" i="3"/>
  <c r="F153" i="3"/>
  <c r="M153" i="3"/>
  <c r="F154" i="3"/>
  <c r="F155" i="3"/>
  <c r="F156" i="3"/>
  <c r="L156" i="3"/>
  <c r="F157" i="3"/>
  <c r="F158" i="3"/>
  <c r="M158" i="3"/>
  <c r="F159" i="3"/>
  <c r="F160" i="3"/>
  <c r="L160" i="3"/>
  <c r="F161" i="3"/>
  <c r="F162" i="3"/>
  <c r="F163" i="3"/>
  <c r="F164" i="3"/>
  <c r="L164" i="3"/>
  <c r="F165" i="3"/>
  <c r="F166" i="3"/>
  <c r="F167" i="3"/>
  <c r="M167" i="3"/>
  <c r="F168" i="3"/>
  <c r="L168" i="3"/>
  <c r="F169" i="3"/>
  <c r="F170" i="3"/>
  <c r="F171" i="3"/>
  <c r="F172" i="3"/>
  <c r="L172" i="3"/>
  <c r="F173" i="3"/>
  <c r="F174" i="3"/>
  <c r="F175" i="3"/>
  <c r="F176" i="3"/>
  <c r="L176" i="3"/>
  <c r="F177" i="3"/>
  <c r="F178" i="3"/>
  <c r="F179" i="3"/>
  <c r="M179" i="3"/>
  <c r="F180" i="3"/>
  <c r="L180" i="3"/>
  <c r="F181" i="3"/>
  <c r="F182" i="3"/>
  <c r="F183" i="3"/>
  <c r="F184" i="3"/>
  <c r="L184" i="3"/>
  <c r="F185" i="3"/>
  <c r="F186" i="3"/>
  <c r="F187" i="3"/>
  <c r="M187" i="3"/>
  <c r="F188" i="3"/>
  <c r="L188" i="3"/>
  <c r="F189" i="3"/>
  <c r="F190" i="3"/>
  <c r="F191" i="3"/>
  <c r="F192" i="3"/>
  <c r="L192" i="3"/>
  <c r="F193" i="3"/>
  <c r="F194" i="3"/>
  <c r="F195" i="3"/>
  <c r="F196" i="3"/>
  <c r="L196" i="3"/>
  <c r="F197" i="3"/>
  <c r="F198" i="3"/>
  <c r="F199" i="3"/>
  <c r="F200" i="3"/>
  <c r="L200" i="3"/>
  <c r="F201" i="3"/>
  <c r="N4" i="2"/>
  <c r="O4" i="2" s="1"/>
  <c r="Q4" i="2" l="1"/>
  <c r="P4" i="2"/>
  <c r="M156" i="3"/>
  <c r="L78" i="3"/>
  <c r="M160" i="3"/>
  <c r="L152" i="3"/>
  <c r="L90" i="3"/>
  <c r="M195" i="3"/>
  <c r="L195" i="3"/>
  <c r="M183" i="3"/>
  <c r="L183" i="3"/>
  <c r="M163" i="3"/>
  <c r="L163" i="3"/>
  <c r="M171" i="3"/>
  <c r="L171" i="3"/>
  <c r="M199" i="3"/>
  <c r="L199" i="3"/>
  <c r="M191" i="3"/>
  <c r="L191" i="3"/>
  <c r="M38" i="3"/>
  <c r="L38" i="3"/>
  <c r="M83" i="3"/>
  <c r="L83" i="3"/>
  <c r="M67" i="3"/>
  <c r="L67" i="3"/>
  <c r="M175" i="3"/>
  <c r="L175" i="3"/>
  <c r="M84" i="3"/>
  <c r="L84" i="3"/>
  <c r="M33" i="3"/>
  <c r="L33" i="3"/>
  <c r="L187" i="3"/>
  <c r="L179" i="3"/>
  <c r="L167" i="3"/>
  <c r="L25" i="3"/>
  <c r="L56" i="3"/>
  <c r="L34" i="3"/>
  <c r="L186" i="3"/>
  <c r="M186" i="3"/>
  <c r="L173" i="3"/>
  <c r="M173" i="3"/>
  <c r="M198" i="3"/>
  <c r="L198" i="3"/>
  <c r="L185" i="3"/>
  <c r="M185" i="3"/>
  <c r="L182" i="3"/>
  <c r="M182" i="3"/>
  <c r="L169" i="3"/>
  <c r="M169" i="3"/>
  <c r="L166" i="3"/>
  <c r="M166" i="3"/>
  <c r="L157" i="3"/>
  <c r="M157" i="3"/>
  <c r="L189" i="3"/>
  <c r="M189" i="3"/>
  <c r="L170" i="3"/>
  <c r="M170" i="3"/>
  <c r="L155" i="3"/>
  <c r="M155" i="3"/>
  <c r="L201" i="3"/>
  <c r="M201" i="3"/>
  <c r="L197" i="3"/>
  <c r="M197" i="3"/>
  <c r="L194" i="3"/>
  <c r="M194" i="3"/>
  <c r="L181" i="3"/>
  <c r="M181" i="3"/>
  <c r="L178" i="3"/>
  <c r="M178" i="3"/>
  <c r="L165" i="3"/>
  <c r="M165" i="3"/>
  <c r="L162" i="3"/>
  <c r="M162" i="3"/>
  <c r="L159" i="3"/>
  <c r="M159" i="3"/>
  <c r="L193" i="3"/>
  <c r="M193" i="3"/>
  <c r="L190" i="3"/>
  <c r="M190" i="3"/>
  <c r="L177" i="3"/>
  <c r="M177" i="3"/>
  <c r="L174" i="3"/>
  <c r="M174" i="3"/>
  <c r="L161" i="3"/>
  <c r="M161" i="3"/>
  <c r="L148" i="3"/>
  <c r="L144" i="3"/>
  <c r="L140" i="3"/>
  <c r="L137" i="3"/>
  <c r="M137" i="3"/>
  <c r="L133" i="3"/>
  <c r="M133" i="3"/>
  <c r="L129" i="3"/>
  <c r="M129" i="3"/>
  <c r="L125" i="3"/>
  <c r="M125" i="3"/>
  <c r="L121" i="3"/>
  <c r="M121" i="3"/>
  <c r="L117" i="3"/>
  <c r="M117" i="3"/>
  <c r="L113" i="3"/>
  <c r="M113" i="3"/>
  <c r="L109" i="3"/>
  <c r="M109" i="3"/>
  <c r="L105" i="3"/>
  <c r="M105" i="3"/>
  <c r="L101" i="3"/>
  <c r="M101" i="3"/>
  <c r="L97" i="3"/>
  <c r="M97" i="3"/>
  <c r="L91" i="3"/>
  <c r="M91" i="3"/>
  <c r="L74" i="3"/>
  <c r="M74" i="3"/>
  <c r="L158" i="3"/>
  <c r="M154" i="3"/>
  <c r="L154" i="3"/>
  <c r="M150" i="3"/>
  <c r="L150" i="3"/>
  <c r="M146" i="3"/>
  <c r="L146" i="3"/>
  <c r="M142" i="3"/>
  <c r="L142" i="3"/>
  <c r="M200" i="3"/>
  <c r="M196" i="3"/>
  <c r="M192" i="3"/>
  <c r="M188" i="3"/>
  <c r="M184" i="3"/>
  <c r="M180" i="3"/>
  <c r="M176" i="3"/>
  <c r="M172" i="3"/>
  <c r="M168" i="3"/>
  <c r="M164" i="3"/>
  <c r="L136" i="3"/>
  <c r="M136" i="3"/>
  <c r="L132" i="3"/>
  <c r="M132" i="3"/>
  <c r="L128" i="3"/>
  <c r="M128" i="3"/>
  <c r="L124" i="3"/>
  <c r="M124" i="3"/>
  <c r="L120" i="3"/>
  <c r="M120" i="3"/>
  <c r="L116" i="3"/>
  <c r="M116" i="3"/>
  <c r="L112" i="3"/>
  <c r="M112" i="3"/>
  <c r="L108" i="3"/>
  <c r="M108" i="3"/>
  <c r="L104" i="3"/>
  <c r="M104" i="3"/>
  <c r="L100" i="3"/>
  <c r="M100" i="3"/>
  <c r="L96" i="3"/>
  <c r="M96" i="3"/>
  <c r="L20" i="3"/>
  <c r="M20" i="3"/>
  <c r="L88" i="3"/>
  <c r="M88" i="3"/>
  <c r="L153" i="3"/>
  <c r="M151" i="3"/>
  <c r="L149" i="3"/>
  <c r="M147" i="3"/>
  <c r="L145" i="3"/>
  <c r="M143" i="3"/>
  <c r="L141" i="3"/>
  <c r="M139" i="3"/>
  <c r="L138" i="3"/>
  <c r="L134" i="3"/>
  <c r="L130" i="3"/>
  <c r="L126" i="3"/>
  <c r="L122" i="3"/>
  <c r="L118" i="3"/>
  <c r="L114" i="3"/>
  <c r="L110" i="3"/>
  <c r="L106" i="3"/>
  <c r="L102" i="3"/>
  <c r="L98" i="3"/>
  <c r="L94" i="3"/>
  <c r="L92" i="3"/>
  <c r="L29" i="3"/>
  <c r="L79" i="3"/>
  <c r="L46" i="3"/>
  <c r="M46" i="3"/>
  <c r="L65" i="3"/>
  <c r="M65" i="3"/>
  <c r="L85" i="3"/>
  <c r="M85" i="3"/>
  <c r="L14" i="3"/>
  <c r="M14" i="3"/>
  <c r="M47" i="3"/>
  <c r="L47" i="3"/>
  <c r="L50" i="3"/>
  <c r="M50" i="3"/>
  <c r="M12" i="3"/>
  <c r="L12" i="3"/>
  <c r="L5" i="3"/>
  <c r="M5" i="3"/>
  <c r="L71" i="3"/>
  <c r="M71" i="3"/>
  <c r="L17" i="3"/>
  <c r="M17" i="3"/>
  <c r="L41" i="3"/>
  <c r="M41" i="3"/>
  <c r="M26" i="3"/>
  <c r="L26" i="3"/>
  <c r="L6" i="3"/>
  <c r="M6" i="3"/>
  <c r="L55" i="3"/>
  <c r="M55" i="3"/>
  <c r="L60" i="3"/>
  <c r="M60" i="3"/>
  <c r="L7" i="3"/>
  <c r="M7" i="3"/>
  <c r="L39" i="3"/>
  <c r="M39" i="3"/>
  <c r="L23" i="3"/>
  <c r="M23" i="3"/>
  <c r="L93" i="3"/>
  <c r="M93" i="3"/>
  <c r="M135" i="3"/>
  <c r="M131" i="3"/>
  <c r="M127" i="3"/>
  <c r="M123" i="3"/>
  <c r="M119" i="3"/>
  <c r="M115" i="3"/>
  <c r="M111" i="3"/>
  <c r="M107" i="3"/>
  <c r="M103" i="3"/>
  <c r="M99" i="3"/>
  <c r="M95" i="3"/>
  <c r="M89" i="3"/>
  <c r="M59" i="3"/>
  <c r="L81" i="3"/>
  <c r="M81" i="3"/>
  <c r="L63" i="3"/>
  <c r="M63" i="3"/>
  <c r="M49" i="3"/>
  <c r="L49" i="3"/>
  <c r="L64" i="3"/>
  <c r="M64" i="3"/>
  <c r="L80" i="3"/>
  <c r="M80" i="3"/>
  <c r="M57" i="3"/>
  <c r="L57" i="3"/>
  <c r="M54" i="3"/>
  <c r="L54" i="3"/>
  <c r="L44" i="3"/>
  <c r="M44" i="3"/>
  <c r="L31" i="3"/>
  <c r="M31" i="3"/>
  <c r="M35" i="3"/>
  <c r="L35" i="3"/>
  <c r="L48" i="3"/>
  <c r="M48" i="3"/>
  <c r="M76" i="3"/>
  <c r="M86" i="3"/>
  <c r="M58" i="3"/>
  <c r="L58" i="3"/>
  <c r="M18" i="3"/>
  <c r="L18" i="3"/>
  <c r="L66" i="3"/>
  <c r="M66" i="3"/>
  <c r="L22" i="3"/>
  <c r="M22" i="3"/>
  <c r="L43" i="3"/>
  <c r="M43" i="3"/>
  <c r="M72" i="3"/>
  <c r="L72" i="3"/>
  <c r="L40" i="3"/>
  <c r="M40" i="3"/>
  <c r="L51" i="3"/>
  <c r="M51" i="3"/>
  <c r="M70" i="3"/>
  <c r="L70" i="3"/>
  <c r="M61" i="3"/>
  <c r="L61" i="3"/>
  <c r="L42" i="3"/>
  <c r="M42" i="3"/>
  <c r="L27" i="3"/>
  <c r="M27" i="3"/>
  <c r="L24" i="3"/>
  <c r="M24" i="3"/>
  <c r="M3" i="3"/>
  <c r="L3" i="3"/>
  <c r="M68" i="3"/>
  <c r="M82" i="3"/>
  <c r="M13" i="3"/>
  <c r="L77" i="3"/>
  <c r="M4" i="3"/>
  <c r="M87" i="3"/>
  <c r="L28" i="3"/>
  <c r="M8" i="3"/>
  <c r="L69" i="3"/>
  <c r="M73" i="3"/>
  <c r="L11" i="3"/>
  <c r="M45" i="3"/>
  <c r="M2" i="3"/>
  <c r="M30" i="3"/>
  <c r="M10" i="3"/>
  <c r="M75" i="3"/>
  <c r="L37" i="3"/>
  <c r="M53" i="3"/>
  <c r="M62" i="3"/>
  <c r="M21" i="3"/>
  <c r="M36" i="3"/>
  <c r="M52" i="3"/>
  <c r="L32" i="3"/>
  <c r="M19" i="3"/>
  <c r="L16" i="3"/>
  <c r="M15" i="3"/>
  <c r="M9" i="3"/>
  <c r="N18" i="2" l="1"/>
  <c r="O18" i="2" s="1"/>
  <c r="N29" i="2"/>
  <c r="O29" i="2" s="1"/>
  <c r="N40" i="2"/>
  <c r="O40" i="2" s="1"/>
  <c r="N31" i="2"/>
  <c r="O31" i="2" s="1"/>
  <c r="N43" i="2"/>
  <c r="O43" i="2" s="1"/>
  <c r="N30" i="2"/>
  <c r="O30" i="2" s="1"/>
  <c r="N23" i="2"/>
  <c r="O23" i="2" s="1"/>
  <c r="N129" i="2"/>
  <c r="O129" i="2" s="1"/>
  <c r="N56" i="2"/>
  <c r="O56" i="2" s="1"/>
  <c r="N45" i="2"/>
  <c r="O45" i="2" s="1"/>
  <c r="N48" i="2"/>
  <c r="O48" i="2" s="1"/>
  <c r="N25" i="2"/>
  <c r="O25" i="2" s="1"/>
  <c r="N41" i="2"/>
  <c r="O41" i="2" s="1"/>
  <c r="N130" i="2"/>
  <c r="O130" i="2" s="1"/>
  <c r="N131" i="2"/>
  <c r="O131" i="2" s="1"/>
  <c r="N36" i="2"/>
  <c r="O36" i="2" s="1"/>
  <c r="N132" i="2"/>
  <c r="O132" i="2" s="1"/>
  <c r="N26" i="2"/>
  <c r="O26" i="2" s="1"/>
  <c r="N15" i="2"/>
  <c r="O15" i="2" s="1"/>
  <c r="N58" i="2"/>
  <c r="O58" i="2" s="1"/>
  <c r="N133" i="2"/>
  <c r="O133" i="2" s="1"/>
  <c r="N95" i="2"/>
  <c r="O95" i="2" s="1"/>
  <c r="N70" i="2"/>
  <c r="O70" i="2" s="1"/>
  <c r="N82" i="2"/>
  <c r="O82" i="2" s="1"/>
  <c r="N55" i="2"/>
  <c r="O55" i="2" s="1"/>
  <c r="N77" i="2"/>
  <c r="O77" i="2" s="1"/>
  <c r="N87" i="2"/>
  <c r="O87" i="2" s="1"/>
  <c r="N72" i="2"/>
  <c r="O72" i="2" s="1"/>
  <c r="N79" i="2"/>
  <c r="O79" i="2" s="1"/>
  <c r="N128" i="2"/>
  <c r="O128" i="2" s="1"/>
  <c r="N134" i="2"/>
  <c r="O134" i="2" s="1"/>
  <c r="N42" i="2"/>
  <c r="O42" i="2" s="1"/>
  <c r="N19" i="2"/>
  <c r="O19" i="2" s="1"/>
  <c r="N135" i="2"/>
  <c r="O135" i="2" s="1"/>
  <c r="N136" i="2"/>
  <c r="O136" i="2" s="1"/>
  <c r="N66" i="2"/>
  <c r="O66" i="2" s="1"/>
  <c r="N51" i="2"/>
  <c r="O51" i="2" s="1"/>
  <c r="N80" i="2"/>
  <c r="O80" i="2" s="1"/>
  <c r="N59" i="2"/>
  <c r="O59" i="2" s="1"/>
  <c r="N57" i="2"/>
  <c r="O57" i="2" s="1"/>
  <c r="N137" i="2"/>
  <c r="O137" i="2" s="1"/>
  <c r="N44" i="2"/>
  <c r="O44" i="2" s="1"/>
  <c r="N76" i="2"/>
  <c r="O76" i="2" s="1"/>
  <c r="N64" i="2"/>
  <c r="O64" i="2" s="1"/>
  <c r="N138" i="2"/>
  <c r="O138" i="2" s="1"/>
  <c r="N61" i="2"/>
  <c r="O61" i="2" s="1"/>
  <c r="N60" i="2"/>
  <c r="O60" i="2" s="1"/>
  <c r="N47" i="2"/>
  <c r="O47" i="2" s="1"/>
  <c r="N63" i="2"/>
  <c r="O63" i="2" s="1"/>
  <c r="N93" i="2"/>
  <c r="O93" i="2" s="1"/>
  <c r="N106" i="2"/>
  <c r="O106" i="2" s="1"/>
  <c r="N86" i="2"/>
  <c r="O86" i="2" s="1"/>
  <c r="N84" i="2"/>
  <c r="O84" i="2" s="1"/>
  <c r="N94" i="2"/>
  <c r="O94" i="2" s="1"/>
  <c r="N98" i="2"/>
  <c r="O98" i="2" s="1"/>
  <c r="N139" i="2"/>
  <c r="O139" i="2" s="1"/>
  <c r="N2" i="2"/>
  <c r="O2" i="2" s="1"/>
  <c r="N89" i="2"/>
  <c r="O89" i="2" s="1"/>
  <c r="N85" i="2"/>
  <c r="O85" i="2" s="1"/>
  <c r="N81" i="2"/>
  <c r="O81" i="2" s="1"/>
  <c r="N140" i="2"/>
  <c r="O140" i="2" s="1"/>
  <c r="N100" i="2"/>
  <c r="O100" i="2" s="1"/>
  <c r="N141" i="2"/>
  <c r="O141" i="2" s="1"/>
  <c r="N13" i="2"/>
  <c r="O13" i="2" s="1"/>
  <c r="N91" i="2"/>
  <c r="O91" i="2" s="1"/>
  <c r="N105" i="2"/>
  <c r="O105" i="2" s="1"/>
  <c r="N16" i="2"/>
  <c r="O16" i="2" s="1"/>
  <c r="N54" i="2"/>
  <c r="O54" i="2" s="1"/>
  <c r="N110" i="2"/>
  <c r="O110" i="2" s="1"/>
  <c r="N52" i="2"/>
  <c r="O52" i="2" s="1"/>
  <c r="N142" i="2"/>
  <c r="O142" i="2" s="1"/>
  <c r="N103" i="2"/>
  <c r="O103" i="2" s="1"/>
  <c r="N12" i="2"/>
  <c r="O12" i="2" s="1"/>
  <c r="N143" i="2"/>
  <c r="O143" i="2" s="1"/>
  <c r="N10" i="2"/>
  <c r="O10" i="2" s="1"/>
  <c r="N144" i="2"/>
  <c r="O144" i="2" s="1"/>
  <c r="N108" i="2"/>
  <c r="O108" i="2" s="1"/>
  <c r="N32" i="2"/>
  <c r="O32" i="2" s="1"/>
  <c r="N145" i="2"/>
  <c r="O145" i="2" s="1"/>
  <c r="N146" i="2"/>
  <c r="O146" i="2" s="1"/>
  <c r="N102" i="2"/>
  <c r="O102" i="2" s="1"/>
  <c r="N73" i="2"/>
  <c r="O73" i="2" s="1"/>
  <c r="N96" i="2"/>
  <c r="O96" i="2" s="1"/>
  <c r="N124" i="2"/>
  <c r="O124" i="2" s="1"/>
  <c r="N122" i="2"/>
  <c r="O122" i="2" s="1"/>
  <c r="N119" i="2"/>
  <c r="O119" i="2" s="1"/>
  <c r="N147" i="2"/>
  <c r="O147" i="2" s="1"/>
  <c r="N117" i="2"/>
  <c r="O117" i="2" s="1"/>
  <c r="N104" i="2"/>
  <c r="O104" i="2" s="1"/>
  <c r="N116" i="2"/>
  <c r="O116" i="2" s="1"/>
  <c r="N111" i="2"/>
  <c r="O111" i="2" s="1"/>
  <c r="N50" i="2"/>
  <c r="O50" i="2" s="1"/>
  <c r="N148" i="2"/>
  <c r="O148" i="2" s="1"/>
  <c r="N149" i="2"/>
  <c r="O149" i="2" s="1"/>
  <c r="N99" i="2"/>
  <c r="O99" i="2" s="1"/>
  <c r="N33" i="2"/>
  <c r="O33" i="2" s="1"/>
  <c r="N150" i="2"/>
  <c r="O150" i="2" s="1"/>
  <c r="N109" i="2"/>
  <c r="O109" i="2" s="1"/>
  <c r="N112" i="2"/>
  <c r="O112" i="2" s="1"/>
  <c r="N92" i="2"/>
  <c r="O92" i="2" s="1"/>
  <c r="N28" i="2"/>
  <c r="O28" i="2" s="1"/>
  <c r="N151" i="2"/>
  <c r="O151" i="2" s="1"/>
  <c r="N152" i="2"/>
  <c r="O152" i="2" s="1"/>
  <c r="N127" i="2"/>
  <c r="O127" i="2" s="1"/>
  <c r="N97" i="2"/>
  <c r="O97" i="2" s="1"/>
  <c r="N123" i="2"/>
  <c r="O123" i="2" s="1"/>
  <c r="N153" i="2"/>
  <c r="O153" i="2" s="1"/>
  <c r="N101" i="2"/>
  <c r="O101" i="2" s="1"/>
  <c r="N107" i="2"/>
  <c r="O107" i="2" s="1"/>
  <c r="N115" i="2"/>
  <c r="O115" i="2" s="1"/>
  <c r="N154" i="2"/>
  <c r="O154" i="2" s="1"/>
  <c r="N78" i="2"/>
  <c r="O78" i="2" s="1"/>
  <c r="N118" i="2"/>
  <c r="O118" i="2" s="1"/>
  <c r="N8" i="2"/>
  <c r="O8" i="2" s="1"/>
  <c r="N126" i="2"/>
  <c r="O126" i="2" s="1"/>
  <c r="N67" i="2"/>
  <c r="O67" i="2" s="1"/>
  <c r="N155" i="2"/>
  <c r="O155" i="2" s="1"/>
  <c r="N156" i="2"/>
  <c r="O156" i="2" s="1"/>
  <c r="N157" i="2"/>
  <c r="O157" i="2" s="1"/>
  <c r="N158" i="2"/>
  <c r="O158" i="2" s="1"/>
  <c r="N35" i="2"/>
  <c r="O35" i="2" s="1"/>
  <c r="N113" i="2"/>
  <c r="O113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O169" i="2" s="1"/>
  <c r="N170" i="2"/>
  <c r="O170" i="2" s="1"/>
  <c r="N120" i="2"/>
  <c r="O12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3" i="2"/>
  <c r="O3" i="2" s="1"/>
  <c r="N185" i="2"/>
  <c r="O185" i="2" s="1"/>
  <c r="N186" i="2"/>
  <c r="O186" i="2" s="1"/>
  <c r="N65" i="2"/>
  <c r="O65" i="2" s="1"/>
  <c r="N121" i="2"/>
  <c r="O121" i="2" s="1"/>
  <c r="N187" i="2"/>
  <c r="O187" i="2" s="1"/>
  <c r="N188" i="2"/>
  <c r="O188" i="2" s="1"/>
  <c r="N189" i="2"/>
  <c r="O189" i="2" s="1"/>
  <c r="N38" i="2"/>
  <c r="O38" i="2" s="1"/>
  <c r="N34" i="2"/>
  <c r="O34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O211" i="2" s="1"/>
  <c r="N212" i="2"/>
  <c r="O212" i="2" s="1"/>
  <c r="N213" i="2"/>
  <c r="O213" i="2" s="1"/>
  <c r="N214" i="2"/>
  <c r="O214" i="2" s="1"/>
  <c r="N215" i="2"/>
  <c r="O215" i="2" s="1"/>
  <c r="N49" i="2"/>
  <c r="O49" i="2" s="1"/>
  <c r="N216" i="2"/>
  <c r="O216" i="2" s="1"/>
  <c r="N217" i="2"/>
  <c r="O217" i="2" s="1"/>
  <c r="N218" i="2"/>
  <c r="O218" i="2" s="1"/>
  <c r="N219" i="2"/>
  <c r="O219" i="2" s="1"/>
  <c r="N220" i="2"/>
  <c r="O220" i="2" s="1"/>
  <c r="N221" i="2"/>
  <c r="O221" i="2" s="1"/>
  <c r="N222" i="2"/>
  <c r="O222" i="2" s="1"/>
  <c r="N223" i="2"/>
  <c r="O223" i="2" s="1"/>
  <c r="N114" i="2"/>
  <c r="O114" i="2" s="1"/>
  <c r="N224" i="2"/>
  <c r="O224" i="2" s="1"/>
  <c r="N225" i="2"/>
  <c r="O225" i="2" s="1"/>
  <c r="N226" i="2"/>
  <c r="O226" i="2" s="1"/>
  <c r="N227" i="2"/>
  <c r="O227" i="2" s="1"/>
  <c r="N228" i="2"/>
  <c r="O228" i="2" s="1"/>
  <c r="N229" i="2"/>
  <c r="O229" i="2" s="1"/>
  <c r="N230" i="2"/>
  <c r="O230" i="2" s="1"/>
  <c r="N231" i="2"/>
  <c r="O231" i="2" s="1"/>
  <c r="N24" i="2"/>
  <c r="O24" i="2" s="1"/>
  <c r="N232" i="2"/>
  <c r="O232" i="2" s="1"/>
  <c r="N233" i="2"/>
  <c r="O233" i="2" s="1"/>
  <c r="N234" i="2"/>
  <c r="O234" i="2" s="1"/>
  <c r="N235" i="2"/>
  <c r="O235" i="2" s="1"/>
  <c r="N236" i="2"/>
  <c r="O236" i="2" s="1"/>
  <c r="N237" i="2"/>
  <c r="O237" i="2" s="1"/>
  <c r="N238" i="2"/>
  <c r="O238" i="2" s="1"/>
  <c r="N239" i="2"/>
  <c r="O239" i="2" s="1"/>
  <c r="N240" i="2"/>
  <c r="O240" i="2" s="1"/>
  <c r="N241" i="2"/>
  <c r="O241" i="2" s="1"/>
  <c r="N242" i="2"/>
  <c r="O242" i="2" s="1"/>
  <c r="N243" i="2"/>
  <c r="O243" i="2" s="1"/>
  <c r="N244" i="2"/>
  <c r="O244" i="2" s="1"/>
  <c r="N245" i="2"/>
  <c r="O245" i="2" s="1"/>
  <c r="N246" i="2"/>
  <c r="O246" i="2" s="1"/>
  <c r="N6" i="2"/>
  <c r="O6" i="2" s="1"/>
  <c r="N247" i="2"/>
  <c r="O247" i="2" s="1"/>
  <c r="N71" i="2"/>
  <c r="O71" i="2" s="1"/>
  <c r="N68" i="2"/>
  <c r="O68" i="2" s="1"/>
  <c r="N90" i="2"/>
  <c r="O90" i="2" s="1"/>
  <c r="N21" i="2"/>
  <c r="O21" i="2" s="1"/>
  <c r="N46" i="2"/>
  <c r="O46" i="2" s="1"/>
  <c r="N248" i="2"/>
  <c r="O248" i="2" s="1"/>
  <c r="N69" i="2"/>
  <c r="O69" i="2" s="1"/>
  <c r="N249" i="2"/>
  <c r="O249" i="2" s="1"/>
  <c r="N250" i="2"/>
  <c r="O250" i="2" s="1"/>
  <c r="N75" i="2"/>
  <c r="O75" i="2" s="1"/>
  <c r="N251" i="2"/>
  <c r="O251" i="2" s="1"/>
  <c r="N252" i="2"/>
  <c r="O252" i="2" s="1"/>
  <c r="N253" i="2"/>
  <c r="O253" i="2" s="1"/>
  <c r="N254" i="2"/>
  <c r="O254" i="2" s="1"/>
  <c r="N20" i="2"/>
  <c r="O20" i="2" s="1"/>
  <c r="N255" i="2"/>
  <c r="O255" i="2" s="1"/>
  <c r="N256" i="2"/>
  <c r="O256" i="2" s="1"/>
  <c r="N257" i="2"/>
  <c r="O257" i="2" s="1"/>
  <c r="N53" i="2"/>
  <c r="O53" i="2" s="1"/>
  <c r="N258" i="2"/>
  <c r="O258" i="2" s="1"/>
  <c r="N259" i="2"/>
  <c r="O259" i="2" s="1"/>
  <c r="N260" i="2"/>
  <c r="O260" i="2" s="1"/>
  <c r="N261" i="2"/>
  <c r="O261" i="2" s="1"/>
  <c r="N262" i="2"/>
  <c r="O262" i="2" s="1"/>
  <c r="N37" i="2"/>
  <c r="O37" i="2" s="1"/>
  <c r="N263" i="2"/>
  <c r="O263" i="2" s="1"/>
  <c r="N264" i="2"/>
  <c r="O264" i="2" s="1"/>
  <c r="N265" i="2"/>
  <c r="O265" i="2" s="1"/>
  <c r="N266" i="2"/>
  <c r="O266" i="2" s="1"/>
  <c r="N267" i="2"/>
  <c r="O267" i="2" s="1"/>
  <c r="N268" i="2"/>
  <c r="O268" i="2" s="1"/>
  <c r="N269" i="2"/>
  <c r="O269" i="2" s="1"/>
  <c r="N270" i="2"/>
  <c r="O270" i="2" s="1"/>
  <c r="N271" i="2"/>
  <c r="O271" i="2" s="1"/>
  <c r="N272" i="2"/>
  <c r="O272" i="2" s="1"/>
  <c r="N273" i="2"/>
  <c r="O273" i="2" s="1"/>
  <c r="N274" i="2"/>
  <c r="O274" i="2" s="1"/>
  <c r="N275" i="2"/>
  <c r="O275" i="2" s="1"/>
  <c r="N74" i="2"/>
  <c r="O74" i="2" s="1"/>
  <c r="N276" i="2"/>
  <c r="O276" i="2" s="1"/>
  <c r="N277" i="2"/>
  <c r="O277" i="2" s="1"/>
  <c r="N278" i="2"/>
  <c r="O278" i="2" s="1"/>
  <c r="N279" i="2"/>
  <c r="O279" i="2" s="1"/>
  <c r="N280" i="2"/>
  <c r="O280" i="2" s="1"/>
  <c r="N281" i="2"/>
  <c r="O281" i="2" s="1"/>
  <c r="N282" i="2"/>
  <c r="O282" i="2" s="1"/>
  <c r="N283" i="2"/>
  <c r="O283" i="2" s="1"/>
  <c r="N17" i="2"/>
  <c r="O17" i="2" s="1"/>
  <c r="N284" i="2"/>
  <c r="O284" i="2" s="1"/>
  <c r="N285" i="2"/>
  <c r="O285" i="2" s="1"/>
  <c r="N286" i="2"/>
  <c r="O286" i="2" s="1"/>
  <c r="N88" i="2"/>
  <c r="O88" i="2" s="1"/>
  <c r="N287" i="2"/>
  <c r="O287" i="2" s="1"/>
  <c r="N288" i="2"/>
  <c r="O288" i="2" s="1"/>
  <c r="N289" i="2"/>
  <c r="O289" i="2" s="1"/>
  <c r="N290" i="2"/>
  <c r="O290" i="2" s="1"/>
  <c r="N291" i="2"/>
  <c r="O291" i="2" s="1"/>
  <c r="N292" i="2"/>
  <c r="O292" i="2" s="1"/>
  <c r="N293" i="2"/>
  <c r="O293" i="2" s="1"/>
  <c r="N294" i="2"/>
  <c r="O294" i="2" s="1"/>
  <c r="N295" i="2"/>
  <c r="O295" i="2" s="1"/>
  <c r="N296" i="2"/>
  <c r="O296" i="2" s="1"/>
  <c r="N297" i="2"/>
  <c r="O297" i="2" s="1"/>
  <c r="N298" i="2"/>
  <c r="O298" i="2" s="1"/>
  <c r="N299" i="2"/>
  <c r="O299" i="2" s="1"/>
  <c r="N300" i="2"/>
  <c r="O300" i="2" s="1"/>
  <c r="N301" i="2"/>
  <c r="O301" i="2" s="1"/>
  <c r="N302" i="2"/>
  <c r="O302" i="2" s="1"/>
  <c r="N303" i="2"/>
  <c r="O303" i="2" s="1"/>
  <c r="N304" i="2"/>
  <c r="O304" i="2" s="1"/>
  <c r="N305" i="2"/>
  <c r="O305" i="2" s="1"/>
  <c r="N39" i="2"/>
  <c r="O39" i="2" s="1"/>
  <c r="N306" i="2"/>
  <c r="O306" i="2" s="1"/>
  <c r="N83" i="2"/>
  <c r="O83" i="2" s="1"/>
  <c r="N307" i="2"/>
  <c r="O307" i="2" s="1"/>
  <c r="N308" i="2"/>
  <c r="O308" i="2" s="1"/>
  <c r="N309" i="2"/>
  <c r="O309" i="2" s="1"/>
  <c r="N310" i="2"/>
  <c r="O310" i="2" s="1"/>
  <c r="N311" i="2"/>
  <c r="O311" i="2" s="1"/>
  <c r="N312" i="2"/>
  <c r="O312" i="2" s="1"/>
  <c r="N313" i="2"/>
  <c r="O313" i="2" s="1"/>
  <c r="N314" i="2"/>
  <c r="O314" i="2" s="1"/>
  <c r="N315" i="2"/>
  <c r="O315" i="2" s="1"/>
  <c r="N316" i="2"/>
  <c r="O316" i="2" s="1"/>
  <c r="N317" i="2"/>
  <c r="O317" i="2" s="1"/>
  <c r="N318" i="2"/>
  <c r="O318" i="2" s="1"/>
  <c r="N319" i="2"/>
  <c r="O319" i="2" s="1"/>
  <c r="N9" i="2"/>
  <c r="O9" i="2" s="1"/>
  <c r="N320" i="2"/>
  <c r="O320" i="2" s="1"/>
  <c r="N321" i="2"/>
  <c r="O321" i="2" s="1"/>
  <c r="N322" i="2"/>
  <c r="O322" i="2" s="1"/>
  <c r="N323" i="2"/>
  <c r="O323" i="2" s="1"/>
  <c r="N324" i="2"/>
  <c r="O324" i="2" s="1"/>
  <c r="N325" i="2"/>
  <c r="O325" i="2" s="1"/>
  <c r="N326" i="2"/>
  <c r="O326" i="2" s="1"/>
  <c r="N327" i="2"/>
  <c r="O327" i="2" s="1"/>
  <c r="N27" i="2"/>
  <c r="O27" i="2" s="1"/>
  <c r="N328" i="2"/>
  <c r="O328" i="2" s="1"/>
  <c r="N5" i="2"/>
  <c r="O5" i="2" s="1"/>
  <c r="N329" i="2"/>
  <c r="O329" i="2" s="1"/>
  <c r="N330" i="2"/>
  <c r="O330" i="2" s="1"/>
  <c r="N331" i="2"/>
  <c r="O331" i="2" s="1"/>
  <c r="N332" i="2"/>
  <c r="O332" i="2" s="1"/>
  <c r="N333" i="2"/>
  <c r="O333" i="2" s="1"/>
  <c r="N334" i="2"/>
  <c r="O334" i="2" s="1"/>
  <c r="N335" i="2"/>
  <c r="O335" i="2" s="1"/>
  <c r="N336" i="2"/>
  <c r="O336" i="2" s="1"/>
  <c r="N337" i="2"/>
  <c r="O337" i="2" s="1"/>
  <c r="N338" i="2"/>
  <c r="O338" i="2" s="1"/>
  <c r="N339" i="2"/>
  <c r="O339" i="2" s="1"/>
  <c r="N340" i="2"/>
  <c r="O340" i="2" s="1"/>
  <c r="N341" i="2"/>
  <c r="O341" i="2" s="1"/>
  <c r="N342" i="2"/>
  <c r="O342" i="2" s="1"/>
  <c r="N343" i="2"/>
  <c r="O343" i="2" s="1"/>
  <c r="N344" i="2"/>
  <c r="O344" i="2" s="1"/>
  <c r="N345" i="2"/>
  <c r="O345" i="2" s="1"/>
  <c r="N346" i="2"/>
  <c r="O346" i="2" s="1"/>
  <c r="N347" i="2"/>
  <c r="O347" i="2" s="1"/>
  <c r="N348" i="2"/>
  <c r="O348" i="2" s="1"/>
  <c r="N349" i="2"/>
  <c r="O349" i="2" s="1"/>
  <c r="N350" i="2"/>
  <c r="O350" i="2" s="1"/>
  <c r="N351" i="2"/>
  <c r="O351" i="2" s="1"/>
  <c r="N352" i="2"/>
  <c r="O352" i="2" s="1"/>
  <c r="N353" i="2"/>
  <c r="O353" i="2" s="1"/>
  <c r="N354" i="2"/>
  <c r="O354" i="2" s="1"/>
  <c r="N355" i="2"/>
  <c r="O355" i="2" s="1"/>
  <c r="N356" i="2"/>
  <c r="O356" i="2" s="1"/>
  <c r="N357" i="2"/>
  <c r="O357" i="2" s="1"/>
  <c r="N358" i="2"/>
  <c r="O358" i="2" s="1"/>
  <c r="N359" i="2"/>
  <c r="O359" i="2" s="1"/>
  <c r="N360" i="2"/>
  <c r="O360" i="2" s="1"/>
  <c r="N361" i="2"/>
  <c r="O361" i="2" s="1"/>
  <c r="N362" i="2"/>
  <c r="O362" i="2" s="1"/>
  <c r="N363" i="2"/>
  <c r="O363" i="2" s="1"/>
  <c r="N364" i="2"/>
  <c r="O364" i="2" s="1"/>
  <c r="N365" i="2"/>
  <c r="O365" i="2" s="1"/>
  <c r="N366" i="2"/>
  <c r="O366" i="2" s="1"/>
  <c r="N367" i="2"/>
  <c r="O367" i="2" s="1"/>
  <c r="N368" i="2"/>
  <c r="O368" i="2" s="1"/>
  <c r="N369" i="2"/>
  <c r="O369" i="2" s="1"/>
  <c r="N370" i="2"/>
  <c r="O370" i="2" s="1"/>
  <c r="N371" i="2"/>
  <c r="O371" i="2" s="1"/>
  <c r="N372" i="2"/>
  <c r="O372" i="2" s="1"/>
  <c r="N373" i="2"/>
  <c r="O373" i="2" s="1"/>
  <c r="N374" i="2"/>
  <c r="O374" i="2" s="1"/>
  <c r="N375" i="2"/>
  <c r="O375" i="2" s="1"/>
  <c r="N7" i="2"/>
  <c r="O7" i="2" s="1"/>
  <c r="N376" i="2"/>
  <c r="O376" i="2" s="1"/>
  <c r="N377" i="2"/>
  <c r="O377" i="2" s="1"/>
  <c r="N378" i="2"/>
  <c r="O378" i="2" s="1"/>
  <c r="N11" i="2"/>
  <c r="O11" i="2" s="1"/>
  <c r="N379" i="2"/>
  <c r="O379" i="2" s="1"/>
  <c r="N380" i="2"/>
  <c r="O380" i="2" s="1"/>
  <c r="N381" i="2"/>
  <c r="O381" i="2" s="1"/>
  <c r="N382" i="2"/>
  <c r="O382" i="2" s="1"/>
  <c r="N383" i="2"/>
  <c r="O383" i="2" s="1"/>
  <c r="N125" i="2"/>
  <c r="O125" i="2" s="1"/>
  <c r="N384" i="2"/>
  <c r="O384" i="2" s="1"/>
  <c r="N385" i="2"/>
  <c r="O385" i="2" s="1"/>
  <c r="N386" i="2"/>
  <c r="O386" i="2" s="1"/>
  <c r="N387" i="2"/>
  <c r="O387" i="2" s="1"/>
  <c r="N388" i="2"/>
  <c r="O388" i="2" s="1"/>
  <c r="N389" i="2"/>
  <c r="O389" i="2" s="1"/>
  <c r="N390" i="2"/>
  <c r="O390" i="2" s="1"/>
  <c r="N391" i="2"/>
  <c r="O391" i="2" s="1"/>
  <c r="N392" i="2"/>
  <c r="O392" i="2" s="1"/>
  <c r="N393" i="2"/>
  <c r="O393" i="2" s="1"/>
  <c r="N394" i="2"/>
  <c r="O394" i="2" s="1"/>
  <c r="N395" i="2"/>
  <c r="O395" i="2" s="1"/>
  <c r="N396" i="2"/>
  <c r="O396" i="2" s="1"/>
  <c r="N397" i="2"/>
  <c r="O397" i="2" s="1"/>
  <c r="N398" i="2"/>
  <c r="O398" i="2" s="1"/>
  <c r="N399" i="2"/>
  <c r="O399" i="2" s="1"/>
  <c r="N400" i="2"/>
  <c r="O400" i="2" s="1"/>
  <c r="N401" i="2"/>
  <c r="O401" i="2" s="1"/>
  <c r="N402" i="2"/>
  <c r="O402" i="2" s="1"/>
  <c r="N403" i="2"/>
  <c r="O403" i="2" s="1"/>
  <c r="N404" i="2"/>
  <c r="O404" i="2" s="1"/>
  <c r="N405" i="2"/>
  <c r="O405" i="2" s="1"/>
  <c r="N406" i="2"/>
  <c r="O406" i="2" s="1"/>
  <c r="N407" i="2"/>
  <c r="O407" i="2" s="1"/>
  <c r="N408" i="2"/>
  <c r="O408" i="2" s="1"/>
  <c r="N409" i="2"/>
  <c r="O409" i="2" s="1"/>
  <c r="N410" i="2"/>
  <c r="O410" i="2" s="1"/>
  <c r="N411" i="2"/>
  <c r="O411" i="2" s="1"/>
  <c r="N412" i="2"/>
  <c r="O412" i="2" s="1"/>
  <c r="N413" i="2"/>
  <c r="O413" i="2" s="1"/>
  <c r="N414" i="2"/>
  <c r="O414" i="2" s="1"/>
  <c r="N415" i="2"/>
  <c r="O415" i="2" s="1"/>
  <c r="N416" i="2"/>
  <c r="O416" i="2" s="1"/>
  <c r="N417" i="2"/>
  <c r="O417" i="2" s="1"/>
  <c r="N418" i="2"/>
  <c r="O418" i="2" s="1"/>
  <c r="N419" i="2"/>
  <c r="O419" i="2" s="1"/>
  <c r="N420" i="2"/>
  <c r="O420" i="2" s="1"/>
  <c r="N421" i="2"/>
  <c r="O421" i="2" s="1"/>
  <c r="N422" i="2"/>
  <c r="O422" i="2" s="1"/>
  <c r="N423" i="2"/>
  <c r="O423" i="2" s="1"/>
  <c r="N424" i="2"/>
  <c r="O424" i="2" s="1"/>
  <c r="N425" i="2"/>
  <c r="O425" i="2" s="1"/>
  <c r="N426" i="2"/>
  <c r="O426" i="2" s="1"/>
  <c r="N427" i="2"/>
  <c r="O427" i="2" s="1"/>
  <c r="N428" i="2"/>
  <c r="O428" i="2" s="1"/>
  <c r="N429" i="2"/>
  <c r="O429" i="2" s="1"/>
  <c r="N430" i="2"/>
  <c r="O430" i="2" s="1"/>
  <c r="N431" i="2"/>
  <c r="O431" i="2" s="1"/>
  <c r="N432" i="2"/>
  <c r="O432" i="2" s="1"/>
  <c r="N433" i="2"/>
  <c r="O433" i="2" s="1"/>
  <c r="N434" i="2"/>
  <c r="O434" i="2" s="1"/>
  <c r="N435" i="2"/>
  <c r="O435" i="2" s="1"/>
  <c r="N436" i="2"/>
  <c r="O436" i="2" s="1"/>
  <c r="N437" i="2"/>
  <c r="O437" i="2" s="1"/>
  <c r="N438" i="2"/>
  <c r="O438" i="2" s="1"/>
  <c r="N439" i="2"/>
  <c r="O439" i="2" s="1"/>
  <c r="N440" i="2"/>
  <c r="O440" i="2" s="1"/>
  <c r="N441" i="2"/>
  <c r="O441" i="2" s="1"/>
  <c r="N442" i="2"/>
  <c r="O442" i="2" s="1"/>
  <c r="N443" i="2"/>
  <c r="O443" i="2" s="1"/>
  <c r="N444" i="2"/>
  <c r="O444" i="2" s="1"/>
  <c r="N445" i="2"/>
  <c r="O445" i="2" s="1"/>
  <c r="N446" i="2"/>
  <c r="O446" i="2" s="1"/>
  <c r="N447" i="2"/>
  <c r="O447" i="2" s="1"/>
  <c r="N448" i="2"/>
  <c r="O448" i="2" s="1"/>
  <c r="N449" i="2"/>
  <c r="O449" i="2" s="1"/>
  <c r="N450" i="2"/>
  <c r="O450" i="2" s="1"/>
  <c r="N451" i="2"/>
  <c r="O451" i="2" s="1"/>
  <c r="N452" i="2"/>
  <c r="O452" i="2" s="1"/>
  <c r="N453" i="2"/>
  <c r="O453" i="2" s="1"/>
  <c r="N454" i="2"/>
  <c r="O454" i="2" s="1"/>
  <c r="N455" i="2"/>
  <c r="O455" i="2" s="1"/>
  <c r="N456" i="2"/>
  <c r="O456" i="2" s="1"/>
  <c r="N457" i="2"/>
  <c r="O457" i="2" s="1"/>
  <c r="N458" i="2"/>
  <c r="O458" i="2" s="1"/>
  <c r="N22" i="2"/>
  <c r="O22" i="2" s="1"/>
  <c r="N459" i="2"/>
  <c r="O459" i="2" s="1"/>
  <c r="N460" i="2"/>
  <c r="O460" i="2" s="1"/>
  <c r="N461" i="2"/>
  <c r="O461" i="2" s="1"/>
  <c r="N462" i="2"/>
  <c r="O462" i="2" s="1"/>
  <c r="N463" i="2"/>
  <c r="O463" i="2" s="1"/>
  <c r="N464" i="2"/>
  <c r="O464" i="2" s="1"/>
  <c r="N465" i="2"/>
  <c r="O465" i="2" s="1"/>
  <c r="N466" i="2"/>
  <c r="O466" i="2" s="1"/>
  <c r="N467" i="2"/>
  <c r="O467" i="2" s="1"/>
  <c r="N468" i="2"/>
  <c r="O468" i="2" s="1"/>
  <c r="N469" i="2"/>
  <c r="O469" i="2" s="1"/>
  <c r="N470" i="2"/>
  <c r="O470" i="2" s="1"/>
  <c r="N471" i="2"/>
  <c r="O471" i="2" s="1"/>
  <c r="N472" i="2"/>
  <c r="O472" i="2" s="1"/>
  <c r="N473" i="2"/>
  <c r="O473" i="2" s="1"/>
  <c r="N474" i="2"/>
  <c r="O474" i="2" s="1"/>
  <c r="N475" i="2"/>
  <c r="O475" i="2" s="1"/>
  <c r="N476" i="2"/>
  <c r="O476" i="2" s="1"/>
  <c r="N477" i="2"/>
  <c r="O477" i="2" s="1"/>
  <c r="N478" i="2"/>
  <c r="O478" i="2" s="1"/>
  <c r="N479" i="2"/>
  <c r="O479" i="2" s="1"/>
  <c r="N62" i="2"/>
  <c r="O62" i="2" s="1"/>
  <c r="N480" i="2"/>
  <c r="O480" i="2" s="1"/>
  <c r="N481" i="2"/>
  <c r="O481" i="2" s="1"/>
  <c r="N482" i="2"/>
  <c r="O482" i="2" s="1"/>
  <c r="N483" i="2"/>
  <c r="O483" i="2" s="1"/>
  <c r="N484" i="2"/>
  <c r="O484" i="2" s="1"/>
  <c r="N485" i="2"/>
  <c r="O485" i="2" s="1"/>
  <c r="N486" i="2"/>
  <c r="O486" i="2" s="1"/>
  <c r="N487" i="2"/>
  <c r="O487" i="2" s="1"/>
  <c r="N488" i="2"/>
  <c r="O488" i="2" s="1"/>
  <c r="N489" i="2"/>
  <c r="O489" i="2" s="1"/>
  <c r="N490" i="2"/>
  <c r="O490" i="2" s="1"/>
  <c r="N491" i="2"/>
  <c r="O491" i="2" s="1"/>
  <c r="N492" i="2"/>
  <c r="O492" i="2" s="1"/>
  <c r="N493" i="2"/>
  <c r="O493" i="2" s="1"/>
  <c r="N494" i="2"/>
  <c r="O494" i="2" s="1"/>
  <c r="N495" i="2"/>
  <c r="O495" i="2" s="1"/>
  <c r="N496" i="2"/>
  <c r="O496" i="2" s="1"/>
  <c r="N497" i="2"/>
  <c r="O497" i="2" s="1"/>
  <c r="N14" i="2"/>
  <c r="O14" i="2" s="1"/>
  <c r="F18" i="2"/>
  <c r="F29" i="2"/>
  <c r="F40" i="2"/>
  <c r="F31" i="2"/>
  <c r="F43" i="2"/>
  <c r="F30" i="2"/>
  <c r="F23" i="2"/>
  <c r="F129" i="2"/>
  <c r="F56" i="2"/>
  <c r="F45" i="2"/>
  <c r="F48" i="2"/>
  <c r="F25" i="2"/>
  <c r="F41" i="2"/>
  <c r="F130" i="2"/>
  <c r="F131" i="2"/>
  <c r="F36" i="2"/>
  <c r="F132" i="2"/>
  <c r="F26" i="2"/>
  <c r="F15" i="2"/>
  <c r="F58" i="2"/>
  <c r="F133" i="2"/>
  <c r="F95" i="2"/>
  <c r="F70" i="2"/>
  <c r="F82" i="2"/>
  <c r="F55" i="2"/>
  <c r="F77" i="2"/>
  <c r="F87" i="2"/>
  <c r="F72" i="2"/>
  <c r="F79" i="2"/>
  <c r="F128" i="2"/>
  <c r="F134" i="2"/>
  <c r="F42" i="2"/>
  <c r="F19" i="2"/>
  <c r="F135" i="2"/>
  <c r="F136" i="2"/>
  <c r="F66" i="2"/>
  <c r="F51" i="2"/>
  <c r="F80" i="2"/>
  <c r="F59" i="2"/>
  <c r="F57" i="2"/>
  <c r="F137" i="2"/>
  <c r="F44" i="2"/>
  <c r="F76" i="2"/>
  <c r="F64" i="2"/>
  <c r="F138" i="2"/>
  <c r="F61" i="2"/>
  <c r="F4" i="2"/>
  <c r="F60" i="2"/>
  <c r="F47" i="2"/>
  <c r="F63" i="2"/>
  <c r="F93" i="2"/>
  <c r="F106" i="2"/>
  <c r="F86" i="2"/>
  <c r="F84" i="2"/>
  <c r="F94" i="2"/>
  <c r="F98" i="2"/>
  <c r="F139" i="2"/>
  <c r="F2" i="2"/>
  <c r="F89" i="2"/>
  <c r="F85" i="2"/>
  <c r="F81" i="2"/>
  <c r="F140" i="2"/>
  <c r="F100" i="2"/>
  <c r="F141" i="2"/>
  <c r="F13" i="2"/>
  <c r="F91" i="2"/>
  <c r="F105" i="2"/>
  <c r="F16" i="2"/>
  <c r="F54" i="2"/>
  <c r="F110" i="2"/>
  <c r="F52" i="2"/>
  <c r="F142" i="2"/>
  <c r="F103" i="2"/>
  <c r="F12" i="2"/>
  <c r="F143" i="2"/>
  <c r="F10" i="2"/>
  <c r="F144" i="2"/>
  <c r="F108" i="2"/>
  <c r="F32" i="2"/>
  <c r="F145" i="2"/>
  <c r="F146" i="2"/>
  <c r="F102" i="2"/>
  <c r="F73" i="2"/>
  <c r="F96" i="2"/>
  <c r="F124" i="2"/>
  <c r="F122" i="2"/>
  <c r="F119" i="2"/>
  <c r="F147" i="2"/>
  <c r="F117" i="2"/>
  <c r="F104" i="2"/>
  <c r="F116" i="2"/>
  <c r="F111" i="2"/>
  <c r="F50" i="2"/>
  <c r="F148" i="2"/>
  <c r="F149" i="2"/>
  <c r="F99" i="2"/>
  <c r="F33" i="2"/>
  <c r="F150" i="2"/>
  <c r="F109" i="2"/>
  <c r="F112" i="2"/>
  <c r="F92" i="2"/>
  <c r="F28" i="2"/>
  <c r="F151" i="2"/>
  <c r="F152" i="2"/>
  <c r="F127" i="2"/>
  <c r="F97" i="2"/>
  <c r="F123" i="2"/>
  <c r="F153" i="2"/>
  <c r="F101" i="2"/>
  <c r="F107" i="2"/>
  <c r="F115" i="2"/>
  <c r="F154" i="2"/>
  <c r="F78" i="2"/>
  <c r="F118" i="2"/>
  <c r="F8" i="2"/>
  <c r="F126" i="2"/>
  <c r="F67" i="2"/>
  <c r="F155" i="2"/>
  <c r="F156" i="2"/>
  <c r="F157" i="2"/>
  <c r="F158" i="2"/>
  <c r="F35" i="2"/>
  <c r="F113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2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3" i="2"/>
  <c r="F185" i="2"/>
  <c r="F186" i="2"/>
  <c r="F65" i="2"/>
  <c r="F121" i="2"/>
  <c r="F187" i="2"/>
  <c r="F188" i="2"/>
  <c r="F189" i="2"/>
  <c r="F38" i="2"/>
  <c r="F34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49" i="2"/>
  <c r="F216" i="2"/>
  <c r="F217" i="2"/>
  <c r="F218" i="2"/>
  <c r="F219" i="2"/>
  <c r="F220" i="2"/>
  <c r="F221" i="2"/>
  <c r="F222" i="2"/>
  <c r="F223" i="2"/>
  <c r="F114" i="2"/>
  <c r="F224" i="2"/>
  <c r="F225" i="2"/>
  <c r="F226" i="2"/>
  <c r="F227" i="2"/>
  <c r="F228" i="2"/>
  <c r="F229" i="2"/>
  <c r="F230" i="2"/>
  <c r="F231" i="2"/>
  <c r="F24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6" i="2"/>
  <c r="F247" i="2"/>
  <c r="F71" i="2"/>
  <c r="F68" i="2"/>
  <c r="F90" i="2"/>
  <c r="F21" i="2"/>
  <c r="F46" i="2"/>
  <c r="F248" i="2"/>
  <c r="F69" i="2"/>
  <c r="F249" i="2"/>
  <c r="F250" i="2"/>
  <c r="F75" i="2"/>
  <c r="F251" i="2"/>
  <c r="F252" i="2"/>
  <c r="F253" i="2"/>
  <c r="F254" i="2"/>
  <c r="F20" i="2"/>
  <c r="F255" i="2"/>
  <c r="F256" i="2"/>
  <c r="F257" i="2"/>
  <c r="F53" i="2"/>
  <c r="F258" i="2"/>
  <c r="F259" i="2"/>
  <c r="F260" i="2"/>
  <c r="F261" i="2"/>
  <c r="F262" i="2"/>
  <c r="F37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74" i="2"/>
  <c r="F276" i="2"/>
  <c r="F277" i="2"/>
  <c r="F278" i="2"/>
  <c r="F279" i="2"/>
  <c r="F280" i="2"/>
  <c r="F281" i="2"/>
  <c r="F282" i="2"/>
  <c r="F283" i="2"/>
  <c r="F17" i="2"/>
  <c r="F284" i="2"/>
  <c r="F285" i="2"/>
  <c r="F286" i="2"/>
  <c r="F88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9" i="2"/>
  <c r="F306" i="2"/>
  <c r="F83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9" i="2"/>
  <c r="F320" i="2"/>
  <c r="F321" i="2"/>
  <c r="F322" i="2"/>
  <c r="F323" i="2"/>
  <c r="F324" i="2"/>
  <c r="F325" i="2"/>
  <c r="F326" i="2"/>
  <c r="F327" i="2"/>
  <c r="F27" i="2"/>
  <c r="F328" i="2"/>
  <c r="F5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7" i="2"/>
  <c r="F376" i="2"/>
  <c r="F377" i="2"/>
  <c r="F378" i="2"/>
  <c r="F11" i="2"/>
  <c r="F379" i="2"/>
  <c r="F380" i="2"/>
  <c r="F381" i="2"/>
  <c r="F382" i="2"/>
  <c r="F383" i="2"/>
  <c r="F125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22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62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14" i="2"/>
  <c r="Q461" i="2" l="1"/>
  <c r="P461" i="2"/>
  <c r="Q414" i="2"/>
  <c r="P414" i="2"/>
  <c r="Q491" i="2"/>
  <c r="P491" i="2"/>
  <c r="Q483" i="2"/>
  <c r="P483" i="2"/>
  <c r="Q476" i="2"/>
  <c r="P476" i="2"/>
  <c r="Q468" i="2"/>
  <c r="P468" i="2"/>
  <c r="Q460" i="2"/>
  <c r="P460" i="2"/>
  <c r="Q453" i="2"/>
  <c r="P453" i="2"/>
  <c r="Q445" i="2"/>
  <c r="P445" i="2"/>
  <c r="Q437" i="2"/>
  <c r="P437" i="2"/>
  <c r="Q429" i="2"/>
  <c r="P429" i="2"/>
  <c r="Q421" i="2"/>
  <c r="P421" i="2"/>
  <c r="Q413" i="2"/>
  <c r="P413" i="2"/>
  <c r="Q405" i="2"/>
  <c r="P405" i="2"/>
  <c r="Q397" i="2"/>
  <c r="P397" i="2"/>
  <c r="Q389" i="2"/>
  <c r="P389" i="2"/>
  <c r="P382" i="2"/>
  <c r="Q382" i="2"/>
  <c r="Q7" i="2"/>
  <c r="P7" i="2"/>
  <c r="P368" i="2"/>
  <c r="Q368" i="2"/>
  <c r="Q360" i="2"/>
  <c r="P360" i="2"/>
  <c r="P352" i="2"/>
  <c r="Q352" i="2"/>
  <c r="P344" i="2"/>
  <c r="Q344" i="2"/>
  <c r="P336" i="2"/>
  <c r="Q336" i="2"/>
  <c r="Q5" i="2"/>
  <c r="P5" i="2"/>
  <c r="P322" i="2"/>
  <c r="Q322" i="2"/>
  <c r="Q315" i="2"/>
  <c r="P315" i="2"/>
  <c r="P307" i="2"/>
  <c r="Q307" i="2"/>
  <c r="Q301" i="2"/>
  <c r="P301" i="2"/>
  <c r="Q293" i="2"/>
  <c r="P293" i="2"/>
  <c r="P286" i="2"/>
  <c r="Q286" i="2"/>
  <c r="P279" i="2"/>
  <c r="Q279" i="2"/>
  <c r="P272" i="2"/>
  <c r="Q272" i="2"/>
  <c r="Q264" i="2"/>
  <c r="P264" i="2"/>
  <c r="Q53" i="2"/>
  <c r="P53" i="2"/>
  <c r="Q251" i="2"/>
  <c r="P251" i="2"/>
  <c r="P90" i="2"/>
  <c r="Q90" i="2"/>
  <c r="P243" i="2"/>
  <c r="Q243" i="2"/>
  <c r="Q235" i="2"/>
  <c r="P235" i="2"/>
  <c r="Q228" i="2"/>
  <c r="P228" i="2"/>
  <c r="Q221" i="2"/>
  <c r="P221" i="2"/>
  <c r="P214" i="2"/>
  <c r="Q214" i="2"/>
  <c r="P206" i="2"/>
  <c r="Q206" i="2"/>
  <c r="P198" i="2"/>
  <c r="Q198" i="2"/>
  <c r="P190" i="2"/>
  <c r="Q190" i="2"/>
  <c r="Q186" i="2"/>
  <c r="P186" i="2"/>
  <c r="Q179" i="2"/>
  <c r="P179" i="2"/>
  <c r="Q171" i="2"/>
  <c r="P171" i="2"/>
  <c r="Q164" i="2"/>
  <c r="P164" i="2"/>
  <c r="Q158" i="2"/>
  <c r="P158" i="2"/>
  <c r="Q78" i="2"/>
  <c r="P78" i="2"/>
  <c r="P127" i="2"/>
  <c r="Q127" i="2"/>
  <c r="Q33" i="2"/>
  <c r="P33" i="2"/>
  <c r="Q117" i="2"/>
  <c r="P117" i="2"/>
  <c r="Q146" i="2"/>
  <c r="P146" i="2"/>
  <c r="Q103" i="2"/>
  <c r="P103" i="2"/>
  <c r="Q13" i="2"/>
  <c r="P13" i="2"/>
  <c r="Q139" i="2"/>
  <c r="P139" i="2"/>
  <c r="Q47" i="2"/>
  <c r="P47" i="2"/>
  <c r="Q57" i="2"/>
  <c r="P57" i="2"/>
  <c r="Q42" i="2"/>
  <c r="P42" i="2"/>
  <c r="Q82" i="2"/>
  <c r="P82" i="2"/>
  <c r="Q36" i="2"/>
  <c r="P36" i="2"/>
  <c r="Q129" i="2"/>
  <c r="P129" i="2"/>
  <c r="Q484" i="2"/>
  <c r="P484" i="2"/>
  <c r="Q446" i="2"/>
  <c r="P446" i="2"/>
  <c r="Q14" i="2"/>
  <c r="P14" i="2"/>
  <c r="Q490" i="2"/>
  <c r="P490" i="2"/>
  <c r="P482" i="2"/>
  <c r="Q482" i="2"/>
  <c r="Q475" i="2"/>
  <c r="P475" i="2"/>
  <c r="Q467" i="2"/>
  <c r="P467" i="2"/>
  <c r="P459" i="2"/>
  <c r="Q459" i="2"/>
  <c r="Q452" i="2"/>
  <c r="P452" i="2"/>
  <c r="Q444" i="2"/>
  <c r="P444" i="2"/>
  <c r="Q436" i="2"/>
  <c r="P436" i="2"/>
  <c r="Q428" i="2"/>
  <c r="P428" i="2"/>
  <c r="Q420" i="2"/>
  <c r="P420" i="2"/>
  <c r="Q412" i="2"/>
  <c r="P412" i="2"/>
  <c r="Q404" i="2"/>
  <c r="P404" i="2"/>
  <c r="Q396" i="2"/>
  <c r="P396" i="2"/>
  <c r="Q388" i="2"/>
  <c r="P388" i="2"/>
  <c r="Q381" i="2"/>
  <c r="P381" i="2"/>
  <c r="P375" i="2"/>
  <c r="Q375" i="2"/>
  <c r="P367" i="2"/>
  <c r="Q367" i="2"/>
  <c r="Q359" i="2"/>
  <c r="P359" i="2"/>
  <c r="P351" i="2"/>
  <c r="Q351" i="2"/>
  <c r="P343" i="2"/>
  <c r="Q343" i="2"/>
  <c r="P335" i="2"/>
  <c r="Q335" i="2"/>
  <c r="Q328" i="2"/>
  <c r="P328" i="2"/>
  <c r="Q321" i="2"/>
  <c r="P321" i="2"/>
  <c r="Q314" i="2"/>
  <c r="P314" i="2"/>
  <c r="Q83" i="2"/>
  <c r="P83" i="2"/>
  <c r="Q300" i="2"/>
  <c r="P300" i="2"/>
  <c r="Q292" i="2"/>
  <c r="P292" i="2"/>
  <c r="Q285" i="2"/>
  <c r="P285" i="2"/>
  <c r="P278" i="2"/>
  <c r="Q278" i="2"/>
  <c r="P271" i="2"/>
  <c r="Q271" i="2"/>
  <c r="Q263" i="2"/>
  <c r="P263" i="2"/>
  <c r="Q257" i="2"/>
  <c r="P257" i="2"/>
  <c r="Q75" i="2"/>
  <c r="P75" i="2"/>
  <c r="Q68" i="2"/>
  <c r="P68" i="2"/>
  <c r="Q242" i="2"/>
  <c r="P242" i="2"/>
  <c r="Q234" i="2"/>
  <c r="P234" i="2"/>
  <c r="P227" i="2"/>
  <c r="Q227" i="2"/>
  <c r="Q220" i="2"/>
  <c r="P220" i="2"/>
  <c r="Q213" i="2"/>
  <c r="P213" i="2"/>
  <c r="Q205" i="2"/>
  <c r="P205" i="2"/>
  <c r="Q197" i="2"/>
  <c r="P197" i="2"/>
  <c r="Q34" i="2"/>
  <c r="P34" i="2"/>
  <c r="Q185" i="2"/>
  <c r="P185" i="2"/>
  <c r="P178" i="2"/>
  <c r="Q178" i="2"/>
  <c r="P120" i="2"/>
  <c r="Q120" i="2"/>
  <c r="Q163" i="2"/>
  <c r="P163" i="2"/>
  <c r="Q157" i="2"/>
  <c r="P157" i="2"/>
  <c r="Q154" i="2"/>
  <c r="P154" i="2"/>
  <c r="P152" i="2"/>
  <c r="Q152" i="2"/>
  <c r="Q99" i="2"/>
  <c r="P99" i="2"/>
  <c r="Q147" i="2"/>
  <c r="P147" i="2"/>
  <c r="Q145" i="2"/>
  <c r="P145" i="2"/>
  <c r="P142" i="2"/>
  <c r="Q142" i="2"/>
  <c r="Q141" i="2"/>
  <c r="P141" i="2"/>
  <c r="Q98" i="2"/>
  <c r="P98" i="2"/>
  <c r="Q60" i="2"/>
  <c r="P60" i="2"/>
  <c r="Q59" i="2"/>
  <c r="P59" i="2"/>
  <c r="Q134" i="2"/>
  <c r="P134" i="2"/>
  <c r="P70" i="2"/>
  <c r="Q70" i="2"/>
  <c r="Q131" i="2"/>
  <c r="P131" i="2"/>
  <c r="Q23" i="2"/>
  <c r="P23" i="2"/>
  <c r="P422" i="2"/>
  <c r="Q422" i="2"/>
  <c r="Q497" i="2"/>
  <c r="P497" i="2"/>
  <c r="P489" i="2"/>
  <c r="Q489" i="2"/>
  <c r="P481" i="2"/>
  <c r="Q481" i="2"/>
  <c r="Q474" i="2"/>
  <c r="P474" i="2"/>
  <c r="Q466" i="2"/>
  <c r="P466" i="2"/>
  <c r="Q22" i="2"/>
  <c r="P22" i="2"/>
  <c r="Q451" i="2"/>
  <c r="P451" i="2"/>
  <c r="Q443" i="2"/>
  <c r="P443" i="2"/>
  <c r="Q435" i="2"/>
  <c r="P435" i="2"/>
  <c r="Q427" i="2"/>
  <c r="P427" i="2"/>
  <c r="Q419" i="2"/>
  <c r="P419" i="2"/>
  <c r="Q411" i="2"/>
  <c r="P411" i="2"/>
  <c r="Q403" i="2"/>
  <c r="P403" i="2"/>
  <c r="P395" i="2"/>
  <c r="Q395" i="2"/>
  <c r="Q387" i="2"/>
  <c r="P387" i="2"/>
  <c r="Q380" i="2"/>
  <c r="P380" i="2"/>
  <c r="P374" i="2"/>
  <c r="Q374" i="2"/>
  <c r="P366" i="2"/>
  <c r="Q366" i="2"/>
  <c r="P358" i="2"/>
  <c r="Q358" i="2"/>
  <c r="P350" i="2"/>
  <c r="Q350" i="2"/>
  <c r="P342" i="2"/>
  <c r="Q342" i="2"/>
  <c r="P334" i="2"/>
  <c r="Q334" i="2"/>
  <c r="Q27" i="2"/>
  <c r="P27" i="2"/>
  <c r="Q320" i="2"/>
  <c r="P320" i="2"/>
  <c r="Q313" i="2"/>
  <c r="P313" i="2"/>
  <c r="Q306" i="2"/>
  <c r="P306" i="2"/>
  <c r="Q299" i="2"/>
  <c r="P299" i="2"/>
  <c r="Q291" i="2"/>
  <c r="P291" i="2"/>
  <c r="Q284" i="2"/>
  <c r="P284" i="2"/>
  <c r="Q277" i="2"/>
  <c r="P277" i="2"/>
  <c r="P270" i="2"/>
  <c r="Q270" i="2"/>
  <c r="Q37" i="2"/>
  <c r="P37" i="2"/>
  <c r="P256" i="2"/>
  <c r="Q256" i="2"/>
  <c r="P250" i="2"/>
  <c r="Q250" i="2"/>
  <c r="Q71" i="2"/>
  <c r="P71" i="2"/>
  <c r="Q241" i="2"/>
  <c r="P241" i="2"/>
  <c r="P233" i="2"/>
  <c r="Q233" i="2"/>
  <c r="P226" i="2"/>
  <c r="Q226" i="2"/>
  <c r="Q219" i="2"/>
  <c r="P219" i="2"/>
  <c r="Q212" i="2"/>
  <c r="P212" i="2"/>
  <c r="Q204" i="2"/>
  <c r="P204" i="2"/>
  <c r="Q196" i="2"/>
  <c r="P196" i="2"/>
  <c r="Q38" i="2"/>
  <c r="P38" i="2"/>
  <c r="Q3" i="2"/>
  <c r="P3" i="2"/>
  <c r="P177" i="2"/>
  <c r="Q177" i="2"/>
  <c r="Q170" i="2"/>
  <c r="P170" i="2"/>
  <c r="P162" i="2"/>
  <c r="Q162" i="2"/>
  <c r="Q156" i="2"/>
  <c r="P156" i="2"/>
  <c r="Q115" i="2"/>
  <c r="P115" i="2"/>
  <c r="P151" i="2"/>
  <c r="Q151" i="2"/>
  <c r="Q149" i="2"/>
  <c r="P149" i="2"/>
  <c r="Q119" i="2"/>
  <c r="P119" i="2"/>
  <c r="Q32" i="2"/>
  <c r="P32" i="2"/>
  <c r="Q52" i="2"/>
  <c r="P52" i="2"/>
  <c r="Q100" i="2"/>
  <c r="P100" i="2"/>
  <c r="Q94" i="2"/>
  <c r="P94" i="2"/>
  <c r="Q61" i="2"/>
  <c r="P61" i="2"/>
  <c r="Q80" i="2"/>
  <c r="P80" i="2"/>
  <c r="P128" i="2"/>
  <c r="Q128" i="2"/>
  <c r="Q95" i="2"/>
  <c r="P95" i="2"/>
  <c r="Q130" i="2"/>
  <c r="P130" i="2"/>
  <c r="Q30" i="2"/>
  <c r="P30" i="2"/>
  <c r="Q406" i="2"/>
  <c r="P406" i="2"/>
  <c r="P496" i="2"/>
  <c r="Q496" i="2"/>
  <c r="Q488" i="2"/>
  <c r="P488" i="2"/>
  <c r="P480" i="2"/>
  <c r="Q480" i="2"/>
  <c r="P473" i="2"/>
  <c r="Q473" i="2"/>
  <c r="Q465" i="2"/>
  <c r="P465" i="2"/>
  <c r="P458" i="2"/>
  <c r="Q458" i="2"/>
  <c r="P450" i="2"/>
  <c r="Q450" i="2"/>
  <c r="P442" i="2"/>
  <c r="Q442" i="2"/>
  <c r="Q434" i="2"/>
  <c r="P434" i="2"/>
  <c r="P426" i="2"/>
  <c r="Q426" i="2"/>
  <c r="Q418" i="2"/>
  <c r="P418" i="2"/>
  <c r="P410" i="2"/>
  <c r="Q410" i="2"/>
  <c r="Q402" i="2"/>
  <c r="P402" i="2"/>
  <c r="P394" i="2"/>
  <c r="Q394" i="2"/>
  <c r="P386" i="2"/>
  <c r="Q386" i="2"/>
  <c r="Q379" i="2"/>
  <c r="P379" i="2"/>
  <c r="Q373" i="2"/>
  <c r="P373" i="2"/>
  <c r="Q365" i="2"/>
  <c r="P365" i="2"/>
  <c r="Q357" i="2"/>
  <c r="P357" i="2"/>
  <c r="Q349" i="2"/>
  <c r="P349" i="2"/>
  <c r="Q341" i="2"/>
  <c r="P341" i="2"/>
  <c r="Q333" i="2"/>
  <c r="P333" i="2"/>
  <c r="Q327" i="2"/>
  <c r="P327" i="2"/>
  <c r="Q9" i="2"/>
  <c r="P9" i="2"/>
  <c r="P312" i="2"/>
  <c r="Q312" i="2"/>
  <c r="Q39" i="2"/>
  <c r="P39" i="2"/>
  <c r="P298" i="2"/>
  <c r="Q298" i="2"/>
  <c r="Q290" i="2"/>
  <c r="P290" i="2"/>
  <c r="Q17" i="2"/>
  <c r="P17" i="2"/>
  <c r="Q276" i="2"/>
  <c r="P276" i="2"/>
  <c r="Q269" i="2"/>
  <c r="P269" i="2"/>
  <c r="P262" i="2"/>
  <c r="Q262" i="2"/>
  <c r="P255" i="2"/>
  <c r="Q255" i="2"/>
  <c r="Q249" i="2"/>
  <c r="P249" i="2"/>
  <c r="P247" i="2"/>
  <c r="Q247" i="2"/>
  <c r="Q240" i="2"/>
  <c r="P240" i="2"/>
  <c r="Q232" i="2"/>
  <c r="P232" i="2"/>
  <c r="P225" i="2"/>
  <c r="Q225" i="2"/>
  <c r="Q218" i="2"/>
  <c r="P218" i="2"/>
  <c r="Q211" i="2"/>
  <c r="P211" i="2"/>
  <c r="Q203" i="2"/>
  <c r="P203" i="2"/>
  <c r="Q195" i="2"/>
  <c r="P195" i="2"/>
  <c r="Q189" i="2"/>
  <c r="P189" i="2"/>
  <c r="P184" i="2"/>
  <c r="Q184" i="2"/>
  <c r="Q176" i="2"/>
  <c r="P176" i="2"/>
  <c r="Q169" i="2"/>
  <c r="P169" i="2"/>
  <c r="P161" i="2"/>
  <c r="Q161" i="2"/>
  <c r="Q155" i="2"/>
  <c r="P155" i="2"/>
  <c r="P107" i="2"/>
  <c r="Q107" i="2"/>
  <c r="Q28" i="2"/>
  <c r="P28" i="2"/>
  <c r="Q148" i="2"/>
  <c r="P148" i="2"/>
  <c r="Q122" i="2"/>
  <c r="P122" i="2"/>
  <c r="Q108" i="2"/>
  <c r="P108" i="2"/>
  <c r="Q110" i="2"/>
  <c r="P110" i="2"/>
  <c r="Q140" i="2"/>
  <c r="P140" i="2"/>
  <c r="Q84" i="2"/>
  <c r="P84" i="2"/>
  <c r="Q138" i="2"/>
  <c r="P138" i="2"/>
  <c r="Q51" i="2"/>
  <c r="P51" i="2"/>
  <c r="Q79" i="2"/>
  <c r="P79" i="2"/>
  <c r="Q133" i="2"/>
  <c r="P133" i="2"/>
  <c r="Q41" i="2"/>
  <c r="P41" i="2"/>
  <c r="Q43" i="2"/>
  <c r="P43" i="2"/>
  <c r="Q492" i="2"/>
  <c r="P492" i="2"/>
  <c r="P438" i="2"/>
  <c r="Q438" i="2"/>
  <c r="Q495" i="2"/>
  <c r="P495" i="2"/>
  <c r="Q487" i="2"/>
  <c r="P487" i="2"/>
  <c r="Q62" i="2"/>
  <c r="P62" i="2"/>
  <c r="Q472" i="2"/>
  <c r="P472" i="2"/>
  <c r="P464" i="2"/>
  <c r="Q464" i="2"/>
  <c r="P457" i="2"/>
  <c r="Q457" i="2"/>
  <c r="P449" i="2"/>
  <c r="Q449" i="2"/>
  <c r="P441" i="2"/>
  <c r="Q441" i="2"/>
  <c r="Q433" i="2"/>
  <c r="P433" i="2"/>
  <c r="P425" i="2"/>
  <c r="Q425" i="2"/>
  <c r="P417" i="2"/>
  <c r="Q417" i="2"/>
  <c r="P409" i="2"/>
  <c r="Q409" i="2"/>
  <c r="Q401" i="2"/>
  <c r="P401" i="2"/>
  <c r="P393" i="2"/>
  <c r="Q393" i="2"/>
  <c r="P385" i="2"/>
  <c r="Q385" i="2"/>
  <c r="Q11" i="2"/>
  <c r="P11" i="2"/>
  <c r="Q372" i="2"/>
  <c r="P372" i="2"/>
  <c r="Q364" i="2"/>
  <c r="P364" i="2"/>
  <c r="Q356" i="2"/>
  <c r="P356" i="2"/>
  <c r="Q348" i="2"/>
  <c r="P348" i="2"/>
  <c r="Q340" i="2"/>
  <c r="P340" i="2"/>
  <c r="Q332" i="2"/>
  <c r="P332" i="2"/>
  <c r="P326" i="2"/>
  <c r="Q326" i="2"/>
  <c r="P319" i="2"/>
  <c r="Q319" i="2"/>
  <c r="P311" i="2"/>
  <c r="Q311" i="2"/>
  <c r="Q305" i="2"/>
  <c r="P305" i="2"/>
  <c r="P297" i="2"/>
  <c r="Q297" i="2"/>
  <c r="P289" i="2"/>
  <c r="Q289" i="2"/>
  <c r="Q283" i="2"/>
  <c r="P283" i="2"/>
  <c r="Q74" i="2"/>
  <c r="P74" i="2"/>
  <c r="Q268" i="2"/>
  <c r="P268" i="2"/>
  <c r="Q261" i="2"/>
  <c r="P261" i="2"/>
  <c r="Q20" i="2"/>
  <c r="P20" i="2"/>
  <c r="Q69" i="2"/>
  <c r="P69" i="2"/>
  <c r="Q6" i="2"/>
  <c r="P6" i="2"/>
  <c r="P239" i="2"/>
  <c r="Q239" i="2"/>
  <c r="Q24" i="2"/>
  <c r="P24" i="2"/>
  <c r="P224" i="2"/>
  <c r="Q224" i="2"/>
  <c r="Q217" i="2"/>
  <c r="P217" i="2"/>
  <c r="P210" i="2"/>
  <c r="Q210" i="2"/>
  <c r="Q202" i="2"/>
  <c r="P202" i="2"/>
  <c r="Q194" i="2"/>
  <c r="P194" i="2"/>
  <c r="Q188" i="2"/>
  <c r="P188" i="2"/>
  <c r="Q183" i="2"/>
  <c r="P183" i="2"/>
  <c r="Q175" i="2"/>
  <c r="P175" i="2"/>
  <c r="Q168" i="2"/>
  <c r="P168" i="2"/>
  <c r="Q160" i="2"/>
  <c r="P160" i="2"/>
  <c r="Q67" i="2"/>
  <c r="P67" i="2"/>
  <c r="Q101" i="2"/>
  <c r="P101" i="2"/>
  <c r="P92" i="2"/>
  <c r="Q92" i="2"/>
  <c r="Q50" i="2"/>
  <c r="P50" i="2"/>
  <c r="Q124" i="2"/>
  <c r="P124" i="2"/>
  <c r="Q144" i="2"/>
  <c r="P144" i="2"/>
  <c r="P54" i="2"/>
  <c r="Q54" i="2"/>
  <c r="Q81" i="2"/>
  <c r="P81" i="2"/>
  <c r="Q86" i="2"/>
  <c r="P86" i="2"/>
  <c r="Q64" i="2"/>
  <c r="P64" i="2"/>
  <c r="Q66" i="2"/>
  <c r="P66" i="2"/>
  <c r="Q72" i="2"/>
  <c r="P72" i="2"/>
  <c r="Q58" i="2"/>
  <c r="P58" i="2"/>
  <c r="Q25" i="2"/>
  <c r="P25" i="2"/>
  <c r="Q31" i="2"/>
  <c r="P31" i="2"/>
  <c r="Q430" i="2"/>
  <c r="P430" i="2"/>
  <c r="Q494" i="2"/>
  <c r="P494" i="2"/>
  <c r="Q486" i="2"/>
  <c r="P486" i="2"/>
  <c r="Q479" i="2"/>
  <c r="P479" i="2"/>
  <c r="Q471" i="2"/>
  <c r="P471" i="2"/>
  <c r="Q463" i="2"/>
  <c r="P463" i="2"/>
  <c r="Q456" i="2"/>
  <c r="P456" i="2"/>
  <c r="Q448" i="2"/>
  <c r="P448" i="2"/>
  <c r="P440" i="2"/>
  <c r="Q440" i="2"/>
  <c r="Q432" i="2"/>
  <c r="P432" i="2"/>
  <c r="Q424" i="2"/>
  <c r="P424" i="2"/>
  <c r="P416" i="2"/>
  <c r="Q416" i="2"/>
  <c r="Q408" i="2"/>
  <c r="P408" i="2"/>
  <c r="Q400" i="2"/>
  <c r="P400" i="2"/>
  <c r="Q392" i="2"/>
  <c r="P392" i="2"/>
  <c r="P384" i="2"/>
  <c r="Q384" i="2"/>
  <c r="P378" i="2"/>
  <c r="Q378" i="2"/>
  <c r="P371" i="2"/>
  <c r="Q371" i="2"/>
  <c r="Q363" i="2"/>
  <c r="P363" i="2"/>
  <c r="Q355" i="2"/>
  <c r="P355" i="2"/>
  <c r="Q347" i="2"/>
  <c r="P347" i="2"/>
  <c r="P339" i="2"/>
  <c r="Q339" i="2"/>
  <c r="Q331" i="2"/>
  <c r="P331" i="2"/>
  <c r="Q325" i="2"/>
  <c r="P325" i="2"/>
  <c r="P318" i="2"/>
  <c r="Q318" i="2"/>
  <c r="P310" i="2"/>
  <c r="Q310" i="2"/>
  <c r="Q304" i="2"/>
  <c r="P304" i="2"/>
  <c r="Q296" i="2"/>
  <c r="P296" i="2"/>
  <c r="P288" i="2"/>
  <c r="Q288" i="2"/>
  <c r="P282" i="2"/>
  <c r="Q282" i="2"/>
  <c r="P275" i="2"/>
  <c r="Q275" i="2"/>
  <c r="P267" i="2"/>
  <c r="Q267" i="2"/>
  <c r="Q260" i="2"/>
  <c r="P260" i="2"/>
  <c r="P254" i="2"/>
  <c r="Q254" i="2"/>
  <c r="Q248" i="2"/>
  <c r="P248" i="2"/>
  <c r="P246" i="2"/>
  <c r="Q246" i="2"/>
  <c r="P238" i="2"/>
  <c r="Q238" i="2"/>
  <c r="Q231" i="2"/>
  <c r="P231" i="2"/>
  <c r="Q114" i="2"/>
  <c r="P114" i="2"/>
  <c r="Q216" i="2"/>
  <c r="P216" i="2"/>
  <c r="P209" i="2"/>
  <c r="Q209" i="2"/>
  <c r="Q201" i="2"/>
  <c r="P201" i="2"/>
  <c r="Q193" i="2"/>
  <c r="P193" i="2"/>
  <c r="Q187" i="2"/>
  <c r="P187" i="2"/>
  <c r="Q182" i="2"/>
  <c r="P182" i="2"/>
  <c r="P174" i="2"/>
  <c r="Q174" i="2"/>
  <c r="P167" i="2"/>
  <c r="Q167" i="2"/>
  <c r="Q159" i="2"/>
  <c r="P159" i="2"/>
  <c r="P126" i="2"/>
  <c r="Q126" i="2"/>
  <c r="P153" i="2"/>
  <c r="Q153" i="2"/>
  <c r="Q112" i="2"/>
  <c r="P112" i="2"/>
  <c r="Q111" i="2"/>
  <c r="P111" i="2"/>
  <c r="Q96" i="2"/>
  <c r="P96" i="2"/>
  <c r="Q10" i="2"/>
  <c r="P10" i="2"/>
  <c r="Q16" i="2"/>
  <c r="P16" i="2"/>
  <c r="Q85" i="2"/>
  <c r="P85" i="2"/>
  <c r="Q106" i="2"/>
  <c r="P106" i="2"/>
  <c r="Q76" i="2"/>
  <c r="P76" i="2"/>
  <c r="P136" i="2"/>
  <c r="Q136" i="2"/>
  <c r="P87" i="2"/>
  <c r="Q87" i="2"/>
  <c r="Q15" i="2"/>
  <c r="P15" i="2"/>
  <c r="Q48" i="2"/>
  <c r="P48" i="2"/>
  <c r="Q40" i="2"/>
  <c r="P40" i="2"/>
  <c r="Q477" i="2"/>
  <c r="P477" i="2"/>
  <c r="Q469" i="2"/>
  <c r="P469" i="2"/>
  <c r="Q454" i="2"/>
  <c r="P454" i="2"/>
  <c r="Q493" i="2"/>
  <c r="P493" i="2"/>
  <c r="Q485" i="2"/>
  <c r="P485" i="2"/>
  <c r="Q478" i="2"/>
  <c r="P478" i="2"/>
  <c r="Q470" i="2"/>
  <c r="P470" i="2"/>
  <c r="Q462" i="2"/>
  <c r="P462" i="2"/>
  <c r="Q455" i="2"/>
  <c r="P455" i="2"/>
  <c r="Q447" i="2"/>
  <c r="P447" i="2"/>
  <c r="P439" i="2"/>
  <c r="Q439" i="2"/>
  <c r="Q431" i="2"/>
  <c r="P431" i="2"/>
  <c r="Q423" i="2"/>
  <c r="P423" i="2"/>
  <c r="P415" i="2"/>
  <c r="Q415" i="2"/>
  <c r="Q407" i="2"/>
  <c r="P407" i="2"/>
  <c r="Q399" i="2"/>
  <c r="P399" i="2"/>
  <c r="Q391" i="2"/>
  <c r="P391" i="2"/>
  <c r="Q125" i="2"/>
  <c r="P125" i="2"/>
  <c r="Q377" i="2"/>
  <c r="P377" i="2"/>
  <c r="Q370" i="2"/>
  <c r="P370" i="2"/>
  <c r="Q362" i="2"/>
  <c r="P362" i="2"/>
  <c r="Q354" i="2"/>
  <c r="P354" i="2"/>
  <c r="Q346" i="2"/>
  <c r="P346" i="2"/>
  <c r="Q338" i="2"/>
  <c r="P338" i="2"/>
  <c r="P330" i="2"/>
  <c r="Q330" i="2"/>
  <c r="Q324" i="2"/>
  <c r="P324" i="2"/>
  <c r="Q317" i="2"/>
  <c r="P317" i="2"/>
  <c r="Q309" i="2"/>
  <c r="P309" i="2"/>
  <c r="P303" i="2"/>
  <c r="Q303" i="2"/>
  <c r="Q295" i="2"/>
  <c r="P295" i="2"/>
  <c r="P287" i="2"/>
  <c r="Q287" i="2"/>
  <c r="P281" i="2"/>
  <c r="Q281" i="2"/>
  <c r="Q274" i="2"/>
  <c r="P274" i="2"/>
  <c r="P266" i="2"/>
  <c r="Q266" i="2"/>
  <c r="Q259" i="2"/>
  <c r="P259" i="2"/>
  <c r="Q253" i="2"/>
  <c r="P253" i="2"/>
  <c r="P46" i="2"/>
  <c r="Q46" i="2"/>
  <c r="Q245" i="2"/>
  <c r="P245" i="2"/>
  <c r="Q237" i="2"/>
  <c r="P237" i="2"/>
  <c r="P230" i="2"/>
  <c r="Q230" i="2"/>
  <c r="P223" i="2"/>
  <c r="Q223" i="2"/>
  <c r="P49" i="2"/>
  <c r="Q49" i="2"/>
  <c r="Q208" i="2"/>
  <c r="P208" i="2"/>
  <c r="Q200" i="2"/>
  <c r="P200" i="2"/>
  <c r="P192" i="2"/>
  <c r="Q192" i="2"/>
  <c r="Q121" i="2"/>
  <c r="P121" i="2"/>
  <c r="Q181" i="2"/>
  <c r="P181" i="2"/>
  <c r="Q173" i="2"/>
  <c r="P173" i="2"/>
  <c r="P166" i="2"/>
  <c r="Q166" i="2"/>
  <c r="Q113" i="2"/>
  <c r="P113" i="2"/>
  <c r="Q8" i="2"/>
  <c r="P8" i="2"/>
  <c r="Q123" i="2"/>
  <c r="P123" i="2"/>
  <c r="Q109" i="2"/>
  <c r="P109" i="2"/>
  <c r="P116" i="2"/>
  <c r="Q116" i="2"/>
  <c r="Q73" i="2"/>
  <c r="P73" i="2"/>
  <c r="Q143" i="2"/>
  <c r="P143" i="2"/>
  <c r="Q105" i="2"/>
  <c r="P105" i="2"/>
  <c r="P89" i="2"/>
  <c r="Q89" i="2"/>
  <c r="Q93" i="2"/>
  <c r="P93" i="2"/>
  <c r="P44" i="2"/>
  <c r="Q44" i="2"/>
  <c r="Q135" i="2"/>
  <c r="P135" i="2"/>
  <c r="Q77" i="2"/>
  <c r="P77" i="2"/>
  <c r="Q26" i="2"/>
  <c r="P26" i="2"/>
  <c r="Q45" i="2"/>
  <c r="P45" i="2"/>
  <c r="Q29" i="2"/>
  <c r="P29" i="2"/>
  <c r="Q398" i="2"/>
  <c r="P398" i="2"/>
  <c r="P390" i="2"/>
  <c r="Q390" i="2"/>
  <c r="P383" i="2"/>
  <c r="Q383" i="2"/>
  <c r="Q376" i="2"/>
  <c r="P376" i="2"/>
  <c r="Q369" i="2"/>
  <c r="P369" i="2"/>
  <c r="P361" i="2"/>
  <c r="Q361" i="2"/>
  <c r="Q353" i="2"/>
  <c r="P353" i="2"/>
  <c r="P345" i="2"/>
  <c r="Q345" i="2"/>
  <c r="Q337" i="2"/>
  <c r="P337" i="2"/>
  <c r="P329" i="2"/>
  <c r="Q329" i="2"/>
  <c r="P323" i="2"/>
  <c r="Q323" i="2"/>
  <c r="Q316" i="2"/>
  <c r="P316" i="2"/>
  <c r="Q308" i="2"/>
  <c r="P308" i="2"/>
  <c r="P302" i="2"/>
  <c r="Q302" i="2"/>
  <c r="P294" i="2"/>
  <c r="Q294" i="2"/>
  <c r="Q88" i="2"/>
  <c r="P88" i="2"/>
  <c r="P280" i="2"/>
  <c r="Q280" i="2"/>
  <c r="Q273" i="2"/>
  <c r="P273" i="2"/>
  <c r="P265" i="2"/>
  <c r="Q265" i="2"/>
  <c r="Q258" i="2"/>
  <c r="P258" i="2"/>
  <c r="Q252" i="2"/>
  <c r="P252" i="2"/>
  <c r="Q21" i="2"/>
  <c r="P21" i="2"/>
  <c r="Q244" i="2"/>
  <c r="P244" i="2"/>
  <c r="Q236" i="2"/>
  <c r="P236" i="2"/>
  <c r="Q229" i="2"/>
  <c r="P229" i="2"/>
  <c r="P222" i="2"/>
  <c r="Q222" i="2"/>
  <c r="P215" i="2"/>
  <c r="Q215" i="2"/>
  <c r="Q207" i="2"/>
  <c r="P207" i="2"/>
  <c r="P199" i="2"/>
  <c r="Q199" i="2"/>
  <c r="P191" i="2"/>
  <c r="Q191" i="2"/>
  <c r="P65" i="2"/>
  <c r="Q65" i="2"/>
  <c r="Q180" i="2"/>
  <c r="P180" i="2"/>
  <c r="Q172" i="2"/>
  <c r="P172" i="2"/>
  <c r="Q165" i="2"/>
  <c r="P165" i="2"/>
  <c r="P35" i="2"/>
  <c r="Q35" i="2"/>
  <c r="Q118" i="2"/>
  <c r="P118" i="2"/>
  <c r="P97" i="2"/>
  <c r="Q97" i="2"/>
  <c r="P150" i="2"/>
  <c r="Q150" i="2"/>
  <c r="Q104" i="2"/>
  <c r="P104" i="2"/>
  <c r="Q102" i="2"/>
  <c r="P102" i="2"/>
  <c r="Q12" i="2"/>
  <c r="P12" i="2"/>
  <c r="Q91" i="2"/>
  <c r="P91" i="2"/>
  <c r="Q2" i="2"/>
  <c r="P2" i="2"/>
  <c r="Q63" i="2"/>
  <c r="P63" i="2"/>
  <c r="Q137" i="2"/>
  <c r="P137" i="2"/>
  <c r="Q19" i="2"/>
  <c r="P19" i="2"/>
  <c r="Q55" i="2"/>
  <c r="P55" i="2"/>
  <c r="Q132" i="2"/>
  <c r="P132" i="2"/>
  <c r="Q56" i="2"/>
  <c r="P56" i="2"/>
  <c r="Q18" i="2"/>
  <c r="P18" i="2"/>
  <c r="K14" i="2"/>
  <c r="L14" i="2" l="1"/>
  <c r="M14" i="2"/>
  <c r="E11" i="4" l="1"/>
  <c r="E48" i="4"/>
  <c r="E26" i="4"/>
  <c r="E101" i="4"/>
  <c r="E100" i="4"/>
  <c r="E99" i="4"/>
  <c r="E34" i="4"/>
  <c r="E14" i="4"/>
  <c r="E98" i="4"/>
  <c r="E6" i="4"/>
  <c r="E97" i="4"/>
  <c r="E19" i="4"/>
  <c r="E44" i="4"/>
  <c r="E15" i="4"/>
  <c r="E96" i="4"/>
  <c r="E2" i="4"/>
  <c r="E95" i="4"/>
  <c r="E43" i="4"/>
  <c r="E94" i="4"/>
  <c r="E42" i="4"/>
  <c r="E93" i="4"/>
  <c r="E5" i="4"/>
  <c r="E20" i="4"/>
  <c r="E8" i="4"/>
  <c r="E92" i="4"/>
  <c r="E33" i="4"/>
  <c r="E91" i="4"/>
  <c r="E12" i="4"/>
  <c r="E40" i="4"/>
  <c r="E90" i="4"/>
  <c r="E45" i="4"/>
  <c r="E89" i="4"/>
  <c r="E3" i="4"/>
  <c r="E88" i="4"/>
  <c r="E87" i="4"/>
  <c r="E86" i="4"/>
  <c r="E85" i="4"/>
  <c r="E84" i="4"/>
  <c r="E83" i="4"/>
  <c r="E82" i="4"/>
  <c r="E81" i="4"/>
  <c r="E7" i="4"/>
  <c r="E80" i="4"/>
  <c r="E18" i="4"/>
  <c r="E24" i="4"/>
  <c r="E29" i="4"/>
  <c r="E79" i="4"/>
  <c r="E78" i="4"/>
  <c r="E25" i="4"/>
  <c r="E77" i="4"/>
  <c r="E76" i="4"/>
  <c r="E13" i="4"/>
  <c r="E31" i="4"/>
  <c r="E28" i="4"/>
  <c r="E52" i="4"/>
  <c r="E4" i="4"/>
  <c r="E75" i="4"/>
  <c r="E74" i="4"/>
  <c r="E73" i="4"/>
  <c r="E32" i="4"/>
  <c r="E72" i="4"/>
  <c r="E71" i="4"/>
  <c r="E70" i="4"/>
  <c r="E38" i="4"/>
  <c r="E69" i="4"/>
  <c r="E17" i="4"/>
  <c r="E68" i="4"/>
  <c r="E46" i="4"/>
  <c r="E67" i="4"/>
  <c r="E47" i="4"/>
  <c r="E66" i="4"/>
  <c r="E36" i="4"/>
  <c r="E65" i="4"/>
  <c r="E41" i="4"/>
  <c r="E64" i="4"/>
  <c r="E63" i="4"/>
  <c r="E21" i="4"/>
  <c r="E62" i="4"/>
  <c r="E61" i="4"/>
  <c r="E51" i="4"/>
  <c r="E55" i="4"/>
  <c r="E16" i="4"/>
  <c r="E60" i="4"/>
  <c r="E59" i="4"/>
  <c r="E58" i="4"/>
  <c r="E9" i="4"/>
  <c r="E57" i="4"/>
  <c r="E53" i="4"/>
  <c r="E27" i="4"/>
  <c r="E49" i="4"/>
  <c r="E54" i="4"/>
  <c r="E10" i="4"/>
  <c r="E22" i="4"/>
  <c r="E50" i="4"/>
  <c r="E37" i="4"/>
  <c r="E39" i="4"/>
  <c r="E56" i="4"/>
  <c r="E30" i="4"/>
  <c r="E23" i="4"/>
  <c r="E35" i="4"/>
  <c r="K18" i="2" l="1"/>
  <c r="L18" i="2" s="1"/>
  <c r="K4" i="2"/>
  <c r="M4" i="2" l="1"/>
  <c r="L4" i="2"/>
  <c r="K29" i="2"/>
  <c r="M18" i="2"/>
  <c r="L29" i="2" l="1"/>
  <c r="M29" i="2"/>
  <c r="K40" i="2"/>
  <c r="L40" i="2" l="1"/>
  <c r="M40" i="2"/>
  <c r="K31" i="2"/>
  <c r="L31" i="2" l="1"/>
  <c r="M31" i="2"/>
  <c r="K30" i="2"/>
  <c r="M30" i="2" l="1"/>
  <c r="L30" i="2"/>
  <c r="K43" i="2"/>
  <c r="L43" i="2" l="1"/>
  <c r="M43" i="2"/>
  <c r="K23" i="2"/>
  <c r="M23" i="2" l="1"/>
  <c r="L23" i="2"/>
  <c r="K56" i="2"/>
  <c r="M56" i="2" l="1"/>
  <c r="L56" i="2"/>
  <c r="K21" i="2"/>
  <c r="K41" i="2" l="1"/>
  <c r="L21" i="2"/>
  <c r="M21" i="2"/>
  <c r="L41" i="2" l="1"/>
  <c r="M41" i="2"/>
  <c r="K45" i="2"/>
  <c r="M45" i="2" l="1"/>
  <c r="L45" i="2"/>
  <c r="K48" i="2"/>
  <c r="L48" i="2" l="1"/>
  <c r="M48" i="2"/>
  <c r="K25" i="2"/>
  <c r="L25" i="2" l="1"/>
  <c r="M25" i="2"/>
  <c r="K7" i="2"/>
  <c r="L7" i="2" l="1"/>
  <c r="M7" i="2"/>
  <c r="K36" i="2"/>
  <c r="M36" i="2" l="1"/>
  <c r="L36" i="2"/>
  <c r="K26" i="2"/>
  <c r="L26" i="2" l="1"/>
  <c r="M26" i="2"/>
  <c r="K34" i="2"/>
  <c r="L34" i="2" l="1"/>
  <c r="M34" i="2"/>
  <c r="K15" i="2"/>
  <c r="M15" i="2" l="1"/>
  <c r="L15" i="2"/>
  <c r="K95" i="2"/>
  <c r="L95" i="2" l="1"/>
  <c r="M95" i="2"/>
  <c r="K70" i="2"/>
  <c r="M70" i="2" l="1"/>
  <c r="L70" i="2"/>
  <c r="K58" i="2"/>
  <c r="M58" i="2" l="1"/>
  <c r="L58" i="2"/>
  <c r="K82" i="2"/>
  <c r="L82" i="2" l="1"/>
  <c r="M82" i="2"/>
  <c r="K77" i="2"/>
  <c r="L77" i="2" l="1"/>
  <c r="M77" i="2"/>
  <c r="K44" i="2"/>
  <c r="L44" i="2" l="1"/>
  <c r="M44" i="2"/>
  <c r="K87" i="2"/>
  <c r="L87" i="2" l="1"/>
  <c r="M87" i="2"/>
  <c r="K72" i="2"/>
  <c r="L72" i="2" l="1"/>
  <c r="M72" i="2"/>
  <c r="K79" i="2"/>
  <c r="M79" i="2" l="1"/>
  <c r="L79" i="2"/>
  <c r="K128" i="2"/>
  <c r="L128" i="2" l="1"/>
  <c r="M128" i="2"/>
  <c r="K42" i="2"/>
  <c r="M42" i="2" l="1"/>
  <c r="L42" i="2"/>
  <c r="K19" i="2"/>
  <c r="M19" i="2" l="1"/>
  <c r="L19" i="2"/>
  <c r="K80" i="2"/>
  <c r="L80" i="2" l="1"/>
  <c r="M80" i="2"/>
  <c r="K86" i="2"/>
  <c r="M86" i="2" l="1"/>
  <c r="L86" i="2"/>
  <c r="K66" i="2"/>
  <c r="L66" i="2" l="1"/>
  <c r="M66" i="2"/>
  <c r="K67" i="2"/>
  <c r="L67" i="2" l="1"/>
  <c r="M67" i="2"/>
  <c r="K51" i="2"/>
  <c r="M51" i="2" l="1"/>
  <c r="L51" i="2"/>
  <c r="K57" i="2"/>
  <c r="M57" i="2" l="1"/>
  <c r="L57" i="2"/>
  <c r="K59" i="2"/>
  <c r="L59" i="2" l="1"/>
  <c r="M59" i="2"/>
  <c r="K64" i="2"/>
  <c r="M64" i="2" l="1"/>
  <c r="L64" i="2"/>
  <c r="K76" i="2"/>
  <c r="L76" i="2" l="1"/>
  <c r="M76" i="2"/>
  <c r="K61" i="2"/>
  <c r="L61" i="2" l="1"/>
  <c r="M61" i="2"/>
  <c r="K60" i="2"/>
  <c r="L60" i="2" l="1"/>
  <c r="M60" i="2"/>
  <c r="K47" i="2"/>
  <c r="M47" i="2" l="1"/>
  <c r="L47" i="2"/>
  <c r="K63" i="2"/>
  <c r="M63" i="2" l="1"/>
  <c r="L63" i="2"/>
  <c r="K49" i="2"/>
  <c r="L49" i="2" l="1"/>
  <c r="M49" i="2"/>
  <c r="K93" i="2"/>
  <c r="M93" i="2" l="1"/>
  <c r="L93" i="2"/>
  <c r="K68" i="2"/>
  <c r="M68" i="2" l="1"/>
  <c r="L68" i="2"/>
  <c r="K84" i="2"/>
  <c r="K94" i="2" l="1"/>
  <c r="M84" i="2"/>
  <c r="L84" i="2"/>
  <c r="L94" i="2" l="1"/>
  <c r="M94" i="2"/>
  <c r="K98" i="2"/>
  <c r="L98" i="2" l="1"/>
  <c r="M98" i="2"/>
  <c r="K85" i="2"/>
  <c r="M85" i="2" l="1"/>
  <c r="L85" i="2"/>
  <c r="K89" i="2"/>
  <c r="L89" i="2" l="1"/>
  <c r="M89" i="2"/>
  <c r="K81" i="2"/>
  <c r="K54" i="2" l="1"/>
  <c r="L81" i="2"/>
  <c r="M81" i="2"/>
  <c r="L54" i="2" l="1"/>
  <c r="M54" i="2"/>
  <c r="K100" i="2"/>
  <c r="M100" i="2" l="1"/>
  <c r="L100" i="2"/>
  <c r="K13" i="2"/>
  <c r="L13" i="2" l="1"/>
  <c r="M13" i="2"/>
  <c r="K105" i="2"/>
  <c r="L105" i="2" l="1"/>
  <c r="M105" i="2"/>
  <c r="K91" i="2"/>
  <c r="L91" i="2" l="1"/>
  <c r="M91" i="2"/>
  <c r="K16" i="2"/>
  <c r="K110" i="2" l="1"/>
  <c r="M16" i="2"/>
  <c r="L16" i="2"/>
  <c r="M110" i="2" l="1"/>
  <c r="L110" i="2"/>
  <c r="K52" i="2"/>
  <c r="M52" i="2" l="1"/>
  <c r="L52" i="2"/>
  <c r="K38" i="2"/>
  <c r="M38" i="2" l="1"/>
  <c r="L38" i="2"/>
  <c r="K33" i="2"/>
  <c r="K10" i="2" l="1"/>
  <c r="L33" i="2"/>
  <c r="M33" i="2"/>
  <c r="K103" i="2" l="1"/>
  <c r="M10" i="2"/>
  <c r="L10" i="2"/>
  <c r="M103" i="2" l="1"/>
  <c r="L103" i="2"/>
  <c r="K39" i="2"/>
  <c r="L39" i="2" l="1"/>
  <c r="M39" i="2"/>
  <c r="K108" i="2"/>
  <c r="M108" i="2" l="1"/>
  <c r="L108" i="2"/>
  <c r="K28" i="2"/>
  <c r="M28" i="2" l="1"/>
  <c r="L28" i="2"/>
  <c r="K83" i="2"/>
  <c r="M83" i="2" l="1"/>
  <c r="L83" i="2"/>
  <c r="K32" i="2"/>
  <c r="K5" i="2" l="1"/>
  <c r="M32" i="2"/>
  <c r="L32" i="2"/>
  <c r="M5" i="2" l="1"/>
  <c r="L5" i="2"/>
  <c r="K37" i="2"/>
  <c r="L37" i="2" l="1"/>
  <c r="M37" i="2"/>
  <c r="K73" i="2"/>
  <c r="L73" i="2" l="1"/>
  <c r="M73" i="2"/>
  <c r="K102" i="2"/>
  <c r="L102" i="2" l="1"/>
  <c r="M102" i="2"/>
  <c r="K46" i="2"/>
  <c r="M46" i="2" l="1"/>
  <c r="L46" i="2"/>
  <c r="K124" i="2"/>
  <c r="M124" i="2" l="1"/>
  <c r="L124" i="2"/>
  <c r="K122" i="2"/>
  <c r="M122" i="2" l="1"/>
  <c r="L122" i="2"/>
  <c r="K114" i="2"/>
  <c r="L114" i="2" l="1"/>
  <c r="M114" i="2"/>
  <c r="K90" i="2"/>
  <c r="L90" i="2" l="1"/>
  <c r="M90" i="2"/>
  <c r="K119" i="2"/>
  <c r="M119" i="2" l="1"/>
  <c r="L119" i="2"/>
  <c r="K117" i="2"/>
  <c r="L117" i="2" l="1"/>
  <c r="M117" i="2"/>
  <c r="K96" i="2"/>
  <c r="M96" i="2" l="1"/>
  <c r="L96" i="2"/>
  <c r="K74" i="2"/>
  <c r="M74" i="2" l="1"/>
  <c r="L74" i="2"/>
  <c r="K104" i="2"/>
  <c r="M104" i="2" l="1"/>
  <c r="L104" i="2"/>
  <c r="K71" i="2"/>
  <c r="L71" i="2" l="1"/>
  <c r="M71" i="2"/>
  <c r="K116" i="2"/>
  <c r="M116" i="2" l="1"/>
  <c r="L116" i="2"/>
  <c r="K111" i="2"/>
  <c r="L111" i="2" l="1"/>
  <c r="M111" i="2"/>
  <c r="K50" i="2"/>
  <c r="M50" i="2" l="1"/>
  <c r="L50" i="2"/>
  <c r="K99" i="2"/>
  <c r="M99" i="2" l="1"/>
  <c r="L99" i="2"/>
  <c r="K106" i="2"/>
  <c r="K27" i="2" l="1"/>
  <c r="M106" i="2"/>
  <c r="L106" i="2"/>
  <c r="M27" i="2" l="1"/>
  <c r="L27" i="2"/>
  <c r="K123" i="2"/>
  <c r="L123" i="2" l="1"/>
  <c r="M123" i="2"/>
  <c r="K112" i="2"/>
  <c r="K20" i="2" l="1"/>
  <c r="L112" i="2"/>
  <c r="M112" i="2"/>
  <c r="L20" i="2" l="1"/>
  <c r="M20" i="2"/>
  <c r="K109" i="2"/>
  <c r="K22" i="2" l="1"/>
  <c r="L109" i="2"/>
  <c r="M109" i="2"/>
  <c r="L22" i="2" l="1"/>
  <c r="M22" i="2"/>
  <c r="K6" i="2"/>
  <c r="K127" i="2" l="1"/>
  <c r="M6" i="2"/>
  <c r="L6" i="2"/>
  <c r="M127" i="2" l="1"/>
  <c r="L127" i="2"/>
  <c r="K107" i="2"/>
  <c r="M107" i="2" l="1"/>
  <c r="L107" i="2"/>
  <c r="K97" i="2"/>
  <c r="M97" i="2" l="1"/>
  <c r="L97" i="2"/>
  <c r="K12" i="2"/>
  <c r="K115" i="2" l="1"/>
  <c r="L12" i="2"/>
  <c r="M12" i="2"/>
  <c r="M115" i="2" l="1"/>
  <c r="L115" i="2"/>
  <c r="K78" i="2"/>
  <c r="L78" i="2" l="1"/>
  <c r="M78" i="2"/>
  <c r="K101" i="2"/>
  <c r="K92" i="2" l="1"/>
  <c r="L101" i="2"/>
  <c r="M101" i="2"/>
  <c r="M92" i="2" l="1"/>
  <c r="L92" i="2"/>
  <c r="K65" i="2"/>
  <c r="L65" i="2" l="1"/>
  <c r="M65" i="2"/>
  <c r="K8" i="2"/>
  <c r="L8" i="2" l="1"/>
  <c r="M8" i="2"/>
  <c r="K120" i="2"/>
  <c r="L120" i="2" l="1"/>
  <c r="M120" i="2"/>
  <c r="K118" i="2"/>
  <c r="K75" i="2" l="1"/>
  <c r="L118" i="2"/>
  <c r="M118" i="2"/>
  <c r="L75" i="2" l="1"/>
  <c r="M75" i="2"/>
  <c r="K126" i="2"/>
  <c r="L126" i="2" l="1"/>
  <c r="M126" i="2"/>
  <c r="K9" i="2"/>
  <c r="M9" i="2" l="1"/>
  <c r="L9" i="2"/>
  <c r="K24" i="2"/>
  <c r="M24" i="2" l="1"/>
  <c r="L24" i="2"/>
  <c r="K35" i="2"/>
  <c r="L35" i="2" l="1"/>
  <c r="M35" i="2"/>
  <c r="K113" i="2"/>
  <c r="K125" i="2" l="1"/>
  <c r="M113" i="2"/>
  <c r="L113" i="2"/>
  <c r="M125" i="2" l="1"/>
  <c r="L125" i="2"/>
  <c r="K2" i="2"/>
  <c r="K3" i="2" l="1"/>
  <c r="M2" i="2"/>
  <c r="L2" i="2"/>
  <c r="M3" i="2" l="1"/>
  <c r="L3" i="2"/>
  <c r="K129" i="2"/>
  <c r="M129" i="2" l="1"/>
  <c r="L129" i="2"/>
  <c r="K130" i="2"/>
  <c r="L130" i="2" l="1"/>
  <c r="M130" i="2"/>
  <c r="K131" i="2"/>
  <c r="M131" i="2" l="1"/>
  <c r="L131" i="2"/>
  <c r="K132" i="2"/>
  <c r="L132" i="2" l="1"/>
  <c r="M132" i="2"/>
  <c r="K133" i="2"/>
  <c r="M133" i="2" l="1"/>
  <c r="L133" i="2"/>
  <c r="K134" i="2"/>
  <c r="L134" i="2" l="1"/>
  <c r="M134" i="2"/>
  <c r="K135" i="2"/>
  <c r="K136" i="2" l="1"/>
  <c r="M135" i="2"/>
  <c r="L135" i="2"/>
  <c r="M136" i="2" l="1"/>
  <c r="L136" i="2"/>
  <c r="K137" i="2"/>
  <c r="K138" i="2" l="1"/>
  <c r="L137" i="2"/>
  <c r="M137" i="2"/>
  <c r="L138" i="2" l="1"/>
  <c r="M138" i="2"/>
  <c r="K139" i="2"/>
  <c r="M139" i="2" l="1"/>
  <c r="L139" i="2"/>
  <c r="K140" i="2"/>
  <c r="L140" i="2" l="1"/>
  <c r="M140" i="2"/>
  <c r="K141" i="2"/>
  <c r="M141" i="2" l="1"/>
  <c r="L141" i="2"/>
  <c r="K142" i="2"/>
  <c r="L142" i="2" l="1"/>
  <c r="M142" i="2"/>
  <c r="K143" i="2"/>
  <c r="L143" i="2" l="1"/>
  <c r="M143" i="2"/>
  <c r="K144" i="2"/>
  <c r="M144" i="2" l="1"/>
  <c r="L144" i="2"/>
  <c r="K145" i="2"/>
  <c r="M145" i="2" l="1"/>
  <c r="L145" i="2"/>
  <c r="K146" i="2"/>
  <c r="L146" i="2" l="1"/>
  <c r="M146" i="2"/>
  <c r="K147" i="2"/>
  <c r="M147" i="2" l="1"/>
  <c r="L147" i="2"/>
  <c r="K148" i="2"/>
  <c r="K149" i="2" l="1"/>
  <c r="M148" i="2"/>
  <c r="L148" i="2"/>
  <c r="L149" i="2" l="1"/>
  <c r="M149" i="2"/>
  <c r="K150" i="2"/>
  <c r="M150" i="2" l="1"/>
  <c r="L150" i="2"/>
  <c r="K151" i="2"/>
  <c r="L151" i="2" l="1"/>
  <c r="M151" i="2"/>
  <c r="K152" i="2"/>
  <c r="K153" i="2" l="1"/>
  <c r="L152" i="2"/>
  <c r="M152" i="2"/>
  <c r="K154" i="2" l="1"/>
  <c r="M153" i="2"/>
  <c r="L153" i="2"/>
  <c r="M154" i="2" l="1"/>
  <c r="L154" i="2"/>
  <c r="K155" i="2"/>
  <c r="L155" i="2" l="1"/>
  <c r="M155" i="2"/>
  <c r="K156" i="2"/>
  <c r="M156" i="2" l="1"/>
  <c r="L156" i="2"/>
  <c r="K157" i="2"/>
  <c r="M157" i="2" l="1"/>
  <c r="L157" i="2"/>
  <c r="K158" i="2"/>
  <c r="L158" i="2" l="1"/>
  <c r="M158" i="2"/>
  <c r="K159" i="2"/>
  <c r="M159" i="2" l="1"/>
  <c r="L159" i="2"/>
  <c r="K160" i="2"/>
  <c r="M160" i="2" l="1"/>
  <c r="L160" i="2"/>
  <c r="K161" i="2"/>
  <c r="L161" i="2" l="1"/>
  <c r="M161" i="2"/>
  <c r="K162" i="2"/>
  <c r="M162" i="2" l="1"/>
  <c r="L162" i="2"/>
  <c r="K163" i="2"/>
  <c r="L163" i="2" l="1"/>
  <c r="M163" i="2"/>
  <c r="K164" i="2"/>
  <c r="L164" i="2" l="1"/>
  <c r="M164" i="2"/>
  <c r="K165" i="2"/>
  <c r="M165" i="2" l="1"/>
  <c r="L165" i="2"/>
  <c r="K166" i="2"/>
  <c r="M166" i="2" l="1"/>
  <c r="L166" i="2"/>
  <c r="K167" i="2"/>
  <c r="L167" i="2" l="1"/>
  <c r="M167" i="2"/>
  <c r="K168" i="2"/>
  <c r="L168" i="2" l="1"/>
  <c r="M168" i="2"/>
  <c r="K169" i="2"/>
  <c r="K170" i="2" l="1"/>
  <c r="L169" i="2"/>
  <c r="M169" i="2"/>
  <c r="L170" i="2" l="1"/>
  <c r="M170" i="2"/>
  <c r="K171" i="2"/>
  <c r="M171" i="2" l="1"/>
  <c r="L171" i="2"/>
  <c r="K172" i="2"/>
  <c r="L172" i="2" l="1"/>
  <c r="M172" i="2"/>
  <c r="K173" i="2"/>
  <c r="K174" i="2" l="1"/>
  <c r="M173" i="2"/>
  <c r="L173" i="2"/>
  <c r="L174" i="2" l="1"/>
  <c r="M174" i="2"/>
  <c r="K175" i="2"/>
  <c r="L175" i="2" l="1"/>
  <c r="M175" i="2"/>
  <c r="K176" i="2"/>
  <c r="M176" i="2" l="1"/>
  <c r="L176" i="2"/>
  <c r="K177" i="2"/>
  <c r="L177" i="2" l="1"/>
  <c r="M177" i="2"/>
  <c r="K178" i="2"/>
  <c r="K179" i="2" l="1"/>
  <c r="M178" i="2"/>
  <c r="L178" i="2"/>
  <c r="M179" i="2" l="1"/>
  <c r="L179" i="2"/>
  <c r="K180" i="2"/>
  <c r="K181" i="2" l="1"/>
  <c r="M180" i="2"/>
  <c r="L180" i="2"/>
  <c r="K182" i="2" l="1"/>
  <c r="M181" i="2"/>
  <c r="L181" i="2"/>
  <c r="L182" i="2" l="1"/>
  <c r="M182" i="2"/>
  <c r="K183" i="2"/>
  <c r="L183" i="2" l="1"/>
  <c r="M183" i="2"/>
  <c r="K184" i="2"/>
  <c r="M184" i="2" l="1"/>
  <c r="L184" i="2"/>
  <c r="K185" i="2"/>
  <c r="L185" i="2" l="1"/>
  <c r="M185" i="2"/>
  <c r="K186" i="2"/>
  <c r="M186" i="2" l="1"/>
  <c r="L186" i="2"/>
  <c r="K121" i="2"/>
  <c r="L121" i="2" l="1"/>
  <c r="M121" i="2"/>
  <c r="K187" i="2"/>
  <c r="L187" i="2" l="1"/>
  <c r="M187" i="2"/>
  <c r="K188" i="2"/>
  <c r="M188" i="2" l="1"/>
  <c r="L188" i="2"/>
  <c r="K189" i="2"/>
  <c r="K190" i="2" l="1"/>
  <c r="M189" i="2"/>
  <c r="L189" i="2"/>
  <c r="M190" i="2" l="1"/>
  <c r="L190" i="2"/>
  <c r="K191" i="2"/>
  <c r="K192" i="2" l="1"/>
  <c r="L191" i="2"/>
  <c r="M191" i="2"/>
  <c r="L192" i="2" l="1"/>
  <c r="M192" i="2"/>
  <c r="K193" i="2"/>
  <c r="M193" i="2" l="1"/>
  <c r="L193" i="2"/>
  <c r="K194" i="2"/>
  <c r="L194" i="2" l="1"/>
  <c r="M194" i="2"/>
  <c r="K195" i="2"/>
  <c r="M195" i="2" l="1"/>
  <c r="L195" i="2"/>
  <c r="K196" i="2"/>
  <c r="M196" i="2" l="1"/>
  <c r="L196" i="2"/>
  <c r="K197" i="2"/>
  <c r="M197" i="2" l="1"/>
  <c r="L197" i="2"/>
  <c r="K198" i="2"/>
  <c r="L198" i="2" l="1"/>
  <c r="M198" i="2"/>
  <c r="K199" i="2"/>
  <c r="L199" i="2" l="1"/>
  <c r="M199" i="2"/>
  <c r="K200" i="2"/>
  <c r="K201" i="2" l="1"/>
  <c r="M200" i="2"/>
  <c r="L200" i="2"/>
  <c r="M201" i="2" l="1"/>
  <c r="L201" i="2"/>
  <c r="K202" i="2"/>
  <c r="K203" i="2" l="1"/>
  <c r="M202" i="2"/>
  <c r="L202" i="2"/>
  <c r="L203" i="2" l="1"/>
  <c r="M203" i="2"/>
  <c r="K204" i="2"/>
  <c r="M204" i="2" l="1"/>
  <c r="L204" i="2"/>
  <c r="K205" i="2"/>
  <c r="K206" i="2" l="1"/>
  <c r="M205" i="2"/>
  <c r="L205" i="2"/>
  <c r="K207" i="2" l="1"/>
  <c r="M206" i="2"/>
  <c r="L206" i="2"/>
  <c r="L207" i="2" l="1"/>
  <c r="M207" i="2"/>
  <c r="K208" i="2"/>
  <c r="M208" i="2" l="1"/>
  <c r="L208" i="2"/>
  <c r="K209" i="2"/>
  <c r="M209" i="2" l="1"/>
  <c r="L209" i="2"/>
  <c r="K210" i="2"/>
  <c r="L210" i="2" l="1"/>
  <c r="M210" i="2"/>
  <c r="K211" i="2"/>
  <c r="K212" i="2" l="1"/>
  <c r="L211" i="2"/>
  <c r="M211" i="2"/>
  <c r="L212" i="2" l="1"/>
  <c r="M212" i="2"/>
  <c r="K213" i="2"/>
  <c r="M213" i="2" l="1"/>
  <c r="L213" i="2"/>
  <c r="K214" i="2"/>
  <c r="M214" i="2" l="1"/>
  <c r="L214" i="2"/>
  <c r="K215" i="2"/>
  <c r="M215" i="2" l="1"/>
  <c r="L215" i="2"/>
  <c r="K216" i="2"/>
  <c r="K217" i="2" l="1"/>
  <c r="M216" i="2"/>
  <c r="L216" i="2"/>
  <c r="L217" i="2" l="1"/>
  <c r="M217" i="2"/>
  <c r="K218" i="2"/>
  <c r="K219" i="2" l="1"/>
  <c r="M218" i="2"/>
  <c r="L218" i="2"/>
  <c r="L219" i="2" l="1"/>
  <c r="M219" i="2"/>
  <c r="K220" i="2"/>
  <c r="L220" i="2" l="1"/>
  <c r="M220" i="2"/>
  <c r="K221" i="2"/>
  <c r="M221" i="2" l="1"/>
  <c r="L221" i="2"/>
  <c r="K222" i="2"/>
  <c r="L222" i="2" l="1"/>
  <c r="M222" i="2"/>
  <c r="K223" i="2"/>
  <c r="L223" i="2" l="1"/>
  <c r="M223" i="2"/>
  <c r="K224" i="2"/>
  <c r="L224" i="2" l="1"/>
  <c r="M224" i="2"/>
  <c r="K225" i="2"/>
  <c r="L225" i="2" l="1"/>
  <c r="M225" i="2"/>
  <c r="K226" i="2"/>
  <c r="M226" i="2" l="1"/>
  <c r="L226" i="2"/>
  <c r="K227" i="2"/>
  <c r="L227" i="2" l="1"/>
  <c r="M227" i="2"/>
  <c r="K228" i="2"/>
  <c r="M228" i="2" l="1"/>
  <c r="L228" i="2"/>
  <c r="K229" i="2"/>
  <c r="L229" i="2" l="1"/>
  <c r="M229" i="2"/>
  <c r="K230" i="2"/>
  <c r="L230" i="2" l="1"/>
  <c r="M230" i="2"/>
  <c r="K231" i="2"/>
  <c r="L231" i="2" l="1"/>
  <c r="M231" i="2"/>
  <c r="K232" i="2"/>
  <c r="L232" i="2" l="1"/>
  <c r="M232" i="2"/>
  <c r="K233" i="2"/>
  <c r="M233" i="2" l="1"/>
  <c r="L233" i="2"/>
  <c r="K234" i="2"/>
  <c r="L234" i="2" l="1"/>
  <c r="M234" i="2"/>
  <c r="K235" i="2"/>
  <c r="M235" i="2" l="1"/>
  <c r="L235" i="2"/>
  <c r="K236" i="2"/>
  <c r="L236" i="2" l="1"/>
  <c r="M236" i="2"/>
  <c r="K237" i="2"/>
  <c r="K238" i="2" l="1"/>
  <c r="M237" i="2"/>
  <c r="L237" i="2"/>
  <c r="L238" i="2" l="1"/>
  <c r="M238" i="2"/>
  <c r="K239" i="2"/>
  <c r="M239" i="2" l="1"/>
  <c r="L239" i="2"/>
  <c r="K240" i="2"/>
  <c r="L240" i="2" l="1"/>
  <c r="M240" i="2"/>
  <c r="K241" i="2"/>
  <c r="L241" i="2" l="1"/>
  <c r="M241" i="2"/>
  <c r="K242" i="2"/>
  <c r="M242" i="2" l="1"/>
  <c r="L242" i="2"/>
  <c r="K243" i="2"/>
  <c r="L243" i="2" l="1"/>
  <c r="M243" i="2"/>
  <c r="K244" i="2"/>
  <c r="L244" i="2" l="1"/>
  <c r="M244" i="2"/>
  <c r="K245" i="2"/>
  <c r="L245" i="2" l="1"/>
  <c r="M245" i="2"/>
  <c r="K246" i="2"/>
  <c r="M246" i="2" l="1"/>
  <c r="L246" i="2"/>
  <c r="K247" i="2"/>
  <c r="L247" i="2" l="1"/>
  <c r="M247" i="2"/>
  <c r="K248" i="2"/>
  <c r="L248" i="2" l="1"/>
  <c r="M248" i="2"/>
  <c r="K69" i="2"/>
  <c r="L69" i="2" l="1"/>
  <c r="M69" i="2"/>
  <c r="K249" i="2"/>
  <c r="M249" i="2" l="1"/>
  <c r="L249" i="2"/>
  <c r="K250" i="2"/>
  <c r="M250" i="2" l="1"/>
  <c r="L250" i="2"/>
  <c r="K251" i="2"/>
  <c r="L251" i="2" l="1"/>
  <c r="M251" i="2"/>
  <c r="K252" i="2"/>
  <c r="M252" i="2" l="1"/>
  <c r="L252" i="2"/>
  <c r="K253" i="2"/>
  <c r="M253" i="2" l="1"/>
  <c r="L253" i="2"/>
  <c r="K254" i="2"/>
  <c r="L254" i="2" l="1"/>
  <c r="M254" i="2"/>
  <c r="K255" i="2"/>
  <c r="L255" i="2" l="1"/>
  <c r="M255" i="2"/>
  <c r="K256" i="2"/>
  <c r="L256" i="2" l="1"/>
  <c r="M256" i="2"/>
  <c r="K257" i="2"/>
  <c r="M257" i="2" l="1"/>
  <c r="L257" i="2"/>
  <c r="K53" i="2"/>
  <c r="L53" i="2" l="1"/>
  <c r="M53" i="2"/>
  <c r="K258" i="2"/>
  <c r="M258" i="2" l="1"/>
  <c r="L258" i="2"/>
  <c r="K259" i="2"/>
  <c r="M259" i="2" l="1"/>
  <c r="L259" i="2"/>
  <c r="K260" i="2"/>
  <c r="M260" i="2" l="1"/>
  <c r="L260" i="2"/>
  <c r="K261" i="2"/>
  <c r="M261" i="2" l="1"/>
  <c r="L261" i="2"/>
  <c r="K262" i="2"/>
  <c r="M262" i="2" l="1"/>
  <c r="L262" i="2"/>
  <c r="K263" i="2"/>
  <c r="K264" i="2" l="1"/>
  <c r="M263" i="2"/>
  <c r="L263" i="2"/>
  <c r="L264" i="2" l="1"/>
  <c r="M264" i="2"/>
  <c r="K265" i="2"/>
  <c r="L265" i="2" l="1"/>
  <c r="M265" i="2"/>
  <c r="K266" i="2"/>
  <c r="L266" i="2" l="1"/>
  <c r="M266" i="2"/>
  <c r="K267" i="2"/>
  <c r="M267" i="2" l="1"/>
  <c r="L267" i="2"/>
  <c r="K268" i="2"/>
  <c r="L268" i="2" l="1"/>
  <c r="M268" i="2"/>
  <c r="K269" i="2"/>
  <c r="L269" i="2" l="1"/>
  <c r="M269" i="2"/>
  <c r="K270" i="2"/>
  <c r="M270" i="2" l="1"/>
  <c r="L270" i="2"/>
  <c r="K271" i="2"/>
  <c r="L271" i="2" l="1"/>
  <c r="M271" i="2"/>
  <c r="K272" i="2"/>
  <c r="K273" i="2" l="1"/>
  <c r="M272" i="2"/>
  <c r="L272" i="2"/>
  <c r="M273" i="2" l="1"/>
  <c r="L273" i="2"/>
  <c r="K274" i="2"/>
  <c r="M274" i="2" l="1"/>
  <c r="L274" i="2"/>
  <c r="K275" i="2"/>
  <c r="K276" i="2" l="1"/>
  <c r="L275" i="2"/>
  <c r="M275" i="2"/>
  <c r="M276" i="2" l="1"/>
  <c r="L276" i="2"/>
  <c r="K277" i="2"/>
  <c r="K278" i="2" l="1"/>
  <c r="L277" i="2"/>
  <c r="M277" i="2"/>
  <c r="K279" i="2" l="1"/>
  <c r="L278" i="2"/>
  <c r="M278" i="2"/>
  <c r="L279" i="2" l="1"/>
  <c r="M279" i="2"/>
  <c r="K280" i="2"/>
  <c r="M280" i="2" l="1"/>
  <c r="L280" i="2"/>
  <c r="K281" i="2"/>
  <c r="L281" i="2" l="1"/>
  <c r="M281" i="2"/>
  <c r="K282" i="2"/>
  <c r="K283" i="2" l="1"/>
  <c r="M282" i="2"/>
  <c r="L282" i="2"/>
  <c r="K17" i="2" l="1"/>
  <c r="L283" i="2"/>
  <c r="M283" i="2"/>
  <c r="M17" i="2" l="1"/>
  <c r="L17" i="2"/>
  <c r="K284" i="2"/>
  <c r="L284" i="2" l="1"/>
  <c r="M284" i="2"/>
  <c r="K285" i="2"/>
  <c r="K286" i="2" l="1"/>
  <c r="L285" i="2"/>
  <c r="M285" i="2"/>
  <c r="M286" i="2" l="1"/>
  <c r="L286" i="2"/>
  <c r="K88" i="2"/>
  <c r="M88" i="2" l="1"/>
  <c r="L88" i="2"/>
  <c r="K287" i="2"/>
  <c r="L287" i="2" l="1"/>
  <c r="M287" i="2"/>
  <c r="K288" i="2"/>
  <c r="M288" i="2" l="1"/>
  <c r="L288" i="2"/>
  <c r="K289" i="2"/>
  <c r="M289" i="2" l="1"/>
  <c r="L289" i="2"/>
  <c r="K290" i="2"/>
  <c r="L290" i="2" l="1"/>
  <c r="M290" i="2"/>
  <c r="K291" i="2"/>
  <c r="M291" i="2" l="1"/>
  <c r="L291" i="2"/>
  <c r="K292" i="2"/>
  <c r="M292" i="2" l="1"/>
  <c r="L292" i="2"/>
  <c r="K293" i="2"/>
  <c r="L293" i="2" l="1"/>
  <c r="M293" i="2"/>
  <c r="K294" i="2"/>
  <c r="M294" i="2" l="1"/>
  <c r="L294" i="2"/>
  <c r="K295" i="2"/>
  <c r="K296" i="2" l="1"/>
  <c r="M295" i="2"/>
  <c r="L295" i="2"/>
  <c r="L296" i="2" l="1"/>
  <c r="M296" i="2"/>
  <c r="K297" i="2"/>
  <c r="M297" i="2" l="1"/>
  <c r="L297" i="2"/>
  <c r="K298" i="2"/>
  <c r="L298" i="2" l="1"/>
  <c r="M298" i="2"/>
  <c r="K299" i="2"/>
  <c r="L299" i="2" l="1"/>
  <c r="M299" i="2"/>
  <c r="K300" i="2"/>
  <c r="L300" i="2" l="1"/>
  <c r="M300" i="2"/>
  <c r="K301" i="2"/>
  <c r="M301" i="2" l="1"/>
  <c r="L301" i="2"/>
  <c r="K302" i="2"/>
  <c r="L302" i="2" l="1"/>
  <c r="M302" i="2"/>
  <c r="K303" i="2"/>
  <c r="M303" i="2" l="1"/>
  <c r="L303" i="2"/>
  <c r="K304" i="2"/>
  <c r="L304" i="2" l="1"/>
  <c r="M304" i="2"/>
  <c r="K305" i="2"/>
  <c r="M305" i="2" l="1"/>
  <c r="L305" i="2"/>
  <c r="K306" i="2"/>
  <c r="K307" i="2" l="1"/>
  <c r="L306" i="2"/>
  <c r="M306" i="2"/>
  <c r="L307" i="2" l="1"/>
  <c r="M307" i="2"/>
  <c r="K308" i="2"/>
  <c r="M308" i="2" l="1"/>
  <c r="L308" i="2"/>
  <c r="K309" i="2"/>
  <c r="M309" i="2" l="1"/>
  <c r="L309" i="2"/>
  <c r="K310" i="2"/>
  <c r="M310" i="2" l="1"/>
  <c r="L310" i="2"/>
  <c r="K311" i="2"/>
  <c r="L311" i="2" l="1"/>
  <c r="M311" i="2"/>
  <c r="K312" i="2"/>
  <c r="M312" i="2" l="1"/>
  <c r="L312" i="2"/>
  <c r="K313" i="2"/>
  <c r="M313" i="2" l="1"/>
  <c r="L313" i="2"/>
  <c r="K314" i="2"/>
  <c r="M314" i="2" l="1"/>
  <c r="L314" i="2"/>
  <c r="K315" i="2"/>
  <c r="M315" i="2" l="1"/>
  <c r="L315" i="2"/>
  <c r="K316" i="2"/>
  <c r="M316" i="2" l="1"/>
  <c r="L316" i="2"/>
  <c r="K317" i="2"/>
  <c r="L317" i="2" l="1"/>
  <c r="M317" i="2"/>
  <c r="K318" i="2"/>
  <c r="M318" i="2" l="1"/>
  <c r="L318" i="2"/>
  <c r="K319" i="2"/>
  <c r="M319" i="2" l="1"/>
  <c r="L319" i="2"/>
  <c r="K320" i="2"/>
  <c r="L320" i="2" l="1"/>
  <c r="M320" i="2"/>
  <c r="K321" i="2"/>
  <c r="M321" i="2" l="1"/>
  <c r="L321" i="2"/>
  <c r="K322" i="2"/>
  <c r="L322" i="2" l="1"/>
  <c r="M322" i="2"/>
  <c r="K323" i="2"/>
  <c r="M323" i="2" l="1"/>
  <c r="L323" i="2"/>
  <c r="K324" i="2"/>
  <c r="M324" i="2" l="1"/>
  <c r="L324" i="2"/>
  <c r="K325" i="2"/>
  <c r="L325" i="2" l="1"/>
  <c r="M325" i="2"/>
  <c r="K326" i="2"/>
  <c r="L326" i="2" l="1"/>
  <c r="M326" i="2"/>
  <c r="K327" i="2"/>
  <c r="M327" i="2" l="1"/>
  <c r="L327" i="2"/>
  <c r="K328" i="2"/>
  <c r="M328" i="2" l="1"/>
  <c r="L328" i="2"/>
  <c r="K329" i="2"/>
  <c r="M329" i="2" l="1"/>
  <c r="L329" i="2"/>
  <c r="K330" i="2"/>
  <c r="M330" i="2" l="1"/>
  <c r="L330" i="2"/>
  <c r="K331" i="2"/>
  <c r="K332" i="2" l="1"/>
  <c r="M331" i="2"/>
  <c r="L331" i="2"/>
  <c r="K333" i="2" l="1"/>
  <c r="M332" i="2"/>
  <c r="L332" i="2"/>
  <c r="M333" i="2" l="1"/>
  <c r="L333" i="2"/>
  <c r="K334" i="2"/>
  <c r="L334" i="2" l="1"/>
  <c r="M334" i="2"/>
  <c r="K335" i="2"/>
  <c r="L335" i="2" l="1"/>
  <c r="M335" i="2"/>
  <c r="K336" i="2"/>
  <c r="M336" i="2" l="1"/>
  <c r="L336" i="2"/>
  <c r="K337" i="2"/>
  <c r="L337" i="2" l="1"/>
  <c r="M337" i="2"/>
  <c r="K338" i="2"/>
  <c r="M338" i="2" l="1"/>
  <c r="L338" i="2"/>
  <c r="K339" i="2"/>
  <c r="M339" i="2" l="1"/>
  <c r="L339" i="2"/>
  <c r="K340" i="2"/>
  <c r="M340" i="2" l="1"/>
  <c r="L340" i="2"/>
  <c r="K341" i="2"/>
  <c r="K342" i="2" l="1"/>
  <c r="L341" i="2"/>
  <c r="M341" i="2"/>
  <c r="L342" i="2" l="1"/>
  <c r="M342" i="2"/>
  <c r="K343" i="2"/>
  <c r="K344" i="2" l="1"/>
  <c r="M343" i="2"/>
  <c r="L343" i="2"/>
  <c r="L344" i="2" l="1"/>
  <c r="M344" i="2"/>
  <c r="K345" i="2"/>
  <c r="M345" i="2" l="1"/>
  <c r="L345" i="2"/>
  <c r="K346" i="2"/>
  <c r="M346" i="2" l="1"/>
  <c r="L346" i="2"/>
  <c r="K347" i="2"/>
  <c r="K348" i="2" l="1"/>
  <c r="M347" i="2"/>
  <c r="L347" i="2"/>
  <c r="L348" i="2" l="1"/>
  <c r="M348" i="2"/>
  <c r="K349" i="2"/>
  <c r="M349" i="2" l="1"/>
  <c r="L349" i="2"/>
  <c r="K350" i="2"/>
  <c r="M350" i="2" l="1"/>
  <c r="L350" i="2"/>
  <c r="K351" i="2"/>
  <c r="M351" i="2" l="1"/>
  <c r="L351" i="2"/>
  <c r="K352" i="2"/>
  <c r="L352" i="2" l="1"/>
  <c r="M352" i="2"/>
  <c r="K353" i="2"/>
  <c r="L353" i="2" l="1"/>
  <c r="M353" i="2"/>
  <c r="K354" i="2"/>
  <c r="K355" i="2" l="1"/>
  <c r="M354" i="2"/>
  <c r="L354" i="2"/>
  <c r="M355" i="2" l="1"/>
  <c r="L355" i="2"/>
  <c r="K356" i="2"/>
  <c r="M356" i="2" l="1"/>
  <c r="L356" i="2"/>
  <c r="K357" i="2"/>
  <c r="K358" i="2" l="1"/>
  <c r="M357" i="2"/>
  <c r="L357" i="2"/>
  <c r="M358" i="2" l="1"/>
  <c r="L358" i="2"/>
  <c r="K359" i="2"/>
  <c r="M359" i="2" l="1"/>
  <c r="L359" i="2"/>
  <c r="K360" i="2"/>
  <c r="L360" i="2" l="1"/>
  <c r="M360" i="2"/>
  <c r="K361" i="2"/>
  <c r="L361" i="2" l="1"/>
  <c r="M361" i="2"/>
  <c r="K362" i="2"/>
  <c r="M362" i="2" l="1"/>
  <c r="L362" i="2"/>
  <c r="K363" i="2"/>
  <c r="M363" i="2" l="1"/>
  <c r="L363" i="2"/>
  <c r="K364" i="2"/>
  <c r="L364" i="2" l="1"/>
  <c r="M364" i="2"/>
  <c r="K365" i="2"/>
  <c r="L365" i="2" l="1"/>
  <c r="M365" i="2"/>
  <c r="K366" i="2"/>
  <c r="M366" i="2" l="1"/>
  <c r="L366" i="2"/>
  <c r="K367" i="2"/>
  <c r="M367" i="2" l="1"/>
  <c r="L367" i="2"/>
  <c r="K368" i="2"/>
  <c r="K369" i="2" l="1"/>
  <c r="M368" i="2"/>
  <c r="L368" i="2"/>
  <c r="K370" i="2" l="1"/>
  <c r="L369" i="2"/>
  <c r="M369" i="2"/>
  <c r="M370" i="2" l="1"/>
  <c r="L370" i="2"/>
  <c r="K371" i="2"/>
  <c r="L371" i="2" l="1"/>
  <c r="M371" i="2"/>
  <c r="K372" i="2"/>
  <c r="L372" i="2" l="1"/>
  <c r="M372" i="2"/>
  <c r="K373" i="2"/>
  <c r="M373" i="2" l="1"/>
  <c r="L373" i="2"/>
  <c r="K374" i="2"/>
  <c r="M374" i="2" l="1"/>
  <c r="L374" i="2"/>
  <c r="K375" i="2"/>
  <c r="M375" i="2" l="1"/>
  <c r="L375" i="2"/>
  <c r="K376" i="2"/>
  <c r="M376" i="2" l="1"/>
  <c r="L376" i="2"/>
  <c r="K377" i="2"/>
  <c r="L377" i="2" l="1"/>
  <c r="M377" i="2"/>
  <c r="K378" i="2"/>
  <c r="L378" i="2" l="1"/>
  <c r="M378" i="2"/>
  <c r="K11" i="2"/>
  <c r="M11" i="2" l="1"/>
  <c r="L11" i="2"/>
  <c r="K379" i="2"/>
  <c r="K380" i="2" l="1"/>
  <c r="M379" i="2"/>
  <c r="L379" i="2"/>
  <c r="L380" i="2" l="1"/>
  <c r="M380" i="2"/>
  <c r="K381" i="2"/>
  <c r="L381" i="2" l="1"/>
  <c r="M381" i="2"/>
  <c r="K382" i="2"/>
  <c r="L382" i="2" l="1"/>
  <c r="M382" i="2"/>
  <c r="K383" i="2"/>
  <c r="K384" i="2" l="1"/>
  <c r="M383" i="2"/>
  <c r="L383" i="2"/>
  <c r="L384" i="2" l="1"/>
  <c r="M384" i="2"/>
  <c r="K385" i="2"/>
  <c r="L385" i="2" l="1"/>
  <c r="M385" i="2"/>
  <c r="K386" i="2"/>
  <c r="L386" i="2" l="1"/>
  <c r="M386" i="2"/>
  <c r="K387" i="2"/>
  <c r="M387" i="2" l="1"/>
  <c r="L387" i="2"/>
  <c r="K388" i="2"/>
  <c r="L388" i="2" l="1"/>
  <c r="M388" i="2"/>
  <c r="K389" i="2"/>
  <c r="M389" i="2" l="1"/>
  <c r="L389" i="2"/>
  <c r="K390" i="2"/>
  <c r="L390" i="2" l="1"/>
  <c r="M390" i="2"/>
  <c r="K391" i="2"/>
  <c r="L391" i="2" l="1"/>
  <c r="M391" i="2"/>
  <c r="K392" i="2"/>
  <c r="M392" i="2" l="1"/>
  <c r="L392" i="2"/>
  <c r="K393" i="2"/>
  <c r="K394" i="2" l="1"/>
  <c r="L393" i="2"/>
  <c r="M393" i="2"/>
  <c r="L394" i="2" l="1"/>
  <c r="M394" i="2"/>
  <c r="K395" i="2"/>
  <c r="K396" i="2" l="1"/>
  <c r="L395" i="2"/>
  <c r="M395" i="2"/>
  <c r="M396" i="2" l="1"/>
  <c r="L396" i="2"/>
  <c r="K397" i="2"/>
  <c r="M397" i="2" l="1"/>
  <c r="L397" i="2"/>
  <c r="K398" i="2"/>
  <c r="L398" i="2" l="1"/>
  <c r="M398" i="2"/>
  <c r="K399" i="2"/>
  <c r="M399" i="2" l="1"/>
  <c r="L399" i="2"/>
  <c r="K400" i="2"/>
  <c r="M400" i="2" l="1"/>
  <c r="L400" i="2"/>
  <c r="K401" i="2"/>
  <c r="M401" i="2" l="1"/>
  <c r="L401" i="2"/>
  <c r="K402" i="2"/>
  <c r="L402" i="2" l="1"/>
  <c r="M402" i="2"/>
  <c r="K403" i="2"/>
  <c r="M403" i="2" l="1"/>
  <c r="L403" i="2"/>
  <c r="K404" i="2"/>
  <c r="L404" i="2" l="1"/>
  <c r="M404" i="2"/>
  <c r="K405" i="2"/>
  <c r="L405" i="2" l="1"/>
  <c r="M405" i="2"/>
  <c r="K406" i="2"/>
  <c r="M406" i="2" l="1"/>
  <c r="L406" i="2"/>
  <c r="K407" i="2"/>
  <c r="M407" i="2" l="1"/>
  <c r="L407" i="2"/>
  <c r="K408" i="2"/>
  <c r="M408" i="2" l="1"/>
  <c r="L408" i="2"/>
  <c r="K409" i="2"/>
  <c r="M409" i="2" l="1"/>
  <c r="L409" i="2"/>
  <c r="K410" i="2"/>
  <c r="M410" i="2" l="1"/>
  <c r="L410" i="2"/>
  <c r="K411" i="2"/>
  <c r="L411" i="2" l="1"/>
  <c r="M411" i="2"/>
  <c r="K412" i="2"/>
  <c r="M412" i="2" l="1"/>
  <c r="L412" i="2"/>
  <c r="K413" i="2"/>
  <c r="L413" i="2" l="1"/>
  <c r="M413" i="2"/>
  <c r="K414" i="2"/>
  <c r="L414" i="2" l="1"/>
  <c r="M414" i="2"/>
  <c r="K415" i="2"/>
  <c r="M415" i="2" l="1"/>
  <c r="L415" i="2"/>
  <c r="K416" i="2"/>
  <c r="K417" i="2" l="1"/>
  <c r="L416" i="2"/>
  <c r="M416" i="2"/>
  <c r="M417" i="2" l="1"/>
  <c r="L417" i="2"/>
  <c r="K418" i="2"/>
  <c r="L418" i="2" l="1"/>
  <c r="M418" i="2"/>
  <c r="K419" i="2"/>
  <c r="M419" i="2" l="1"/>
  <c r="L419" i="2"/>
  <c r="K420" i="2"/>
  <c r="K421" i="2" l="1"/>
  <c r="M420" i="2"/>
  <c r="L420" i="2"/>
  <c r="L421" i="2" l="1"/>
  <c r="M421" i="2"/>
  <c r="K422" i="2"/>
  <c r="M422" i="2" l="1"/>
  <c r="L422" i="2"/>
  <c r="K423" i="2"/>
  <c r="M423" i="2" l="1"/>
  <c r="L423" i="2"/>
  <c r="K424" i="2"/>
  <c r="M424" i="2" l="1"/>
  <c r="L424" i="2"/>
  <c r="K425" i="2"/>
  <c r="M425" i="2" l="1"/>
  <c r="L425" i="2"/>
  <c r="K426" i="2"/>
  <c r="K427" i="2" l="1"/>
  <c r="M426" i="2"/>
  <c r="L426" i="2"/>
  <c r="M427" i="2" l="1"/>
  <c r="L427" i="2"/>
  <c r="K428" i="2"/>
  <c r="M428" i="2" l="1"/>
  <c r="L428" i="2"/>
  <c r="K429" i="2"/>
  <c r="K430" i="2" l="1"/>
  <c r="M429" i="2"/>
  <c r="L429" i="2"/>
  <c r="M430" i="2" l="1"/>
  <c r="L430" i="2"/>
  <c r="K431" i="2"/>
  <c r="L431" i="2" l="1"/>
  <c r="M431" i="2"/>
  <c r="K432" i="2"/>
  <c r="L432" i="2" l="1"/>
  <c r="M432" i="2"/>
  <c r="K433" i="2"/>
  <c r="L433" i="2" l="1"/>
  <c r="M433" i="2"/>
  <c r="K434" i="2"/>
  <c r="M434" i="2" l="1"/>
  <c r="L434" i="2"/>
  <c r="K435" i="2"/>
  <c r="M435" i="2" l="1"/>
  <c r="L435" i="2"/>
  <c r="K436" i="2"/>
  <c r="K437" i="2" l="1"/>
  <c r="L436" i="2"/>
  <c r="M436" i="2"/>
  <c r="L437" i="2" l="1"/>
  <c r="M437" i="2"/>
  <c r="K438" i="2"/>
  <c r="L438" i="2" l="1"/>
  <c r="M438" i="2"/>
  <c r="K439" i="2"/>
  <c r="L439" i="2" l="1"/>
  <c r="M439" i="2"/>
  <c r="K440" i="2"/>
  <c r="K441" i="2" l="1"/>
  <c r="L440" i="2"/>
  <c r="M440" i="2"/>
  <c r="M441" i="2" l="1"/>
  <c r="L441" i="2"/>
  <c r="K442" i="2"/>
  <c r="L442" i="2" l="1"/>
  <c r="M442" i="2"/>
  <c r="K443" i="2"/>
  <c r="K444" i="2" l="1"/>
  <c r="L443" i="2"/>
  <c r="M443" i="2"/>
  <c r="K445" i="2" l="1"/>
  <c r="L444" i="2"/>
  <c r="M444" i="2"/>
  <c r="L445" i="2" l="1"/>
  <c r="M445" i="2"/>
  <c r="K446" i="2"/>
  <c r="K447" i="2" l="1"/>
  <c r="M446" i="2"/>
  <c r="L446" i="2"/>
  <c r="K448" i="2" l="1"/>
  <c r="M447" i="2"/>
  <c r="L447" i="2"/>
  <c r="L448" i="2" l="1"/>
  <c r="M448" i="2"/>
  <c r="K449" i="2"/>
  <c r="K450" i="2" l="1"/>
  <c r="M449" i="2"/>
  <c r="L449" i="2"/>
  <c r="L450" i="2" l="1"/>
  <c r="M450" i="2"/>
  <c r="K451" i="2"/>
  <c r="L451" i="2" l="1"/>
  <c r="M451" i="2"/>
  <c r="K452" i="2"/>
  <c r="L452" i="2" l="1"/>
  <c r="M452" i="2"/>
  <c r="K453" i="2"/>
  <c r="L453" i="2" l="1"/>
  <c r="M453" i="2"/>
  <c r="K454" i="2"/>
  <c r="M454" i="2" l="1"/>
  <c r="L454" i="2"/>
  <c r="K455" i="2"/>
  <c r="L455" i="2" l="1"/>
  <c r="M455" i="2"/>
  <c r="K456" i="2"/>
  <c r="L456" i="2" l="1"/>
  <c r="M456" i="2"/>
  <c r="K457" i="2"/>
  <c r="M457" i="2" l="1"/>
  <c r="L457" i="2"/>
  <c r="K458" i="2"/>
  <c r="M458" i="2" l="1"/>
  <c r="L458" i="2"/>
  <c r="K459" i="2"/>
  <c r="M459" i="2" l="1"/>
  <c r="L459" i="2"/>
  <c r="K460" i="2"/>
  <c r="L460" i="2" l="1"/>
  <c r="M460" i="2"/>
  <c r="K461" i="2"/>
  <c r="L461" i="2" l="1"/>
  <c r="M461" i="2"/>
  <c r="K462" i="2"/>
  <c r="K463" i="2" l="1"/>
  <c r="M462" i="2"/>
  <c r="L462" i="2"/>
  <c r="L463" i="2" l="1"/>
  <c r="M463" i="2"/>
  <c r="K464" i="2"/>
  <c r="L464" i="2" l="1"/>
  <c r="M464" i="2"/>
  <c r="K465" i="2"/>
  <c r="K466" i="2" l="1"/>
  <c r="L465" i="2"/>
  <c r="M465" i="2"/>
  <c r="L466" i="2" l="1"/>
  <c r="M466" i="2"/>
  <c r="K467" i="2"/>
  <c r="M467" i="2" l="1"/>
  <c r="L467" i="2"/>
  <c r="K468" i="2"/>
  <c r="M468" i="2" l="1"/>
  <c r="L468" i="2"/>
  <c r="K469" i="2"/>
  <c r="L469" i="2" l="1"/>
  <c r="M469" i="2"/>
  <c r="K470" i="2"/>
  <c r="L470" i="2" l="1"/>
  <c r="M470" i="2"/>
  <c r="K471" i="2"/>
  <c r="M471" i="2" l="1"/>
  <c r="L471" i="2"/>
  <c r="K472" i="2"/>
  <c r="K473" i="2" l="1"/>
  <c r="M472" i="2"/>
  <c r="L472" i="2"/>
  <c r="M473" i="2" l="1"/>
  <c r="L473" i="2"/>
  <c r="K474" i="2"/>
  <c r="L474" i="2" l="1"/>
  <c r="M474" i="2"/>
  <c r="K475" i="2"/>
  <c r="K476" i="2" l="1"/>
  <c r="M475" i="2"/>
  <c r="L475" i="2"/>
  <c r="K477" i="2" l="1"/>
  <c r="M476" i="2"/>
  <c r="L476" i="2"/>
  <c r="M477" i="2" l="1"/>
  <c r="L477" i="2"/>
  <c r="K478" i="2"/>
  <c r="L478" i="2" l="1"/>
  <c r="M478" i="2"/>
  <c r="K479" i="2"/>
  <c r="M479" i="2" l="1"/>
  <c r="L479" i="2"/>
  <c r="K62" i="2"/>
  <c r="L62" i="2" l="1"/>
  <c r="M62" i="2"/>
  <c r="K480" i="2"/>
  <c r="M480" i="2" l="1"/>
  <c r="L480" i="2"/>
  <c r="K481" i="2"/>
  <c r="M481" i="2" l="1"/>
  <c r="L481" i="2"/>
  <c r="K482" i="2"/>
  <c r="K483" i="2" l="1"/>
  <c r="M482" i="2"/>
  <c r="L482" i="2"/>
  <c r="M483" i="2" l="1"/>
  <c r="L483" i="2"/>
  <c r="K484" i="2"/>
  <c r="M484" i="2" l="1"/>
  <c r="L484" i="2"/>
  <c r="K485" i="2"/>
  <c r="L485" i="2" l="1"/>
  <c r="M485" i="2"/>
  <c r="K486" i="2"/>
  <c r="L486" i="2" l="1"/>
  <c r="M486" i="2"/>
  <c r="K487" i="2"/>
  <c r="M487" i="2" l="1"/>
  <c r="L487" i="2"/>
  <c r="K488" i="2"/>
  <c r="M488" i="2" l="1"/>
  <c r="L488" i="2"/>
  <c r="K489" i="2"/>
  <c r="M489" i="2" l="1"/>
  <c r="L489" i="2"/>
  <c r="K490" i="2"/>
  <c r="L490" i="2" l="1"/>
  <c r="M490" i="2"/>
  <c r="K491" i="2"/>
  <c r="M491" i="2" l="1"/>
  <c r="L491" i="2"/>
  <c r="K492" i="2"/>
  <c r="L492" i="2" l="1"/>
  <c r="M492" i="2"/>
  <c r="K493" i="2"/>
  <c r="L493" i="2" l="1"/>
  <c r="M493" i="2"/>
  <c r="K494" i="2"/>
  <c r="L494" i="2" l="1"/>
  <c r="M494" i="2"/>
  <c r="K495" i="2"/>
  <c r="L495" i="2" l="1"/>
  <c r="M495" i="2"/>
  <c r="K496" i="2"/>
  <c r="M496" i="2" l="1"/>
  <c r="L496" i="2"/>
  <c r="K55" i="2"/>
  <c r="K497" i="2"/>
  <c r="M497" i="2" l="1"/>
  <c r="L497" i="2"/>
  <c r="M55" i="2"/>
  <c r="L55" i="2"/>
</calcChain>
</file>

<file path=xl/sharedStrings.xml><?xml version="1.0" encoding="utf-8"?>
<sst xmlns="http://schemas.openxmlformats.org/spreadsheetml/2006/main" count="1669" uniqueCount="987">
  <si>
    <t>Name</t>
  </si>
  <si>
    <t>Symbol</t>
  </si>
  <si>
    <t>Bitcoin</t>
  </si>
  <si>
    <t>BTC</t>
  </si>
  <si>
    <t>XRP</t>
  </si>
  <si>
    <t>Litecoin</t>
  </si>
  <si>
    <t>LTC</t>
  </si>
  <si>
    <t>PayCoin</t>
  </si>
  <si>
    <t>XPY</t>
  </si>
  <si>
    <t>BitShares</t>
  </si>
  <si>
    <t>BTS</t>
  </si>
  <si>
    <t>MaidSafeCoin</t>
  </si>
  <si>
    <t>MAID</t>
  </si>
  <si>
    <t>Nxt</t>
  </si>
  <si>
    <t>NXT</t>
  </si>
  <si>
    <t>Stellar</t>
  </si>
  <si>
    <t>XLM</t>
  </si>
  <si>
    <t>Dogecoin</t>
  </si>
  <si>
    <t>DOGE</t>
  </si>
  <si>
    <t>Peercoin</t>
  </si>
  <si>
    <t>PPC</t>
  </si>
  <si>
    <t>Counterparty</t>
  </si>
  <si>
    <t>XCP</t>
  </si>
  <si>
    <t>Dash</t>
  </si>
  <si>
    <t>DASH</t>
  </si>
  <si>
    <t>Namecoin</t>
  </si>
  <si>
    <t>NMC</t>
  </si>
  <si>
    <t>FuelCoin</t>
  </si>
  <si>
    <t>FC2</t>
  </si>
  <si>
    <t>NuShares</t>
  </si>
  <si>
    <t>NSR</t>
  </si>
  <si>
    <t>SuperNET</t>
  </si>
  <si>
    <t>UNITY</t>
  </si>
  <si>
    <t>YbCoin</t>
  </si>
  <si>
    <t>YBC</t>
  </si>
  <si>
    <t>Banx</t>
  </si>
  <si>
    <t>BANX</t>
  </si>
  <si>
    <t>Monero</t>
  </si>
  <si>
    <t>XMR</t>
  </si>
  <si>
    <t>NuBits</t>
  </si>
  <si>
    <t>USNBT</t>
  </si>
  <si>
    <t>BlackCoin</t>
  </si>
  <si>
    <t>BLK</t>
  </si>
  <si>
    <t>Storjcoin X</t>
  </si>
  <si>
    <t>SJCX</t>
  </si>
  <si>
    <t>Bytecoin</t>
  </si>
  <si>
    <t>BCN</t>
  </si>
  <si>
    <t>BitcoinDark</t>
  </si>
  <si>
    <t>BTCD</t>
  </si>
  <si>
    <t>Omni</t>
  </si>
  <si>
    <t>OMNI</t>
  </si>
  <si>
    <t>Quark</t>
  </si>
  <si>
    <t>QRK</t>
  </si>
  <si>
    <t>DNotes</t>
  </si>
  <si>
    <t>NOTE</t>
  </si>
  <si>
    <t>Feathercoin</t>
  </si>
  <si>
    <t>FTC</t>
  </si>
  <si>
    <t>bitUSD</t>
  </si>
  <si>
    <t>BITUSD</t>
  </si>
  <si>
    <t>ReddCoin</t>
  </si>
  <si>
    <t>RDD</t>
  </si>
  <si>
    <t>Ethercoin</t>
  </si>
  <si>
    <t>ETC</t>
  </si>
  <si>
    <t>Primecoin</t>
  </si>
  <si>
    <t>XPM</t>
  </si>
  <si>
    <t>Marinecoin</t>
  </si>
  <si>
    <t>MTC</t>
  </si>
  <si>
    <t>Nxttycoin</t>
  </si>
  <si>
    <t>NXTTY</t>
  </si>
  <si>
    <t>Clams</t>
  </si>
  <si>
    <t>CLAM</t>
  </si>
  <si>
    <t>Jinn</t>
  </si>
  <si>
    <t>JINN</t>
  </si>
  <si>
    <t>WorldCoin</t>
  </si>
  <si>
    <t>WDC</t>
  </si>
  <si>
    <t>Novacoin</t>
  </si>
  <si>
    <t>NVC</t>
  </si>
  <si>
    <t>Viacoin</t>
  </si>
  <si>
    <t>VIA</t>
  </si>
  <si>
    <t>Ixcoin</t>
  </si>
  <si>
    <t>IXC</t>
  </si>
  <si>
    <t>BitShares PTS</t>
  </si>
  <si>
    <t>PTS</t>
  </si>
  <si>
    <t>TileCoin</t>
  </si>
  <si>
    <t>XTC</t>
  </si>
  <si>
    <t>Megacoin</t>
  </si>
  <si>
    <t>MEC</t>
  </si>
  <si>
    <t>I0Coin</t>
  </si>
  <si>
    <t>I0C</t>
  </si>
  <si>
    <t>Uro</t>
  </si>
  <si>
    <t>URO</t>
  </si>
  <si>
    <t>Unobtanium</t>
  </si>
  <si>
    <t>UNO</t>
  </si>
  <si>
    <t>MonaCoin</t>
  </si>
  <si>
    <t>MONA</t>
  </si>
  <si>
    <t>DigitalNote</t>
  </si>
  <si>
    <t>XDN</t>
  </si>
  <si>
    <t>Infinitecoin</t>
  </si>
  <si>
    <t>IFC</t>
  </si>
  <si>
    <t>BilShares</t>
  </si>
  <si>
    <t>BILS</t>
  </si>
  <si>
    <t>ShadowCash</t>
  </si>
  <si>
    <t>SDC</t>
  </si>
  <si>
    <t>NooCoin</t>
  </si>
  <si>
    <t>NOO</t>
  </si>
  <si>
    <t>XCurrency</t>
  </si>
  <si>
    <t>XC</t>
  </si>
  <si>
    <t>Zetacoin</t>
  </si>
  <si>
    <t>ZET</t>
  </si>
  <si>
    <t>Gridcoin Classic</t>
  </si>
  <si>
    <t>GRCX</t>
  </si>
  <si>
    <t>Anoncoin</t>
  </si>
  <si>
    <t>ANC</t>
  </si>
  <si>
    <t>Qora</t>
  </si>
  <si>
    <t>QORA</t>
  </si>
  <si>
    <t>VeriCoin</t>
  </si>
  <si>
    <t>VRC</t>
  </si>
  <si>
    <t>UltraCoin</t>
  </si>
  <si>
    <t>UTC</t>
  </si>
  <si>
    <t>Syscoin</t>
  </si>
  <si>
    <t>SYS</t>
  </si>
  <si>
    <t>Gulden</t>
  </si>
  <si>
    <t>NLG</t>
  </si>
  <si>
    <t>Applecoin</t>
  </si>
  <si>
    <t>APC</t>
  </si>
  <si>
    <t>Maxcoin</t>
  </si>
  <si>
    <t>MAX</t>
  </si>
  <si>
    <t>CannabisCoin</t>
  </si>
  <si>
    <t>CANN</t>
  </si>
  <si>
    <t>Hyper</t>
  </si>
  <si>
    <t>HYPER</t>
  </si>
  <si>
    <t>CzechCrownCoin</t>
  </si>
  <si>
    <t>CZC</t>
  </si>
  <si>
    <t>BitBay</t>
  </si>
  <si>
    <t>BAY</t>
  </si>
  <si>
    <t>Opal</t>
  </si>
  <si>
    <t>OPAL</t>
  </si>
  <si>
    <t>Vertcoin</t>
  </si>
  <si>
    <t>VTC</t>
  </si>
  <si>
    <t>ARCHcoin</t>
  </si>
  <si>
    <t>ARCH</t>
  </si>
  <si>
    <t>Digitalcoin</t>
  </si>
  <si>
    <t>DGC</t>
  </si>
  <si>
    <t>PotCoin</t>
  </si>
  <si>
    <t>POT</t>
  </si>
  <si>
    <t>Viorcoin</t>
  </si>
  <si>
    <t>VIOR</t>
  </si>
  <si>
    <t>Startcoin</t>
  </si>
  <si>
    <t>START</t>
  </si>
  <si>
    <t>Diamond</t>
  </si>
  <si>
    <t>DMD</t>
  </si>
  <si>
    <t>ZcCoin</t>
  </si>
  <si>
    <t>ZCC</t>
  </si>
  <si>
    <t>DigiByte</t>
  </si>
  <si>
    <t>DGB</t>
  </si>
  <si>
    <t>BoostCoin</t>
  </si>
  <si>
    <t>BOST</t>
  </si>
  <si>
    <t>bitCNY</t>
  </si>
  <si>
    <t>BITCNY</t>
  </si>
  <si>
    <t>Librexcoin</t>
  </si>
  <si>
    <t>LXC</t>
  </si>
  <si>
    <t>BlueCoin</t>
  </si>
  <si>
    <t>BLU</t>
  </si>
  <si>
    <t>NEMstake</t>
  </si>
  <si>
    <t>NEM</t>
  </si>
  <si>
    <t>Boolberry</t>
  </si>
  <si>
    <t>BBR</t>
  </si>
  <si>
    <t>SpreadCoin</t>
  </si>
  <si>
    <t>SPR</t>
  </si>
  <si>
    <t>NobleNXT</t>
  </si>
  <si>
    <t>NOXT</t>
  </si>
  <si>
    <t>NobleCoin</t>
  </si>
  <si>
    <t>NOBL</t>
  </si>
  <si>
    <t>Mooncoin</t>
  </si>
  <si>
    <t>MOON</t>
  </si>
  <si>
    <t>Copperlark</t>
  </si>
  <si>
    <t>CLR</t>
  </si>
  <si>
    <t>Rubycoin</t>
  </si>
  <si>
    <t>RBY</t>
  </si>
  <si>
    <t>Auroracoin</t>
  </si>
  <si>
    <t>AUR</t>
  </si>
  <si>
    <t>Einsteinium</t>
  </si>
  <si>
    <t>EMC2</t>
  </si>
  <si>
    <t>Quicksilver</t>
  </si>
  <si>
    <t>QSLV</t>
  </si>
  <si>
    <t>Sapience AIFX</t>
  </si>
  <si>
    <t>XAI</t>
  </si>
  <si>
    <t>SquareBit</t>
  </si>
  <si>
    <t>SBIT</t>
  </si>
  <si>
    <t>Bytecent</t>
  </si>
  <si>
    <t>BYC</t>
  </si>
  <si>
    <t>Boomcoin</t>
  </si>
  <si>
    <t>BOOM</t>
  </si>
  <si>
    <t>CheckOutCoin</t>
  </si>
  <si>
    <t>CXC</t>
  </si>
  <si>
    <t>SecureCoin</t>
  </si>
  <si>
    <t>SRC</t>
  </si>
  <si>
    <t>Checkcoin</t>
  </si>
  <si>
    <t>CKC</t>
  </si>
  <si>
    <t>Dimecoin</t>
  </si>
  <si>
    <t>DIME</t>
  </si>
  <si>
    <t>NXTInspect</t>
  </si>
  <si>
    <t>NXTI</t>
  </si>
  <si>
    <t>GamerholicCoin</t>
  </si>
  <si>
    <t>GHC</t>
  </si>
  <si>
    <t>CloakCoin</t>
  </si>
  <si>
    <t>CLOAK</t>
  </si>
  <si>
    <t>Nakamoto Dark</t>
  </si>
  <si>
    <t>NKT</t>
  </si>
  <si>
    <t>Vidio</t>
  </si>
  <si>
    <t>VDO</t>
  </si>
  <si>
    <t>Quatloo</t>
  </si>
  <si>
    <t>QTL</t>
  </si>
  <si>
    <t>Blitzcash</t>
  </si>
  <si>
    <t>BLITZ</t>
  </si>
  <si>
    <t>GameCredits</t>
  </si>
  <si>
    <t>GAME</t>
  </si>
  <si>
    <t>EventToken</t>
  </si>
  <si>
    <t>EVENT</t>
  </si>
  <si>
    <t>Aliencoin</t>
  </si>
  <si>
    <t>ALN</t>
  </si>
  <si>
    <t>Diode</t>
  </si>
  <si>
    <t>DIO</t>
  </si>
  <si>
    <t>MugatuCoin</t>
  </si>
  <si>
    <t>MUGA</t>
  </si>
  <si>
    <t>42-coin</t>
  </si>
  <si>
    <t>Swarm</t>
  </si>
  <si>
    <t>SWARM</t>
  </si>
  <si>
    <t>NXTventure</t>
  </si>
  <si>
    <t>NXTV</t>
  </si>
  <si>
    <t>Pangea Poker</t>
  </si>
  <si>
    <t>PANGEA</t>
  </si>
  <si>
    <t>InstantDEX</t>
  </si>
  <si>
    <t>DEX</t>
  </si>
  <si>
    <t>CoinoUSD</t>
  </si>
  <si>
    <t>XUSD</t>
  </si>
  <si>
    <t>jl777hodl</t>
  </si>
  <si>
    <t>JLH</t>
  </si>
  <si>
    <t>NXTprivacy</t>
  </si>
  <si>
    <t>Tradebots</t>
  </si>
  <si>
    <t>NXTcoinsco</t>
  </si>
  <si>
    <t>Pandacoin</t>
  </si>
  <si>
    <t>PND</t>
  </si>
  <si>
    <t>SkyNET</t>
  </si>
  <si>
    <t>SKYNET</t>
  </si>
  <si>
    <t>Coinomat</t>
  </si>
  <si>
    <t>CNMT</t>
  </si>
  <si>
    <t>Privatebet</t>
  </si>
  <si>
    <t>FairCoin</t>
  </si>
  <si>
    <t>FAIR</t>
  </si>
  <si>
    <t>FreeMarket</t>
  </si>
  <si>
    <t>MRKT</t>
  </si>
  <si>
    <t>Burst</t>
  </si>
  <si>
    <t>BURST</t>
  </si>
  <si>
    <t>SolarCoin</t>
  </si>
  <si>
    <t>SLR</t>
  </si>
  <si>
    <t>Curecoin</t>
  </si>
  <si>
    <t>CURE</t>
  </si>
  <si>
    <t>Emercoin</t>
  </si>
  <si>
    <t>EMC</t>
  </si>
  <si>
    <t>CryptoCoins</t>
  </si>
  <si>
    <t>CCS</t>
  </si>
  <si>
    <t>MintCoin</t>
  </si>
  <si>
    <t>MINT</t>
  </si>
  <si>
    <t>Bitswift</t>
  </si>
  <si>
    <t>BITS</t>
  </si>
  <si>
    <t>ATOMIC</t>
  </si>
  <si>
    <t>Node</t>
  </si>
  <si>
    <t>NODE</t>
  </si>
  <si>
    <t>ltc2nXt</t>
  </si>
  <si>
    <t>LTC2NXT</t>
  </si>
  <si>
    <t>Stealth</t>
  </si>
  <si>
    <t>XST</t>
  </si>
  <si>
    <t>VPNCoin</t>
  </si>
  <si>
    <t>VASH</t>
  </si>
  <si>
    <t>GoldCoin</t>
  </si>
  <si>
    <t>GLC</t>
  </si>
  <si>
    <t>FoldingCoin</t>
  </si>
  <si>
    <t>FLDC</t>
  </si>
  <si>
    <t>MGW</t>
  </si>
  <si>
    <t>Dogeparty</t>
  </si>
  <si>
    <t>XDP</t>
  </si>
  <si>
    <t>MMNXT</t>
  </si>
  <si>
    <t>USDe</t>
  </si>
  <si>
    <t>USDE</t>
  </si>
  <si>
    <t>Crypti</t>
  </si>
  <si>
    <t>XCR</t>
  </si>
  <si>
    <t>NeoDICE</t>
  </si>
  <si>
    <t>DICE</t>
  </si>
  <si>
    <t>Devcoin</t>
  </si>
  <si>
    <t>DVC</t>
  </si>
  <si>
    <t>Bitmark</t>
  </si>
  <si>
    <t>BTM</t>
  </si>
  <si>
    <t>Bithaus</t>
  </si>
  <si>
    <t>BITHAUS</t>
  </si>
  <si>
    <t>CannaCoin</t>
  </si>
  <si>
    <t>CCN</t>
  </si>
  <si>
    <t>Terracoin</t>
  </si>
  <si>
    <t>TRC</t>
  </si>
  <si>
    <t>FIMKrypto</t>
  </si>
  <si>
    <t>FIMK</t>
  </si>
  <si>
    <t>Sync</t>
  </si>
  <si>
    <t>SYNC</t>
  </si>
  <si>
    <t>World Trade Funds</t>
  </si>
  <si>
    <t>XWT</t>
  </si>
  <si>
    <t>Freicoin</t>
  </si>
  <si>
    <t>FRC</t>
  </si>
  <si>
    <t>GlowShares</t>
  </si>
  <si>
    <t>GSX</t>
  </si>
  <si>
    <t>HoboNickels</t>
  </si>
  <si>
    <t>HBN</t>
  </si>
  <si>
    <t>ClearingHouse</t>
  </si>
  <si>
    <t>XCH</t>
  </si>
  <si>
    <t>Pinkcoin</t>
  </si>
  <si>
    <t>PINK</t>
  </si>
  <si>
    <t>NautilusCoin</t>
  </si>
  <si>
    <t>NAUT</t>
  </si>
  <si>
    <t>MozzShare</t>
  </si>
  <si>
    <t>MLS</t>
  </si>
  <si>
    <t>Deutsche eMark</t>
  </si>
  <si>
    <t>DEM</t>
  </si>
  <si>
    <t>WhiteCoin</t>
  </si>
  <si>
    <t>XWC</t>
  </si>
  <si>
    <t>Dorcs</t>
  </si>
  <si>
    <t>DORCS</t>
  </si>
  <si>
    <t>UnionCoin</t>
  </si>
  <si>
    <t>UNC</t>
  </si>
  <si>
    <t>Myriad</t>
  </si>
  <si>
    <t>XMY</t>
  </si>
  <si>
    <t>Horizon</t>
  </si>
  <si>
    <t>HZ</t>
  </si>
  <si>
    <t>BearMining</t>
  </si>
  <si>
    <t>BEAR</t>
  </si>
  <si>
    <t>HRNXTPool</t>
  </si>
  <si>
    <t>HRNXT</t>
  </si>
  <si>
    <t>Tickets</t>
  </si>
  <si>
    <t>TIX</t>
  </si>
  <si>
    <t>NetCoin</t>
  </si>
  <si>
    <t>NET</t>
  </si>
  <si>
    <t>HRLTCGEAR</t>
  </si>
  <si>
    <t>HRL</t>
  </si>
  <si>
    <t>Bitstar</t>
  </si>
  <si>
    <t>Riecoin</t>
  </si>
  <si>
    <t>RIC</t>
  </si>
  <si>
    <t>Zeitcoin</t>
  </si>
  <si>
    <t>ZEIT</t>
  </si>
  <si>
    <t>FlutterCoin</t>
  </si>
  <si>
    <t>FLT</t>
  </si>
  <si>
    <t>EarthCoin</t>
  </si>
  <si>
    <t>EAC</t>
  </si>
  <si>
    <t>Bullion</t>
  </si>
  <si>
    <t>CBX</t>
  </si>
  <si>
    <t>TagCoin</t>
  </si>
  <si>
    <t>TAG</t>
  </si>
  <si>
    <t>Fibre</t>
  </si>
  <si>
    <t>FIBRE</t>
  </si>
  <si>
    <t>MAZA</t>
  </si>
  <si>
    <t>JackpotCoin</t>
  </si>
  <si>
    <t>JPC</t>
  </si>
  <si>
    <t>AeroMe</t>
  </si>
  <si>
    <t>AM</t>
  </si>
  <si>
    <t>HyperStake</t>
  </si>
  <si>
    <t>HYP</t>
  </si>
  <si>
    <t>HTML5COIN</t>
  </si>
  <si>
    <t>HTML5</t>
  </si>
  <si>
    <t>Pesetacoin</t>
  </si>
  <si>
    <t>PTC</t>
  </si>
  <si>
    <t>Karmacoin</t>
  </si>
  <si>
    <t>KARMA</t>
  </si>
  <si>
    <t>FedoraCoin</t>
  </si>
  <si>
    <t>TIPS</t>
  </si>
  <si>
    <t>NavCoin</t>
  </si>
  <si>
    <t>NAV</t>
  </si>
  <si>
    <t>Carboncoin</t>
  </si>
  <si>
    <t>CARBON</t>
  </si>
  <si>
    <t>GAIA</t>
  </si>
  <si>
    <t>Sterlingcoin</t>
  </si>
  <si>
    <t>SLG</t>
  </si>
  <si>
    <t>Magi</t>
  </si>
  <si>
    <t>XMG</t>
  </si>
  <si>
    <t>SuperCoin</t>
  </si>
  <si>
    <t>SUPER</t>
  </si>
  <si>
    <t>Memorycoin</t>
  </si>
  <si>
    <t>MMC</t>
  </si>
  <si>
    <t>e-Gulden</t>
  </si>
  <si>
    <t>EFL</t>
  </si>
  <si>
    <t>Quotient</t>
  </si>
  <si>
    <t>XQN</t>
  </si>
  <si>
    <t>TEKcoin</t>
  </si>
  <si>
    <t>TEK</t>
  </si>
  <si>
    <t>LitecoinDark</t>
  </si>
  <si>
    <t>LTCD</t>
  </si>
  <si>
    <t>CryptCoin</t>
  </si>
  <si>
    <t>CRYPT</t>
  </si>
  <si>
    <t>Ringo</t>
  </si>
  <si>
    <t>RIN</t>
  </si>
  <si>
    <t>Colossuscoin</t>
  </si>
  <si>
    <t>COL</t>
  </si>
  <si>
    <t>Bottlecaps</t>
  </si>
  <si>
    <t>CAP</t>
  </si>
  <si>
    <t>TeslaCoin</t>
  </si>
  <si>
    <t>TES</t>
  </si>
  <si>
    <t>AsiaCoin</t>
  </si>
  <si>
    <t>AC</t>
  </si>
  <si>
    <t>ArtByte</t>
  </si>
  <si>
    <t>ABY</t>
  </si>
  <si>
    <t>Nas</t>
  </si>
  <si>
    <t>NAS</t>
  </si>
  <si>
    <t>NFDCoin</t>
  </si>
  <si>
    <t>NFD</t>
  </si>
  <si>
    <t>I/O Coin</t>
  </si>
  <si>
    <t>IOC</t>
  </si>
  <si>
    <t>Virtacoin</t>
  </si>
  <si>
    <t>VTA</t>
  </si>
  <si>
    <t>CleverHash</t>
  </si>
  <si>
    <t>CHASH</t>
  </si>
  <si>
    <t>Ubiq</t>
  </si>
  <si>
    <t>UBQ</t>
  </si>
  <si>
    <t>Maieuticoin</t>
  </si>
  <si>
    <t>MMXIV</t>
  </si>
  <si>
    <t>Limitless VIP</t>
  </si>
  <si>
    <t>VIP</t>
  </si>
  <si>
    <t>Cinni</t>
  </si>
  <si>
    <t>CINNI</t>
  </si>
  <si>
    <t>Luckycoin</t>
  </si>
  <si>
    <t>LKY</t>
  </si>
  <si>
    <t>ExclusiveCoin</t>
  </si>
  <si>
    <t>EXCL</t>
  </si>
  <si>
    <t>Datacoin</t>
  </si>
  <si>
    <t>DTC</t>
  </si>
  <si>
    <t>Orbitcoin</t>
  </si>
  <si>
    <t>ORB</t>
  </si>
  <si>
    <t>BBQCoin</t>
  </si>
  <si>
    <t>BQC</t>
  </si>
  <si>
    <t>SaffronCoin</t>
  </si>
  <si>
    <t>SFR</t>
  </si>
  <si>
    <t>CleanWaterCoin</t>
  </si>
  <si>
    <t>WATER</t>
  </si>
  <si>
    <t>Sonic</t>
  </si>
  <si>
    <t>SSD</t>
  </si>
  <si>
    <t>FlappyCoin</t>
  </si>
  <si>
    <t>FLAP</t>
  </si>
  <si>
    <t>LTBcoin</t>
  </si>
  <si>
    <t>LTBC</t>
  </si>
  <si>
    <t>Cryptonite</t>
  </si>
  <si>
    <t>XCN</t>
  </si>
  <si>
    <t>OctoCoin</t>
  </si>
  <si>
    <t>Philosopher Stones</t>
  </si>
  <si>
    <t>PHS</t>
  </si>
  <si>
    <t>Munne</t>
  </si>
  <si>
    <t>MNE</t>
  </si>
  <si>
    <t>WankCoin</t>
  </si>
  <si>
    <t>WKC</t>
  </si>
  <si>
    <t>Sembro Token</t>
  </si>
  <si>
    <t>SMBR</t>
  </si>
  <si>
    <t>Verge</t>
  </si>
  <si>
    <t>XVG</t>
  </si>
  <si>
    <t>Qibuck</t>
  </si>
  <si>
    <t>QBK</t>
  </si>
  <si>
    <t>Yacoin</t>
  </si>
  <si>
    <t>YAC</t>
  </si>
  <si>
    <t>MediterraneanCoin</t>
  </si>
  <si>
    <t>MED</t>
  </si>
  <si>
    <t>Mineralscoin</t>
  </si>
  <si>
    <t>MIN</t>
  </si>
  <si>
    <t>Sexcoin</t>
  </si>
  <si>
    <t>SXC</t>
  </si>
  <si>
    <t>Dirac</t>
  </si>
  <si>
    <t>XDQ</t>
  </si>
  <si>
    <t>Donu</t>
  </si>
  <si>
    <t>DONU</t>
  </si>
  <si>
    <t>OpalTKN</t>
  </si>
  <si>
    <t>OPALTKN</t>
  </si>
  <si>
    <t>BattleCoin</t>
  </si>
  <si>
    <t>BCX</t>
  </si>
  <si>
    <t>Fastcoin</t>
  </si>
  <si>
    <t>FST</t>
  </si>
  <si>
    <t>CommunityCoin</t>
  </si>
  <si>
    <t>COMM</t>
  </si>
  <si>
    <t>XCash</t>
  </si>
  <si>
    <t>XCASH</t>
  </si>
  <si>
    <t>Neutrino</t>
  </si>
  <si>
    <t>NTR</t>
  </si>
  <si>
    <t>CasinoCoin</t>
  </si>
  <si>
    <t>CSC</t>
  </si>
  <si>
    <t>ECC</t>
  </si>
  <si>
    <t>MaryJane</t>
  </si>
  <si>
    <t>MARYJ</t>
  </si>
  <si>
    <t>MultiWalletCoin</t>
  </si>
  <si>
    <t>MWC</t>
  </si>
  <si>
    <t>Particle</t>
  </si>
  <si>
    <t>PRT</t>
  </si>
  <si>
    <t>Razor</t>
  </si>
  <si>
    <t>RZR</t>
  </si>
  <si>
    <t>CryptoEscudo</t>
  </si>
  <si>
    <t>CESC</t>
  </si>
  <si>
    <t>Kore</t>
  </si>
  <si>
    <t>KORE</t>
  </si>
  <si>
    <t>Heavycoin</t>
  </si>
  <si>
    <t>HVC</t>
  </si>
  <si>
    <t>DarkCash</t>
  </si>
  <si>
    <t>DRKC</t>
  </si>
  <si>
    <t>GlobalCoin</t>
  </si>
  <si>
    <t>Snowballs</t>
  </si>
  <si>
    <t>BALLS</t>
  </si>
  <si>
    <t>bitBTC</t>
  </si>
  <si>
    <t>BITBTC</t>
  </si>
  <si>
    <t>NoirShares</t>
  </si>
  <si>
    <t>NRS</t>
  </si>
  <si>
    <t>RedCoin</t>
  </si>
  <si>
    <t>RED</t>
  </si>
  <si>
    <t>RootCoin</t>
  </si>
  <si>
    <t>ROOT</t>
  </si>
  <si>
    <t>ltc2nXt3</t>
  </si>
  <si>
    <t>LTC2NXT3</t>
  </si>
  <si>
    <t>Omnicoin</t>
  </si>
  <si>
    <t>OMC</t>
  </si>
  <si>
    <t>Titcoin</t>
  </si>
  <si>
    <t>TIT</t>
  </si>
  <si>
    <t>FreshCoin</t>
  </si>
  <si>
    <t>FRSH</t>
  </si>
  <si>
    <t>BitBar</t>
  </si>
  <si>
    <t>BTB</t>
  </si>
  <si>
    <t>SeedCoin</t>
  </si>
  <si>
    <t>SEED</t>
  </si>
  <si>
    <t>RabbitCoin</t>
  </si>
  <si>
    <t>RBBT</t>
  </si>
  <si>
    <t>LiteBar</t>
  </si>
  <si>
    <t>LTB</t>
  </si>
  <si>
    <t>bitGold</t>
  </si>
  <si>
    <t>BITGOLD</t>
  </si>
  <si>
    <t>Zedcoin</t>
  </si>
  <si>
    <t>ZED</t>
  </si>
  <si>
    <t>ProfitCoin</t>
  </si>
  <si>
    <t>PFC</t>
  </si>
  <si>
    <t>Functioncoin</t>
  </si>
  <si>
    <t>FCC</t>
  </si>
  <si>
    <t>Groestlcoin</t>
  </si>
  <si>
    <t>GRS</t>
  </si>
  <si>
    <t>FLO</t>
  </si>
  <si>
    <t>DopeCoin</t>
  </si>
  <si>
    <t>DOPE</t>
  </si>
  <si>
    <t>NXTmovie</t>
  </si>
  <si>
    <t>NXTMOVIE</t>
  </si>
  <si>
    <t>ContinuumCoin</t>
  </si>
  <si>
    <t>CTM</t>
  </si>
  <si>
    <t>Trollcoin</t>
  </si>
  <si>
    <t>TROLL</t>
  </si>
  <si>
    <t>CoolCoin</t>
  </si>
  <si>
    <t>COOL</t>
  </si>
  <si>
    <t>Piggycoin</t>
  </si>
  <si>
    <t>PIGGY</t>
  </si>
  <si>
    <t>Energycoin</t>
  </si>
  <si>
    <t>ENRG</t>
  </si>
  <si>
    <t>Coin2.1</t>
  </si>
  <si>
    <t>C2</t>
  </si>
  <si>
    <t>GrandCoin</t>
  </si>
  <si>
    <t>GDC</t>
  </si>
  <si>
    <t>PetroDollar</t>
  </si>
  <si>
    <t>XPD</t>
  </si>
  <si>
    <t>DigitalPrice</t>
  </si>
  <si>
    <t>DP</t>
  </si>
  <si>
    <t>Guarany</t>
  </si>
  <si>
    <t>GUA</t>
  </si>
  <si>
    <t>Uniform Fiscal Object</t>
  </si>
  <si>
    <t>UFO</t>
  </si>
  <si>
    <t>Bitcoin Plus</t>
  </si>
  <si>
    <t>XBC</t>
  </si>
  <si>
    <t>HempCoin</t>
  </si>
  <si>
    <t>THC</t>
  </si>
  <si>
    <t>Blakecoin</t>
  </si>
  <si>
    <t>BLC</t>
  </si>
  <si>
    <t>Truckcoin</t>
  </si>
  <si>
    <t>TRK</t>
  </si>
  <si>
    <t>Kittehcoin</t>
  </si>
  <si>
    <t>MEOW</t>
  </si>
  <si>
    <t>TrustPlus</t>
  </si>
  <si>
    <t>TRUST</t>
  </si>
  <si>
    <t>Fantomcoin</t>
  </si>
  <si>
    <t>FCN</t>
  </si>
  <si>
    <t>Umbrella-LTC</t>
  </si>
  <si>
    <t>ULTC</t>
  </si>
  <si>
    <t>CAIx</t>
  </si>
  <si>
    <t>GameLeagueCoin</t>
  </si>
  <si>
    <t>GML</t>
  </si>
  <si>
    <t>NTX</t>
  </si>
  <si>
    <t>Spark</t>
  </si>
  <si>
    <t>SPARK</t>
  </si>
  <si>
    <t>Mincoin</t>
  </si>
  <si>
    <t>MNC</t>
  </si>
  <si>
    <t>Saturn2Coin</t>
  </si>
  <si>
    <t>SAT2</t>
  </si>
  <si>
    <t>BunnyCoin</t>
  </si>
  <si>
    <t>BUN</t>
  </si>
  <si>
    <t>AsicCoin</t>
  </si>
  <si>
    <t>ASC</t>
  </si>
  <si>
    <t>UtilityCoin</t>
  </si>
  <si>
    <t>UTIL</t>
  </si>
  <si>
    <t>KeyCoin</t>
  </si>
  <si>
    <t>KEY</t>
  </si>
  <si>
    <t>Murraycoin</t>
  </si>
  <si>
    <t>MRY</t>
  </si>
  <si>
    <t>BetaCoin</t>
  </si>
  <si>
    <t>BET</t>
  </si>
  <si>
    <t>HunterCoin</t>
  </si>
  <si>
    <t>HUC</t>
  </si>
  <si>
    <t>ApexCoin</t>
  </si>
  <si>
    <t>APEX</t>
  </si>
  <si>
    <t>LottoCoin</t>
  </si>
  <si>
    <t>LOT</t>
  </si>
  <si>
    <t>CryptoBuck</t>
  </si>
  <si>
    <t>BUK</t>
  </si>
  <si>
    <t>Ghostcoin</t>
  </si>
  <si>
    <t>GHOST</t>
  </si>
  <si>
    <t>Acoin</t>
  </si>
  <si>
    <t>ACOIN</t>
  </si>
  <si>
    <t>Phoenixcoin</t>
  </si>
  <si>
    <t>PXC</t>
  </si>
  <si>
    <t>Electron</t>
  </si>
  <si>
    <t>ELT</t>
  </si>
  <si>
    <t>Quebecoin</t>
  </si>
  <si>
    <t>QBC</t>
  </si>
  <si>
    <t>UnbreakableCoin</t>
  </si>
  <si>
    <t>UNB</t>
  </si>
  <si>
    <t>GlobalBoost-Y</t>
  </si>
  <si>
    <t>BSTY</t>
  </si>
  <si>
    <t>SHACoin</t>
  </si>
  <si>
    <t>SHA</t>
  </si>
  <si>
    <t>RonPaulCoin</t>
  </si>
  <si>
    <t>RPC</t>
  </si>
  <si>
    <t>Paycoin</t>
  </si>
  <si>
    <t>PYC</t>
  </si>
  <si>
    <t>GrowthCoin</t>
  </si>
  <si>
    <t>GRW</t>
  </si>
  <si>
    <t>Franko</t>
  </si>
  <si>
    <t>FRK</t>
  </si>
  <si>
    <t>SpainCoin</t>
  </si>
  <si>
    <t>SPA</t>
  </si>
  <si>
    <t>GreenBacks</t>
  </si>
  <si>
    <t>GB</t>
  </si>
  <si>
    <t>VootCoin</t>
  </si>
  <si>
    <t>VOOT</t>
  </si>
  <si>
    <t>Execoin</t>
  </si>
  <si>
    <t>EXE</t>
  </si>
  <si>
    <t>DayTraderCoin</t>
  </si>
  <si>
    <t>Animecoin</t>
  </si>
  <si>
    <t>ANI</t>
  </si>
  <si>
    <t>Libertycoin</t>
  </si>
  <si>
    <t>XLB</t>
  </si>
  <si>
    <t>XxXcoin</t>
  </si>
  <si>
    <t>XXX</t>
  </si>
  <si>
    <t>SmartCoin</t>
  </si>
  <si>
    <t>SMC</t>
  </si>
  <si>
    <t>HamRadioCoin</t>
  </si>
  <si>
    <t>HAM</t>
  </si>
  <si>
    <t>StableCoin</t>
  </si>
  <si>
    <t>SBC</t>
  </si>
  <si>
    <t>Silkcoin</t>
  </si>
  <si>
    <t>SILK</t>
  </si>
  <si>
    <t>NewYorkCoin</t>
  </si>
  <si>
    <t>NYC</t>
  </si>
  <si>
    <t>X-Children</t>
  </si>
  <si>
    <t>CHILD</t>
  </si>
  <si>
    <t>Isracoin</t>
  </si>
  <si>
    <t>ISR</t>
  </si>
  <si>
    <t>LeafCoin</t>
  </si>
  <si>
    <t>LEAF</t>
  </si>
  <si>
    <t>Kryptkoin</t>
  </si>
  <si>
    <t>KTK</t>
  </si>
  <si>
    <t>ROXcoin</t>
  </si>
  <si>
    <t>ROX</t>
  </si>
  <si>
    <t>Emerald Crypto</t>
  </si>
  <si>
    <t>EMD</t>
  </si>
  <si>
    <t>QuazarCoin</t>
  </si>
  <si>
    <t>QCN</t>
  </si>
  <si>
    <t>IncognitoCoin</t>
  </si>
  <si>
    <t>ICG</t>
  </si>
  <si>
    <t>Greencoin</t>
  </si>
  <si>
    <t>GRE</t>
  </si>
  <si>
    <t>Gapcoin</t>
  </si>
  <si>
    <t>GAP</t>
  </si>
  <si>
    <t>Triangles</t>
  </si>
  <si>
    <t>TRI</t>
  </si>
  <si>
    <t>Dashcoin</t>
  </si>
  <si>
    <t>DSH</t>
  </si>
  <si>
    <t>FAILCoin</t>
  </si>
  <si>
    <t>FAIL</t>
  </si>
  <si>
    <t>VegasCoin</t>
  </si>
  <si>
    <t>VGC</t>
  </si>
  <si>
    <t>CAPTcoin</t>
  </si>
  <si>
    <t>CAPT</t>
  </si>
  <si>
    <t>OKCash</t>
  </si>
  <si>
    <t>OK</t>
  </si>
  <si>
    <t>MonetaVerde</t>
  </si>
  <si>
    <t>MCN</t>
  </si>
  <si>
    <t>ShieldCoin</t>
  </si>
  <si>
    <t>SHLD</t>
  </si>
  <si>
    <t>Catcoin</t>
  </si>
  <si>
    <t>CAT</t>
  </si>
  <si>
    <t>CraigsCoin</t>
  </si>
  <si>
    <t>CRAIG</t>
  </si>
  <si>
    <t>TacoCoin</t>
  </si>
  <si>
    <t>TCO</t>
  </si>
  <si>
    <t>Diem</t>
  </si>
  <si>
    <t>DIEM</t>
  </si>
  <si>
    <t>Bitcoin Scrypt</t>
  </si>
  <si>
    <t>BTCS</t>
  </si>
  <si>
    <t>Joulecoin</t>
  </si>
  <si>
    <t>XJO</t>
  </si>
  <si>
    <t>KlondikeCoin</t>
  </si>
  <si>
    <t>KDC</t>
  </si>
  <si>
    <t>ach</t>
  </si>
  <si>
    <t>ACH</t>
  </si>
  <si>
    <t>PLNcoin</t>
  </si>
  <si>
    <t>PLNC</t>
  </si>
  <si>
    <t>Bitgem</t>
  </si>
  <si>
    <t>BTG</t>
  </si>
  <si>
    <t>microCoin</t>
  </si>
  <si>
    <t>MRC</t>
  </si>
  <si>
    <t>Halcyon</t>
  </si>
  <si>
    <t>HAL</t>
  </si>
  <si>
    <t>ShibeCoin</t>
  </si>
  <si>
    <t>SHIBE</t>
  </si>
  <si>
    <t>Polcoin</t>
  </si>
  <si>
    <t>PLC</t>
  </si>
  <si>
    <t>Fractalcoin</t>
  </si>
  <si>
    <t>FRAC</t>
  </si>
  <si>
    <t>Argentum</t>
  </si>
  <si>
    <t>ARG</t>
  </si>
  <si>
    <t>GCN Coin</t>
  </si>
  <si>
    <t>GCN</t>
  </si>
  <si>
    <t>TorCoin</t>
  </si>
  <si>
    <t>TOR</t>
  </si>
  <si>
    <t>CageCoin</t>
  </si>
  <si>
    <t>CAGE</t>
  </si>
  <si>
    <t>Aiden</t>
  </si>
  <si>
    <t>ADN</t>
  </si>
  <si>
    <t>GoldReserve</t>
  </si>
  <si>
    <t>XGR</t>
  </si>
  <si>
    <t>VirtualMiningCoin</t>
  </si>
  <si>
    <t>VMC</t>
  </si>
  <si>
    <t>Guncoin</t>
  </si>
  <si>
    <t>GUN</t>
  </si>
  <si>
    <t>XCloudcoin</t>
  </si>
  <si>
    <t>XCLD</t>
  </si>
  <si>
    <t>LottoShares</t>
  </si>
  <si>
    <t>LTS</t>
  </si>
  <si>
    <t>Emucoin</t>
  </si>
  <si>
    <t>EMU</t>
  </si>
  <si>
    <t>GrowCoin</t>
  </si>
  <si>
    <t>GROW</t>
  </si>
  <si>
    <t>Kingdom Coin</t>
  </si>
  <si>
    <t>KING</t>
  </si>
  <si>
    <t>OpenSourcecoin</t>
  </si>
  <si>
    <t>OSC</t>
  </si>
  <si>
    <t>Guerillacoin</t>
  </si>
  <si>
    <t>GUE</t>
  </si>
  <si>
    <t>LegendaryCoin</t>
  </si>
  <si>
    <t>LGD</t>
  </si>
  <si>
    <t>Lightspeed</t>
  </si>
  <si>
    <t>LSD</t>
  </si>
  <si>
    <t>Junkcoin</t>
  </si>
  <si>
    <t>JKC</t>
  </si>
  <si>
    <t>Glyph</t>
  </si>
  <si>
    <t>GLYPH</t>
  </si>
  <si>
    <t>Elacoin</t>
  </si>
  <si>
    <t>ELC</t>
  </si>
  <si>
    <t>RipoffCoin</t>
  </si>
  <si>
    <t>RIPO</t>
  </si>
  <si>
    <t>Benjamins</t>
  </si>
  <si>
    <t>BEN</t>
  </si>
  <si>
    <t>CRTCoin</t>
  </si>
  <si>
    <t>CRT</t>
  </si>
  <si>
    <t>StabilityShares</t>
  </si>
  <si>
    <t>XSI</t>
  </si>
  <si>
    <t>CandyCoin</t>
  </si>
  <si>
    <t>YUM</t>
  </si>
  <si>
    <t>Solcoin</t>
  </si>
  <si>
    <t>SOL</t>
  </si>
  <si>
    <t>Cryptographic Anomaly</t>
  </si>
  <si>
    <t>CGA</t>
  </si>
  <si>
    <t>Bitcoin Fast</t>
  </si>
  <si>
    <t>BCF</t>
  </si>
  <si>
    <t>Pesa</t>
  </si>
  <si>
    <t>PES</t>
  </si>
  <si>
    <t>Moneta</t>
  </si>
  <si>
    <t>MNTA</t>
  </si>
  <si>
    <t>1Coin</t>
  </si>
  <si>
    <t>ONE</t>
  </si>
  <si>
    <t>Judgecoin</t>
  </si>
  <si>
    <t>JUDGE</t>
  </si>
  <si>
    <t>EthereumDark</t>
  </si>
  <si>
    <t>ETD</t>
  </si>
  <si>
    <t>BritCoin</t>
  </si>
  <si>
    <t>BRIT</t>
  </si>
  <si>
    <t>SocialxBot</t>
  </si>
  <si>
    <t>XBOT</t>
  </si>
  <si>
    <t>RosCoin</t>
  </si>
  <si>
    <t>ROS</t>
  </si>
  <si>
    <t>LemurCoin</t>
  </si>
  <si>
    <t>LMR</t>
  </si>
  <si>
    <t>WhistleCoin</t>
  </si>
  <si>
    <t>WSTL</t>
  </si>
  <si>
    <t>Techcoin</t>
  </si>
  <si>
    <t>TECH</t>
  </si>
  <si>
    <t>MalibuCoin</t>
  </si>
  <si>
    <t>MAL</t>
  </si>
  <si>
    <t>FireFlyCoin</t>
  </si>
  <si>
    <t>FFC</t>
  </si>
  <si>
    <t>Prime-XI</t>
  </si>
  <si>
    <t>PXI</t>
  </si>
  <si>
    <t>Kumacoin</t>
  </si>
  <si>
    <t>KUMA</t>
  </si>
  <si>
    <t>IcebergCoin</t>
  </si>
  <si>
    <t>ICB</t>
  </si>
  <si>
    <t>CannabisDarkcoin</t>
  </si>
  <si>
    <t>CND</t>
  </si>
  <si>
    <t>Quarkbar</t>
  </si>
  <si>
    <t>QB</t>
  </si>
  <si>
    <t>ESportsCoin</t>
  </si>
  <si>
    <t>ESC</t>
  </si>
  <si>
    <t>Nyancoin</t>
  </si>
  <si>
    <t>NYAN</t>
  </si>
  <si>
    <t>Spots</t>
  </si>
  <si>
    <t>SPT</t>
  </si>
  <si>
    <t>MonetaryUnit</t>
  </si>
  <si>
    <t>MUE</t>
  </si>
  <si>
    <t>Neocoin</t>
  </si>
  <si>
    <t>NEC</t>
  </si>
  <si>
    <t>Cashcoin</t>
  </si>
  <si>
    <t>CASH</t>
  </si>
  <si>
    <t>ShadeCoin</t>
  </si>
  <si>
    <t>SHADE</t>
  </si>
  <si>
    <t>CrackCoin</t>
  </si>
  <si>
    <t>CRACK</t>
  </si>
  <si>
    <t>RotoCoin</t>
  </si>
  <si>
    <t>RT2</t>
  </si>
  <si>
    <t>Photon</t>
  </si>
  <si>
    <t>PHO</t>
  </si>
  <si>
    <t>ImperialCoin</t>
  </si>
  <si>
    <t>IPC</t>
  </si>
  <si>
    <t>Noirbits</t>
  </si>
  <si>
    <t>NRB</t>
  </si>
  <si>
    <t>CorgiCoin</t>
  </si>
  <si>
    <t>CORG</t>
  </si>
  <si>
    <t>PHCoin</t>
  </si>
  <si>
    <t>PHC</t>
  </si>
  <si>
    <t>Axron</t>
  </si>
  <si>
    <t>AXR</t>
  </si>
  <si>
    <t>Conspiracycoin</t>
  </si>
  <si>
    <t>CYC</t>
  </si>
  <si>
    <t>PotatoCoin</t>
  </si>
  <si>
    <t>SPUDS</t>
  </si>
  <si>
    <t>ProsperCoin</t>
  </si>
  <si>
    <t>PRC</t>
  </si>
  <si>
    <t>Dobbscoin</t>
  </si>
  <si>
    <t>BOB</t>
  </si>
  <si>
    <t>BlazeCoin</t>
  </si>
  <si>
    <t>BLZ</t>
  </si>
  <si>
    <t>Lycancoin</t>
  </si>
  <si>
    <t>LYC</t>
  </si>
  <si>
    <t>Ekrona</t>
  </si>
  <si>
    <t>KRN</t>
  </si>
  <si>
    <t>Bancorcoin</t>
  </si>
  <si>
    <t>BNCR</t>
  </si>
  <si>
    <t>Canada eCoin</t>
  </si>
  <si>
    <t>CDN</t>
  </si>
  <si>
    <t>BatCoin</t>
  </si>
  <si>
    <t>BAT</t>
  </si>
  <si>
    <t>DarkShibe</t>
  </si>
  <si>
    <t>DSB</t>
  </si>
  <si>
    <t>Unattainium</t>
  </si>
  <si>
    <t>UNAT</t>
  </si>
  <si>
    <t>Fetish</t>
  </si>
  <si>
    <t>FETISH</t>
  </si>
  <si>
    <t>Heisenberg</t>
  </si>
  <si>
    <t>HEX</t>
  </si>
  <si>
    <t>Hirocoin</t>
  </si>
  <si>
    <t>HIRO</t>
  </si>
  <si>
    <t>TakCoin</t>
  </si>
  <si>
    <t>TAK</t>
  </si>
  <si>
    <t>BDSM</t>
  </si>
  <si>
    <t>Global Denomination</t>
  </si>
  <si>
    <t>GDN</t>
  </si>
  <si>
    <t>CaliforniaCoin</t>
  </si>
  <si>
    <t>CAC</t>
  </si>
  <si>
    <t>CacheCoin</t>
  </si>
  <si>
    <t>CACH</t>
  </si>
  <si>
    <t>Granite</t>
  </si>
  <si>
    <t>GRN</t>
  </si>
  <si>
    <t>Darkkush</t>
  </si>
  <si>
    <t>DANK</t>
  </si>
  <si>
    <t>UroDarkCoin</t>
  </si>
  <si>
    <t>UROD</t>
  </si>
  <si>
    <t>ConfessionCoin</t>
  </si>
  <si>
    <t>CFN</t>
  </si>
  <si>
    <t>GlobalBoost</t>
  </si>
  <si>
    <t>BST</t>
  </si>
  <si>
    <t>Bela</t>
  </si>
  <si>
    <t>BELA</t>
  </si>
  <si>
    <t>BeaverCoin</t>
  </si>
  <si>
    <t>BVC</t>
  </si>
  <si>
    <t>Darkpeer</t>
  </si>
  <si>
    <t>DPC</t>
  </si>
  <si>
    <t>Lightcoin</t>
  </si>
  <si>
    <t>LIT</t>
  </si>
  <si>
    <t>Donationcoin</t>
  </si>
  <si>
    <t>DON</t>
  </si>
  <si>
    <t>[Deprecated] Denarius</t>
  </si>
  <si>
    <t>DRS</t>
  </si>
  <si>
    <t>WolfCoin</t>
  </si>
  <si>
    <t>WLF</t>
  </si>
  <si>
    <t>66 Coin</t>
  </si>
  <si>
    <t>Blocknet</t>
  </si>
  <si>
    <t>BLOCK</t>
  </si>
  <si>
    <t>Rimbit</t>
  </si>
  <si>
    <t>RBT</t>
  </si>
  <si>
    <t>Extremecoin</t>
  </si>
  <si>
    <t>EXC</t>
  </si>
  <si>
    <t>DarkSwift</t>
  </si>
  <si>
    <t>DS</t>
  </si>
  <si>
    <t>Latium old</t>
  </si>
  <si>
    <t>LAT</t>
  </si>
  <si>
    <t>CraftCoin</t>
  </si>
  <si>
    <t>CRC</t>
  </si>
  <si>
    <t>BTE</t>
  </si>
  <si>
    <t>Joincoin</t>
  </si>
  <si>
    <t>J</t>
  </si>
  <si>
    <t>vTorrent</t>
  </si>
  <si>
    <t>VTR</t>
  </si>
  <si>
    <t>Coinworkscoin</t>
  </si>
  <si>
    <t>LAB</t>
  </si>
  <si>
    <t>Twenty15</t>
  </si>
  <si>
    <t>CHNCoin</t>
  </si>
  <si>
    <t>CNC</t>
  </si>
  <si>
    <t>Sativacoin</t>
  </si>
  <si>
    <t>STV</t>
  </si>
  <si>
    <t>Aegis</t>
  </si>
  <si>
    <t>AGS</t>
  </si>
  <si>
    <t>Tigercoin</t>
  </si>
  <si>
    <t>TGC</t>
  </si>
  <si>
    <t>DarkToken</t>
  </si>
  <si>
    <t>DT</t>
  </si>
  <si>
    <t>EZCoin</t>
  </si>
  <si>
    <t>EZC</t>
  </si>
  <si>
    <t>AmericanCoin</t>
  </si>
  <si>
    <t>AMC</t>
  </si>
  <si>
    <t>NanoToken</t>
  </si>
  <si>
    <t>NAN</t>
  </si>
  <si>
    <t>AlphaCoin</t>
  </si>
  <si>
    <t>ALF</t>
  </si>
  <si>
    <t>SSVCoin</t>
  </si>
  <si>
    <t>SSV</t>
  </si>
  <si>
    <t>Skeincoin</t>
  </si>
  <si>
    <t>SKC</t>
  </si>
  <si>
    <t>Coin(O)</t>
  </si>
  <si>
    <t>CNO</t>
  </si>
  <si>
    <t>SecurityCoin</t>
  </si>
  <si>
    <t>SCSY</t>
  </si>
  <si>
    <t>Bitmiles</t>
  </si>
  <si>
    <t>BTMI</t>
  </si>
  <si>
    <t>StarCoin</t>
  </si>
  <si>
    <t>STR</t>
  </si>
  <si>
    <t>Krugercoin</t>
  </si>
  <si>
    <t>KGC</t>
  </si>
  <si>
    <t>Memecoin</t>
  </si>
  <si>
    <t>MEM</t>
  </si>
  <si>
    <t>ElephantCoin</t>
  </si>
  <si>
    <t>ELP</t>
  </si>
  <si>
    <t>GameCoin</t>
  </si>
  <si>
    <t>GME</t>
  </si>
  <si>
    <t>XenCoin</t>
  </si>
  <si>
    <t>XNC</t>
  </si>
  <si>
    <t>Return</t>
  </si>
  <si>
    <t>MarketCap</t>
  </si>
  <si>
    <t>--</t>
  </si>
  <si>
    <t>CoinGecko</t>
  </si>
  <si>
    <t>CoinMarketCap</t>
  </si>
  <si>
    <t>adjusted e-value</t>
  </si>
  <si>
    <t>pass 5% threshold?</t>
  </si>
  <si>
    <t>pass 10% threshold?</t>
  </si>
  <si>
    <t>Rank - Return</t>
  </si>
  <si>
    <t>Rank - Overall Max</t>
  </si>
  <si>
    <t>Max Return</t>
  </si>
  <si>
    <t>p-value (Max)</t>
  </si>
  <si>
    <t>Return (30%)</t>
  </si>
  <si>
    <t>Max Return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</si>
</sst>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80C13-758B-824A-B7B5-5EAA8059ECC3}">
  <dimension ref="A1:S497"/>
  <sheetViews>
    <sheetView topLeftCell="C1" workbookViewId="0">
      <selection activeCell="R1" sqref="R1:S1048576"/>
    </sheetView>
  </sheetViews>
  <sheetFormatPr baseColWidth="10" defaultRowHeight="16" x14ac:dyDescent="0.2"/>
  <cols>
    <col min="4" max="4" width="10.83203125" customWidth="1"/>
    <col min="8" max="8" width="12.33203125" bestFit="1" customWidth="1"/>
    <col min="9" max="9" width="17.1640625" bestFit="1" customWidth="1"/>
    <col min="10" max="10" width="16.83203125" bestFit="1" customWidth="1"/>
    <col min="11" max="11" width="14.6640625" bestFit="1" customWidth="1"/>
    <col min="12" max="12" width="17.1640625" bestFit="1" customWidth="1"/>
    <col min="13" max="13" width="18.1640625" bestFit="1" customWidth="1"/>
    <col min="14" max="14" width="18.1640625" customWidth="1"/>
    <col min="18" max="18" width="12" bestFit="1" customWidth="1"/>
    <col min="19" max="19" width="16" bestFit="1" customWidth="1"/>
  </cols>
  <sheetData>
    <row r="1" spans="1:19" x14ac:dyDescent="0.2">
      <c r="A1" s="2" t="s">
        <v>977</v>
      </c>
      <c r="B1" t="s">
        <v>0</v>
      </c>
      <c r="C1" t="s">
        <v>1</v>
      </c>
      <c r="D1" t="s">
        <v>974</v>
      </c>
      <c r="E1" s="2" t="s">
        <v>976</v>
      </c>
      <c r="F1" s="1" t="s">
        <v>0</v>
      </c>
      <c r="G1" t="s">
        <v>973</v>
      </c>
      <c r="H1" t="s">
        <v>981</v>
      </c>
      <c r="I1" t="s">
        <v>983</v>
      </c>
      <c r="J1" t="s">
        <v>982</v>
      </c>
      <c r="K1" t="s">
        <v>978</v>
      </c>
      <c r="L1" t="s">
        <v>979</v>
      </c>
      <c r="M1" t="s">
        <v>980</v>
      </c>
      <c r="N1" t="s">
        <v>984</v>
      </c>
      <c r="R1" t="s">
        <v>985</v>
      </c>
      <c r="S1" t="s">
        <v>986</v>
      </c>
    </row>
    <row r="2" spans="1:19" x14ac:dyDescent="0.2">
      <c r="B2" t="s">
        <v>651</v>
      </c>
      <c r="C2" t="s">
        <v>652</v>
      </c>
      <c r="D2">
        <v>5286</v>
      </c>
      <c r="F2" t="str">
        <f t="shared" ref="F2:F65" si="0">B2</f>
        <v>SmartCoin</v>
      </c>
      <c r="G2">
        <v>72856366510.931702</v>
      </c>
      <c r="H2">
        <v>1</v>
      </c>
      <c r="I2">
        <v>72856366510.931702</v>
      </c>
      <c r="J2">
        <v>1</v>
      </c>
      <c r="K2">
        <f t="shared" ref="K2:K65" si="1">G2*H2/496</f>
        <v>146887835.70752358</v>
      </c>
      <c r="L2" s="3" t="b">
        <f t="shared" ref="L2:L65" si="2">(K2&gt;20)</f>
        <v>1</v>
      </c>
      <c r="M2" s="3" t="b">
        <f t="shared" ref="M2:M65" si="3">(K2&gt;10)</f>
        <v>1</v>
      </c>
      <c r="N2">
        <f t="shared" ref="N2:N65" si="4">1/(I2*J2/496)</f>
        <v>6.8079156805819832E-9</v>
      </c>
      <c r="O2">
        <f t="shared" ref="O2:O65" si="5">N2*LN(496)</f>
        <v>4.2253845574273293E-8</v>
      </c>
      <c r="P2" s="3" t="b">
        <f t="shared" ref="P2:P65" si="6">O2&lt;0.05</f>
        <v>1</v>
      </c>
      <c r="Q2" s="3" t="b">
        <f t="shared" ref="Q2:Q65" si="7">O2&lt;0.1</f>
        <v>1</v>
      </c>
      <c r="R2">
        <v>20260158586.5681</v>
      </c>
      <c r="S2">
        <v>20260158586.5681</v>
      </c>
    </row>
    <row r="3" spans="1:19" x14ac:dyDescent="0.2">
      <c r="B3" t="s">
        <v>133</v>
      </c>
      <c r="C3" t="s">
        <v>134</v>
      </c>
      <c r="D3">
        <v>170012</v>
      </c>
      <c r="F3" t="str">
        <f t="shared" si="0"/>
        <v>BitBay</v>
      </c>
      <c r="G3">
        <v>29215731057.983101</v>
      </c>
      <c r="H3">
        <v>2</v>
      </c>
      <c r="I3">
        <v>29215731057.983101</v>
      </c>
      <c r="J3">
        <v>2</v>
      </c>
      <c r="K3">
        <f t="shared" si="1"/>
        <v>117805367.1692867</v>
      </c>
      <c r="L3" s="3" t="b">
        <f t="shared" si="2"/>
        <v>1</v>
      </c>
      <c r="M3" s="3" t="b">
        <f t="shared" si="3"/>
        <v>1</v>
      </c>
      <c r="N3">
        <f t="shared" si="4"/>
        <v>8.4885775922500771E-9</v>
      </c>
      <c r="O3">
        <f t="shared" si="5"/>
        <v>5.2685001336195981E-8</v>
      </c>
      <c r="P3" s="3" t="b">
        <f t="shared" si="6"/>
        <v>1</v>
      </c>
      <c r="Q3" s="3" t="b">
        <f t="shared" si="7"/>
        <v>1</v>
      </c>
      <c r="R3">
        <v>4124814343.56353</v>
      </c>
      <c r="S3">
        <v>4124814343.56353</v>
      </c>
    </row>
    <row r="4" spans="1:19" x14ac:dyDescent="0.2">
      <c r="B4" t="s">
        <v>624</v>
      </c>
      <c r="C4" t="s">
        <v>625</v>
      </c>
      <c r="D4">
        <v>5696</v>
      </c>
      <c r="F4" t="str">
        <f t="shared" si="0"/>
        <v>GlobalBoost-Y</v>
      </c>
      <c r="G4">
        <v>7392701.3546424396</v>
      </c>
      <c r="H4">
        <v>3</v>
      </c>
      <c r="I4">
        <v>13378949.7476881</v>
      </c>
      <c r="J4">
        <v>3</v>
      </c>
      <c r="K4">
        <f t="shared" si="1"/>
        <v>44713.919483724436</v>
      </c>
      <c r="L4" s="3" t="b">
        <f t="shared" si="2"/>
        <v>1</v>
      </c>
      <c r="M4" s="3" t="b">
        <f t="shared" si="3"/>
        <v>1</v>
      </c>
      <c r="N4">
        <f t="shared" si="4"/>
        <v>1.2357721379580125E-5</v>
      </c>
      <c r="O4">
        <f t="shared" si="5"/>
        <v>7.6699136023675971E-5</v>
      </c>
      <c r="P4" s="3" t="b">
        <f t="shared" si="6"/>
        <v>1</v>
      </c>
      <c r="Q4" s="3" t="b">
        <f t="shared" si="7"/>
        <v>1</v>
      </c>
      <c r="R4">
        <v>3164716.4795266599</v>
      </c>
      <c r="S4">
        <v>4398281.0810052501</v>
      </c>
    </row>
    <row r="5" spans="1:19" x14ac:dyDescent="0.2">
      <c r="B5" t="s">
        <v>592</v>
      </c>
      <c r="C5" t="s">
        <v>593</v>
      </c>
      <c r="D5">
        <v>7546</v>
      </c>
      <c r="F5" t="str">
        <f t="shared" si="0"/>
        <v>BunnyCoin</v>
      </c>
      <c r="G5">
        <v>817422.45832278405</v>
      </c>
      <c r="H5">
        <v>4</v>
      </c>
      <c r="I5">
        <v>1102690.7373695199</v>
      </c>
      <c r="J5">
        <v>4</v>
      </c>
      <c r="K5">
        <f t="shared" si="1"/>
        <v>6592.1165993772911</v>
      </c>
      <c r="L5" s="3" t="b">
        <f t="shared" si="2"/>
        <v>1</v>
      </c>
      <c r="M5" s="3" t="b">
        <f t="shared" si="3"/>
        <v>1</v>
      </c>
      <c r="N5">
        <f t="shared" si="4"/>
        <v>1.1245220060141548E-4</v>
      </c>
      <c r="O5">
        <f t="shared" si="5"/>
        <v>6.9794312115998777E-4</v>
      </c>
      <c r="P5" s="3" t="b">
        <f t="shared" si="6"/>
        <v>1</v>
      </c>
      <c r="Q5" s="3" t="b">
        <f t="shared" si="7"/>
        <v>1</v>
      </c>
      <c r="R5">
        <v>233412.882225529</v>
      </c>
      <c r="S5">
        <v>274965.43574135698</v>
      </c>
    </row>
    <row r="6" spans="1:19" x14ac:dyDescent="0.2">
      <c r="B6" t="s">
        <v>337</v>
      </c>
      <c r="C6" t="s">
        <v>338</v>
      </c>
      <c r="D6">
        <v>53288</v>
      </c>
      <c r="F6" t="str">
        <f t="shared" si="0"/>
        <v>NetCoin</v>
      </c>
      <c r="G6">
        <v>408509.14777123003</v>
      </c>
      <c r="H6">
        <v>5</v>
      </c>
      <c r="I6">
        <v>551654.64695212501</v>
      </c>
      <c r="J6">
        <v>5</v>
      </c>
      <c r="K6">
        <f t="shared" si="1"/>
        <v>4118.0357638228834</v>
      </c>
      <c r="L6" s="3" t="b">
        <f t="shared" si="2"/>
        <v>1</v>
      </c>
      <c r="M6" s="3" t="b">
        <f t="shared" si="3"/>
        <v>1</v>
      </c>
      <c r="N6">
        <f t="shared" si="4"/>
        <v>1.798226490940971E-4</v>
      </c>
      <c r="O6">
        <f t="shared" si="5"/>
        <v>1.1160829249473273E-3</v>
      </c>
      <c r="P6" s="3" t="b">
        <f t="shared" si="6"/>
        <v>1</v>
      </c>
      <c r="Q6" s="3" t="b">
        <f t="shared" si="7"/>
        <v>1</v>
      </c>
      <c r="R6">
        <v>163387.12746434301</v>
      </c>
      <c r="S6">
        <v>191705.14848614199</v>
      </c>
    </row>
    <row r="7" spans="1:19" x14ac:dyDescent="0.2">
      <c r="B7" t="s">
        <v>705</v>
      </c>
      <c r="C7" t="s">
        <v>706</v>
      </c>
      <c r="D7">
        <v>3686</v>
      </c>
      <c r="F7" t="str">
        <f t="shared" si="0"/>
        <v>Bitcoin Scrypt</v>
      </c>
      <c r="G7">
        <v>241262.23223615601</v>
      </c>
      <c r="H7">
        <v>6</v>
      </c>
      <c r="I7">
        <v>359681.29361477401</v>
      </c>
      <c r="J7">
        <v>6</v>
      </c>
      <c r="K7">
        <f t="shared" si="1"/>
        <v>2918.49474479221</v>
      </c>
      <c r="L7" s="3" t="b">
        <f t="shared" si="2"/>
        <v>1</v>
      </c>
      <c r="M7" s="3" t="b">
        <f t="shared" si="3"/>
        <v>1</v>
      </c>
      <c r="N7">
        <f t="shared" si="4"/>
        <v>2.2983309984200723E-4</v>
      </c>
      <c r="O7">
        <f t="shared" si="5"/>
        <v>1.426476584643969E-3</v>
      </c>
      <c r="P7" s="3" t="b">
        <f t="shared" si="6"/>
        <v>1</v>
      </c>
      <c r="Q7" s="3" t="b">
        <f t="shared" si="7"/>
        <v>1</v>
      </c>
      <c r="R7">
        <v>39236.060896309296</v>
      </c>
      <c r="S7">
        <v>48894.723839736602</v>
      </c>
    </row>
    <row r="8" spans="1:19" x14ac:dyDescent="0.2">
      <c r="B8" t="s">
        <v>111</v>
      </c>
      <c r="C8" t="s">
        <v>112</v>
      </c>
      <c r="D8">
        <v>270543</v>
      </c>
      <c r="F8" t="str">
        <f t="shared" si="0"/>
        <v>Anoncoin</v>
      </c>
      <c r="G8">
        <v>135455.15018247199</v>
      </c>
      <c r="H8">
        <v>7</v>
      </c>
      <c r="I8">
        <v>135455.15018247199</v>
      </c>
      <c r="J8">
        <v>7</v>
      </c>
      <c r="K8">
        <f t="shared" si="1"/>
        <v>1911.6654259623062</v>
      </c>
      <c r="L8" s="3" t="b">
        <f t="shared" si="2"/>
        <v>1</v>
      </c>
      <c r="M8" s="3" t="b">
        <f t="shared" si="3"/>
        <v>1</v>
      </c>
      <c r="N8">
        <f t="shared" si="4"/>
        <v>5.2310408841370012E-4</v>
      </c>
      <c r="O8">
        <f t="shared" si="5"/>
        <v>3.2466852423198595E-3</v>
      </c>
      <c r="P8" s="3" t="b">
        <f t="shared" si="6"/>
        <v>1</v>
      </c>
      <c r="Q8" s="3" t="b">
        <f t="shared" si="7"/>
        <v>1</v>
      </c>
      <c r="R8">
        <v>63777.853735420998</v>
      </c>
      <c r="S8">
        <v>63777.853735420998</v>
      </c>
    </row>
    <row r="9" spans="1:19" x14ac:dyDescent="0.2">
      <c r="B9" t="s">
        <v>572</v>
      </c>
      <c r="C9" t="s">
        <v>573</v>
      </c>
      <c r="D9">
        <v>8637</v>
      </c>
      <c r="F9" t="str">
        <f t="shared" si="0"/>
        <v>Truckcoin</v>
      </c>
      <c r="G9">
        <v>54645.684624415502</v>
      </c>
      <c r="H9">
        <v>8</v>
      </c>
      <c r="I9">
        <v>131438.401563722</v>
      </c>
      <c r="J9">
        <v>8</v>
      </c>
      <c r="K9">
        <f t="shared" si="1"/>
        <v>881.38201007121779</v>
      </c>
      <c r="L9" s="3" t="b">
        <f t="shared" si="2"/>
        <v>1</v>
      </c>
      <c r="M9" s="3" t="b">
        <f t="shared" si="3"/>
        <v>1</v>
      </c>
      <c r="N9">
        <f t="shared" si="4"/>
        <v>4.717038495781013E-4</v>
      </c>
      <c r="O9">
        <f t="shared" si="5"/>
        <v>2.9276657573349199E-3</v>
      </c>
      <c r="P9" s="3" t="b">
        <f t="shared" si="6"/>
        <v>1</v>
      </c>
      <c r="Q9" s="3" t="b">
        <f t="shared" si="7"/>
        <v>1</v>
      </c>
      <c r="R9">
        <v>27633.947297634099</v>
      </c>
      <c r="S9">
        <v>45213.3937415322</v>
      </c>
    </row>
    <row r="10" spans="1:19" x14ac:dyDescent="0.2">
      <c r="B10" t="s">
        <v>73</v>
      </c>
      <c r="C10" t="s">
        <v>74</v>
      </c>
      <c r="D10">
        <v>468650</v>
      </c>
      <c r="F10" t="str">
        <f t="shared" si="0"/>
        <v>WorldCoin</v>
      </c>
      <c r="G10">
        <v>22119.453548296398</v>
      </c>
      <c r="H10">
        <v>9</v>
      </c>
      <c r="I10">
        <v>39928.925176866098</v>
      </c>
      <c r="J10">
        <v>9</v>
      </c>
      <c r="K10">
        <f t="shared" si="1"/>
        <v>401.36105228763631</v>
      </c>
      <c r="L10" s="3" t="b">
        <f t="shared" si="2"/>
        <v>1</v>
      </c>
      <c r="M10" s="3" t="b">
        <f t="shared" si="3"/>
        <v>1</v>
      </c>
      <c r="N10">
        <f t="shared" si="4"/>
        <v>1.3802302683329232E-3</v>
      </c>
      <c r="O10">
        <f t="shared" si="5"/>
        <v>8.5665039567722097E-3</v>
      </c>
      <c r="P10" s="3" t="b">
        <f t="shared" si="6"/>
        <v>1</v>
      </c>
      <c r="Q10" s="3" t="b">
        <f t="shared" si="7"/>
        <v>1</v>
      </c>
      <c r="R10">
        <v>9309.1611647192894</v>
      </c>
      <c r="S10">
        <v>12962.895301463101</v>
      </c>
    </row>
    <row r="11" spans="1:19" x14ac:dyDescent="0.2">
      <c r="B11" t="s">
        <v>715</v>
      </c>
      <c r="C11" t="s">
        <v>716</v>
      </c>
      <c r="D11">
        <v>3319</v>
      </c>
      <c r="F11" t="str">
        <f t="shared" si="0"/>
        <v>Bitgem</v>
      </c>
      <c r="G11">
        <v>7949.1190631288</v>
      </c>
      <c r="H11">
        <v>10</v>
      </c>
      <c r="I11">
        <v>15369.2731205131</v>
      </c>
      <c r="J11">
        <v>10</v>
      </c>
      <c r="K11">
        <f t="shared" si="1"/>
        <v>160.26449724049999</v>
      </c>
      <c r="L11" s="3" t="b">
        <f t="shared" si="2"/>
        <v>1</v>
      </c>
      <c r="M11" s="3" t="b">
        <f t="shared" si="3"/>
        <v>1</v>
      </c>
      <c r="N11">
        <f t="shared" si="4"/>
        <v>3.2272183343400765E-3</v>
      </c>
      <c r="O11">
        <f t="shared" si="5"/>
        <v>2.002997562420044E-2</v>
      </c>
      <c r="P11" s="3" t="b">
        <f t="shared" si="6"/>
        <v>1</v>
      </c>
      <c r="Q11" s="3" t="b">
        <f t="shared" si="7"/>
        <v>1</v>
      </c>
      <c r="R11">
        <v>3643.6202993611801</v>
      </c>
      <c r="S11">
        <v>5129.51073528695</v>
      </c>
    </row>
    <row r="12" spans="1:19" x14ac:dyDescent="0.2">
      <c r="B12" t="s">
        <v>127</v>
      </c>
      <c r="C12" t="s">
        <v>128</v>
      </c>
      <c r="D12">
        <v>193676</v>
      </c>
      <c r="F12" t="str">
        <f t="shared" si="0"/>
        <v>CannabisCoin</v>
      </c>
      <c r="G12">
        <v>4782.3998747906298</v>
      </c>
      <c r="H12">
        <v>11</v>
      </c>
      <c r="I12">
        <v>7159.5343172349703</v>
      </c>
      <c r="J12">
        <v>12</v>
      </c>
      <c r="K12">
        <f t="shared" si="1"/>
        <v>106.06128754575994</v>
      </c>
      <c r="L12" s="3" t="b">
        <f t="shared" si="2"/>
        <v>1</v>
      </c>
      <c r="M12" s="3" t="b">
        <f t="shared" si="3"/>
        <v>1</v>
      </c>
      <c r="N12">
        <f t="shared" si="4"/>
        <v>5.7731874032411054E-3</v>
      </c>
      <c r="O12">
        <f t="shared" si="5"/>
        <v>3.583172595742784E-2</v>
      </c>
      <c r="P12" s="3" t="b">
        <f t="shared" si="6"/>
        <v>1</v>
      </c>
      <c r="Q12" s="3" t="b">
        <f t="shared" si="7"/>
        <v>1</v>
      </c>
      <c r="R12">
        <v>2207.5535000653399</v>
      </c>
      <c r="S12">
        <v>2778.6054312084002</v>
      </c>
    </row>
    <row r="13" spans="1:19" x14ac:dyDescent="0.2">
      <c r="B13" t="s">
        <v>729</v>
      </c>
      <c r="C13" t="s">
        <v>730</v>
      </c>
      <c r="D13">
        <v>3109</v>
      </c>
      <c r="F13" t="str">
        <f t="shared" si="0"/>
        <v>GCN Coin</v>
      </c>
      <c r="G13">
        <v>4582.8811730726302</v>
      </c>
      <c r="H13">
        <v>12</v>
      </c>
      <c r="I13">
        <v>10335.836725253301</v>
      </c>
      <c r="J13">
        <v>11</v>
      </c>
      <c r="K13">
        <f t="shared" si="1"/>
        <v>110.87615741304751</v>
      </c>
      <c r="L13" s="3" t="b">
        <f t="shared" si="2"/>
        <v>1</v>
      </c>
      <c r="M13" s="3" t="b">
        <f t="shared" si="3"/>
        <v>1</v>
      </c>
      <c r="N13">
        <f t="shared" si="4"/>
        <v>4.3625794688435388E-3</v>
      </c>
      <c r="O13">
        <f t="shared" si="5"/>
        <v>2.7076680709748731E-2</v>
      </c>
      <c r="P13" s="3" t="b">
        <f t="shared" si="6"/>
        <v>1</v>
      </c>
      <c r="Q13" s="3" t="b">
        <f t="shared" si="7"/>
        <v>1</v>
      </c>
      <c r="R13">
        <v>1859.0854624808801</v>
      </c>
      <c r="S13">
        <v>2555.3243764489998</v>
      </c>
    </row>
    <row r="14" spans="1:19" x14ac:dyDescent="0.2">
      <c r="B14" t="s">
        <v>455</v>
      </c>
      <c r="C14" t="s">
        <v>456</v>
      </c>
      <c r="D14">
        <v>18993</v>
      </c>
      <c r="F14" t="str">
        <f t="shared" si="0"/>
        <v>Verge</v>
      </c>
      <c r="G14">
        <v>4313.65074629631</v>
      </c>
      <c r="H14">
        <v>13</v>
      </c>
      <c r="I14">
        <v>6243.5858433313197</v>
      </c>
      <c r="J14">
        <v>13</v>
      </c>
      <c r="K14">
        <f t="shared" si="1"/>
        <v>113.05939456018554</v>
      </c>
      <c r="L14" s="3" t="b">
        <f t="shared" si="2"/>
        <v>1</v>
      </c>
      <c r="M14" s="3" t="b">
        <f t="shared" si="3"/>
        <v>1</v>
      </c>
      <c r="N14">
        <f t="shared" si="4"/>
        <v>6.1108867742401115E-3</v>
      </c>
      <c r="O14">
        <f t="shared" si="5"/>
        <v>3.7927682743940427E-2</v>
      </c>
      <c r="P14" s="3" t="b">
        <f t="shared" si="6"/>
        <v>1</v>
      </c>
      <c r="Q14" s="3" t="b">
        <f t="shared" si="7"/>
        <v>1</v>
      </c>
      <c r="R14">
        <v>898.994509895281</v>
      </c>
      <c r="S14">
        <v>1072.15135075123</v>
      </c>
    </row>
    <row r="15" spans="1:19" x14ac:dyDescent="0.2">
      <c r="B15" t="s">
        <v>369</v>
      </c>
      <c r="C15" t="s">
        <v>370</v>
      </c>
      <c r="D15">
        <v>42113</v>
      </c>
      <c r="F15" t="str">
        <f t="shared" si="0"/>
        <v>FedoraCoin</v>
      </c>
      <c r="G15">
        <v>3332.0915855193498</v>
      </c>
      <c r="H15">
        <v>14</v>
      </c>
      <c r="I15">
        <v>5999.66699678238</v>
      </c>
      <c r="J15">
        <v>14</v>
      </c>
      <c r="K15">
        <f t="shared" si="1"/>
        <v>94.050972171917138</v>
      </c>
      <c r="L15" s="3" t="b">
        <f t="shared" si="2"/>
        <v>1</v>
      </c>
      <c r="M15" s="3" t="b">
        <f t="shared" si="3"/>
        <v>1</v>
      </c>
      <c r="N15">
        <f t="shared" si="4"/>
        <v>5.9050896404036698E-3</v>
      </c>
      <c r="O15">
        <f t="shared" si="5"/>
        <v>3.6650387207282177E-2</v>
      </c>
      <c r="P15" s="3" t="b">
        <f t="shared" si="6"/>
        <v>1</v>
      </c>
      <c r="Q15" s="3" t="b">
        <f t="shared" si="7"/>
        <v>1</v>
      </c>
      <c r="R15">
        <v>1294.5077424578201</v>
      </c>
      <c r="S15">
        <v>1803.04040854959</v>
      </c>
    </row>
    <row r="16" spans="1:19" x14ac:dyDescent="0.2">
      <c r="B16" t="s">
        <v>264</v>
      </c>
      <c r="C16" t="s">
        <v>265</v>
      </c>
      <c r="D16">
        <v>158503</v>
      </c>
      <c r="F16" t="str">
        <f t="shared" si="0"/>
        <v>Bitswift</v>
      </c>
      <c r="G16">
        <v>2816.0760358231501</v>
      </c>
      <c r="H16">
        <v>15</v>
      </c>
      <c r="I16">
        <v>5379.0364018965602</v>
      </c>
      <c r="J16">
        <v>15</v>
      </c>
      <c r="K16">
        <f t="shared" si="1"/>
        <v>85.16358979303881</v>
      </c>
      <c r="L16" s="3" t="b">
        <f t="shared" si="2"/>
        <v>1</v>
      </c>
      <c r="M16" s="3" t="b">
        <f t="shared" si="3"/>
        <v>1</v>
      </c>
      <c r="N16">
        <f t="shared" si="4"/>
        <v>6.147321601134341E-3</v>
      </c>
      <c r="O16">
        <f t="shared" si="5"/>
        <v>3.8153818263436542E-2</v>
      </c>
      <c r="P16" s="3" t="b">
        <f t="shared" si="6"/>
        <v>1</v>
      </c>
      <c r="Q16" s="3" t="b">
        <f t="shared" si="7"/>
        <v>1</v>
      </c>
      <c r="R16">
        <v>1721.5605969987801</v>
      </c>
      <c r="S16">
        <v>2491.30068694897</v>
      </c>
    </row>
    <row r="17" spans="2:19" x14ac:dyDescent="0.2">
      <c r="B17" t="s">
        <v>465</v>
      </c>
      <c r="C17" t="s">
        <v>466</v>
      </c>
      <c r="D17">
        <v>18170</v>
      </c>
      <c r="F17" t="str">
        <f t="shared" si="0"/>
        <v>Sexcoin</v>
      </c>
      <c r="G17">
        <v>2344.0474770740998</v>
      </c>
      <c r="H17">
        <v>16</v>
      </c>
      <c r="I17">
        <v>2988.1825655364701</v>
      </c>
      <c r="J17">
        <v>16</v>
      </c>
      <c r="K17">
        <f t="shared" si="1"/>
        <v>75.614434744325806</v>
      </c>
      <c r="L17" s="3" t="b">
        <f t="shared" si="2"/>
        <v>1</v>
      </c>
      <c r="M17" s="3" t="b">
        <f t="shared" si="3"/>
        <v>1</v>
      </c>
      <c r="N17">
        <f t="shared" si="4"/>
        <v>1.0374198804829234E-2</v>
      </c>
      <c r="O17">
        <f t="shared" si="5"/>
        <v>6.4388252561111636E-2</v>
      </c>
      <c r="P17" t="b">
        <f t="shared" si="6"/>
        <v>0</v>
      </c>
      <c r="Q17" s="3" t="b">
        <f t="shared" si="7"/>
        <v>1</v>
      </c>
      <c r="R17">
        <v>503.531846859957</v>
      </c>
      <c r="S17">
        <v>566.40361023373305</v>
      </c>
    </row>
    <row r="18" spans="2:19" x14ac:dyDescent="0.2">
      <c r="B18" t="s">
        <v>321</v>
      </c>
      <c r="C18" t="s">
        <v>322</v>
      </c>
      <c r="D18">
        <v>64406</v>
      </c>
      <c r="F18" t="str">
        <f t="shared" si="0"/>
        <v>WhiteCoin</v>
      </c>
      <c r="G18">
        <v>1823.22681322413</v>
      </c>
      <c r="H18">
        <v>17</v>
      </c>
      <c r="I18">
        <v>2341.8011204668801</v>
      </c>
      <c r="J18">
        <v>21</v>
      </c>
      <c r="K18">
        <f t="shared" si="1"/>
        <v>62.489628679052842</v>
      </c>
      <c r="L18" s="3" t="b">
        <f t="shared" si="2"/>
        <v>1</v>
      </c>
      <c r="M18" s="3" t="b">
        <f t="shared" si="3"/>
        <v>1</v>
      </c>
      <c r="N18">
        <f t="shared" si="4"/>
        <v>1.0085846920398919E-2</v>
      </c>
      <c r="O18">
        <f t="shared" si="5"/>
        <v>6.2598574696780679E-2</v>
      </c>
      <c r="P18" t="b">
        <f t="shared" si="6"/>
        <v>0</v>
      </c>
      <c r="Q18" s="3" t="b">
        <f t="shared" si="7"/>
        <v>1</v>
      </c>
      <c r="R18">
        <v>301.03342108584098</v>
      </c>
      <c r="S18">
        <v>348.47167483704999</v>
      </c>
    </row>
    <row r="19" spans="2:19" x14ac:dyDescent="0.2">
      <c r="B19" t="s">
        <v>97</v>
      </c>
      <c r="C19" t="s">
        <v>98</v>
      </c>
      <c r="D19">
        <v>350207</v>
      </c>
      <c r="F19" t="str">
        <f t="shared" si="0"/>
        <v>Infinitecoin</v>
      </c>
      <c r="G19">
        <v>1711.7122730798101</v>
      </c>
      <c r="H19">
        <v>18</v>
      </c>
      <c r="I19">
        <v>2862.6179664747501</v>
      </c>
      <c r="J19">
        <v>17</v>
      </c>
      <c r="K19">
        <f t="shared" si="1"/>
        <v>62.118590555315691</v>
      </c>
      <c r="L19" s="3" t="b">
        <f t="shared" si="2"/>
        <v>1</v>
      </c>
      <c r="M19" s="3" t="b">
        <f t="shared" si="3"/>
        <v>1</v>
      </c>
      <c r="N19">
        <f t="shared" si="4"/>
        <v>1.0192233448518969E-2</v>
      </c>
      <c r="O19">
        <f t="shared" si="5"/>
        <v>6.3258870761138425E-2</v>
      </c>
      <c r="P19" t="b">
        <f t="shared" si="6"/>
        <v>0</v>
      </c>
      <c r="Q19" s="3" t="b">
        <f t="shared" si="7"/>
        <v>1</v>
      </c>
      <c r="R19">
        <v>701.21452553517804</v>
      </c>
      <c r="S19">
        <v>938.58186977737</v>
      </c>
    </row>
    <row r="20" spans="2:19" x14ac:dyDescent="0.2">
      <c r="B20" t="s">
        <v>378</v>
      </c>
      <c r="C20" t="s">
        <v>379</v>
      </c>
      <c r="D20">
        <v>35535</v>
      </c>
      <c r="F20" t="str">
        <f t="shared" si="0"/>
        <v>Magi</v>
      </c>
      <c r="G20">
        <v>1649.73563170856</v>
      </c>
      <c r="H20">
        <v>19</v>
      </c>
      <c r="I20">
        <v>2656.75741719902</v>
      </c>
      <c r="J20">
        <v>19</v>
      </c>
      <c r="K20">
        <f t="shared" si="1"/>
        <v>63.19551815012629</v>
      </c>
      <c r="L20" s="3" t="b">
        <f t="shared" si="2"/>
        <v>1</v>
      </c>
      <c r="M20" s="3" t="b">
        <f t="shared" si="3"/>
        <v>1</v>
      </c>
      <c r="N20">
        <f t="shared" si="4"/>
        <v>9.8259867419198278E-3</v>
      </c>
      <c r="O20">
        <f t="shared" si="5"/>
        <v>6.098573276871791E-2</v>
      </c>
      <c r="P20" t="b">
        <f t="shared" si="6"/>
        <v>0</v>
      </c>
      <c r="Q20" s="3" t="b">
        <f t="shared" si="7"/>
        <v>1</v>
      </c>
      <c r="R20">
        <v>884.52989390927098</v>
      </c>
      <c r="S20">
        <v>1125.3966516262501</v>
      </c>
    </row>
    <row r="21" spans="2:19" x14ac:dyDescent="0.2">
      <c r="B21" t="s">
        <v>348</v>
      </c>
      <c r="C21" t="s">
        <v>349</v>
      </c>
      <c r="D21">
        <v>48704</v>
      </c>
      <c r="F21" t="str">
        <f t="shared" si="0"/>
        <v>EarthCoin</v>
      </c>
      <c r="G21">
        <v>1589.99749619408</v>
      </c>
      <c r="H21">
        <v>20</v>
      </c>
      <c r="I21">
        <v>1966.61627333662</v>
      </c>
      <c r="J21">
        <v>22</v>
      </c>
      <c r="K21">
        <f t="shared" si="1"/>
        <v>64.112802265890323</v>
      </c>
      <c r="L21" s="3" t="b">
        <f t="shared" si="2"/>
        <v>1</v>
      </c>
      <c r="M21" s="3" t="b">
        <f t="shared" si="3"/>
        <v>1</v>
      </c>
      <c r="N21">
        <f t="shared" si="4"/>
        <v>1.1464084199406758E-2</v>
      </c>
      <c r="O21">
        <f t="shared" si="5"/>
        <v>7.1152709013985599E-2</v>
      </c>
      <c r="P21" t="b">
        <f t="shared" si="6"/>
        <v>0</v>
      </c>
      <c r="Q21" s="3" t="b">
        <f t="shared" si="7"/>
        <v>1</v>
      </c>
      <c r="R21">
        <v>361.14935676825399</v>
      </c>
      <c r="S21">
        <v>409.10617246467001</v>
      </c>
    </row>
    <row r="22" spans="2:19" x14ac:dyDescent="0.2">
      <c r="B22" t="s">
        <v>886</v>
      </c>
      <c r="C22" t="s">
        <v>887</v>
      </c>
      <c r="D22">
        <v>232</v>
      </c>
      <c r="F22" t="str">
        <f t="shared" si="0"/>
        <v>CacheCoin</v>
      </c>
      <c r="G22">
        <v>1193.65162187588</v>
      </c>
      <c r="H22">
        <v>21</v>
      </c>
      <c r="I22">
        <v>2466.62732482618</v>
      </c>
      <c r="J22">
        <v>20</v>
      </c>
      <c r="K22">
        <f t="shared" si="1"/>
        <v>50.53766947458363</v>
      </c>
      <c r="L22" s="3" t="b">
        <f t="shared" si="2"/>
        <v>1</v>
      </c>
      <c r="M22" s="3" t="b">
        <f t="shared" si="3"/>
        <v>1</v>
      </c>
      <c r="N22">
        <f t="shared" si="4"/>
        <v>1.0054214412689043E-2</v>
      </c>
      <c r="O22">
        <f t="shared" si="5"/>
        <v>6.2402245135926626E-2</v>
      </c>
      <c r="P22" t="b">
        <f t="shared" si="6"/>
        <v>0</v>
      </c>
      <c r="Q22" s="3" t="b">
        <f t="shared" si="7"/>
        <v>1</v>
      </c>
      <c r="R22">
        <v>964.30982172802806</v>
      </c>
      <c r="S22">
        <v>1409.2689609398501</v>
      </c>
    </row>
    <row r="23" spans="2:19" x14ac:dyDescent="0.2">
      <c r="B23" t="s">
        <v>215</v>
      </c>
      <c r="C23" t="s">
        <v>216</v>
      </c>
      <c r="D23">
        <v>11054</v>
      </c>
      <c r="F23" t="str">
        <f t="shared" si="0"/>
        <v>GameCredits</v>
      </c>
      <c r="G23">
        <v>1101.09068060666</v>
      </c>
      <c r="H23">
        <v>22</v>
      </c>
      <c r="I23">
        <v>1830.4707064549</v>
      </c>
      <c r="J23">
        <v>23</v>
      </c>
      <c r="K23">
        <f t="shared" si="1"/>
        <v>48.838699543037343</v>
      </c>
      <c r="L23" s="3" t="b">
        <f t="shared" si="2"/>
        <v>1</v>
      </c>
      <c r="M23" s="3" t="b">
        <f t="shared" si="3"/>
        <v>1</v>
      </c>
      <c r="N23">
        <f t="shared" si="4"/>
        <v>1.1781241467157935E-2</v>
      </c>
      <c r="O23">
        <f t="shared" si="5"/>
        <v>7.3121169676995904E-2</v>
      </c>
      <c r="P23" t="b">
        <f t="shared" si="6"/>
        <v>0</v>
      </c>
      <c r="Q23" s="3" t="b">
        <f t="shared" si="7"/>
        <v>1</v>
      </c>
      <c r="R23">
        <v>255.50036059133799</v>
      </c>
      <c r="S23">
        <v>342.81649966768799</v>
      </c>
    </row>
    <row r="24" spans="2:19" x14ac:dyDescent="0.2">
      <c r="B24" t="s">
        <v>291</v>
      </c>
      <c r="C24" t="s">
        <v>292</v>
      </c>
      <c r="D24">
        <v>101392</v>
      </c>
      <c r="F24" t="str">
        <f t="shared" si="0"/>
        <v>Bitmark</v>
      </c>
      <c r="G24">
        <v>858.67942758719198</v>
      </c>
      <c r="H24">
        <v>23</v>
      </c>
      <c r="I24">
        <v>858.67942758719198</v>
      </c>
      <c r="J24">
        <v>27</v>
      </c>
      <c r="K24">
        <f t="shared" si="1"/>
        <v>39.817796037309307</v>
      </c>
      <c r="L24" s="3" t="b">
        <f t="shared" si="2"/>
        <v>1</v>
      </c>
      <c r="M24" s="3" t="b">
        <f t="shared" si="3"/>
        <v>1</v>
      </c>
      <c r="N24">
        <f t="shared" si="4"/>
        <v>2.1393746932996144E-2</v>
      </c>
      <c r="O24">
        <f t="shared" si="5"/>
        <v>0.13278191469677914</v>
      </c>
      <c r="P24" t="b">
        <f t="shared" si="6"/>
        <v>0</v>
      </c>
      <c r="Q24" t="b">
        <f t="shared" si="7"/>
        <v>0</v>
      </c>
      <c r="R24">
        <v>475.26663410664497</v>
      </c>
      <c r="S24">
        <v>475.26663410664497</v>
      </c>
    </row>
    <row r="25" spans="2:19" x14ac:dyDescent="0.2">
      <c r="B25" t="s">
        <v>825</v>
      </c>
      <c r="C25" t="s">
        <v>826</v>
      </c>
      <c r="D25">
        <v>1263</v>
      </c>
      <c r="F25" t="str">
        <f t="shared" si="0"/>
        <v>MonetaryUnit</v>
      </c>
      <c r="G25">
        <v>807.75032783950201</v>
      </c>
      <c r="H25">
        <v>24</v>
      </c>
      <c r="I25">
        <v>2846.4412130484202</v>
      </c>
      <c r="J25">
        <v>18</v>
      </c>
      <c r="K25">
        <f t="shared" si="1"/>
        <v>39.08469328255655</v>
      </c>
      <c r="L25" s="3" t="b">
        <f t="shared" si="2"/>
        <v>1</v>
      </c>
      <c r="M25" s="3" t="b">
        <f t="shared" si="3"/>
        <v>1</v>
      </c>
      <c r="N25">
        <f t="shared" si="4"/>
        <v>9.6807042524671375E-3</v>
      </c>
      <c r="O25">
        <f t="shared" si="5"/>
        <v>6.0084025967106172E-2</v>
      </c>
      <c r="P25" t="b">
        <f t="shared" si="6"/>
        <v>0</v>
      </c>
      <c r="Q25" s="3" t="b">
        <f t="shared" si="7"/>
        <v>1</v>
      </c>
      <c r="R25">
        <v>238.62755956114199</v>
      </c>
      <c r="S25">
        <v>428.19794955307299</v>
      </c>
    </row>
    <row r="26" spans="2:19" x14ac:dyDescent="0.2">
      <c r="B26" t="s">
        <v>205</v>
      </c>
      <c r="C26" t="s">
        <v>206</v>
      </c>
      <c r="D26">
        <v>22602</v>
      </c>
      <c r="F26" t="str">
        <f t="shared" si="0"/>
        <v>CloakCoin</v>
      </c>
      <c r="G26">
        <v>785.09685842662304</v>
      </c>
      <c r="H26">
        <v>25</v>
      </c>
      <c r="I26">
        <v>1387.2347893726701</v>
      </c>
      <c r="J26">
        <v>25</v>
      </c>
      <c r="K26">
        <f t="shared" si="1"/>
        <v>39.571414235212856</v>
      </c>
      <c r="L26" s="3" t="b">
        <f t="shared" si="2"/>
        <v>1</v>
      </c>
      <c r="M26" s="3" t="b">
        <f t="shared" si="3"/>
        <v>1</v>
      </c>
      <c r="N26">
        <f t="shared" si="4"/>
        <v>1.4301832791384915E-2</v>
      </c>
      <c r="O26">
        <f t="shared" si="5"/>
        <v>8.8765411111054793E-2</v>
      </c>
      <c r="P26" t="b">
        <f t="shared" si="6"/>
        <v>0</v>
      </c>
      <c r="Q26" s="3" t="b">
        <f t="shared" si="7"/>
        <v>1</v>
      </c>
      <c r="R26">
        <v>223.51679236283701</v>
      </c>
      <c r="S26">
        <v>308.083722473732</v>
      </c>
    </row>
    <row r="27" spans="2:19" x14ac:dyDescent="0.2">
      <c r="B27" t="s">
        <v>588</v>
      </c>
      <c r="C27" t="s">
        <v>589</v>
      </c>
      <c r="D27">
        <v>7731</v>
      </c>
      <c r="F27" t="str">
        <f t="shared" si="0"/>
        <v>Mincoin</v>
      </c>
      <c r="G27">
        <v>696.129885265859</v>
      </c>
      <c r="H27">
        <v>26</v>
      </c>
      <c r="I27">
        <v>1122.4997449897801</v>
      </c>
      <c r="J27">
        <v>26</v>
      </c>
      <c r="K27">
        <f t="shared" si="1"/>
        <v>36.490679469581316</v>
      </c>
      <c r="L27" s="3" t="b">
        <f t="shared" si="2"/>
        <v>1</v>
      </c>
      <c r="M27" s="3" t="b">
        <f t="shared" si="3"/>
        <v>1</v>
      </c>
      <c r="N27">
        <f t="shared" si="4"/>
        <v>1.6995035555305862E-2</v>
      </c>
      <c r="O27">
        <f t="shared" si="5"/>
        <v>0.10548097855139558</v>
      </c>
      <c r="P27" t="b">
        <f t="shared" si="6"/>
        <v>0</v>
      </c>
      <c r="Q27" t="b">
        <f t="shared" si="7"/>
        <v>0</v>
      </c>
      <c r="R27">
        <v>753.20945407098304</v>
      </c>
      <c r="S27">
        <v>987.72493032658303</v>
      </c>
    </row>
    <row r="28" spans="2:19" x14ac:dyDescent="0.2">
      <c r="B28" t="s">
        <v>380</v>
      </c>
      <c r="C28" t="s">
        <v>381</v>
      </c>
      <c r="D28">
        <v>35063</v>
      </c>
      <c r="F28" t="str">
        <f t="shared" si="0"/>
        <v>SuperCoin</v>
      </c>
      <c r="G28">
        <v>647.81052468125199</v>
      </c>
      <c r="H28">
        <v>27</v>
      </c>
      <c r="I28">
        <v>1541.33645380744</v>
      </c>
      <c r="J28">
        <v>24</v>
      </c>
      <c r="K28">
        <f t="shared" si="1"/>
        <v>35.263879367729444</v>
      </c>
      <c r="L28" s="3" t="b">
        <f t="shared" si="2"/>
        <v>1</v>
      </c>
      <c r="M28" s="3" t="b">
        <f t="shared" si="3"/>
        <v>1</v>
      </c>
      <c r="N28">
        <f t="shared" si="4"/>
        <v>1.3408277352822906E-2</v>
      </c>
      <c r="O28">
        <f t="shared" si="5"/>
        <v>8.321949143688169E-2</v>
      </c>
      <c r="P28" t="b">
        <f t="shared" si="6"/>
        <v>0</v>
      </c>
      <c r="Q28" s="3" t="b">
        <f t="shared" si="7"/>
        <v>1</v>
      </c>
      <c r="R28">
        <v>334.55529631744901</v>
      </c>
      <c r="S28">
        <v>536.54505009990305</v>
      </c>
    </row>
    <row r="29" spans="2:19" x14ac:dyDescent="0.2">
      <c r="B29" t="s">
        <v>537</v>
      </c>
      <c r="C29" t="s">
        <v>538</v>
      </c>
      <c r="D29">
        <v>10863</v>
      </c>
      <c r="F29" t="str">
        <f t="shared" si="0"/>
        <v>Groestlcoin</v>
      </c>
      <c r="G29">
        <v>575.51110733255803</v>
      </c>
      <c r="H29">
        <v>28</v>
      </c>
      <c r="I29">
        <v>843.48388377073695</v>
      </c>
      <c r="J29">
        <v>28</v>
      </c>
      <c r="K29">
        <f t="shared" si="1"/>
        <v>32.488530252644402</v>
      </c>
      <c r="L29" s="3" t="b">
        <f t="shared" si="2"/>
        <v>1</v>
      </c>
      <c r="M29" s="3" t="b">
        <f t="shared" si="3"/>
        <v>1</v>
      </c>
      <c r="N29">
        <f t="shared" si="4"/>
        <v>2.1001332752316752E-2</v>
      </c>
      <c r="O29">
        <f t="shared" si="5"/>
        <v>0.13034636628966892</v>
      </c>
      <c r="P29" t="b">
        <f t="shared" si="6"/>
        <v>0</v>
      </c>
      <c r="Q29" t="b">
        <f t="shared" si="7"/>
        <v>0</v>
      </c>
      <c r="R29">
        <v>116.68987388275001</v>
      </c>
      <c r="S29">
        <v>145.44987226882199</v>
      </c>
    </row>
    <row r="30" spans="2:19" x14ac:dyDescent="0.2">
      <c r="B30" t="s">
        <v>181</v>
      </c>
      <c r="C30" t="s">
        <v>182</v>
      </c>
      <c r="D30">
        <v>41310</v>
      </c>
      <c r="F30" t="str">
        <f t="shared" si="0"/>
        <v>Einsteinium</v>
      </c>
      <c r="G30">
        <v>566.76753569530797</v>
      </c>
      <c r="H30">
        <v>29</v>
      </c>
      <c r="I30">
        <v>566.76753569530797</v>
      </c>
      <c r="J30">
        <v>33</v>
      </c>
      <c r="K30">
        <f t="shared" si="1"/>
        <v>33.137618014443412</v>
      </c>
      <c r="L30" s="3" t="b">
        <f t="shared" si="2"/>
        <v>1</v>
      </c>
      <c r="M30" s="3" t="b">
        <f t="shared" si="3"/>
        <v>1</v>
      </c>
      <c r="N30">
        <f t="shared" si="4"/>
        <v>2.6519343617421417E-2</v>
      </c>
      <c r="O30">
        <f t="shared" si="5"/>
        <v>0.16459431968843413</v>
      </c>
      <c r="P30" t="b">
        <f t="shared" si="6"/>
        <v>0</v>
      </c>
      <c r="Q30" t="b">
        <f t="shared" si="7"/>
        <v>0</v>
      </c>
      <c r="R30">
        <v>98.912769939874195</v>
      </c>
      <c r="S30">
        <v>98.912769939874195</v>
      </c>
    </row>
    <row r="31" spans="2:19" x14ac:dyDescent="0.2">
      <c r="B31" t="s">
        <v>153</v>
      </c>
      <c r="C31" t="s">
        <v>154</v>
      </c>
      <c r="D31">
        <v>127346</v>
      </c>
      <c r="F31" t="str">
        <f t="shared" si="0"/>
        <v>DigiByte</v>
      </c>
      <c r="G31">
        <v>523.69659865934602</v>
      </c>
      <c r="H31">
        <v>30</v>
      </c>
      <c r="I31">
        <v>795.97978653425196</v>
      </c>
      <c r="J31">
        <v>29</v>
      </c>
      <c r="K31">
        <f t="shared" si="1"/>
        <v>31.675197499557221</v>
      </c>
      <c r="L31" s="3" t="b">
        <f t="shared" si="2"/>
        <v>1</v>
      </c>
      <c r="M31" s="3" t="b">
        <f t="shared" si="3"/>
        <v>1</v>
      </c>
      <c r="N31">
        <f t="shared" si="4"/>
        <v>2.1487289709116359E-2</v>
      </c>
      <c r="O31">
        <f t="shared" si="5"/>
        <v>0.13336249503916586</v>
      </c>
      <c r="P31" t="b">
        <f t="shared" si="6"/>
        <v>0</v>
      </c>
      <c r="Q31" t="b">
        <f t="shared" si="7"/>
        <v>0</v>
      </c>
      <c r="R31">
        <v>128.961040427325</v>
      </c>
      <c r="S31">
        <v>163.674394394546</v>
      </c>
    </row>
    <row r="32" spans="2:19" x14ac:dyDescent="0.2">
      <c r="B32" t="s">
        <v>341</v>
      </c>
      <c r="C32" t="s">
        <v>265</v>
      </c>
      <c r="D32">
        <v>51849</v>
      </c>
      <c r="F32" t="str">
        <f t="shared" si="0"/>
        <v>Bitstar</v>
      </c>
      <c r="G32">
        <v>518.82418062145496</v>
      </c>
      <c r="H32">
        <v>31</v>
      </c>
      <c r="I32">
        <v>518.82418062145496</v>
      </c>
      <c r="J32">
        <v>35</v>
      </c>
      <c r="K32">
        <f t="shared" si="1"/>
        <v>32.426511288840935</v>
      </c>
      <c r="L32" s="3" t="b">
        <f t="shared" si="2"/>
        <v>1</v>
      </c>
      <c r="M32" s="3" t="b">
        <f t="shared" si="3"/>
        <v>1</v>
      </c>
      <c r="N32">
        <f t="shared" si="4"/>
        <v>2.7314510581318382E-2</v>
      </c>
      <c r="O32">
        <f t="shared" si="5"/>
        <v>0.16952958382428399</v>
      </c>
      <c r="P32" t="b">
        <f t="shared" si="6"/>
        <v>0</v>
      </c>
      <c r="Q32" t="b">
        <f t="shared" si="7"/>
        <v>0</v>
      </c>
      <c r="R32">
        <v>165.30976413398699</v>
      </c>
      <c r="S32">
        <v>165.30976413398699</v>
      </c>
    </row>
    <row r="33" spans="2:19" x14ac:dyDescent="0.2">
      <c r="B33" t="s">
        <v>125</v>
      </c>
      <c r="C33" t="s">
        <v>126</v>
      </c>
      <c r="D33">
        <v>196394</v>
      </c>
      <c r="F33" t="str">
        <f t="shared" si="0"/>
        <v>Maxcoin</v>
      </c>
      <c r="G33">
        <v>383.319231950779</v>
      </c>
      <c r="H33">
        <v>32</v>
      </c>
      <c r="I33">
        <v>658.888998375911</v>
      </c>
      <c r="J33">
        <v>31</v>
      </c>
      <c r="K33">
        <f t="shared" si="1"/>
        <v>24.730273029082515</v>
      </c>
      <c r="L33" s="3" t="b">
        <f t="shared" si="2"/>
        <v>1</v>
      </c>
      <c r="M33" s="3" t="b">
        <f t="shared" si="3"/>
        <v>1</v>
      </c>
      <c r="N33">
        <f t="shared" si="4"/>
        <v>2.4283301192519896E-2</v>
      </c>
      <c r="O33">
        <f t="shared" si="5"/>
        <v>0.15071615260290472</v>
      </c>
      <c r="P33" t="b">
        <f t="shared" si="6"/>
        <v>0</v>
      </c>
      <c r="Q33" t="b">
        <f t="shared" si="7"/>
        <v>0</v>
      </c>
      <c r="R33">
        <v>199.67534380380701</v>
      </c>
      <c r="S33">
        <v>266.56802767321301</v>
      </c>
    </row>
    <row r="34" spans="2:19" x14ac:dyDescent="0.2">
      <c r="B34" t="s">
        <v>173</v>
      </c>
      <c r="C34" t="s">
        <v>174</v>
      </c>
      <c r="D34">
        <v>77437</v>
      </c>
      <c r="F34" t="str">
        <f t="shared" si="0"/>
        <v>Mooncoin</v>
      </c>
      <c r="G34">
        <v>365.61734878863598</v>
      </c>
      <c r="H34">
        <v>33</v>
      </c>
      <c r="I34">
        <v>788.03156123006102</v>
      </c>
      <c r="J34">
        <v>30</v>
      </c>
      <c r="K34">
        <f t="shared" si="1"/>
        <v>24.325347802469732</v>
      </c>
      <c r="L34" s="3" t="b">
        <f t="shared" si="2"/>
        <v>1</v>
      </c>
      <c r="M34" s="3" t="b">
        <f t="shared" si="3"/>
        <v>1</v>
      </c>
      <c r="N34">
        <f t="shared" si="4"/>
        <v>2.0980547159210199E-2</v>
      </c>
      <c r="O34">
        <f t="shared" si="5"/>
        <v>0.13021735892787109</v>
      </c>
      <c r="P34" t="b">
        <f t="shared" si="6"/>
        <v>0</v>
      </c>
      <c r="Q34" t="b">
        <f t="shared" si="7"/>
        <v>0</v>
      </c>
      <c r="R34">
        <v>168.85973604429401</v>
      </c>
      <c r="S34">
        <v>256.52904386028399</v>
      </c>
    </row>
    <row r="35" spans="2:19" x14ac:dyDescent="0.2">
      <c r="B35" t="s">
        <v>29</v>
      </c>
      <c r="C35" t="s">
        <v>30</v>
      </c>
      <c r="D35">
        <v>3525777</v>
      </c>
      <c r="F35" t="str">
        <f t="shared" si="0"/>
        <v>NuShares</v>
      </c>
      <c r="G35">
        <v>362.81564612663402</v>
      </c>
      <c r="H35">
        <v>34</v>
      </c>
      <c r="I35">
        <v>542.27060976142297</v>
      </c>
      <c r="J35">
        <v>34</v>
      </c>
      <c r="K35">
        <f t="shared" si="1"/>
        <v>24.870427355454755</v>
      </c>
      <c r="L35" s="3" t="b">
        <f t="shared" si="2"/>
        <v>1</v>
      </c>
      <c r="M35" s="3" t="b">
        <f t="shared" si="3"/>
        <v>1</v>
      </c>
      <c r="N35">
        <f t="shared" si="4"/>
        <v>2.690213157695542E-2</v>
      </c>
      <c r="O35">
        <f t="shared" si="5"/>
        <v>0.16697012222311802</v>
      </c>
      <c r="P35" t="b">
        <f t="shared" si="6"/>
        <v>0</v>
      </c>
      <c r="Q35" t="b">
        <f t="shared" si="7"/>
        <v>0</v>
      </c>
      <c r="R35">
        <v>247.28899448252599</v>
      </c>
      <c r="S35">
        <v>303.02365454140602</v>
      </c>
    </row>
    <row r="36" spans="2:19" x14ac:dyDescent="0.2">
      <c r="B36" t="s">
        <v>898</v>
      </c>
      <c r="C36" t="s">
        <v>899</v>
      </c>
      <c r="D36">
        <v>113</v>
      </c>
      <c r="F36" t="str">
        <f t="shared" si="0"/>
        <v>Bela</v>
      </c>
      <c r="G36">
        <v>353.39118290603602</v>
      </c>
      <c r="H36">
        <v>35</v>
      </c>
      <c r="I36">
        <v>576.70604025545504</v>
      </c>
      <c r="J36">
        <v>32</v>
      </c>
      <c r="K36">
        <f t="shared" si="1"/>
        <v>24.93687782603077</v>
      </c>
      <c r="L36" s="3" t="b">
        <f t="shared" si="2"/>
        <v>1</v>
      </c>
      <c r="M36" s="3" t="b">
        <f t="shared" si="3"/>
        <v>1</v>
      </c>
      <c r="N36">
        <f t="shared" si="4"/>
        <v>2.6876777626837739E-2</v>
      </c>
      <c r="O36">
        <f t="shared" si="5"/>
        <v>0.16681276100667025</v>
      </c>
      <c r="P36" t="b">
        <f t="shared" si="6"/>
        <v>0</v>
      </c>
      <c r="Q36" t="b">
        <f t="shared" si="7"/>
        <v>0</v>
      </c>
      <c r="R36">
        <v>80.245439840634702</v>
      </c>
      <c r="S36">
        <v>85.056598235833107</v>
      </c>
    </row>
    <row r="37" spans="2:19" x14ac:dyDescent="0.2">
      <c r="B37" t="s">
        <v>404</v>
      </c>
      <c r="C37" t="s">
        <v>405</v>
      </c>
      <c r="D37">
        <v>28028</v>
      </c>
      <c r="F37" t="str">
        <f t="shared" si="0"/>
        <v>ArtByte</v>
      </c>
      <c r="G37">
        <v>314.624938452354</v>
      </c>
      <c r="H37">
        <v>36</v>
      </c>
      <c r="I37">
        <v>480.06802082017202</v>
      </c>
      <c r="J37">
        <v>39</v>
      </c>
      <c r="K37">
        <f t="shared" si="1"/>
        <v>22.835681016703113</v>
      </c>
      <c r="L37" s="3" t="b">
        <f t="shared" si="2"/>
        <v>1</v>
      </c>
      <c r="M37" s="3" t="b">
        <f t="shared" si="3"/>
        <v>1</v>
      </c>
      <c r="N37">
        <f t="shared" si="4"/>
        <v>2.6491972317216103E-2</v>
      </c>
      <c r="O37">
        <f t="shared" si="5"/>
        <v>0.16442443763549666</v>
      </c>
      <c r="P37" t="b">
        <f t="shared" si="6"/>
        <v>0</v>
      </c>
      <c r="Q37" t="b">
        <f t="shared" si="7"/>
        <v>0</v>
      </c>
      <c r="R37">
        <v>194.87829051496499</v>
      </c>
      <c r="S37">
        <v>245.782690974118</v>
      </c>
    </row>
    <row r="38" spans="2:19" x14ac:dyDescent="0.2">
      <c r="B38" t="s">
        <v>171</v>
      </c>
      <c r="C38" t="s">
        <v>172</v>
      </c>
      <c r="D38">
        <v>81729</v>
      </c>
      <c r="F38" t="str">
        <f t="shared" si="0"/>
        <v>NobleCoin</v>
      </c>
      <c r="G38">
        <v>306.76572115536197</v>
      </c>
      <c r="H38">
        <v>37</v>
      </c>
      <c r="I38">
        <v>499.16919126994901</v>
      </c>
      <c r="J38">
        <v>37</v>
      </c>
      <c r="K38">
        <f t="shared" si="1"/>
        <v>22.883733231347566</v>
      </c>
      <c r="L38" s="3" t="b">
        <f t="shared" si="2"/>
        <v>1</v>
      </c>
      <c r="M38" s="3" t="b">
        <f t="shared" si="3"/>
        <v>1</v>
      </c>
      <c r="N38">
        <f t="shared" si="4"/>
        <v>2.6855434269291285E-2</v>
      </c>
      <c r="O38">
        <f t="shared" si="5"/>
        <v>0.16668029183752694</v>
      </c>
      <c r="P38" t="b">
        <f t="shared" si="6"/>
        <v>0</v>
      </c>
      <c r="Q38" t="b">
        <f t="shared" si="7"/>
        <v>0</v>
      </c>
      <c r="R38">
        <v>134.088435301543</v>
      </c>
      <c r="S38">
        <v>175.52305265835699</v>
      </c>
    </row>
    <row r="39" spans="2:19" x14ac:dyDescent="0.2">
      <c r="B39" t="s">
        <v>517</v>
      </c>
      <c r="C39" t="s">
        <v>518</v>
      </c>
      <c r="D39">
        <v>12167</v>
      </c>
      <c r="F39" t="str">
        <f t="shared" si="0"/>
        <v>Titcoin</v>
      </c>
      <c r="G39">
        <v>298.469104763161</v>
      </c>
      <c r="H39">
        <v>38</v>
      </c>
      <c r="I39">
        <v>335.27903620400599</v>
      </c>
      <c r="J39">
        <v>42</v>
      </c>
      <c r="K39">
        <f t="shared" si="1"/>
        <v>22.866584639113142</v>
      </c>
      <c r="L39" s="3" t="b">
        <f t="shared" si="2"/>
        <v>1</v>
      </c>
      <c r="M39" s="3" t="b">
        <f t="shared" si="3"/>
        <v>1</v>
      </c>
      <c r="N39">
        <f t="shared" si="4"/>
        <v>3.5222971120503078E-2</v>
      </c>
      <c r="O39">
        <f t="shared" si="5"/>
        <v>0.21861404462424178</v>
      </c>
      <c r="P39" t="b">
        <f t="shared" si="6"/>
        <v>0</v>
      </c>
      <c r="Q39" t="b">
        <f t="shared" si="7"/>
        <v>0</v>
      </c>
      <c r="R39">
        <v>106.006347383039</v>
      </c>
      <c r="S39">
        <v>113.481773875754</v>
      </c>
    </row>
    <row r="40" spans="2:19" x14ac:dyDescent="0.2">
      <c r="B40" t="s">
        <v>17</v>
      </c>
      <c r="C40" t="s">
        <v>18</v>
      </c>
      <c r="D40">
        <v>15405093</v>
      </c>
      <c r="F40" t="str">
        <f t="shared" si="0"/>
        <v>Dogecoin</v>
      </c>
      <c r="G40">
        <v>289.24969537448402</v>
      </c>
      <c r="H40">
        <v>39</v>
      </c>
      <c r="I40">
        <v>311.130474845734</v>
      </c>
      <c r="J40">
        <v>45</v>
      </c>
      <c r="K40">
        <f t="shared" si="1"/>
        <v>22.743423628235639</v>
      </c>
      <c r="L40" s="3" t="b">
        <f t="shared" si="2"/>
        <v>1</v>
      </c>
      <c r="M40" s="3" t="b">
        <f t="shared" si="3"/>
        <v>1</v>
      </c>
      <c r="N40">
        <f t="shared" si="4"/>
        <v>3.5426366471131787E-2</v>
      </c>
      <c r="O40">
        <f t="shared" si="5"/>
        <v>0.21987643331106169</v>
      </c>
      <c r="P40" t="b">
        <f t="shared" si="6"/>
        <v>0</v>
      </c>
      <c r="Q40" t="b">
        <f t="shared" si="7"/>
        <v>0</v>
      </c>
      <c r="R40">
        <v>61.0596416946494</v>
      </c>
      <c r="S40">
        <v>63.757544628694603</v>
      </c>
    </row>
    <row r="41" spans="2:19" x14ac:dyDescent="0.2">
      <c r="B41" t="s">
        <v>691</v>
      </c>
      <c r="C41" t="s">
        <v>692</v>
      </c>
      <c r="D41">
        <v>4122</v>
      </c>
      <c r="F41" t="str">
        <f t="shared" si="0"/>
        <v>OKCash</v>
      </c>
      <c r="G41">
        <v>251.16234835851</v>
      </c>
      <c r="H41">
        <v>40</v>
      </c>
      <c r="I41">
        <v>484.615633351555</v>
      </c>
      <c r="J41">
        <v>38</v>
      </c>
      <c r="K41">
        <f t="shared" si="1"/>
        <v>20.255028093428226</v>
      </c>
      <c r="L41" s="3" t="b">
        <f t="shared" si="2"/>
        <v>1</v>
      </c>
      <c r="M41" s="3" t="b">
        <f t="shared" si="3"/>
        <v>1</v>
      </c>
      <c r="N41">
        <f t="shared" si="4"/>
        <v>2.6933987846567448E-2</v>
      </c>
      <c r="O41">
        <f t="shared" si="5"/>
        <v>0.16716784057920731</v>
      </c>
      <c r="P41" t="b">
        <f t="shared" si="6"/>
        <v>0</v>
      </c>
      <c r="Q41" t="b">
        <f t="shared" si="7"/>
        <v>0</v>
      </c>
      <c r="R41">
        <v>57.041698533781997</v>
      </c>
      <c r="S41">
        <v>71.092645939929994</v>
      </c>
    </row>
    <row r="42" spans="2:19" x14ac:dyDescent="0.2">
      <c r="B42" t="s">
        <v>564</v>
      </c>
      <c r="C42" t="s">
        <v>565</v>
      </c>
      <c r="D42">
        <v>9258</v>
      </c>
      <c r="F42" t="str">
        <f t="shared" si="0"/>
        <v>Uniform Fiscal Object</v>
      </c>
      <c r="G42">
        <v>248.32179737844501</v>
      </c>
      <c r="H42">
        <v>41</v>
      </c>
      <c r="I42">
        <v>265.095767063712</v>
      </c>
      <c r="J42">
        <v>48</v>
      </c>
      <c r="K42">
        <f t="shared" si="1"/>
        <v>20.526600186524689</v>
      </c>
      <c r="L42" s="3" t="b">
        <f t="shared" si="2"/>
        <v>1</v>
      </c>
      <c r="M42" s="3" t="b">
        <f t="shared" si="3"/>
        <v>1</v>
      </c>
      <c r="N42">
        <f t="shared" si="4"/>
        <v>3.897962403469786E-2</v>
      </c>
      <c r="O42">
        <f t="shared" si="5"/>
        <v>0.24192999616654415</v>
      </c>
      <c r="P42" t="b">
        <f t="shared" si="6"/>
        <v>0</v>
      </c>
      <c r="Q42" t="b">
        <f t="shared" si="7"/>
        <v>0</v>
      </c>
      <c r="R42">
        <v>78.804813913724303</v>
      </c>
      <c r="S42">
        <v>80.078429529789602</v>
      </c>
    </row>
    <row r="43" spans="2:19" x14ac:dyDescent="0.2">
      <c r="B43" t="s">
        <v>546</v>
      </c>
      <c r="C43" t="s">
        <v>547</v>
      </c>
      <c r="D43">
        <v>10362</v>
      </c>
      <c r="F43" t="str">
        <f t="shared" si="0"/>
        <v>Trollcoin</v>
      </c>
      <c r="G43">
        <v>238.51719504046</v>
      </c>
      <c r="H43">
        <v>42</v>
      </c>
      <c r="I43">
        <v>255.94969825872101</v>
      </c>
      <c r="J43">
        <v>49</v>
      </c>
      <c r="K43">
        <f t="shared" si="1"/>
        <v>20.197020547780888</v>
      </c>
      <c r="L43" s="3" t="b">
        <f t="shared" si="2"/>
        <v>1</v>
      </c>
      <c r="M43" s="3" t="b">
        <f t="shared" si="3"/>
        <v>1</v>
      </c>
      <c r="N43">
        <f t="shared" si="4"/>
        <v>3.9548587274987862E-2</v>
      </c>
      <c r="O43">
        <f t="shared" si="5"/>
        <v>0.24546130971691948</v>
      </c>
      <c r="P43" t="b">
        <f t="shared" si="6"/>
        <v>0</v>
      </c>
      <c r="Q43" t="b">
        <f t="shared" si="7"/>
        <v>0</v>
      </c>
      <c r="R43">
        <v>53.810107755351403</v>
      </c>
      <c r="S43">
        <v>56.102773346040102</v>
      </c>
    </row>
    <row r="44" spans="2:19" x14ac:dyDescent="0.2">
      <c r="B44" t="s">
        <v>540</v>
      </c>
      <c r="C44" t="s">
        <v>541</v>
      </c>
      <c r="D44">
        <v>10798</v>
      </c>
      <c r="F44" t="str">
        <f t="shared" si="0"/>
        <v>DopeCoin</v>
      </c>
      <c r="G44">
        <v>225.232778802475</v>
      </c>
      <c r="H44">
        <v>43</v>
      </c>
      <c r="I44">
        <v>516.073948879618</v>
      </c>
      <c r="J44">
        <v>36</v>
      </c>
      <c r="K44">
        <f t="shared" si="1"/>
        <v>19.526228807472631</v>
      </c>
      <c r="L44" s="3" t="b">
        <f t="shared" si="2"/>
        <v>0</v>
      </c>
      <c r="M44" s="3" t="b">
        <f t="shared" si="3"/>
        <v>1</v>
      </c>
      <c r="N44">
        <f t="shared" si="4"/>
        <v>2.6697293687637104E-2</v>
      </c>
      <c r="O44">
        <f t="shared" si="5"/>
        <v>0.16569878031039381</v>
      </c>
      <c r="P44" t="b">
        <f t="shared" si="6"/>
        <v>0</v>
      </c>
      <c r="Q44" t="b">
        <f t="shared" si="7"/>
        <v>0</v>
      </c>
      <c r="R44">
        <v>65.455627842130497</v>
      </c>
      <c r="S44">
        <v>87.053230339099002</v>
      </c>
    </row>
    <row r="45" spans="2:19" x14ac:dyDescent="0.2">
      <c r="B45" t="s">
        <v>371</v>
      </c>
      <c r="C45" t="s">
        <v>372</v>
      </c>
      <c r="D45">
        <v>41982</v>
      </c>
      <c r="F45" t="str">
        <f t="shared" si="0"/>
        <v>NavCoin</v>
      </c>
      <c r="G45">
        <v>220.29101418886799</v>
      </c>
      <c r="H45">
        <v>44</v>
      </c>
      <c r="I45">
        <v>334.10652355704502</v>
      </c>
      <c r="J45">
        <v>43</v>
      </c>
      <c r="K45">
        <f t="shared" si="1"/>
        <v>19.541944807076998</v>
      </c>
      <c r="L45" s="3" t="b">
        <f t="shared" si="2"/>
        <v>0</v>
      </c>
      <c r="M45" s="3" t="b">
        <f t="shared" si="3"/>
        <v>1</v>
      </c>
      <c r="N45">
        <f t="shared" si="4"/>
        <v>3.4524568985139191E-2</v>
      </c>
      <c r="O45">
        <f t="shared" si="5"/>
        <v>0.21427935874371898</v>
      </c>
      <c r="P45" t="b">
        <f t="shared" si="6"/>
        <v>0</v>
      </c>
      <c r="Q45" t="b">
        <f t="shared" si="7"/>
        <v>0</v>
      </c>
      <c r="R45">
        <v>56.486991945471097</v>
      </c>
      <c r="S45">
        <v>65.670872620118899</v>
      </c>
    </row>
    <row r="46" spans="2:19" x14ac:dyDescent="0.2">
      <c r="B46" t="s">
        <v>350</v>
      </c>
      <c r="C46" t="s">
        <v>351</v>
      </c>
      <c r="D46">
        <v>48576</v>
      </c>
      <c r="F46" t="str">
        <f t="shared" si="0"/>
        <v>Bullion</v>
      </c>
      <c r="G46">
        <v>189.63156474070701</v>
      </c>
      <c r="H46">
        <v>45</v>
      </c>
      <c r="I46">
        <v>315.65483400831999</v>
      </c>
      <c r="J46">
        <v>44</v>
      </c>
      <c r="K46">
        <f t="shared" si="1"/>
        <v>17.204476639781884</v>
      </c>
      <c r="L46" s="3" t="b">
        <f t="shared" si="2"/>
        <v>0</v>
      </c>
      <c r="M46" s="3" t="b">
        <f t="shared" si="3"/>
        <v>1</v>
      </c>
      <c r="N46">
        <f t="shared" si="4"/>
        <v>3.5712195912165713E-2</v>
      </c>
      <c r="O46">
        <f t="shared" si="5"/>
        <v>0.22165045543893208</v>
      </c>
      <c r="P46" t="b">
        <f t="shared" si="6"/>
        <v>0</v>
      </c>
      <c r="Q46" t="b">
        <f t="shared" si="7"/>
        <v>0</v>
      </c>
      <c r="R46">
        <v>80.768194689063805</v>
      </c>
      <c r="S46">
        <v>106.210541678803</v>
      </c>
    </row>
    <row r="47" spans="2:19" x14ac:dyDescent="0.2">
      <c r="B47" t="s">
        <v>275</v>
      </c>
      <c r="C47" t="s">
        <v>276</v>
      </c>
      <c r="D47">
        <v>141863</v>
      </c>
      <c r="F47" t="str">
        <f t="shared" si="0"/>
        <v>GoldCoin</v>
      </c>
      <c r="G47">
        <v>182.14640209011699</v>
      </c>
      <c r="H47">
        <v>46</v>
      </c>
      <c r="I47">
        <v>216.49967487693701</v>
      </c>
      <c r="J47">
        <v>51</v>
      </c>
      <c r="K47">
        <f t="shared" si="1"/>
        <v>16.892609871260852</v>
      </c>
      <c r="L47" s="3" t="b">
        <f t="shared" si="2"/>
        <v>0</v>
      </c>
      <c r="M47" s="3" t="b">
        <f t="shared" si="3"/>
        <v>1</v>
      </c>
      <c r="N47">
        <f t="shared" si="4"/>
        <v>4.4921500236000847E-2</v>
      </c>
      <c r="O47">
        <f t="shared" si="5"/>
        <v>0.27880870195713103</v>
      </c>
      <c r="P47" t="b">
        <f t="shared" si="6"/>
        <v>0</v>
      </c>
      <c r="Q47" t="b">
        <f t="shared" si="7"/>
        <v>0</v>
      </c>
      <c r="R47">
        <v>72.536424241045594</v>
      </c>
      <c r="S47">
        <v>80.273028187228206</v>
      </c>
    </row>
    <row r="48" spans="2:19" x14ac:dyDescent="0.2">
      <c r="B48" t="s">
        <v>119</v>
      </c>
      <c r="C48" t="s">
        <v>120</v>
      </c>
      <c r="D48">
        <v>237099</v>
      </c>
      <c r="F48" t="str">
        <f t="shared" si="0"/>
        <v>Syscoin</v>
      </c>
      <c r="G48">
        <v>161.82032205048699</v>
      </c>
      <c r="H48">
        <v>47</v>
      </c>
      <c r="I48">
        <v>298.17418041263699</v>
      </c>
      <c r="J48">
        <v>46</v>
      </c>
      <c r="K48">
        <f t="shared" si="1"/>
        <v>15.333780516880823</v>
      </c>
      <c r="L48" s="3" t="b">
        <f t="shared" si="2"/>
        <v>0</v>
      </c>
      <c r="M48" s="3" t="b">
        <f t="shared" si="3"/>
        <v>1</v>
      </c>
      <c r="N48">
        <f t="shared" si="4"/>
        <v>3.6162113972210301E-2</v>
      </c>
      <c r="O48">
        <f t="shared" si="5"/>
        <v>0.22444290603940362</v>
      </c>
      <c r="P48" t="b">
        <f t="shared" si="6"/>
        <v>0</v>
      </c>
      <c r="Q48" t="b">
        <f t="shared" si="7"/>
        <v>0</v>
      </c>
      <c r="R48">
        <v>45.773358446522202</v>
      </c>
      <c r="S48">
        <v>64.5460158276437</v>
      </c>
    </row>
    <row r="49" spans="2:19" x14ac:dyDescent="0.2">
      <c r="B49" t="s">
        <v>241</v>
      </c>
      <c r="C49" t="s">
        <v>242</v>
      </c>
      <c r="D49">
        <v>427322</v>
      </c>
      <c r="F49" t="str">
        <f t="shared" si="0"/>
        <v>Pandacoin</v>
      </c>
      <c r="G49">
        <v>161.37449327337399</v>
      </c>
      <c r="H49">
        <v>48</v>
      </c>
      <c r="I49">
        <v>176.02876232303299</v>
      </c>
      <c r="J49">
        <v>55</v>
      </c>
      <c r="K49">
        <f t="shared" si="1"/>
        <v>15.616886445810385</v>
      </c>
      <c r="L49" t="b">
        <f t="shared" si="2"/>
        <v>0</v>
      </c>
      <c r="M49" s="3" t="b">
        <f t="shared" si="3"/>
        <v>1</v>
      </c>
      <c r="N49">
        <f t="shared" si="4"/>
        <v>5.1231297085600251E-2</v>
      </c>
      <c r="O49">
        <f t="shared" si="5"/>
        <v>0.31797093518637948</v>
      </c>
      <c r="P49" t="b">
        <f t="shared" si="6"/>
        <v>0</v>
      </c>
      <c r="Q49" t="b">
        <f t="shared" si="7"/>
        <v>0</v>
      </c>
      <c r="R49">
        <v>63.238898743388802</v>
      </c>
      <c r="S49">
        <v>66.563728528949497</v>
      </c>
    </row>
    <row r="50" spans="2:19" x14ac:dyDescent="0.2">
      <c r="B50" t="s">
        <v>141</v>
      </c>
      <c r="C50" t="s">
        <v>142</v>
      </c>
      <c r="D50">
        <v>156313</v>
      </c>
      <c r="F50" t="str">
        <f t="shared" si="0"/>
        <v>Digitalcoin</v>
      </c>
      <c r="G50">
        <v>154.81930137568401</v>
      </c>
      <c r="H50">
        <v>49</v>
      </c>
      <c r="I50">
        <v>266.842835548484</v>
      </c>
      <c r="J50">
        <v>47</v>
      </c>
      <c r="K50">
        <f t="shared" si="1"/>
        <v>15.294648724613943</v>
      </c>
      <c r="L50" t="b">
        <f t="shared" si="2"/>
        <v>0</v>
      </c>
      <c r="M50" s="3" t="b">
        <f t="shared" si="3"/>
        <v>1</v>
      </c>
      <c r="N50">
        <f t="shared" si="4"/>
        <v>3.9548341133724164E-2</v>
      </c>
      <c r="O50">
        <f t="shared" si="5"/>
        <v>0.24545978202247765</v>
      </c>
      <c r="P50" t="b">
        <f t="shared" si="6"/>
        <v>0</v>
      </c>
      <c r="Q50" t="b">
        <f t="shared" si="7"/>
        <v>0</v>
      </c>
      <c r="R50">
        <v>107.96335019564</v>
      </c>
      <c r="S50">
        <v>147.75685366271401</v>
      </c>
    </row>
    <row r="51" spans="2:19" x14ac:dyDescent="0.2">
      <c r="B51" t="s">
        <v>426</v>
      </c>
      <c r="C51" t="s">
        <v>427</v>
      </c>
      <c r="D51">
        <v>24353</v>
      </c>
      <c r="F51" t="str">
        <f t="shared" si="0"/>
        <v>ExclusiveCoin</v>
      </c>
      <c r="G51">
        <v>146.16475482425901</v>
      </c>
      <c r="H51">
        <v>50</v>
      </c>
      <c r="I51">
        <v>338.81817177546998</v>
      </c>
      <c r="J51">
        <v>41</v>
      </c>
      <c r="K51">
        <f t="shared" si="1"/>
        <v>14.734350284703527</v>
      </c>
      <c r="L51" t="b">
        <f t="shared" si="2"/>
        <v>0</v>
      </c>
      <c r="M51" s="3" t="b">
        <f t="shared" si="3"/>
        <v>1</v>
      </c>
      <c r="N51">
        <f t="shared" si="4"/>
        <v>3.5705171632962586E-2</v>
      </c>
      <c r="O51">
        <f t="shared" si="5"/>
        <v>0.22160685871672736</v>
      </c>
      <c r="P51" t="b">
        <f t="shared" si="6"/>
        <v>0</v>
      </c>
      <c r="Q51" t="b">
        <f t="shared" si="7"/>
        <v>0</v>
      </c>
      <c r="R51">
        <v>61.707702854064898</v>
      </c>
      <c r="S51">
        <v>85.682962496979101</v>
      </c>
    </row>
    <row r="52" spans="2:19" x14ac:dyDescent="0.2">
      <c r="B52" t="s">
        <v>552</v>
      </c>
      <c r="C52" t="s">
        <v>553</v>
      </c>
      <c r="D52">
        <v>9894</v>
      </c>
      <c r="F52" t="str">
        <f t="shared" si="0"/>
        <v>Energycoin</v>
      </c>
      <c r="G52">
        <v>130.79829439229599</v>
      </c>
      <c r="H52">
        <v>51</v>
      </c>
      <c r="I52">
        <v>375.40842922118401</v>
      </c>
      <c r="J52">
        <v>40</v>
      </c>
      <c r="K52">
        <f t="shared" si="1"/>
        <v>13.4490181734014</v>
      </c>
      <c r="L52" t="b">
        <f t="shared" si="2"/>
        <v>0</v>
      </c>
      <c r="M52" s="3" t="b">
        <f t="shared" si="3"/>
        <v>1</v>
      </c>
      <c r="N52">
        <f t="shared" si="4"/>
        <v>3.3030691467756411E-2</v>
      </c>
      <c r="O52">
        <f t="shared" si="5"/>
        <v>0.2050074945068554</v>
      </c>
      <c r="P52" t="b">
        <f t="shared" si="6"/>
        <v>0</v>
      </c>
      <c r="Q52" t="b">
        <f t="shared" si="7"/>
        <v>0</v>
      </c>
      <c r="R52">
        <v>54.820705976102502</v>
      </c>
      <c r="S52">
        <v>80.381466864817298</v>
      </c>
    </row>
    <row r="53" spans="2:19" x14ac:dyDescent="0.2">
      <c r="B53" t="s">
        <v>392</v>
      </c>
      <c r="C53" t="s">
        <v>393</v>
      </c>
      <c r="D53">
        <v>31701</v>
      </c>
      <c r="F53" t="str">
        <f t="shared" si="0"/>
        <v>CryptCoin</v>
      </c>
      <c r="G53">
        <v>118.513533987663</v>
      </c>
      <c r="H53">
        <v>52</v>
      </c>
      <c r="I53">
        <v>140.09322969381699</v>
      </c>
      <c r="J53">
        <v>60</v>
      </c>
      <c r="K53">
        <f t="shared" si="1"/>
        <v>12.424805982577572</v>
      </c>
      <c r="L53" t="b">
        <f t="shared" si="2"/>
        <v>0</v>
      </c>
      <c r="M53" s="3" t="b">
        <f t="shared" si="3"/>
        <v>1</v>
      </c>
      <c r="N53">
        <f t="shared" si="4"/>
        <v>5.9008323847869117E-2</v>
      </c>
      <c r="O53">
        <f t="shared" si="5"/>
        <v>0.36623964227057293</v>
      </c>
      <c r="P53" t="b">
        <f t="shared" si="6"/>
        <v>0</v>
      </c>
      <c r="Q53" t="b">
        <f t="shared" si="7"/>
        <v>0</v>
      </c>
      <c r="R53">
        <v>70.024883651676703</v>
      </c>
      <c r="S53">
        <v>77.171955601548902</v>
      </c>
    </row>
    <row r="54" spans="2:19" x14ac:dyDescent="0.2">
      <c r="B54" t="s">
        <v>262</v>
      </c>
      <c r="C54" t="s">
        <v>263</v>
      </c>
      <c r="D54">
        <v>162088</v>
      </c>
      <c r="F54" t="str">
        <f t="shared" si="0"/>
        <v>MintCoin</v>
      </c>
      <c r="G54">
        <v>107.211833708155</v>
      </c>
      <c r="H54">
        <v>53</v>
      </c>
      <c r="I54">
        <v>242.101540374222</v>
      </c>
      <c r="J54">
        <v>50</v>
      </c>
      <c r="K54">
        <f t="shared" si="1"/>
        <v>11.456103198653658</v>
      </c>
      <c r="L54" t="b">
        <f t="shared" si="2"/>
        <v>0</v>
      </c>
      <c r="M54" s="3" t="b">
        <f t="shared" si="3"/>
        <v>1</v>
      </c>
      <c r="N54">
        <f t="shared" si="4"/>
        <v>4.0974543097356694E-2</v>
      </c>
      <c r="O54">
        <f t="shared" si="5"/>
        <v>0.25431161279660713</v>
      </c>
      <c r="P54" t="b">
        <f t="shared" si="6"/>
        <v>0</v>
      </c>
      <c r="Q54" t="b">
        <f t="shared" si="7"/>
        <v>0</v>
      </c>
      <c r="R54">
        <v>55.104584574230401</v>
      </c>
      <c r="S54">
        <v>87.176607265345098</v>
      </c>
    </row>
    <row r="55" spans="2:19" x14ac:dyDescent="0.2">
      <c r="B55" t="s">
        <v>566</v>
      </c>
      <c r="C55" t="s">
        <v>567</v>
      </c>
      <c r="D55">
        <v>8939</v>
      </c>
      <c r="F55" t="str">
        <f t="shared" si="0"/>
        <v>Bitcoin Plus</v>
      </c>
      <c r="G55">
        <v>101.065116932656</v>
      </c>
      <c r="H55">
        <v>54</v>
      </c>
      <c r="I55">
        <v>152.43146489901</v>
      </c>
      <c r="J55">
        <v>56</v>
      </c>
      <c r="K55">
        <f t="shared" si="1"/>
        <v>11.003057085410129</v>
      </c>
      <c r="L55" t="b">
        <f t="shared" si="2"/>
        <v>0</v>
      </c>
      <c r="M55" s="3" t="b">
        <f t="shared" si="3"/>
        <v>1</v>
      </c>
      <c r="N55">
        <f t="shared" si="4"/>
        <v>5.810573862168783E-2</v>
      </c>
      <c r="O55">
        <f t="shared" si="5"/>
        <v>0.36063767853393858</v>
      </c>
      <c r="P55" t="b">
        <f t="shared" si="6"/>
        <v>0</v>
      </c>
      <c r="Q55" t="b">
        <f t="shared" si="7"/>
        <v>0</v>
      </c>
      <c r="R55">
        <v>35.409762946549101</v>
      </c>
      <c r="S55">
        <v>39.742694102496699</v>
      </c>
    </row>
    <row r="56" spans="2:19" x14ac:dyDescent="0.2">
      <c r="B56" t="s">
        <v>37</v>
      </c>
      <c r="C56" t="s">
        <v>38</v>
      </c>
      <c r="D56">
        <v>2316422</v>
      </c>
      <c r="F56" t="str">
        <f t="shared" si="0"/>
        <v>Monero</v>
      </c>
      <c r="G56">
        <v>99.509476961762601</v>
      </c>
      <c r="H56">
        <v>55</v>
      </c>
      <c r="I56">
        <v>132.271884772623</v>
      </c>
      <c r="J56">
        <v>62</v>
      </c>
      <c r="K56">
        <f t="shared" si="1"/>
        <v>11.034317001808352</v>
      </c>
      <c r="L56" t="b">
        <f t="shared" si="2"/>
        <v>0</v>
      </c>
      <c r="M56" s="3" t="b">
        <f t="shared" si="3"/>
        <v>1</v>
      </c>
      <c r="N56">
        <f t="shared" si="4"/>
        <v>6.0481484888130981E-2</v>
      </c>
      <c r="O56">
        <f t="shared" si="5"/>
        <v>0.37538292811925128</v>
      </c>
      <c r="P56" t="b">
        <f t="shared" si="6"/>
        <v>0</v>
      </c>
      <c r="Q56" t="b">
        <f t="shared" si="7"/>
        <v>0</v>
      </c>
      <c r="R56">
        <v>24.951839697363798</v>
      </c>
      <c r="S56">
        <v>29.430794695813901</v>
      </c>
    </row>
    <row r="57" spans="2:19" x14ac:dyDescent="0.2">
      <c r="B57" t="s">
        <v>913</v>
      </c>
      <c r="C57" t="s">
        <v>914</v>
      </c>
      <c r="D57" t="s">
        <v>975</v>
      </c>
      <c r="F57" t="str">
        <f t="shared" si="0"/>
        <v>Blocknet</v>
      </c>
      <c r="G57">
        <v>97.629769533857996</v>
      </c>
      <c r="H57">
        <v>56</v>
      </c>
      <c r="I57">
        <v>215.20255350910799</v>
      </c>
      <c r="J57">
        <v>52</v>
      </c>
      <c r="K57">
        <f t="shared" si="1"/>
        <v>11.022715915112999</v>
      </c>
      <c r="L57" t="b">
        <f t="shared" si="2"/>
        <v>0</v>
      </c>
      <c r="M57" s="3" t="b">
        <f t="shared" si="3"/>
        <v>1</v>
      </c>
      <c r="N57">
        <f t="shared" si="4"/>
        <v>4.4323180106029009E-2</v>
      </c>
      <c r="O57">
        <f t="shared" si="5"/>
        <v>0.27509518264197286</v>
      </c>
      <c r="P57" t="b">
        <f t="shared" si="6"/>
        <v>0</v>
      </c>
      <c r="Q57" t="b">
        <f t="shared" si="7"/>
        <v>0</v>
      </c>
      <c r="R57">
        <v>36.866186924104298</v>
      </c>
      <c r="S57">
        <v>49.355352760434101</v>
      </c>
    </row>
    <row r="58" spans="2:19" x14ac:dyDescent="0.2">
      <c r="B58" t="s">
        <v>59</v>
      </c>
      <c r="C58" t="s">
        <v>60</v>
      </c>
      <c r="D58">
        <v>783704</v>
      </c>
      <c r="F58" t="str">
        <f t="shared" si="0"/>
        <v>ReddCoin</v>
      </c>
      <c r="G58">
        <v>95.487185485715997</v>
      </c>
      <c r="H58">
        <v>57</v>
      </c>
      <c r="I58">
        <v>177.226369677908</v>
      </c>
      <c r="J58">
        <v>54</v>
      </c>
      <c r="K58">
        <f t="shared" si="1"/>
        <v>10.973325751382685</v>
      </c>
      <c r="L58" t="b">
        <f t="shared" si="2"/>
        <v>0</v>
      </c>
      <c r="M58" s="3" t="b">
        <f t="shared" si="3"/>
        <v>1</v>
      </c>
      <c r="N58">
        <f t="shared" si="4"/>
        <v>5.1827418244126892E-2</v>
      </c>
      <c r="O58">
        <f t="shared" si="5"/>
        <v>0.32167080641830231</v>
      </c>
      <c r="P58" t="b">
        <f t="shared" si="6"/>
        <v>0</v>
      </c>
      <c r="Q58" t="b">
        <f t="shared" si="7"/>
        <v>0</v>
      </c>
      <c r="R58">
        <v>40.759790756333402</v>
      </c>
      <c r="S58">
        <v>57.709059400016798</v>
      </c>
    </row>
    <row r="59" spans="2:19" x14ac:dyDescent="0.2">
      <c r="B59" t="s">
        <v>95</v>
      </c>
      <c r="C59" t="s">
        <v>96</v>
      </c>
      <c r="D59">
        <v>365509</v>
      </c>
      <c r="F59" t="str">
        <f t="shared" si="0"/>
        <v>DigitalNote</v>
      </c>
      <c r="G59">
        <v>88.264663107499203</v>
      </c>
      <c r="H59">
        <v>58</v>
      </c>
      <c r="I59">
        <v>148.73013677530099</v>
      </c>
      <c r="J59">
        <v>57</v>
      </c>
      <c r="K59">
        <f t="shared" si="1"/>
        <v>10.321271089183375</v>
      </c>
      <c r="L59" t="b">
        <f t="shared" si="2"/>
        <v>0</v>
      </c>
      <c r="M59" s="3" t="b">
        <f t="shared" si="3"/>
        <v>1</v>
      </c>
      <c r="N59">
        <f t="shared" si="4"/>
        <v>5.8507001839925535E-2</v>
      </c>
      <c r="O59">
        <f t="shared" si="5"/>
        <v>0.3631281491645329</v>
      </c>
      <c r="P59" t="b">
        <f t="shared" si="6"/>
        <v>0</v>
      </c>
      <c r="Q59" t="b">
        <f t="shared" si="7"/>
        <v>0</v>
      </c>
      <c r="R59">
        <v>38.787206490797097</v>
      </c>
      <c r="S59">
        <v>52.3872487407804</v>
      </c>
    </row>
    <row r="60" spans="2:19" x14ac:dyDescent="0.2">
      <c r="B60" t="s">
        <v>313</v>
      </c>
      <c r="C60" t="s">
        <v>314</v>
      </c>
      <c r="D60">
        <v>71524</v>
      </c>
      <c r="F60" t="str">
        <f t="shared" si="0"/>
        <v>Pinkcoin</v>
      </c>
      <c r="G60">
        <v>86.150606537563505</v>
      </c>
      <c r="H60">
        <v>59</v>
      </c>
      <c r="I60">
        <v>135.45644269028699</v>
      </c>
      <c r="J60">
        <v>61</v>
      </c>
      <c r="K60">
        <f t="shared" si="1"/>
        <v>10.247753600234368</v>
      </c>
      <c r="L60" t="b">
        <f t="shared" si="2"/>
        <v>0</v>
      </c>
      <c r="M60" s="3" t="b">
        <f t="shared" si="3"/>
        <v>1</v>
      </c>
      <c r="N60">
        <f t="shared" si="4"/>
        <v>6.0027765232067896E-2</v>
      </c>
      <c r="O60">
        <f t="shared" si="5"/>
        <v>0.3725668826244482</v>
      </c>
      <c r="P60" t="b">
        <f t="shared" si="6"/>
        <v>0</v>
      </c>
      <c r="Q60" t="b">
        <f t="shared" si="7"/>
        <v>0</v>
      </c>
      <c r="R60">
        <v>33.530862569686903</v>
      </c>
      <c r="S60">
        <v>43.328920078404302</v>
      </c>
    </row>
    <row r="61" spans="2:19" x14ac:dyDescent="0.2">
      <c r="B61" t="s">
        <v>137</v>
      </c>
      <c r="C61" t="s">
        <v>138</v>
      </c>
      <c r="D61">
        <v>158981</v>
      </c>
      <c r="F61" t="str">
        <f t="shared" si="0"/>
        <v>Vertcoin</v>
      </c>
      <c r="G61">
        <v>85.268311041978805</v>
      </c>
      <c r="H61">
        <v>60</v>
      </c>
      <c r="I61">
        <v>127.210328147479</v>
      </c>
      <c r="J61">
        <v>63</v>
      </c>
      <c r="K61">
        <f t="shared" si="1"/>
        <v>10.314715045400661</v>
      </c>
      <c r="L61" t="b">
        <f t="shared" si="2"/>
        <v>0</v>
      </c>
      <c r="M61" s="3" t="b">
        <f t="shared" si="3"/>
        <v>1</v>
      </c>
      <c r="N61">
        <f t="shared" si="4"/>
        <v>6.1889753667551534E-2</v>
      </c>
      <c r="O61">
        <f t="shared" si="5"/>
        <v>0.38412345522396119</v>
      </c>
      <c r="P61" t="b">
        <f t="shared" si="6"/>
        <v>0</v>
      </c>
      <c r="Q61" t="b">
        <f t="shared" si="7"/>
        <v>0</v>
      </c>
      <c r="R61">
        <v>36.217434022084099</v>
      </c>
      <c r="S61">
        <v>45.416067157186902</v>
      </c>
    </row>
    <row r="62" spans="2:19" x14ac:dyDescent="0.2">
      <c r="B62" t="s">
        <v>935</v>
      </c>
      <c r="C62" t="s">
        <v>936</v>
      </c>
      <c r="D62" t="s">
        <v>975</v>
      </c>
      <c r="F62" t="str">
        <f t="shared" si="0"/>
        <v>Sativacoin</v>
      </c>
      <c r="G62">
        <v>71.895915098885993</v>
      </c>
      <c r="H62">
        <v>61</v>
      </c>
      <c r="I62">
        <v>92.226765405517895</v>
      </c>
      <c r="J62">
        <v>66</v>
      </c>
      <c r="K62">
        <f t="shared" si="1"/>
        <v>8.8420379456291229</v>
      </c>
      <c r="L62" t="b">
        <f t="shared" si="2"/>
        <v>0</v>
      </c>
      <c r="M62" s="4" t="b">
        <f t="shared" si="3"/>
        <v>0</v>
      </c>
      <c r="N62">
        <f t="shared" si="4"/>
        <v>8.1485580483145581E-2</v>
      </c>
      <c r="O62">
        <f t="shared" si="5"/>
        <v>0.50574644220189802</v>
      </c>
      <c r="P62" t="b">
        <f t="shared" si="6"/>
        <v>0</v>
      </c>
      <c r="Q62" t="b">
        <f t="shared" si="7"/>
        <v>0</v>
      </c>
      <c r="R62">
        <v>35.761916186923898</v>
      </c>
      <c r="S62">
        <v>39.912318538907897</v>
      </c>
    </row>
    <row r="63" spans="2:19" x14ac:dyDescent="0.2">
      <c r="B63" t="s">
        <v>416</v>
      </c>
      <c r="C63" t="s">
        <v>417</v>
      </c>
      <c r="D63">
        <v>25552</v>
      </c>
      <c r="F63" t="str">
        <f t="shared" si="0"/>
        <v>Ubiq</v>
      </c>
      <c r="G63">
        <v>69.523685634643996</v>
      </c>
      <c r="H63">
        <v>62</v>
      </c>
      <c r="I63">
        <v>179.06379796556001</v>
      </c>
      <c r="J63">
        <v>53</v>
      </c>
      <c r="K63">
        <f t="shared" si="1"/>
        <v>8.6904607043304996</v>
      </c>
      <c r="L63" t="b">
        <f t="shared" si="2"/>
        <v>0</v>
      </c>
      <c r="M63" s="4" t="b">
        <f t="shared" si="3"/>
        <v>0</v>
      </c>
      <c r="N63">
        <f t="shared" si="4"/>
        <v>5.2263442819623918E-2</v>
      </c>
      <c r="O63">
        <f t="shared" si="5"/>
        <v>0.32437702605204261</v>
      </c>
      <c r="P63" t="b">
        <f t="shared" si="6"/>
        <v>0</v>
      </c>
      <c r="Q63" t="b">
        <f t="shared" si="7"/>
        <v>0</v>
      </c>
      <c r="R63">
        <v>26.036337347542801</v>
      </c>
      <c r="S63">
        <v>38.694648000170297</v>
      </c>
    </row>
    <row r="64" spans="2:19" x14ac:dyDescent="0.2">
      <c r="B64" t="s">
        <v>252</v>
      </c>
      <c r="C64" t="s">
        <v>253</v>
      </c>
      <c r="D64">
        <v>194685</v>
      </c>
      <c r="F64" t="str">
        <f t="shared" si="0"/>
        <v>Burst</v>
      </c>
      <c r="G64">
        <v>68.433123112975906</v>
      </c>
      <c r="H64">
        <v>63</v>
      </c>
      <c r="I64">
        <v>68.433123112975906</v>
      </c>
      <c r="J64">
        <v>71</v>
      </c>
      <c r="K64">
        <f t="shared" si="1"/>
        <v>8.6921103953981493</v>
      </c>
      <c r="L64" t="b">
        <f t="shared" si="2"/>
        <v>0</v>
      </c>
      <c r="M64" s="4" t="b">
        <f t="shared" si="3"/>
        <v>0</v>
      </c>
      <c r="N64">
        <f t="shared" si="4"/>
        <v>0.10208383272855651</v>
      </c>
      <c r="O64">
        <f t="shared" si="5"/>
        <v>0.63359105872087307</v>
      </c>
      <c r="P64" t="b">
        <f t="shared" si="6"/>
        <v>0</v>
      </c>
      <c r="Q64" t="b">
        <f t="shared" si="7"/>
        <v>0</v>
      </c>
      <c r="R64">
        <v>24.934635286586101</v>
      </c>
      <c r="S64">
        <v>24.934635286586101</v>
      </c>
    </row>
    <row r="65" spans="2:19" x14ac:dyDescent="0.2">
      <c r="B65" t="s">
        <v>151</v>
      </c>
      <c r="C65" t="s">
        <v>152</v>
      </c>
      <c r="D65">
        <v>128884</v>
      </c>
      <c r="F65" t="str">
        <f t="shared" si="0"/>
        <v>ZcCoin</v>
      </c>
      <c r="G65">
        <v>63.976981748860403</v>
      </c>
      <c r="H65">
        <v>64</v>
      </c>
      <c r="I65">
        <v>93.305734714561794</v>
      </c>
      <c r="J65">
        <v>65</v>
      </c>
      <c r="K65">
        <f t="shared" si="1"/>
        <v>8.2550944192077935</v>
      </c>
      <c r="L65" t="b">
        <f t="shared" si="2"/>
        <v>0</v>
      </c>
      <c r="M65" s="4" t="b">
        <f t="shared" si="3"/>
        <v>0</v>
      </c>
      <c r="N65">
        <f t="shared" si="4"/>
        <v>8.1782424779281354E-2</v>
      </c>
      <c r="O65">
        <f t="shared" si="5"/>
        <v>0.50758882886427992</v>
      </c>
      <c r="P65" t="b">
        <f t="shared" si="6"/>
        <v>0</v>
      </c>
      <c r="Q65" t="b">
        <f t="shared" si="7"/>
        <v>0</v>
      </c>
      <c r="R65">
        <v>48.437061928030303</v>
      </c>
      <c r="S65">
        <v>60.005874106405201</v>
      </c>
    </row>
    <row r="66" spans="2:19" x14ac:dyDescent="0.2">
      <c r="B66" t="s">
        <v>45</v>
      </c>
      <c r="C66" t="s">
        <v>46</v>
      </c>
      <c r="D66">
        <v>1324178</v>
      </c>
      <c r="F66" t="str">
        <f t="shared" ref="F66:F129" si="8">B66</f>
        <v>Bytecoin</v>
      </c>
      <c r="G66">
        <v>62.433848596576297</v>
      </c>
      <c r="H66">
        <v>65</v>
      </c>
      <c r="I66">
        <v>142.776524249083</v>
      </c>
      <c r="J66">
        <v>58</v>
      </c>
      <c r="K66">
        <f t="shared" ref="K66:K129" si="9">G66*H66/496</f>
        <v>8.1818551588255222</v>
      </c>
      <c r="L66" t="b">
        <f t="shared" ref="L66:L129" si="10">(K66&gt;20)</f>
        <v>0</v>
      </c>
      <c r="M66" s="4" t="b">
        <f t="shared" ref="M66:M129" si="11">(K66&gt;10)</f>
        <v>0</v>
      </c>
      <c r="N66">
        <f t="shared" ref="N66:N129" si="12">1/(I66*J66/496)</f>
        <v>5.9895870017202486E-2</v>
      </c>
      <c r="O66">
        <f t="shared" ref="O66:O129" si="13">N66*LN(496)</f>
        <v>0.37174826495901436</v>
      </c>
      <c r="P66" t="b">
        <f t="shared" ref="P66:P129" si="14">O66&lt;0.05</f>
        <v>0</v>
      </c>
      <c r="Q66" t="b">
        <f t="shared" ref="Q66:Q129" si="15">O66&lt;0.1</f>
        <v>0</v>
      </c>
      <c r="R66">
        <v>24.817113905072802</v>
      </c>
      <c r="S66">
        <v>36.206835114590199</v>
      </c>
    </row>
    <row r="67" spans="2:19" x14ac:dyDescent="0.2">
      <c r="B67" t="s">
        <v>45</v>
      </c>
      <c r="C67" t="s">
        <v>925</v>
      </c>
      <c r="D67" t="s">
        <v>975</v>
      </c>
      <c r="F67" t="str">
        <f t="shared" si="8"/>
        <v>Bytecoin</v>
      </c>
      <c r="G67">
        <v>62.433848596576297</v>
      </c>
      <c r="H67">
        <v>66</v>
      </c>
      <c r="I67">
        <v>142.776524249083</v>
      </c>
      <c r="J67">
        <v>59</v>
      </c>
      <c r="K67">
        <f t="shared" si="9"/>
        <v>8.307729853576685</v>
      </c>
      <c r="L67" t="b">
        <f t="shared" si="10"/>
        <v>0</v>
      </c>
      <c r="M67" s="4" t="b">
        <f t="shared" si="11"/>
        <v>0</v>
      </c>
      <c r="N67">
        <f t="shared" si="12"/>
        <v>5.8880685779622785E-2</v>
      </c>
      <c r="O67">
        <f t="shared" si="13"/>
        <v>0.36544744690886155</v>
      </c>
      <c r="P67" t="b">
        <f t="shared" si="14"/>
        <v>0</v>
      </c>
      <c r="Q67" t="b">
        <f t="shared" si="15"/>
        <v>0</v>
      </c>
      <c r="R67">
        <v>24.817113905072802</v>
      </c>
      <c r="S67">
        <v>36.206835114590199</v>
      </c>
    </row>
    <row r="68" spans="2:19" x14ac:dyDescent="0.2">
      <c r="B68" t="s">
        <v>344</v>
      </c>
      <c r="C68" t="s">
        <v>345</v>
      </c>
      <c r="D68">
        <v>49582</v>
      </c>
      <c r="F68" t="str">
        <f t="shared" si="8"/>
        <v>Zeitcoin</v>
      </c>
      <c r="G68">
        <v>61.718125770632703</v>
      </c>
      <c r="H68">
        <v>67</v>
      </c>
      <c r="I68">
        <v>75.444760605315096</v>
      </c>
      <c r="J68">
        <v>68</v>
      </c>
      <c r="K68">
        <f t="shared" si="9"/>
        <v>8.3369242472427239</v>
      </c>
      <c r="L68" t="b">
        <f t="shared" si="10"/>
        <v>0</v>
      </c>
      <c r="M68" s="4" t="b">
        <f t="shared" si="11"/>
        <v>0</v>
      </c>
      <c r="N68">
        <f t="shared" si="12"/>
        <v>9.6681566599668575E-2</v>
      </c>
      <c r="O68">
        <f t="shared" si="13"/>
        <v>0.6000614838155558</v>
      </c>
      <c r="P68" t="b">
        <f t="shared" si="14"/>
        <v>0</v>
      </c>
      <c r="Q68" t="b">
        <f t="shared" si="15"/>
        <v>0</v>
      </c>
      <c r="R68">
        <v>25.783908997754999</v>
      </c>
      <c r="S68">
        <v>29.0074623820243</v>
      </c>
    </row>
    <row r="69" spans="2:19" x14ac:dyDescent="0.2">
      <c r="B69" t="s">
        <v>356</v>
      </c>
      <c r="C69" t="s">
        <v>356</v>
      </c>
      <c r="D69">
        <v>46196</v>
      </c>
      <c r="F69" t="str">
        <f t="shared" si="8"/>
        <v>MAZA</v>
      </c>
      <c r="G69">
        <v>57.079627436091698</v>
      </c>
      <c r="H69">
        <v>68</v>
      </c>
      <c r="I69">
        <v>71.395578781032199</v>
      </c>
      <c r="J69">
        <v>69</v>
      </c>
      <c r="K69">
        <f t="shared" si="9"/>
        <v>7.8254327936577326</v>
      </c>
      <c r="L69" t="b">
        <f t="shared" si="10"/>
        <v>0</v>
      </c>
      <c r="M69" s="4" t="b">
        <f t="shared" si="11"/>
        <v>0</v>
      </c>
      <c r="N69">
        <f t="shared" si="12"/>
        <v>0.10068418688989193</v>
      </c>
      <c r="O69">
        <f t="shared" si="13"/>
        <v>0.62490405055267684</v>
      </c>
      <c r="P69" t="b">
        <f t="shared" si="14"/>
        <v>0</v>
      </c>
      <c r="Q69" t="b">
        <f t="shared" si="15"/>
        <v>0</v>
      </c>
      <c r="R69">
        <v>27.226072483314901</v>
      </c>
      <c r="S69">
        <v>31.0382240250838</v>
      </c>
    </row>
    <row r="70" spans="2:19" x14ac:dyDescent="0.2">
      <c r="B70" t="s">
        <v>177</v>
      </c>
      <c r="C70" t="s">
        <v>178</v>
      </c>
      <c r="D70">
        <v>45019</v>
      </c>
      <c r="F70" t="str">
        <f t="shared" si="8"/>
        <v>Rubycoin</v>
      </c>
      <c r="G70">
        <v>53.545316876182802</v>
      </c>
      <c r="H70">
        <v>69</v>
      </c>
      <c r="I70">
        <v>95.230224140798597</v>
      </c>
      <c r="J70">
        <v>64</v>
      </c>
      <c r="K70">
        <f t="shared" si="9"/>
        <v>7.4488444847915591</v>
      </c>
      <c r="L70" t="b">
        <f t="shared" si="10"/>
        <v>0</v>
      </c>
      <c r="M70" s="4" t="b">
        <f t="shared" si="11"/>
        <v>0</v>
      </c>
      <c r="N70">
        <f t="shared" si="12"/>
        <v>8.1381725916570016E-2</v>
      </c>
      <c r="O70">
        <f t="shared" si="13"/>
        <v>0.50510186094910958</v>
      </c>
      <c r="P70" t="b">
        <f t="shared" si="14"/>
        <v>0</v>
      </c>
      <c r="Q70" t="b">
        <f t="shared" si="15"/>
        <v>0</v>
      </c>
      <c r="R70">
        <v>20.2328985397805</v>
      </c>
      <c r="S70">
        <v>27.9710636711653</v>
      </c>
    </row>
    <row r="71" spans="2:19" x14ac:dyDescent="0.2">
      <c r="B71" t="s">
        <v>342</v>
      </c>
      <c r="C71" t="s">
        <v>343</v>
      </c>
      <c r="D71">
        <v>51087</v>
      </c>
      <c r="F71" t="str">
        <f t="shared" si="8"/>
        <v>Riecoin</v>
      </c>
      <c r="G71">
        <v>53.394621598020002</v>
      </c>
      <c r="H71">
        <v>70</v>
      </c>
      <c r="I71">
        <v>56.52990689936</v>
      </c>
      <c r="J71">
        <v>75</v>
      </c>
      <c r="K71">
        <f t="shared" si="9"/>
        <v>7.5355312739141125</v>
      </c>
      <c r="L71" t="b">
        <f t="shared" si="10"/>
        <v>0</v>
      </c>
      <c r="M71" s="4" t="b">
        <f t="shared" si="11"/>
        <v>0</v>
      </c>
      <c r="N71">
        <f t="shared" si="12"/>
        <v>0.11698822262536231</v>
      </c>
      <c r="O71">
        <f t="shared" si="13"/>
        <v>0.72609628625691025</v>
      </c>
      <c r="P71" t="b">
        <f t="shared" si="14"/>
        <v>0</v>
      </c>
      <c r="Q71" t="b">
        <f t="shared" si="15"/>
        <v>0</v>
      </c>
      <c r="R71">
        <v>26.960783374525001</v>
      </c>
      <c r="S71">
        <v>27.836680926344499</v>
      </c>
    </row>
    <row r="72" spans="2:19" x14ac:dyDescent="0.2">
      <c r="B72" t="s">
        <v>15</v>
      </c>
      <c r="C72" t="s">
        <v>16</v>
      </c>
      <c r="D72">
        <v>15717689</v>
      </c>
      <c r="F72" t="str">
        <f t="shared" si="8"/>
        <v>Stellar</v>
      </c>
      <c r="G72">
        <v>51.5723796879223</v>
      </c>
      <c r="H72">
        <v>71</v>
      </c>
      <c r="I72">
        <v>67.008242337311401</v>
      </c>
      <c r="J72">
        <v>73</v>
      </c>
      <c r="K72">
        <f t="shared" si="9"/>
        <v>7.3823366085533939</v>
      </c>
      <c r="L72" t="b">
        <f t="shared" si="10"/>
        <v>0</v>
      </c>
      <c r="M72" t="b">
        <f t="shared" si="11"/>
        <v>0</v>
      </c>
      <c r="N72">
        <f t="shared" si="12"/>
        <v>0.10139828043455326</v>
      </c>
      <c r="O72">
        <f t="shared" si="13"/>
        <v>0.62933612635640157</v>
      </c>
      <c r="P72" t="b">
        <f t="shared" si="14"/>
        <v>0</v>
      </c>
      <c r="Q72" t="b">
        <f t="shared" si="15"/>
        <v>0</v>
      </c>
      <c r="R72">
        <v>20.457696126739101</v>
      </c>
      <c r="S72">
        <v>23.838604701214599</v>
      </c>
    </row>
    <row r="73" spans="2:19" x14ac:dyDescent="0.2">
      <c r="B73" t="s">
        <v>161</v>
      </c>
      <c r="C73" t="s">
        <v>162</v>
      </c>
      <c r="D73">
        <v>108720</v>
      </c>
      <c r="F73" t="str">
        <f t="shared" si="8"/>
        <v>BlueCoin</v>
      </c>
      <c r="G73">
        <v>51.227319463629101</v>
      </c>
      <c r="H73">
        <v>72</v>
      </c>
      <c r="I73">
        <v>51.227319463629101</v>
      </c>
      <c r="J73">
        <v>78</v>
      </c>
      <c r="K73">
        <f t="shared" si="9"/>
        <v>7.43622379310745</v>
      </c>
      <c r="L73" t="b">
        <f t="shared" si="10"/>
        <v>0</v>
      </c>
      <c r="M73" t="b">
        <f t="shared" si="11"/>
        <v>0</v>
      </c>
      <c r="N73">
        <f t="shared" si="12"/>
        <v>0.12413248293206459</v>
      </c>
      <c r="O73">
        <f t="shared" si="13"/>
        <v>0.77043768029074511</v>
      </c>
      <c r="P73" t="b">
        <f t="shared" si="14"/>
        <v>0</v>
      </c>
      <c r="Q73" t="b">
        <f t="shared" si="15"/>
        <v>0</v>
      </c>
      <c r="R73">
        <v>30.838609932927</v>
      </c>
      <c r="S73">
        <v>30.838609932927</v>
      </c>
    </row>
    <row r="74" spans="2:19" x14ac:dyDescent="0.2">
      <c r="B74" t="s">
        <v>446</v>
      </c>
      <c r="C74">
        <v>888</v>
      </c>
      <c r="D74">
        <v>20088</v>
      </c>
      <c r="F74" t="str">
        <f t="shared" si="8"/>
        <v>OctoCoin</v>
      </c>
      <c r="G74">
        <v>50.634923838667198</v>
      </c>
      <c r="H74">
        <v>73</v>
      </c>
      <c r="I74">
        <v>50.634923838667198</v>
      </c>
      <c r="J74">
        <v>79</v>
      </c>
      <c r="K74">
        <f t="shared" si="9"/>
        <v>7.4523174198038422</v>
      </c>
      <c r="L74" t="b">
        <f t="shared" si="10"/>
        <v>0</v>
      </c>
      <c r="M74" t="b">
        <f t="shared" si="11"/>
        <v>0</v>
      </c>
      <c r="N74">
        <f t="shared" si="12"/>
        <v>0.12399507171498272</v>
      </c>
      <c r="O74">
        <f t="shared" si="13"/>
        <v>0.76958482713874277</v>
      </c>
      <c r="P74" t="b">
        <f t="shared" si="14"/>
        <v>0</v>
      </c>
      <c r="Q74" t="b">
        <f t="shared" si="15"/>
        <v>0</v>
      </c>
      <c r="R74">
        <v>25.801602558967001</v>
      </c>
      <c r="S74">
        <v>25.801602558967001</v>
      </c>
    </row>
    <row r="75" spans="2:19" x14ac:dyDescent="0.2">
      <c r="B75" t="s">
        <v>361</v>
      </c>
      <c r="C75" t="s">
        <v>362</v>
      </c>
      <c r="D75">
        <v>43945</v>
      </c>
      <c r="F75" t="str">
        <f t="shared" si="8"/>
        <v>HyperStake</v>
      </c>
      <c r="G75">
        <v>48.504087513967796</v>
      </c>
      <c r="H75">
        <v>74</v>
      </c>
      <c r="I75">
        <v>68.027880261446498</v>
      </c>
      <c r="J75">
        <v>72</v>
      </c>
      <c r="K75">
        <f t="shared" si="9"/>
        <v>7.2364969274871314</v>
      </c>
      <c r="L75" t="b">
        <f t="shared" si="10"/>
        <v>0</v>
      </c>
      <c r="M75" t="b">
        <f t="shared" si="11"/>
        <v>0</v>
      </c>
      <c r="N75">
        <f t="shared" si="12"/>
        <v>0.10126567022834365</v>
      </c>
      <c r="O75">
        <f t="shared" si="13"/>
        <v>0.62851307104290288</v>
      </c>
      <c r="P75" t="b">
        <f t="shared" si="14"/>
        <v>0</v>
      </c>
      <c r="Q75" t="b">
        <f t="shared" si="15"/>
        <v>0</v>
      </c>
      <c r="R75">
        <v>59.497934898871499</v>
      </c>
      <c r="S75">
        <v>72.378820377304294</v>
      </c>
    </row>
    <row r="76" spans="2:19" x14ac:dyDescent="0.2">
      <c r="B76" t="s">
        <v>4</v>
      </c>
      <c r="C76" t="s">
        <v>4</v>
      </c>
      <c r="D76">
        <v>586350663</v>
      </c>
      <c r="F76" t="str">
        <f t="shared" si="8"/>
        <v>XRP</v>
      </c>
      <c r="G76">
        <v>48.342893595455898</v>
      </c>
      <c r="H76">
        <v>75</v>
      </c>
      <c r="I76">
        <v>65.924505503698896</v>
      </c>
      <c r="J76">
        <v>74</v>
      </c>
      <c r="K76">
        <f t="shared" si="9"/>
        <v>7.3099133460870815</v>
      </c>
      <c r="L76" t="b">
        <f t="shared" si="10"/>
        <v>0</v>
      </c>
      <c r="M76" t="b">
        <f t="shared" si="11"/>
        <v>0</v>
      </c>
      <c r="N76">
        <f t="shared" si="12"/>
        <v>0.10167240014150167</v>
      </c>
      <c r="O76">
        <f t="shared" si="13"/>
        <v>0.63103747113058839</v>
      </c>
      <c r="P76" t="b">
        <f t="shared" si="14"/>
        <v>0</v>
      </c>
      <c r="Q76" t="b">
        <f t="shared" si="15"/>
        <v>0</v>
      </c>
      <c r="R76">
        <v>21.537350043937298</v>
      </c>
      <c r="S76">
        <v>25.782823678402199</v>
      </c>
    </row>
    <row r="77" spans="2:19" x14ac:dyDescent="0.2">
      <c r="B77" t="s">
        <v>93</v>
      </c>
      <c r="C77" t="s">
        <v>94</v>
      </c>
      <c r="D77">
        <v>377575</v>
      </c>
      <c r="F77" t="str">
        <f t="shared" si="8"/>
        <v>MonaCoin</v>
      </c>
      <c r="G77">
        <v>46.294941643370997</v>
      </c>
      <c r="H77">
        <v>76</v>
      </c>
      <c r="I77">
        <v>68.672752662786493</v>
      </c>
      <c r="J77">
        <v>70</v>
      </c>
      <c r="K77">
        <f t="shared" si="9"/>
        <v>7.0935797679358794</v>
      </c>
      <c r="L77" t="b">
        <f t="shared" si="10"/>
        <v>0</v>
      </c>
      <c r="M77" t="b">
        <f t="shared" si="11"/>
        <v>0</v>
      </c>
      <c r="N77">
        <f t="shared" si="12"/>
        <v>0.10318086884485714</v>
      </c>
      <c r="O77">
        <f t="shared" si="13"/>
        <v>0.64039989667105246</v>
      </c>
      <c r="P77" t="b">
        <f t="shared" si="14"/>
        <v>0</v>
      </c>
      <c r="Q77" t="b">
        <f t="shared" si="15"/>
        <v>0</v>
      </c>
      <c r="R77">
        <v>17.3964712014836</v>
      </c>
      <c r="S77">
        <v>20.3374271021972</v>
      </c>
    </row>
    <row r="78" spans="2:19" x14ac:dyDescent="0.2">
      <c r="B78" t="s">
        <v>85</v>
      </c>
      <c r="C78" t="s">
        <v>86</v>
      </c>
      <c r="D78">
        <v>418346</v>
      </c>
      <c r="F78" t="str">
        <f t="shared" si="8"/>
        <v>Megacoin</v>
      </c>
      <c r="G78">
        <v>46.053623635421097</v>
      </c>
      <c r="H78">
        <v>77</v>
      </c>
      <c r="I78">
        <v>88.238144658664694</v>
      </c>
      <c r="J78">
        <v>67</v>
      </c>
      <c r="K78">
        <f t="shared" si="9"/>
        <v>7.1494536692085173</v>
      </c>
      <c r="L78" t="b">
        <f t="shared" si="10"/>
        <v>0</v>
      </c>
      <c r="M78" t="b">
        <f t="shared" si="11"/>
        <v>0</v>
      </c>
      <c r="N78">
        <f t="shared" si="12"/>
        <v>8.389778709949243E-2</v>
      </c>
      <c r="O78">
        <f t="shared" si="13"/>
        <v>0.52071798571720296</v>
      </c>
      <c r="P78" t="b">
        <f t="shared" si="14"/>
        <v>0</v>
      </c>
      <c r="Q78" t="b">
        <f t="shared" si="15"/>
        <v>0</v>
      </c>
      <c r="R78">
        <v>33.995709927290598</v>
      </c>
      <c r="S78">
        <v>49.248433376348501</v>
      </c>
    </row>
    <row r="79" spans="2:19" x14ac:dyDescent="0.2">
      <c r="B79" t="s">
        <v>616</v>
      </c>
      <c r="C79" t="s">
        <v>617</v>
      </c>
      <c r="D79">
        <v>6480</v>
      </c>
      <c r="F79" t="str">
        <f t="shared" si="8"/>
        <v>Phoenixcoin</v>
      </c>
      <c r="G79">
        <v>41.722274697609997</v>
      </c>
      <c r="H79">
        <v>78</v>
      </c>
      <c r="I79">
        <v>54.837340456762298</v>
      </c>
      <c r="J79">
        <v>76</v>
      </c>
      <c r="K79">
        <f t="shared" si="9"/>
        <v>6.5611641661564102</v>
      </c>
      <c r="L79" t="b">
        <f t="shared" si="10"/>
        <v>0</v>
      </c>
      <c r="M79" t="b">
        <f t="shared" si="11"/>
        <v>0</v>
      </c>
      <c r="N79">
        <f t="shared" si="12"/>
        <v>0.11901225944061786</v>
      </c>
      <c r="O79">
        <f t="shared" si="13"/>
        <v>0.73865862442928032</v>
      </c>
      <c r="P79" t="b">
        <f t="shared" si="14"/>
        <v>0</v>
      </c>
      <c r="Q79" t="b">
        <f t="shared" si="15"/>
        <v>0</v>
      </c>
      <c r="R79">
        <v>16.287894345188299</v>
      </c>
      <c r="S79">
        <v>19.066195363207299</v>
      </c>
    </row>
    <row r="80" spans="2:19" x14ac:dyDescent="0.2">
      <c r="B80" t="s">
        <v>327</v>
      </c>
      <c r="C80" t="s">
        <v>328</v>
      </c>
      <c r="D80">
        <v>63289</v>
      </c>
      <c r="F80" t="str">
        <f t="shared" si="8"/>
        <v>Myriad</v>
      </c>
      <c r="G80">
        <v>36.476913809400898</v>
      </c>
      <c r="H80">
        <v>79</v>
      </c>
      <c r="I80">
        <v>52.369307306073402</v>
      </c>
      <c r="J80">
        <v>77</v>
      </c>
      <c r="K80">
        <f t="shared" si="9"/>
        <v>5.8098310301263529</v>
      </c>
      <c r="L80" t="b">
        <f t="shared" si="10"/>
        <v>0</v>
      </c>
      <c r="M80" t="b">
        <f t="shared" si="11"/>
        <v>0</v>
      </c>
      <c r="N80">
        <f t="shared" si="12"/>
        <v>0.12300255193200536</v>
      </c>
      <c r="O80">
        <f t="shared" si="13"/>
        <v>0.76342467774691725</v>
      </c>
      <c r="P80" t="b">
        <f t="shared" si="14"/>
        <v>0</v>
      </c>
      <c r="Q80" t="b">
        <f t="shared" si="15"/>
        <v>0</v>
      </c>
      <c r="R80">
        <v>14.390865672437901</v>
      </c>
      <c r="S80">
        <v>17.690329632554899</v>
      </c>
    </row>
    <row r="81" spans="2:19" x14ac:dyDescent="0.2">
      <c r="B81" t="s">
        <v>271</v>
      </c>
      <c r="C81" t="s">
        <v>272</v>
      </c>
      <c r="D81">
        <v>143182</v>
      </c>
      <c r="F81" t="str">
        <f t="shared" si="8"/>
        <v>Stealth</v>
      </c>
      <c r="G81">
        <v>31.8635635923766</v>
      </c>
      <c r="H81">
        <v>80</v>
      </c>
      <c r="I81">
        <v>47.215285253266103</v>
      </c>
      <c r="J81">
        <v>83</v>
      </c>
      <c r="K81">
        <f t="shared" si="9"/>
        <v>5.1392844503833226</v>
      </c>
      <c r="L81" t="b">
        <f t="shared" si="10"/>
        <v>0</v>
      </c>
      <c r="M81" t="b">
        <f t="shared" si="11"/>
        <v>0</v>
      </c>
      <c r="N81">
        <f t="shared" si="12"/>
        <v>0.12656713990824509</v>
      </c>
      <c r="O81">
        <f t="shared" si="13"/>
        <v>0.78554856366893988</v>
      </c>
      <c r="P81" t="b">
        <f t="shared" si="14"/>
        <v>0</v>
      </c>
      <c r="Q81" t="b">
        <f t="shared" si="15"/>
        <v>0</v>
      </c>
      <c r="R81">
        <v>14.7827987753434</v>
      </c>
      <c r="S81">
        <v>18.500252978409801</v>
      </c>
    </row>
    <row r="82" spans="2:19" x14ac:dyDescent="0.2">
      <c r="B82" t="s">
        <v>23</v>
      </c>
      <c r="C82" t="s">
        <v>24</v>
      </c>
      <c r="D82">
        <v>8152158</v>
      </c>
      <c r="F82" t="str">
        <f t="shared" si="8"/>
        <v>Dash</v>
      </c>
      <c r="G82">
        <v>31.688764631673699</v>
      </c>
      <c r="H82">
        <v>81</v>
      </c>
      <c r="I82">
        <v>48.287346515660602</v>
      </c>
      <c r="J82">
        <v>81</v>
      </c>
      <c r="K82">
        <f t="shared" si="9"/>
        <v>5.1749797079951003</v>
      </c>
      <c r="L82" t="b">
        <f t="shared" si="10"/>
        <v>0</v>
      </c>
      <c r="M82" t="b">
        <f t="shared" si="11"/>
        <v>0</v>
      </c>
      <c r="N82">
        <f t="shared" si="12"/>
        <v>0.12681286572948236</v>
      </c>
      <c r="O82">
        <f t="shared" si="13"/>
        <v>0.78707367963560582</v>
      </c>
      <c r="P82" t="b">
        <f t="shared" si="14"/>
        <v>0</v>
      </c>
      <c r="Q82" t="b">
        <f t="shared" si="15"/>
        <v>0</v>
      </c>
      <c r="R82">
        <v>11.363584932107401</v>
      </c>
      <c r="S82">
        <v>13.705635946214899</v>
      </c>
    </row>
    <row r="83" spans="2:19" x14ac:dyDescent="0.2">
      <c r="B83" t="s">
        <v>521</v>
      </c>
      <c r="C83" t="s">
        <v>522</v>
      </c>
      <c r="D83">
        <v>12116</v>
      </c>
      <c r="F83" t="str">
        <f t="shared" si="8"/>
        <v>BitBar</v>
      </c>
      <c r="G83">
        <v>31.645776693800698</v>
      </c>
      <c r="H83">
        <v>82</v>
      </c>
      <c r="I83">
        <v>44.268185847037998</v>
      </c>
      <c r="J83">
        <v>85</v>
      </c>
      <c r="K83">
        <f t="shared" si="9"/>
        <v>5.2317614695396317</v>
      </c>
      <c r="L83" t="b">
        <f t="shared" si="10"/>
        <v>0</v>
      </c>
      <c r="M83" t="b">
        <f t="shared" si="11"/>
        <v>0</v>
      </c>
      <c r="N83">
        <f t="shared" si="12"/>
        <v>0.1318168794585356</v>
      </c>
      <c r="O83">
        <f t="shared" si="13"/>
        <v>0.81813147078334869</v>
      </c>
      <c r="P83" t="b">
        <f t="shared" si="14"/>
        <v>0</v>
      </c>
      <c r="Q83" t="b">
        <f t="shared" si="15"/>
        <v>0</v>
      </c>
      <c r="R83">
        <v>15.157901326449901</v>
      </c>
      <c r="S83">
        <v>17.927589292560601</v>
      </c>
    </row>
    <row r="84" spans="2:19" x14ac:dyDescent="0.2">
      <c r="B84" t="s">
        <v>77</v>
      </c>
      <c r="C84" t="s">
        <v>78</v>
      </c>
      <c r="D84">
        <v>451063</v>
      </c>
      <c r="F84" t="str">
        <f t="shared" si="8"/>
        <v>Viacoin</v>
      </c>
      <c r="G84">
        <v>30.639439614600899</v>
      </c>
      <c r="H84">
        <v>83</v>
      </c>
      <c r="I84">
        <v>50.634246880954699</v>
      </c>
      <c r="J84">
        <v>80</v>
      </c>
      <c r="K84">
        <f t="shared" si="9"/>
        <v>5.1271642903465215</v>
      </c>
      <c r="L84" t="b">
        <f t="shared" si="10"/>
        <v>0</v>
      </c>
      <c r="M84" t="b">
        <f t="shared" si="11"/>
        <v>0</v>
      </c>
      <c r="N84">
        <f t="shared" si="12"/>
        <v>0.12244677035636993</v>
      </c>
      <c r="O84">
        <f t="shared" si="13"/>
        <v>0.75997517719906116</v>
      </c>
      <c r="P84" t="b">
        <f t="shared" si="14"/>
        <v>0</v>
      </c>
      <c r="Q84" t="b">
        <f t="shared" si="15"/>
        <v>0</v>
      </c>
      <c r="R84">
        <v>13.8830373249932</v>
      </c>
      <c r="S84">
        <v>18.457599464281898</v>
      </c>
    </row>
    <row r="85" spans="2:19" x14ac:dyDescent="0.2">
      <c r="B85" t="s">
        <v>430</v>
      </c>
      <c r="C85" t="s">
        <v>431</v>
      </c>
      <c r="D85">
        <v>24136</v>
      </c>
      <c r="F85" t="str">
        <f t="shared" si="8"/>
        <v>Orbitcoin</v>
      </c>
      <c r="G85">
        <v>28.942489469605</v>
      </c>
      <c r="H85">
        <v>84</v>
      </c>
      <c r="I85">
        <v>33.920267665986302</v>
      </c>
      <c r="J85">
        <v>90</v>
      </c>
      <c r="K85">
        <f t="shared" si="9"/>
        <v>4.9015506359814918</v>
      </c>
      <c r="L85" t="b">
        <f t="shared" si="10"/>
        <v>0</v>
      </c>
      <c r="M85" t="b">
        <f t="shared" si="11"/>
        <v>0</v>
      </c>
      <c r="N85">
        <f t="shared" si="12"/>
        <v>0.16247251246302524</v>
      </c>
      <c r="O85">
        <f t="shared" si="13"/>
        <v>1.0083979846075284</v>
      </c>
      <c r="P85" t="b">
        <f t="shared" si="14"/>
        <v>0</v>
      </c>
      <c r="Q85" t="b">
        <f t="shared" si="15"/>
        <v>0</v>
      </c>
      <c r="R85">
        <v>12.740812207902801</v>
      </c>
      <c r="S85">
        <v>13.9262754613952</v>
      </c>
    </row>
    <row r="86" spans="2:19" x14ac:dyDescent="0.2">
      <c r="B86" t="s">
        <v>91</v>
      </c>
      <c r="C86" t="s">
        <v>92</v>
      </c>
      <c r="D86">
        <v>379033</v>
      </c>
      <c r="F86" t="str">
        <f t="shared" si="8"/>
        <v>Unobtanium</v>
      </c>
      <c r="G86">
        <v>24.274468408809302</v>
      </c>
      <c r="H86">
        <v>85</v>
      </c>
      <c r="I86">
        <v>29.371377785777501</v>
      </c>
      <c r="J86">
        <v>98</v>
      </c>
      <c r="K86">
        <f t="shared" si="9"/>
        <v>4.1599391426386907</v>
      </c>
      <c r="L86" t="b">
        <f t="shared" si="10"/>
        <v>0</v>
      </c>
      <c r="M86" t="b">
        <f t="shared" si="11"/>
        <v>0</v>
      </c>
      <c r="N86">
        <f t="shared" si="12"/>
        <v>0.17231825237176021</v>
      </c>
      <c r="O86">
        <f t="shared" si="13"/>
        <v>1.0695063169058776</v>
      </c>
      <c r="P86" t="b">
        <f t="shared" si="14"/>
        <v>0</v>
      </c>
      <c r="Q86" t="b">
        <f t="shared" si="15"/>
        <v>0</v>
      </c>
      <c r="R86">
        <v>9.8084875657033095</v>
      </c>
      <c r="S86">
        <v>10.948438110986899</v>
      </c>
    </row>
    <row r="87" spans="2:19" x14ac:dyDescent="0.2">
      <c r="B87" t="s">
        <v>5</v>
      </c>
      <c r="C87" t="s">
        <v>6</v>
      </c>
      <c r="D87">
        <v>69101167</v>
      </c>
      <c r="F87" t="str">
        <f t="shared" si="8"/>
        <v>Litecoin</v>
      </c>
      <c r="G87">
        <v>22.631481840741898</v>
      </c>
      <c r="H87">
        <v>86</v>
      </c>
      <c r="I87">
        <v>29.444381632989199</v>
      </c>
      <c r="J87">
        <v>97</v>
      </c>
      <c r="K87">
        <f t="shared" si="9"/>
        <v>3.9240069320641195</v>
      </c>
      <c r="L87" t="b">
        <f t="shared" si="10"/>
        <v>0</v>
      </c>
      <c r="M87" t="b">
        <f t="shared" si="11"/>
        <v>0</v>
      </c>
      <c r="N87">
        <f t="shared" si="12"/>
        <v>0.17366308199614774</v>
      </c>
      <c r="O87">
        <f t="shared" si="13"/>
        <v>1.0778531040781478</v>
      </c>
      <c r="P87" t="b">
        <f t="shared" si="14"/>
        <v>0</v>
      </c>
      <c r="Q87" t="b">
        <f t="shared" si="15"/>
        <v>0</v>
      </c>
      <c r="R87">
        <v>8.5387983049251304</v>
      </c>
      <c r="S87">
        <v>9.9514306995902508</v>
      </c>
    </row>
    <row r="88" spans="2:19" x14ac:dyDescent="0.2">
      <c r="B88" t="s">
        <v>475</v>
      </c>
      <c r="C88" t="s">
        <v>476</v>
      </c>
      <c r="D88">
        <v>16852</v>
      </c>
      <c r="F88" t="str">
        <f t="shared" si="8"/>
        <v>Fastcoin</v>
      </c>
      <c r="G88">
        <v>22.120481561411101</v>
      </c>
      <c r="H88">
        <v>87</v>
      </c>
      <c r="I88">
        <v>31.1697589819371</v>
      </c>
      <c r="J88">
        <v>93</v>
      </c>
      <c r="K88">
        <f t="shared" si="9"/>
        <v>3.8800038222636406</v>
      </c>
      <c r="L88" t="b">
        <f t="shared" si="10"/>
        <v>0</v>
      </c>
      <c r="M88" t="b">
        <f t="shared" si="11"/>
        <v>0</v>
      </c>
      <c r="N88">
        <f t="shared" si="12"/>
        <v>0.17110601774059286</v>
      </c>
      <c r="O88">
        <f t="shared" si="13"/>
        <v>1.061982490626532</v>
      </c>
      <c r="P88" t="b">
        <f t="shared" si="14"/>
        <v>0</v>
      </c>
      <c r="Q88" t="b">
        <f t="shared" si="15"/>
        <v>0</v>
      </c>
      <c r="R88">
        <v>12.6339880042799</v>
      </c>
      <c r="S88">
        <v>15.3817216251537</v>
      </c>
    </row>
    <row r="89" spans="2:19" x14ac:dyDescent="0.2">
      <c r="B89" t="s">
        <v>179</v>
      </c>
      <c r="C89" t="s">
        <v>180</v>
      </c>
      <c r="D89">
        <v>42708</v>
      </c>
      <c r="F89" t="str">
        <f t="shared" si="8"/>
        <v>Auroracoin</v>
      </c>
      <c r="G89">
        <v>22.0899346388167</v>
      </c>
      <c r="H89">
        <v>88</v>
      </c>
      <c r="I89">
        <v>31.041271200828898</v>
      </c>
      <c r="J89">
        <v>94</v>
      </c>
      <c r="K89">
        <f t="shared" si="9"/>
        <v>3.9191819520481239</v>
      </c>
      <c r="L89" t="b">
        <f t="shared" si="10"/>
        <v>0</v>
      </c>
      <c r="M89" t="b">
        <f t="shared" si="11"/>
        <v>0</v>
      </c>
      <c r="N89">
        <f t="shared" si="12"/>
        <v>0.16998645804621396</v>
      </c>
      <c r="O89">
        <f t="shared" si="13"/>
        <v>1.0550338583788685</v>
      </c>
      <c r="P89" t="b">
        <f t="shared" si="14"/>
        <v>0</v>
      </c>
      <c r="Q89" t="b">
        <f t="shared" si="15"/>
        <v>0</v>
      </c>
      <c r="R89">
        <v>10.1670334412825</v>
      </c>
      <c r="S89">
        <v>12.382109634478599</v>
      </c>
    </row>
    <row r="90" spans="2:19" x14ac:dyDescent="0.2">
      <c r="B90" t="s">
        <v>346</v>
      </c>
      <c r="C90" t="s">
        <v>347</v>
      </c>
      <c r="D90">
        <v>49358</v>
      </c>
      <c r="F90" t="str">
        <f t="shared" si="8"/>
        <v>FlutterCoin</v>
      </c>
      <c r="G90">
        <v>21.746812184683499</v>
      </c>
      <c r="H90">
        <v>89</v>
      </c>
      <c r="I90">
        <v>29.521579898595601</v>
      </c>
      <c r="J90">
        <v>96</v>
      </c>
      <c r="K90">
        <f t="shared" si="9"/>
        <v>3.9021497670097407</v>
      </c>
      <c r="L90" t="b">
        <f t="shared" si="10"/>
        <v>0</v>
      </c>
      <c r="M90" t="b">
        <f t="shared" si="11"/>
        <v>0</v>
      </c>
      <c r="N90">
        <f t="shared" si="12"/>
        <v>0.1750132169217832</v>
      </c>
      <c r="O90">
        <f t="shared" si="13"/>
        <v>1.0862328190054273</v>
      </c>
      <c r="P90" t="b">
        <f t="shared" si="14"/>
        <v>0</v>
      </c>
      <c r="Q90" t="b">
        <f t="shared" si="15"/>
        <v>0</v>
      </c>
      <c r="R90">
        <v>14.837473658412801</v>
      </c>
      <c r="S90">
        <v>17.559228963111099</v>
      </c>
    </row>
    <row r="91" spans="2:19" x14ac:dyDescent="0.2">
      <c r="B91" t="s">
        <v>79</v>
      </c>
      <c r="C91" t="s">
        <v>80</v>
      </c>
      <c r="D91">
        <v>449022</v>
      </c>
      <c r="F91" t="str">
        <f t="shared" si="8"/>
        <v>Ixcoin</v>
      </c>
      <c r="G91">
        <v>21.578236675126</v>
      </c>
      <c r="H91">
        <v>90</v>
      </c>
      <c r="I91">
        <v>40.998332457663203</v>
      </c>
      <c r="J91">
        <v>86</v>
      </c>
      <c r="K91">
        <f t="shared" si="9"/>
        <v>3.9154058483091529</v>
      </c>
      <c r="L91" t="b">
        <f t="shared" si="10"/>
        <v>0</v>
      </c>
      <c r="M91" t="b">
        <f t="shared" si="11"/>
        <v>0</v>
      </c>
      <c r="N91">
        <f t="shared" si="12"/>
        <v>0.140675035171756</v>
      </c>
      <c r="O91">
        <f t="shared" si="13"/>
        <v>0.87311028678820335</v>
      </c>
      <c r="P91" t="b">
        <f t="shared" si="14"/>
        <v>0</v>
      </c>
      <c r="Q91" t="b">
        <f t="shared" si="15"/>
        <v>0</v>
      </c>
      <c r="R91">
        <v>12.8072995375787</v>
      </c>
      <c r="S91">
        <v>18.034413876627401</v>
      </c>
    </row>
    <row r="92" spans="2:19" x14ac:dyDescent="0.2">
      <c r="B92" t="s">
        <v>69</v>
      </c>
      <c r="C92" t="s">
        <v>70</v>
      </c>
      <c r="D92">
        <v>543273</v>
      </c>
      <c r="F92" t="str">
        <f t="shared" si="8"/>
        <v>Clams</v>
      </c>
      <c r="G92">
        <v>21.3379092699276</v>
      </c>
      <c r="H92">
        <v>91</v>
      </c>
      <c r="I92">
        <v>30.1777706596224</v>
      </c>
      <c r="J92">
        <v>95</v>
      </c>
      <c r="K92">
        <f t="shared" si="9"/>
        <v>3.914818031377846</v>
      </c>
      <c r="L92" t="b">
        <f t="shared" si="10"/>
        <v>0</v>
      </c>
      <c r="M92" t="b">
        <f t="shared" si="11"/>
        <v>0</v>
      </c>
      <c r="N92">
        <f t="shared" si="12"/>
        <v>0.17300988500667053</v>
      </c>
      <c r="O92">
        <f t="shared" si="13"/>
        <v>1.0737989873678493</v>
      </c>
      <c r="P92" t="b">
        <f t="shared" si="14"/>
        <v>0</v>
      </c>
      <c r="Q92" t="b">
        <f t="shared" si="15"/>
        <v>0</v>
      </c>
      <c r="R92">
        <v>16.313825811814802</v>
      </c>
      <c r="S92">
        <v>19.4767850810887</v>
      </c>
    </row>
    <row r="93" spans="2:19" x14ac:dyDescent="0.2">
      <c r="B93" t="s">
        <v>121</v>
      </c>
      <c r="C93" t="s">
        <v>122</v>
      </c>
      <c r="D93">
        <v>218706</v>
      </c>
      <c r="F93" t="str">
        <f t="shared" si="8"/>
        <v>Gulden</v>
      </c>
      <c r="G93">
        <v>19.7324545755055</v>
      </c>
      <c r="H93">
        <v>92</v>
      </c>
      <c r="I93">
        <v>34.389494795166797</v>
      </c>
      <c r="J93">
        <v>89</v>
      </c>
      <c r="K93">
        <f t="shared" si="9"/>
        <v>3.6600520583598914</v>
      </c>
      <c r="L93" t="b">
        <f t="shared" si="10"/>
        <v>0</v>
      </c>
      <c r="M93" t="b">
        <f t="shared" si="11"/>
        <v>0</v>
      </c>
      <c r="N93">
        <f t="shared" si="12"/>
        <v>0.16205628320682453</v>
      </c>
      <c r="O93">
        <f t="shared" si="13"/>
        <v>1.0058146261259944</v>
      </c>
      <c r="P93" t="b">
        <f t="shared" si="14"/>
        <v>0</v>
      </c>
      <c r="Q93" t="b">
        <f t="shared" si="15"/>
        <v>0</v>
      </c>
      <c r="R93">
        <v>9.9318413612635101</v>
      </c>
      <c r="S93">
        <v>11.5112747994709</v>
      </c>
    </row>
    <row r="94" spans="2:19" x14ac:dyDescent="0.2">
      <c r="B94" t="s">
        <v>143</v>
      </c>
      <c r="C94" t="s">
        <v>144</v>
      </c>
      <c r="D94">
        <v>155671</v>
      </c>
      <c r="F94" t="str">
        <f t="shared" si="8"/>
        <v>PotCoin</v>
      </c>
      <c r="G94">
        <v>19.611966006964501</v>
      </c>
      <c r="H94">
        <v>93</v>
      </c>
      <c r="I94">
        <v>48.096211185614301</v>
      </c>
      <c r="J94">
        <v>82</v>
      </c>
      <c r="K94">
        <f t="shared" si="9"/>
        <v>3.6772436263058439</v>
      </c>
      <c r="L94" t="b">
        <f t="shared" si="10"/>
        <v>0</v>
      </c>
      <c r="M94" t="b">
        <f t="shared" si="11"/>
        <v>0</v>
      </c>
      <c r="N94">
        <f t="shared" si="12"/>
        <v>0.1257641784809462</v>
      </c>
      <c r="O94">
        <f t="shared" si="13"/>
        <v>0.78056492260417787</v>
      </c>
      <c r="P94" t="b">
        <f t="shared" si="14"/>
        <v>0</v>
      </c>
      <c r="Q94" t="b">
        <f t="shared" si="15"/>
        <v>0</v>
      </c>
      <c r="R94">
        <v>8.8756998815541195</v>
      </c>
      <c r="S94">
        <v>13.044064614581</v>
      </c>
    </row>
    <row r="95" spans="2:19" x14ac:dyDescent="0.2">
      <c r="B95" t="s">
        <v>2</v>
      </c>
      <c r="C95" t="s">
        <v>3</v>
      </c>
      <c r="D95">
        <v>3616325670</v>
      </c>
      <c r="F95" t="str">
        <f t="shared" si="8"/>
        <v>Bitcoin</v>
      </c>
      <c r="G95">
        <v>19.600918399942</v>
      </c>
      <c r="H95">
        <v>94</v>
      </c>
      <c r="I95">
        <v>24.501041048266899</v>
      </c>
      <c r="J95">
        <v>104</v>
      </c>
      <c r="K95">
        <f t="shared" si="9"/>
        <v>3.714690180634169</v>
      </c>
      <c r="L95" t="b">
        <f t="shared" si="10"/>
        <v>0</v>
      </c>
      <c r="M95" t="b">
        <f t="shared" si="11"/>
        <v>0</v>
      </c>
      <c r="N95">
        <f t="shared" si="12"/>
        <v>0.1946542091756597</v>
      </c>
      <c r="O95">
        <f t="shared" si="13"/>
        <v>1.208136128705328</v>
      </c>
      <c r="P95" t="b">
        <f t="shared" si="14"/>
        <v>0</v>
      </c>
      <c r="Q95" t="b">
        <f t="shared" si="15"/>
        <v>0</v>
      </c>
      <c r="R95">
        <v>6.8150372545780602</v>
      </c>
      <c r="S95">
        <v>7.7581040375574899</v>
      </c>
    </row>
    <row r="96" spans="2:19" x14ac:dyDescent="0.2">
      <c r="B96" t="s">
        <v>51</v>
      </c>
      <c r="C96" t="s">
        <v>52</v>
      </c>
      <c r="D96">
        <v>1073677</v>
      </c>
      <c r="F96" t="str">
        <f t="shared" si="8"/>
        <v>Quark</v>
      </c>
      <c r="G96">
        <v>18.859251675110801</v>
      </c>
      <c r="H96">
        <v>95</v>
      </c>
      <c r="I96">
        <v>27.2846787079684</v>
      </c>
      <c r="J96">
        <v>99</v>
      </c>
      <c r="K96">
        <f t="shared" si="9"/>
        <v>3.6121550587409801</v>
      </c>
      <c r="L96" t="b">
        <f t="shared" si="10"/>
        <v>0</v>
      </c>
      <c r="M96" t="b">
        <f t="shared" si="11"/>
        <v>0</v>
      </c>
      <c r="N96">
        <f t="shared" si="12"/>
        <v>0.18362323645899581</v>
      </c>
      <c r="O96">
        <f t="shared" si="13"/>
        <v>1.1396715589937225</v>
      </c>
      <c r="P96" t="b">
        <f t="shared" si="14"/>
        <v>0</v>
      </c>
      <c r="Q96" t="b">
        <f t="shared" si="15"/>
        <v>0</v>
      </c>
      <c r="R96">
        <v>12.3352169108392</v>
      </c>
      <c r="S96">
        <v>15.227027475206301</v>
      </c>
    </row>
    <row r="97" spans="2:19" x14ac:dyDescent="0.2">
      <c r="B97" t="s">
        <v>352</v>
      </c>
      <c r="C97" t="s">
        <v>353</v>
      </c>
      <c r="D97">
        <v>47884</v>
      </c>
      <c r="F97" t="str">
        <f t="shared" si="8"/>
        <v>TagCoin</v>
      </c>
      <c r="G97">
        <v>16.963390327164898</v>
      </c>
      <c r="H97">
        <v>96</v>
      </c>
      <c r="I97">
        <v>18.228160299886</v>
      </c>
      <c r="J97">
        <v>110</v>
      </c>
      <c r="K97">
        <f t="shared" si="9"/>
        <v>3.2832368375157865</v>
      </c>
      <c r="L97" t="b">
        <f t="shared" si="10"/>
        <v>0</v>
      </c>
      <c r="M97" t="b">
        <f t="shared" si="11"/>
        <v>0</v>
      </c>
      <c r="N97">
        <f t="shared" si="12"/>
        <v>0.24736950053698559</v>
      </c>
      <c r="O97">
        <f t="shared" si="13"/>
        <v>1.5353175870388238</v>
      </c>
      <c r="P97" t="b">
        <f t="shared" si="14"/>
        <v>0</v>
      </c>
      <c r="Q97" t="b">
        <f t="shared" si="15"/>
        <v>0</v>
      </c>
      <c r="R97">
        <v>12.1005998242295</v>
      </c>
      <c r="S97">
        <v>12.431576427789601</v>
      </c>
    </row>
    <row r="98" spans="2:19" x14ac:dyDescent="0.2">
      <c r="B98" t="s">
        <v>11</v>
      </c>
      <c r="C98" t="s">
        <v>12</v>
      </c>
      <c r="D98">
        <v>18266243</v>
      </c>
      <c r="F98" t="str">
        <f t="shared" si="8"/>
        <v>MaidSafeCoin</v>
      </c>
      <c r="G98">
        <v>16.2496110120677</v>
      </c>
      <c r="H98">
        <v>97</v>
      </c>
      <c r="I98">
        <v>18.1584097607285</v>
      </c>
      <c r="J98">
        <v>111</v>
      </c>
      <c r="K98">
        <f t="shared" si="9"/>
        <v>3.1778473148600139</v>
      </c>
      <c r="L98" t="b">
        <f t="shared" si="10"/>
        <v>0</v>
      </c>
      <c r="M98" t="b">
        <f t="shared" si="11"/>
        <v>0</v>
      </c>
      <c r="N98">
        <f t="shared" si="12"/>
        <v>0.24608258803215804</v>
      </c>
      <c r="O98">
        <f t="shared" si="13"/>
        <v>1.52733026686656</v>
      </c>
      <c r="P98" t="b">
        <f t="shared" si="14"/>
        <v>0</v>
      </c>
      <c r="Q98" t="b">
        <f t="shared" si="15"/>
        <v>0</v>
      </c>
      <c r="R98">
        <v>7.9297588454675498</v>
      </c>
      <c r="S98">
        <v>8.4698981822552604</v>
      </c>
    </row>
    <row r="99" spans="2:19" x14ac:dyDescent="0.2">
      <c r="B99" t="s">
        <v>63</v>
      </c>
      <c r="C99" t="s">
        <v>64</v>
      </c>
      <c r="D99">
        <v>619921</v>
      </c>
      <c r="F99" t="str">
        <f t="shared" si="8"/>
        <v>Primecoin</v>
      </c>
      <c r="G99">
        <v>15.441352781719299</v>
      </c>
      <c r="H99">
        <v>98</v>
      </c>
      <c r="I99">
        <v>31.583533060557201</v>
      </c>
      <c r="J99">
        <v>92</v>
      </c>
      <c r="K99">
        <f t="shared" si="9"/>
        <v>3.0509124447751841</v>
      </c>
      <c r="L99" t="b">
        <f t="shared" si="10"/>
        <v>0</v>
      </c>
      <c r="M99" t="b">
        <f t="shared" si="11"/>
        <v>0</v>
      </c>
      <c r="N99">
        <f t="shared" si="12"/>
        <v>0.17069984974413666</v>
      </c>
      <c r="O99">
        <f t="shared" si="13"/>
        <v>1.059461578117521</v>
      </c>
      <c r="P99" t="b">
        <f t="shared" si="14"/>
        <v>0</v>
      </c>
      <c r="Q99" t="b">
        <f t="shared" si="15"/>
        <v>0</v>
      </c>
      <c r="R99">
        <v>11.133270972693399</v>
      </c>
      <c r="S99">
        <v>13.8553641716746</v>
      </c>
    </row>
    <row r="100" spans="2:19" x14ac:dyDescent="0.2">
      <c r="B100" t="s">
        <v>149</v>
      </c>
      <c r="C100" t="s">
        <v>150</v>
      </c>
      <c r="D100">
        <v>129163</v>
      </c>
      <c r="F100" t="str">
        <f t="shared" si="8"/>
        <v>Diamond</v>
      </c>
      <c r="G100">
        <v>14.987603647774799</v>
      </c>
      <c r="H100">
        <v>99</v>
      </c>
      <c r="I100">
        <v>22.669151877128101</v>
      </c>
      <c r="J100">
        <v>106</v>
      </c>
      <c r="K100">
        <f t="shared" si="9"/>
        <v>2.9914773409873083</v>
      </c>
      <c r="L100" t="b">
        <f t="shared" si="10"/>
        <v>0</v>
      </c>
      <c r="M100" t="b">
        <f t="shared" si="11"/>
        <v>0</v>
      </c>
      <c r="N100">
        <f t="shared" si="12"/>
        <v>0.2064146602564326</v>
      </c>
      <c r="O100">
        <f t="shared" si="13"/>
        <v>1.2811282612706794</v>
      </c>
      <c r="P100" t="b">
        <f t="shared" si="14"/>
        <v>0</v>
      </c>
      <c r="Q100" t="b">
        <f t="shared" si="15"/>
        <v>0</v>
      </c>
      <c r="R100">
        <v>7.2202166389645903</v>
      </c>
      <c r="S100">
        <v>7.9458713816485398</v>
      </c>
    </row>
    <row r="101" spans="2:19" x14ac:dyDescent="0.2">
      <c r="B101" t="s">
        <v>147</v>
      </c>
      <c r="C101" t="s">
        <v>148</v>
      </c>
      <c r="D101">
        <v>139955</v>
      </c>
      <c r="F101" t="str">
        <f t="shared" si="8"/>
        <v>Startcoin</v>
      </c>
      <c r="G101">
        <v>14.8314779920149</v>
      </c>
      <c r="H101">
        <v>100</v>
      </c>
      <c r="I101">
        <v>26.2385786431391</v>
      </c>
      <c r="J101">
        <v>101</v>
      </c>
      <c r="K101">
        <f t="shared" si="9"/>
        <v>2.9902173370997782</v>
      </c>
      <c r="L101" t="b">
        <f t="shared" si="10"/>
        <v>0</v>
      </c>
      <c r="M101" t="b">
        <f t="shared" si="11"/>
        <v>0</v>
      </c>
      <c r="N101">
        <f t="shared" si="12"/>
        <v>0.18716299979126413</v>
      </c>
      <c r="O101">
        <f t="shared" si="13"/>
        <v>1.1616413688780827</v>
      </c>
      <c r="P101" t="b">
        <f t="shared" si="14"/>
        <v>0</v>
      </c>
      <c r="Q101" t="b">
        <f t="shared" si="15"/>
        <v>0</v>
      </c>
      <c r="R101">
        <v>12.323594317872701</v>
      </c>
      <c r="S101">
        <v>17.156148113446601</v>
      </c>
    </row>
    <row r="102" spans="2:19" x14ac:dyDescent="0.2">
      <c r="B102" t="s">
        <v>9</v>
      </c>
      <c r="C102" t="s">
        <v>10</v>
      </c>
      <c r="D102">
        <v>34255564</v>
      </c>
      <c r="F102" t="str">
        <f t="shared" si="8"/>
        <v>BitShares</v>
      </c>
      <c r="G102">
        <v>14.645270135198899</v>
      </c>
      <c r="H102">
        <v>101</v>
      </c>
      <c r="I102">
        <v>26.895379441001499</v>
      </c>
      <c r="J102">
        <v>100</v>
      </c>
      <c r="K102">
        <f t="shared" si="9"/>
        <v>2.9822021847884859</v>
      </c>
      <c r="L102" t="b">
        <f t="shared" si="10"/>
        <v>0</v>
      </c>
      <c r="M102" t="b">
        <f t="shared" si="11"/>
        <v>0</v>
      </c>
      <c r="N102">
        <f t="shared" si="12"/>
        <v>0.18441829426055886</v>
      </c>
      <c r="O102">
        <f t="shared" si="13"/>
        <v>1.1446061456052585</v>
      </c>
      <c r="P102" t="b">
        <f t="shared" si="14"/>
        <v>0</v>
      </c>
      <c r="Q102" t="b">
        <f t="shared" si="15"/>
        <v>0</v>
      </c>
      <c r="R102">
        <v>9.5552736594487993</v>
      </c>
      <c r="S102">
        <v>11.9200309172984</v>
      </c>
    </row>
    <row r="103" spans="2:19" x14ac:dyDescent="0.2">
      <c r="B103" t="s">
        <v>248</v>
      </c>
      <c r="C103" t="s">
        <v>249</v>
      </c>
      <c r="D103">
        <v>243490</v>
      </c>
      <c r="F103" t="str">
        <f t="shared" si="8"/>
        <v>FairCoin</v>
      </c>
      <c r="G103">
        <v>14.1843036431108</v>
      </c>
      <c r="H103">
        <v>102</v>
      </c>
      <c r="I103">
        <v>33.894585276016599</v>
      </c>
      <c r="J103">
        <v>91</v>
      </c>
      <c r="K103">
        <f t="shared" si="9"/>
        <v>2.916933410478431</v>
      </c>
      <c r="L103" t="b">
        <f t="shared" si="10"/>
        <v>0</v>
      </c>
      <c r="M103" t="b">
        <f t="shared" si="11"/>
        <v>0</v>
      </c>
      <c r="N103">
        <f t="shared" si="12"/>
        <v>0.16080885504759942</v>
      </c>
      <c r="O103">
        <f t="shared" si="13"/>
        <v>0.99807236854262904</v>
      </c>
      <c r="P103" t="b">
        <f t="shared" si="14"/>
        <v>0</v>
      </c>
      <c r="Q103" t="b">
        <f t="shared" si="15"/>
        <v>0</v>
      </c>
      <c r="R103">
        <v>7.6364534520072702</v>
      </c>
      <c r="S103">
        <v>10.658891599072801</v>
      </c>
    </row>
    <row r="104" spans="2:19" x14ac:dyDescent="0.2">
      <c r="B104" t="s">
        <v>49</v>
      </c>
      <c r="C104" t="s">
        <v>50</v>
      </c>
      <c r="D104">
        <v>1211260</v>
      </c>
      <c r="F104" t="str">
        <f t="shared" si="8"/>
        <v>Omni</v>
      </c>
      <c r="G104">
        <v>12.7695009014856</v>
      </c>
      <c r="H104">
        <v>103</v>
      </c>
      <c r="I104">
        <v>22.776319277462999</v>
      </c>
      <c r="J104">
        <v>105</v>
      </c>
      <c r="K104">
        <f t="shared" si="9"/>
        <v>2.6517310339778564</v>
      </c>
      <c r="L104" t="b">
        <f t="shared" si="10"/>
        <v>0</v>
      </c>
      <c r="M104" t="b">
        <f t="shared" si="11"/>
        <v>0</v>
      </c>
      <c r="N104">
        <f t="shared" si="12"/>
        <v>0.20740003976339139</v>
      </c>
      <c r="O104">
        <f t="shared" si="13"/>
        <v>1.2872440939972578</v>
      </c>
      <c r="P104" t="b">
        <f t="shared" si="14"/>
        <v>0</v>
      </c>
      <c r="Q104" t="b">
        <f t="shared" si="15"/>
        <v>0</v>
      </c>
      <c r="R104">
        <v>9.7475455402341193</v>
      </c>
      <c r="S104">
        <v>12.7763822628624</v>
      </c>
    </row>
    <row r="105" spans="2:19" x14ac:dyDescent="0.2">
      <c r="B105" t="s">
        <v>256</v>
      </c>
      <c r="C105" t="s">
        <v>257</v>
      </c>
      <c r="D105">
        <v>190280</v>
      </c>
      <c r="F105" t="str">
        <f t="shared" si="8"/>
        <v>Curecoin</v>
      </c>
      <c r="G105">
        <v>11.9925244838947</v>
      </c>
      <c r="H105">
        <v>104</v>
      </c>
      <c r="I105">
        <v>21.480442524804701</v>
      </c>
      <c r="J105">
        <v>107</v>
      </c>
      <c r="K105">
        <f t="shared" si="9"/>
        <v>2.5145615853327596</v>
      </c>
      <c r="L105" t="b">
        <f t="shared" si="10"/>
        <v>0</v>
      </c>
      <c r="M105" t="b">
        <f t="shared" si="11"/>
        <v>0</v>
      </c>
      <c r="N105">
        <f t="shared" si="12"/>
        <v>0.21580160712884264</v>
      </c>
      <c r="O105">
        <f t="shared" si="13"/>
        <v>1.3393890597544253</v>
      </c>
      <c r="P105" t="b">
        <f t="shared" si="14"/>
        <v>0</v>
      </c>
      <c r="Q105" t="b">
        <f t="shared" si="15"/>
        <v>0</v>
      </c>
      <c r="R105">
        <v>6.3703742492650104</v>
      </c>
      <c r="S105">
        <v>7.9296995281269602</v>
      </c>
    </row>
    <row r="106" spans="2:19" x14ac:dyDescent="0.2">
      <c r="B106" t="s">
        <v>258</v>
      </c>
      <c r="C106" t="s">
        <v>259</v>
      </c>
      <c r="D106">
        <v>175239</v>
      </c>
      <c r="F106" t="str">
        <f t="shared" si="8"/>
        <v>Emercoin</v>
      </c>
      <c r="G106">
        <v>11.756949053427901</v>
      </c>
      <c r="H106">
        <v>105</v>
      </c>
      <c r="I106">
        <v>47.191897249987697</v>
      </c>
      <c r="J106">
        <v>84</v>
      </c>
      <c r="K106">
        <f t="shared" si="9"/>
        <v>2.4888702633264712</v>
      </c>
      <c r="L106" t="b">
        <f t="shared" si="10"/>
        <v>0</v>
      </c>
      <c r="M106" t="b">
        <f t="shared" si="11"/>
        <v>0</v>
      </c>
      <c r="N106">
        <f t="shared" si="12"/>
        <v>0.12512236737342541</v>
      </c>
      <c r="O106">
        <f t="shared" si="13"/>
        <v>0.7765814732347347</v>
      </c>
      <c r="P106" t="b">
        <f t="shared" si="14"/>
        <v>0</v>
      </c>
      <c r="Q106" t="b">
        <f t="shared" si="15"/>
        <v>0</v>
      </c>
      <c r="R106">
        <v>8.6601140586921392</v>
      </c>
      <c r="S106">
        <v>16.5157143058344</v>
      </c>
    </row>
    <row r="107" spans="2:19" x14ac:dyDescent="0.2">
      <c r="B107" t="s">
        <v>135</v>
      </c>
      <c r="C107" t="s">
        <v>136</v>
      </c>
      <c r="D107">
        <v>159619</v>
      </c>
      <c r="F107" t="str">
        <f t="shared" si="8"/>
        <v>Opal</v>
      </c>
      <c r="G107">
        <v>11.231591648705701</v>
      </c>
      <c r="H107">
        <v>106</v>
      </c>
      <c r="I107">
        <v>11.231591648705701</v>
      </c>
      <c r="J107">
        <v>119</v>
      </c>
      <c r="K107">
        <f t="shared" si="9"/>
        <v>2.4002998281508154</v>
      </c>
      <c r="L107" t="b">
        <f t="shared" si="10"/>
        <v>0</v>
      </c>
      <c r="M107" t="b">
        <f t="shared" si="11"/>
        <v>0</v>
      </c>
      <c r="N107">
        <f t="shared" si="12"/>
        <v>0.37110209819380974</v>
      </c>
      <c r="O107">
        <f t="shared" si="13"/>
        <v>2.30327334900681</v>
      </c>
      <c r="P107" t="b">
        <f t="shared" si="14"/>
        <v>0</v>
      </c>
      <c r="Q107" t="b">
        <f t="shared" si="15"/>
        <v>0</v>
      </c>
      <c r="R107">
        <v>8.4239481582831992</v>
      </c>
      <c r="S107">
        <v>8.4239481582831992</v>
      </c>
    </row>
    <row r="108" spans="2:19" x14ac:dyDescent="0.2">
      <c r="B108" t="s">
        <v>115</v>
      </c>
      <c r="C108" t="s">
        <v>116</v>
      </c>
      <c r="D108">
        <v>261563</v>
      </c>
      <c r="F108" t="str">
        <f t="shared" si="8"/>
        <v>VeriCoin</v>
      </c>
      <c r="G108">
        <v>11.001461560690601</v>
      </c>
      <c r="H108">
        <v>107</v>
      </c>
      <c r="I108">
        <v>24.832996625882899</v>
      </c>
      <c r="J108">
        <v>102</v>
      </c>
      <c r="K108">
        <f t="shared" si="9"/>
        <v>2.3732991673263997</v>
      </c>
      <c r="L108" t="b">
        <f t="shared" si="10"/>
        <v>0</v>
      </c>
      <c r="M108" t="b">
        <f t="shared" si="11"/>
        <v>0</v>
      </c>
      <c r="N108">
        <f t="shared" si="12"/>
        <v>0.19581789388119519</v>
      </c>
      <c r="O108">
        <f t="shared" si="13"/>
        <v>1.2153586261850027</v>
      </c>
      <c r="P108" t="b">
        <f t="shared" si="14"/>
        <v>0</v>
      </c>
      <c r="Q108" t="b">
        <f t="shared" si="15"/>
        <v>0</v>
      </c>
      <c r="R108">
        <v>6.4293072227753596</v>
      </c>
      <c r="S108">
        <v>8.5515896628964203</v>
      </c>
    </row>
    <row r="109" spans="2:19" x14ac:dyDescent="0.2">
      <c r="B109" t="s">
        <v>614</v>
      </c>
      <c r="C109" t="s">
        <v>615</v>
      </c>
      <c r="D109">
        <v>6489</v>
      </c>
      <c r="F109" t="str">
        <f t="shared" si="8"/>
        <v>Acoin</v>
      </c>
      <c r="G109">
        <v>10.9263374513716</v>
      </c>
      <c r="H109">
        <v>108</v>
      </c>
      <c r="I109">
        <v>24.719718361126699</v>
      </c>
      <c r="J109">
        <v>103</v>
      </c>
      <c r="K109">
        <f t="shared" si="9"/>
        <v>2.3791218644115579</v>
      </c>
      <c r="L109" t="b">
        <f t="shared" si="10"/>
        <v>0</v>
      </c>
      <c r="M109" t="b">
        <f t="shared" si="11"/>
        <v>0</v>
      </c>
      <c r="N109">
        <f t="shared" si="12"/>
        <v>0.19480537400277392</v>
      </c>
      <c r="O109">
        <f t="shared" si="13"/>
        <v>1.2090743446822627</v>
      </c>
      <c r="P109" t="b">
        <f t="shared" si="14"/>
        <v>0</v>
      </c>
      <c r="Q109" t="b">
        <f t="shared" si="15"/>
        <v>0</v>
      </c>
      <c r="R109">
        <v>7.8009255591082596</v>
      </c>
      <c r="S109">
        <v>12.3915737020133</v>
      </c>
    </row>
    <row r="110" spans="2:19" x14ac:dyDescent="0.2">
      <c r="B110" t="s">
        <v>305</v>
      </c>
      <c r="C110" t="s">
        <v>306</v>
      </c>
      <c r="D110">
        <v>80259</v>
      </c>
      <c r="F110" t="str">
        <f t="shared" si="8"/>
        <v>Freicoin</v>
      </c>
      <c r="G110">
        <v>10.8529132625081</v>
      </c>
      <c r="H110">
        <v>109</v>
      </c>
      <c r="I110">
        <v>17.683055632301802</v>
      </c>
      <c r="J110">
        <v>113</v>
      </c>
      <c r="K110">
        <f t="shared" si="9"/>
        <v>2.3850152129302078</v>
      </c>
      <c r="L110" t="b">
        <f t="shared" si="10"/>
        <v>0</v>
      </c>
      <c r="M110" t="b">
        <f t="shared" si="11"/>
        <v>0</v>
      </c>
      <c r="N110">
        <f t="shared" si="12"/>
        <v>0.24822522884310388</v>
      </c>
      <c r="O110">
        <f t="shared" si="13"/>
        <v>1.5406287297433947</v>
      </c>
      <c r="P110" t="b">
        <f t="shared" si="14"/>
        <v>0</v>
      </c>
      <c r="Q110" t="b">
        <f t="shared" si="15"/>
        <v>0</v>
      </c>
      <c r="R110">
        <v>6.9088022754312997</v>
      </c>
      <c r="S110">
        <v>9.0786789370054795</v>
      </c>
    </row>
    <row r="111" spans="2:19" x14ac:dyDescent="0.2">
      <c r="B111" t="s">
        <v>55</v>
      </c>
      <c r="C111" t="s">
        <v>56</v>
      </c>
      <c r="D111">
        <v>876262</v>
      </c>
      <c r="F111" t="str">
        <f t="shared" si="8"/>
        <v>Feathercoin</v>
      </c>
      <c r="G111">
        <v>10.653444781963501</v>
      </c>
      <c r="H111">
        <v>110</v>
      </c>
      <c r="I111">
        <v>21.259035086132599</v>
      </c>
      <c r="J111">
        <v>109</v>
      </c>
      <c r="K111">
        <f t="shared" si="9"/>
        <v>2.362659125032228</v>
      </c>
      <c r="L111" t="b">
        <f t="shared" si="10"/>
        <v>0</v>
      </c>
      <c r="M111" t="b">
        <f t="shared" si="11"/>
        <v>0</v>
      </c>
      <c r="N111">
        <f t="shared" si="12"/>
        <v>0.2140482245388749</v>
      </c>
      <c r="O111">
        <f t="shared" si="13"/>
        <v>1.328506557581193</v>
      </c>
      <c r="P111" t="b">
        <f t="shared" si="14"/>
        <v>0</v>
      </c>
      <c r="Q111" t="b">
        <f t="shared" si="15"/>
        <v>0</v>
      </c>
      <c r="R111">
        <v>7.0859230558544404</v>
      </c>
      <c r="S111">
        <v>9.2516704301330197</v>
      </c>
    </row>
    <row r="112" spans="2:19" x14ac:dyDescent="0.2">
      <c r="B112" t="s">
        <v>319</v>
      </c>
      <c r="C112" t="s">
        <v>320</v>
      </c>
      <c r="D112">
        <v>65181</v>
      </c>
      <c r="F112" t="str">
        <f t="shared" si="8"/>
        <v>Deutsche eMark</v>
      </c>
      <c r="G112">
        <v>9.9489250479619304</v>
      </c>
      <c r="H112">
        <v>111</v>
      </c>
      <c r="I112">
        <v>15.969000970718501</v>
      </c>
      <c r="J112">
        <v>115</v>
      </c>
      <c r="K112">
        <f t="shared" si="9"/>
        <v>2.2264731458140608</v>
      </c>
      <c r="L112" t="b">
        <f t="shared" si="10"/>
        <v>0</v>
      </c>
      <c r="M112" t="b">
        <f t="shared" si="11"/>
        <v>0</v>
      </c>
      <c r="N112">
        <f t="shared" si="12"/>
        <v>0.27008849746890651</v>
      </c>
      <c r="O112">
        <f t="shared" si="13"/>
        <v>1.6763247664758218</v>
      </c>
      <c r="P112" t="b">
        <f t="shared" si="14"/>
        <v>0</v>
      </c>
      <c r="Q112" t="b">
        <f t="shared" si="15"/>
        <v>0</v>
      </c>
      <c r="R112">
        <v>8.0480865750506396</v>
      </c>
      <c r="S112">
        <v>10.589078299944401</v>
      </c>
    </row>
    <row r="113" spans="2:19" x14ac:dyDescent="0.2">
      <c r="B113" t="s">
        <v>53</v>
      </c>
      <c r="C113" t="s">
        <v>54</v>
      </c>
      <c r="D113">
        <v>955911</v>
      </c>
      <c r="F113" t="str">
        <f t="shared" si="8"/>
        <v>DNotes</v>
      </c>
      <c r="G113">
        <v>8.8124487445993598</v>
      </c>
      <c r="H113">
        <v>112</v>
      </c>
      <c r="I113">
        <v>17.743683941544798</v>
      </c>
      <c r="J113">
        <v>112</v>
      </c>
      <c r="K113">
        <f t="shared" si="9"/>
        <v>1.9899077810385652</v>
      </c>
      <c r="L113" t="b">
        <f t="shared" si="10"/>
        <v>0</v>
      </c>
      <c r="M113" t="b">
        <f t="shared" si="11"/>
        <v>0</v>
      </c>
      <c r="N113">
        <f t="shared" si="12"/>
        <v>0.24958579307211606</v>
      </c>
      <c r="O113">
        <f t="shared" si="13"/>
        <v>1.5490731749339448</v>
      </c>
      <c r="P113" t="b">
        <f t="shared" si="14"/>
        <v>0</v>
      </c>
      <c r="Q113" t="b">
        <f t="shared" si="15"/>
        <v>0</v>
      </c>
      <c r="R113">
        <v>9.9152535318941108</v>
      </c>
      <c r="S113">
        <v>14.7386835135477</v>
      </c>
    </row>
    <row r="114" spans="2:19" x14ac:dyDescent="0.2">
      <c r="B114" t="s">
        <v>273</v>
      </c>
      <c r="C114" t="s">
        <v>274</v>
      </c>
      <c r="D114">
        <v>142730</v>
      </c>
      <c r="F114" t="str">
        <f t="shared" si="8"/>
        <v>VPNCoin</v>
      </c>
      <c r="G114">
        <v>8.0471754580248103</v>
      </c>
      <c r="H114">
        <v>113</v>
      </c>
      <c r="I114">
        <v>14.339588980615501</v>
      </c>
      <c r="J114">
        <v>116</v>
      </c>
      <c r="K114">
        <f t="shared" si="9"/>
        <v>1.8333282797516202</v>
      </c>
      <c r="L114" t="b">
        <f t="shared" si="10"/>
        <v>0</v>
      </c>
      <c r="M114" t="b">
        <f t="shared" si="11"/>
        <v>0</v>
      </c>
      <c r="N114">
        <f t="shared" si="12"/>
        <v>0.29818581793004667</v>
      </c>
      <c r="O114">
        <f t="shared" si="13"/>
        <v>1.8507129192554099</v>
      </c>
      <c r="P114" t="b">
        <f t="shared" si="14"/>
        <v>0</v>
      </c>
      <c r="Q114" t="b">
        <f t="shared" si="15"/>
        <v>0</v>
      </c>
      <c r="R114">
        <v>5.9261139720295803</v>
      </c>
      <c r="S114">
        <v>7.14352581509198</v>
      </c>
    </row>
    <row r="115" spans="2:19" x14ac:dyDescent="0.2">
      <c r="B115" t="s">
        <v>21</v>
      </c>
      <c r="C115" t="s">
        <v>22</v>
      </c>
      <c r="D115">
        <v>9247940</v>
      </c>
      <c r="F115" t="str">
        <f t="shared" si="8"/>
        <v>Counterparty</v>
      </c>
      <c r="G115">
        <v>7.9951791281120004</v>
      </c>
      <c r="H115">
        <v>114</v>
      </c>
      <c r="I115">
        <v>10.2835049332219</v>
      </c>
      <c r="J115">
        <v>121</v>
      </c>
      <c r="K115">
        <f t="shared" si="9"/>
        <v>1.8376016544450968</v>
      </c>
      <c r="L115" t="b">
        <f t="shared" si="10"/>
        <v>0</v>
      </c>
      <c r="M115" t="b">
        <f t="shared" si="11"/>
        <v>0</v>
      </c>
      <c r="N115">
        <f t="shared" si="12"/>
        <v>0.39861638423259899</v>
      </c>
      <c r="O115">
        <f t="shared" si="13"/>
        <v>2.474042854376183</v>
      </c>
      <c r="P115" t="b">
        <f t="shared" si="14"/>
        <v>0</v>
      </c>
      <c r="Q115" t="b">
        <f t="shared" si="15"/>
        <v>0</v>
      </c>
      <c r="R115">
        <v>6.7390341196011496</v>
      </c>
      <c r="S115">
        <v>7.81256428883606</v>
      </c>
    </row>
    <row r="116" spans="2:19" x14ac:dyDescent="0.2">
      <c r="B116" t="s">
        <v>297</v>
      </c>
      <c r="C116" t="s">
        <v>298</v>
      </c>
      <c r="D116">
        <v>89778</v>
      </c>
      <c r="F116" t="str">
        <f t="shared" si="8"/>
        <v>Terracoin</v>
      </c>
      <c r="G116">
        <v>6.7546942865304498</v>
      </c>
      <c r="H116">
        <v>115</v>
      </c>
      <c r="I116">
        <v>11.808471931522501</v>
      </c>
      <c r="J116">
        <v>118</v>
      </c>
      <c r="K116">
        <f t="shared" si="9"/>
        <v>1.5661085543366968</v>
      </c>
      <c r="L116" t="b">
        <f t="shared" si="10"/>
        <v>0</v>
      </c>
      <c r="M116" t="b">
        <f t="shared" si="11"/>
        <v>0</v>
      </c>
      <c r="N116">
        <f t="shared" si="12"/>
        <v>0.35596390920721943</v>
      </c>
      <c r="O116">
        <f t="shared" si="13"/>
        <v>2.2093170296684259</v>
      </c>
      <c r="P116" t="b">
        <f t="shared" si="14"/>
        <v>0</v>
      </c>
      <c r="Q116" t="b">
        <f t="shared" si="15"/>
        <v>0</v>
      </c>
      <c r="R116">
        <v>4.7230899256090701</v>
      </c>
      <c r="S116">
        <v>5.74485283741764</v>
      </c>
    </row>
    <row r="117" spans="2:19" x14ac:dyDescent="0.2">
      <c r="B117" t="s">
        <v>13</v>
      </c>
      <c r="C117" t="s">
        <v>14</v>
      </c>
      <c r="D117">
        <v>16068879</v>
      </c>
      <c r="F117" t="str">
        <f t="shared" si="8"/>
        <v>Nxt</v>
      </c>
      <c r="G117">
        <v>6.5238504749397901</v>
      </c>
      <c r="H117">
        <v>116</v>
      </c>
      <c r="I117">
        <v>21.260182936758401</v>
      </c>
      <c r="J117">
        <v>108</v>
      </c>
      <c r="K117">
        <f t="shared" si="9"/>
        <v>1.525739223977854</v>
      </c>
      <c r="L117" t="b">
        <f t="shared" si="10"/>
        <v>0</v>
      </c>
      <c r="M117" t="b">
        <f t="shared" si="11"/>
        <v>0</v>
      </c>
      <c r="N117">
        <f t="shared" si="12"/>
        <v>0.21601848894028558</v>
      </c>
      <c r="O117">
        <f t="shared" si="13"/>
        <v>1.3407351531842715</v>
      </c>
      <c r="P117" t="b">
        <f t="shared" si="14"/>
        <v>0</v>
      </c>
      <c r="Q117" t="b">
        <f t="shared" si="15"/>
        <v>0</v>
      </c>
      <c r="R117">
        <v>5.4446502313128198</v>
      </c>
      <c r="S117">
        <v>9.2416888167700595</v>
      </c>
    </row>
    <row r="118" spans="2:19" x14ac:dyDescent="0.2">
      <c r="B118" t="s">
        <v>165</v>
      </c>
      <c r="C118" t="s">
        <v>166</v>
      </c>
      <c r="D118">
        <v>94876</v>
      </c>
      <c r="F118" t="str">
        <f t="shared" si="8"/>
        <v>Boolberry</v>
      </c>
      <c r="G118">
        <v>5.46355424246675</v>
      </c>
      <c r="H118">
        <v>117</v>
      </c>
      <c r="I118">
        <v>37.215756262061703</v>
      </c>
      <c r="J118">
        <v>88</v>
      </c>
      <c r="K118">
        <f t="shared" si="9"/>
        <v>1.2887819483238099</v>
      </c>
      <c r="L118" t="b">
        <f t="shared" si="10"/>
        <v>0</v>
      </c>
      <c r="M118" t="b">
        <f t="shared" si="11"/>
        <v>0</v>
      </c>
      <c r="N118">
        <f t="shared" si="12"/>
        <v>0.15145100361992186</v>
      </c>
      <c r="O118">
        <f t="shared" si="13"/>
        <v>0.93999215314573692</v>
      </c>
      <c r="P118" t="b">
        <f t="shared" si="14"/>
        <v>0</v>
      </c>
      <c r="Q118" t="b">
        <f t="shared" si="15"/>
        <v>0</v>
      </c>
      <c r="R118">
        <v>5.3777341125925204</v>
      </c>
      <c r="S118">
        <v>14.4946737801968</v>
      </c>
    </row>
    <row r="119" spans="2:19" x14ac:dyDescent="0.2">
      <c r="B119" t="s">
        <v>41</v>
      </c>
      <c r="C119" t="s">
        <v>42</v>
      </c>
      <c r="D119">
        <v>1772414</v>
      </c>
      <c r="F119" t="str">
        <f t="shared" si="8"/>
        <v>BlackCoin</v>
      </c>
      <c r="G119">
        <v>4.9444393863173399</v>
      </c>
      <c r="H119">
        <v>118</v>
      </c>
      <c r="I119">
        <v>11.9720070026816</v>
      </c>
      <c r="J119">
        <v>117</v>
      </c>
      <c r="K119">
        <f t="shared" si="9"/>
        <v>1.176298079809367</v>
      </c>
      <c r="L119" t="b">
        <f t="shared" si="10"/>
        <v>0</v>
      </c>
      <c r="M119" t="b">
        <f t="shared" si="11"/>
        <v>0</v>
      </c>
      <c r="N119">
        <f t="shared" si="12"/>
        <v>0.35410238553708479</v>
      </c>
      <c r="O119">
        <f t="shared" si="13"/>
        <v>2.1977633416703397</v>
      </c>
      <c r="P119" t="b">
        <f t="shared" si="14"/>
        <v>0</v>
      </c>
      <c r="Q119" t="b">
        <f t="shared" si="15"/>
        <v>0</v>
      </c>
      <c r="R119">
        <v>3.5293000783722199</v>
      </c>
      <c r="S119">
        <v>5.4130984977402896</v>
      </c>
    </row>
    <row r="120" spans="2:19" x14ac:dyDescent="0.2">
      <c r="B120" t="s">
        <v>75</v>
      </c>
      <c r="C120" t="s">
        <v>76</v>
      </c>
      <c r="D120">
        <v>466187</v>
      </c>
      <c r="F120" t="str">
        <f t="shared" si="8"/>
        <v>Novacoin</v>
      </c>
      <c r="G120">
        <v>4.8879109143735198</v>
      </c>
      <c r="H120">
        <v>119</v>
      </c>
      <c r="I120">
        <v>10.767833697216799</v>
      </c>
      <c r="J120">
        <v>120</v>
      </c>
      <c r="K120">
        <f t="shared" si="9"/>
        <v>1.1727044330855825</v>
      </c>
      <c r="L120" t="b">
        <f t="shared" si="10"/>
        <v>0</v>
      </c>
      <c r="M120" t="b">
        <f t="shared" si="11"/>
        <v>0</v>
      </c>
      <c r="N120">
        <f t="shared" si="12"/>
        <v>0.38385932115590626</v>
      </c>
      <c r="O120">
        <f t="shared" si="13"/>
        <v>2.3824520219352205</v>
      </c>
      <c r="P120" t="b">
        <f t="shared" si="14"/>
        <v>0</v>
      </c>
      <c r="Q120" t="b">
        <f t="shared" si="15"/>
        <v>0</v>
      </c>
      <c r="R120">
        <v>4.7587232044458903</v>
      </c>
      <c r="S120">
        <v>7.27891567383144</v>
      </c>
    </row>
    <row r="121" spans="2:19" x14ac:dyDescent="0.2">
      <c r="B121" t="s">
        <v>155</v>
      </c>
      <c r="C121" t="s">
        <v>156</v>
      </c>
      <c r="D121">
        <v>119274</v>
      </c>
      <c r="F121" t="str">
        <f t="shared" si="8"/>
        <v>BoostCoin</v>
      </c>
      <c r="G121">
        <v>4.3480293615082397</v>
      </c>
      <c r="H121">
        <v>120</v>
      </c>
      <c r="I121">
        <v>16.4085366808748</v>
      </c>
      <c r="J121">
        <v>114</v>
      </c>
      <c r="K121">
        <f t="shared" si="9"/>
        <v>1.051942587461671</v>
      </c>
      <c r="L121" t="b">
        <f t="shared" si="10"/>
        <v>0</v>
      </c>
      <c r="M121" t="b">
        <f t="shared" si="11"/>
        <v>0</v>
      </c>
      <c r="N121">
        <f t="shared" si="12"/>
        <v>0.26515936659078698</v>
      </c>
      <c r="O121">
        <f t="shared" si="13"/>
        <v>1.6457317414280086</v>
      </c>
      <c r="P121" t="b">
        <f t="shared" si="14"/>
        <v>0</v>
      </c>
      <c r="Q121" t="b">
        <f t="shared" si="15"/>
        <v>0</v>
      </c>
      <c r="R121">
        <v>6.4298861526214299</v>
      </c>
      <c r="S121">
        <v>11.7616599431816</v>
      </c>
    </row>
    <row r="122" spans="2:19" x14ac:dyDescent="0.2">
      <c r="B122" t="s">
        <v>25</v>
      </c>
      <c r="C122" t="s">
        <v>26</v>
      </c>
      <c r="D122">
        <v>6074428</v>
      </c>
      <c r="F122" t="str">
        <f t="shared" si="8"/>
        <v>Namecoin</v>
      </c>
      <c r="G122">
        <v>4.2455902856133099</v>
      </c>
      <c r="H122">
        <v>121</v>
      </c>
      <c r="I122">
        <v>5.1415603627330002</v>
      </c>
      <c r="J122">
        <v>123</v>
      </c>
      <c r="K122">
        <f t="shared" si="9"/>
        <v>1.0357185979016341</v>
      </c>
      <c r="L122" t="b">
        <f t="shared" si="10"/>
        <v>0</v>
      </c>
      <c r="M122" t="b">
        <f t="shared" si="11"/>
        <v>0</v>
      </c>
      <c r="N122">
        <f t="shared" si="12"/>
        <v>0.78429893664804962</v>
      </c>
      <c r="O122">
        <f t="shared" si="13"/>
        <v>4.8678108995557441</v>
      </c>
      <c r="P122" t="b">
        <f t="shared" si="14"/>
        <v>0</v>
      </c>
      <c r="Q122" t="b">
        <f t="shared" si="15"/>
        <v>0</v>
      </c>
      <c r="R122">
        <v>3.1372899530313698</v>
      </c>
      <c r="S122">
        <v>3.5114390320225901</v>
      </c>
    </row>
    <row r="123" spans="2:19" x14ac:dyDescent="0.2">
      <c r="B123" t="s">
        <v>309</v>
      </c>
      <c r="C123" t="s">
        <v>310</v>
      </c>
      <c r="D123">
        <v>78867</v>
      </c>
      <c r="F123" t="str">
        <f t="shared" si="8"/>
        <v>HoboNickels</v>
      </c>
      <c r="G123">
        <v>4.0192731778935</v>
      </c>
      <c r="H123">
        <v>122</v>
      </c>
      <c r="I123">
        <v>5.7033628581933904</v>
      </c>
      <c r="J123">
        <v>122</v>
      </c>
      <c r="K123">
        <f t="shared" si="9"/>
        <v>0.98861154778832061</v>
      </c>
      <c r="L123" t="b">
        <f t="shared" si="10"/>
        <v>0</v>
      </c>
      <c r="M123" t="b">
        <f t="shared" si="11"/>
        <v>0</v>
      </c>
      <c r="N123">
        <f t="shared" si="12"/>
        <v>0.71283799954113791</v>
      </c>
      <c r="O123">
        <f t="shared" si="13"/>
        <v>4.4242831676067818</v>
      </c>
      <c r="P123" t="b">
        <f t="shared" si="14"/>
        <v>0</v>
      </c>
      <c r="Q123" t="b">
        <f t="shared" si="15"/>
        <v>0</v>
      </c>
      <c r="R123">
        <v>3.4374788669335299</v>
      </c>
      <c r="S123">
        <v>4.1776196995416299</v>
      </c>
    </row>
    <row r="124" spans="2:19" x14ac:dyDescent="0.2">
      <c r="B124" t="s">
        <v>19</v>
      </c>
      <c r="C124" t="s">
        <v>20</v>
      </c>
      <c r="D124">
        <v>10115664</v>
      </c>
      <c r="F124" t="str">
        <f t="shared" si="8"/>
        <v>Peercoin</v>
      </c>
      <c r="G124">
        <v>3.2883337583857202</v>
      </c>
      <c r="H124">
        <v>123</v>
      </c>
      <c r="I124">
        <v>4.98853273511775</v>
      </c>
      <c r="J124">
        <v>124</v>
      </c>
      <c r="K124">
        <f t="shared" si="9"/>
        <v>0.81545373443839442</v>
      </c>
      <c r="L124" t="b">
        <f t="shared" si="10"/>
        <v>0</v>
      </c>
      <c r="M124" t="b">
        <f t="shared" si="11"/>
        <v>0</v>
      </c>
      <c r="N124">
        <f t="shared" si="12"/>
        <v>0.80183897999530385</v>
      </c>
      <c r="O124">
        <f t="shared" si="13"/>
        <v>4.9766745103485235</v>
      </c>
      <c r="P124" t="b">
        <f t="shared" si="14"/>
        <v>0</v>
      </c>
      <c r="Q124" t="b">
        <f t="shared" si="15"/>
        <v>0</v>
      </c>
      <c r="R124">
        <v>2.5365040761109099</v>
      </c>
      <c r="S124">
        <v>2.98140517563556</v>
      </c>
    </row>
    <row r="125" spans="2:19" x14ac:dyDescent="0.2">
      <c r="B125" t="s">
        <v>727</v>
      </c>
      <c r="C125" t="s">
        <v>728</v>
      </c>
      <c r="D125">
        <v>3111</v>
      </c>
      <c r="F125" t="str">
        <f t="shared" si="8"/>
        <v>Argentum</v>
      </c>
      <c r="G125">
        <v>2.5839292130498199</v>
      </c>
      <c r="H125">
        <v>124</v>
      </c>
      <c r="I125">
        <v>37.4068028211002</v>
      </c>
      <c r="J125">
        <v>87</v>
      </c>
      <c r="K125">
        <f t="shared" si="9"/>
        <v>0.64598230326245498</v>
      </c>
      <c r="L125" t="b">
        <f t="shared" si="10"/>
        <v>0</v>
      </c>
      <c r="M125" t="b">
        <f t="shared" si="11"/>
        <v>0</v>
      </c>
      <c r="N125">
        <f t="shared" si="12"/>
        <v>0.15240942810732511</v>
      </c>
      <c r="O125">
        <f t="shared" si="13"/>
        <v>0.94594068749683757</v>
      </c>
      <c r="P125" t="b">
        <f t="shared" si="14"/>
        <v>0</v>
      </c>
      <c r="Q125" t="b">
        <f t="shared" si="15"/>
        <v>0</v>
      </c>
      <c r="R125">
        <v>3.0096245792321001</v>
      </c>
      <c r="S125">
        <v>12.2252203097331</v>
      </c>
    </row>
    <row r="126" spans="2:19" x14ac:dyDescent="0.2">
      <c r="B126" t="s">
        <v>39</v>
      </c>
      <c r="C126" t="s">
        <v>40</v>
      </c>
      <c r="D126">
        <v>2245805</v>
      </c>
      <c r="F126" t="str">
        <f t="shared" si="8"/>
        <v>NuBits</v>
      </c>
      <c r="G126">
        <v>1.77435798000134</v>
      </c>
      <c r="H126">
        <v>125</v>
      </c>
      <c r="I126">
        <v>1.77435798000134</v>
      </c>
      <c r="J126">
        <v>125</v>
      </c>
      <c r="K126">
        <f t="shared" si="9"/>
        <v>0.44716682963743454</v>
      </c>
      <c r="L126" t="b">
        <f t="shared" si="10"/>
        <v>0</v>
      </c>
      <c r="M126" t="b">
        <f t="shared" si="11"/>
        <v>0</v>
      </c>
      <c r="N126">
        <f t="shared" si="12"/>
        <v>2.2363018312668803</v>
      </c>
      <c r="O126">
        <f t="shared" si="13"/>
        <v>13.87977711083189</v>
      </c>
      <c r="P126" t="b">
        <f t="shared" si="14"/>
        <v>0</v>
      </c>
      <c r="Q126" t="b">
        <f t="shared" si="15"/>
        <v>0</v>
      </c>
      <c r="R126">
        <v>1.7771498485310799</v>
      </c>
      <c r="S126">
        <v>1.7771498485310799</v>
      </c>
    </row>
    <row r="127" spans="2:19" x14ac:dyDescent="0.2">
      <c r="B127" t="s">
        <v>157</v>
      </c>
      <c r="C127" t="s">
        <v>158</v>
      </c>
      <c r="D127">
        <v>117947</v>
      </c>
      <c r="F127" t="str">
        <f t="shared" si="8"/>
        <v>bitCNY</v>
      </c>
      <c r="G127">
        <v>1.0080658024353599</v>
      </c>
      <c r="H127">
        <v>126</v>
      </c>
      <c r="I127">
        <v>1.0624839743255401</v>
      </c>
      <c r="J127">
        <v>126</v>
      </c>
      <c r="K127">
        <f t="shared" si="9"/>
        <v>0.25608123207027289</v>
      </c>
      <c r="L127" t="b">
        <f t="shared" si="10"/>
        <v>0</v>
      </c>
      <c r="M127" t="b">
        <f t="shared" si="11"/>
        <v>0</v>
      </c>
      <c r="N127">
        <f t="shared" si="12"/>
        <v>3.7050045286629509</v>
      </c>
      <c r="O127">
        <f t="shared" si="13"/>
        <v>22.995391916006309</v>
      </c>
      <c r="P127" t="b">
        <f t="shared" si="14"/>
        <v>0</v>
      </c>
      <c r="Q127" t="b">
        <f t="shared" si="15"/>
        <v>0</v>
      </c>
      <c r="R127">
        <v>1.0091587467142</v>
      </c>
      <c r="S127">
        <v>1.0379362014428599</v>
      </c>
    </row>
    <row r="128" spans="2:19" x14ac:dyDescent="0.2">
      <c r="B128" t="s">
        <v>410</v>
      </c>
      <c r="C128" t="s">
        <v>411</v>
      </c>
      <c r="D128">
        <v>26366</v>
      </c>
      <c r="F128" t="str">
        <f t="shared" si="8"/>
        <v>I/O Coin</v>
      </c>
      <c r="G128">
        <v>0</v>
      </c>
      <c r="H128">
        <v>127</v>
      </c>
      <c r="I128">
        <v>1</v>
      </c>
      <c r="J128">
        <v>127</v>
      </c>
      <c r="K128">
        <f t="shared" si="9"/>
        <v>0</v>
      </c>
      <c r="L128" t="b">
        <f t="shared" si="10"/>
        <v>0</v>
      </c>
      <c r="M128" t="b">
        <f t="shared" si="11"/>
        <v>0</v>
      </c>
      <c r="N128">
        <f t="shared" si="12"/>
        <v>3.9055118110236222</v>
      </c>
      <c r="O128">
        <f t="shared" si="13"/>
        <v>24.239855587839088</v>
      </c>
      <c r="P128" t="b">
        <f t="shared" si="14"/>
        <v>0</v>
      </c>
      <c r="Q128" t="b">
        <f t="shared" si="15"/>
        <v>0</v>
      </c>
      <c r="R128">
        <v>0</v>
      </c>
      <c r="S128">
        <v>1</v>
      </c>
    </row>
    <row r="129" spans="2:19" x14ac:dyDescent="0.2">
      <c r="B129" t="s">
        <v>659</v>
      </c>
      <c r="C129" t="s">
        <v>660</v>
      </c>
      <c r="D129">
        <v>4938</v>
      </c>
      <c r="F129" t="str">
        <f t="shared" si="8"/>
        <v>NewYorkCoin</v>
      </c>
      <c r="G129">
        <v>0</v>
      </c>
      <c r="H129">
        <v>128</v>
      </c>
      <c r="I129">
        <v>1</v>
      </c>
      <c r="J129">
        <v>128</v>
      </c>
      <c r="K129">
        <f t="shared" si="9"/>
        <v>0</v>
      </c>
      <c r="L129" t="b">
        <f t="shared" si="10"/>
        <v>0</v>
      </c>
      <c r="M129" t="b">
        <f t="shared" si="11"/>
        <v>0</v>
      </c>
      <c r="N129">
        <f t="shared" si="12"/>
        <v>3.875</v>
      </c>
      <c r="O129">
        <f t="shared" si="13"/>
        <v>24.050481716059096</v>
      </c>
      <c r="P129" t="b">
        <f t="shared" si="14"/>
        <v>0</v>
      </c>
      <c r="Q129" t="b">
        <f t="shared" si="15"/>
        <v>0</v>
      </c>
      <c r="R129">
        <v>0</v>
      </c>
      <c r="S129">
        <v>1</v>
      </c>
    </row>
    <row r="130" spans="2:19" x14ac:dyDescent="0.2">
      <c r="B130" t="s">
        <v>485</v>
      </c>
      <c r="C130" t="s">
        <v>485</v>
      </c>
      <c r="D130">
        <v>15968</v>
      </c>
      <c r="F130" t="str">
        <f t="shared" ref="F130:F193" si="16">B130</f>
        <v>ECC</v>
      </c>
      <c r="G130">
        <v>0</v>
      </c>
      <c r="H130">
        <v>129</v>
      </c>
      <c r="I130">
        <v>1</v>
      </c>
      <c r="J130">
        <v>129</v>
      </c>
      <c r="K130">
        <f t="shared" ref="K130:K193" si="17">G130*H130/496</f>
        <v>0</v>
      </c>
      <c r="L130" t="b">
        <f t="shared" ref="L130:L193" si="18">(K130&gt;20)</f>
        <v>0</v>
      </c>
      <c r="M130" t="b">
        <f t="shared" ref="M130:M193" si="19">(K130&gt;10)</f>
        <v>0</v>
      </c>
      <c r="N130">
        <f t="shared" ref="N130:N193" si="20">1/(I130*J130/496)</f>
        <v>3.8449612403100777</v>
      </c>
      <c r="O130">
        <f t="shared" ref="O130:O193" si="21">N130*LN(496)</f>
        <v>23.86404387329895</v>
      </c>
      <c r="P130" t="b">
        <f t="shared" ref="P130:P193" si="22">O130&lt;0.05</f>
        <v>0</v>
      </c>
      <c r="Q130" t="b">
        <f t="shared" ref="Q130:Q193" si="23">O130&lt;0.1</f>
        <v>0</v>
      </c>
      <c r="R130">
        <v>0</v>
      </c>
      <c r="S130">
        <v>1</v>
      </c>
    </row>
    <row r="131" spans="2:19" x14ac:dyDescent="0.2">
      <c r="B131" t="s">
        <v>539</v>
      </c>
      <c r="C131" t="s">
        <v>539</v>
      </c>
      <c r="D131">
        <v>10860</v>
      </c>
      <c r="F131" t="str">
        <f t="shared" si="16"/>
        <v>FLO</v>
      </c>
      <c r="G131">
        <v>0</v>
      </c>
      <c r="H131">
        <v>130</v>
      </c>
      <c r="I131">
        <v>1</v>
      </c>
      <c r="J131">
        <v>130</v>
      </c>
      <c r="K131">
        <f t="shared" si="17"/>
        <v>0</v>
      </c>
      <c r="L131" t="b">
        <f t="shared" si="18"/>
        <v>0</v>
      </c>
      <c r="M131" t="b">
        <f t="shared" si="19"/>
        <v>0</v>
      </c>
      <c r="N131">
        <f t="shared" si="20"/>
        <v>3.8153846153846156</v>
      </c>
      <c r="O131">
        <f t="shared" si="21"/>
        <v>23.680474305042804</v>
      </c>
      <c r="P131" t="b">
        <f t="shared" si="22"/>
        <v>0</v>
      </c>
      <c r="Q131" t="b">
        <f t="shared" si="23"/>
        <v>0</v>
      </c>
      <c r="R131">
        <v>0</v>
      </c>
      <c r="S131">
        <v>1</v>
      </c>
    </row>
    <row r="132" spans="2:19" x14ac:dyDescent="0.2">
      <c r="B132" t="s">
        <v>568</v>
      </c>
      <c r="C132" t="s">
        <v>569</v>
      </c>
      <c r="D132">
        <v>8795</v>
      </c>
      <c r="F132" t="str">
        <f t="shared" si="16"/>
        <v>HempCoin</v>
      </c>
      <c r="G132">
        <v>0</v>
      </c>
      <c r="H132">
        <v>131</v>
      </c>
      <c r="I132">
        <v>1</v>
      </c>
      <c r="J132">
        <v>131</v>
      </c>
      <c r="K132">
        <f t="shared" si="17"/>
        <v>0</v>
      </c>
      <c r="L132" t="b">
        <f t="shared" si="18"/>
        <v>0</v>
      </c>
      <c r="M132" t="b">
        <f t="shared" si="19"/>
        <v>0</v>
      </c>
      <c r="N132">
        <f t="shared" si="20"/>
        <v>3.7862595419847329</v>
      </c>
      <c r="O132">
        <f t="shared" si="21"/>
        <v>23.499707325614995</v>
      </c>
      <c r="P132" t="b">
        <f t="shared" si="22"/>
        <v>0</v>
      </c>
      <c r="Q132" t="b">
        <f t="shared" si="23"/>
        <v>0</v>
      </c>
      <c r="R132">
        <v>0</v>
      </c>
      <c r="S132">
        <v>1</v>
      </c>
    </row>
    <row r="133" spans="2:19" x14ac:dyDescent="0.2">
      <c r="B133" t="s">
        <v>525</v>
      </c>
      <c r="C133" t="s">
        <v>526</v>
      </c>
      <c r="D133">
        <v>11798</v>
      </c>
      <c r="F133" t="str">
        <f t="shared" si="16"/>
        <v>RabbitCoin</v>
      </c>
      <c r="G133">
        <v>0</v>
      </c>
      <c r="H133">
        <v>132</v>
      </c>
      <c r="I133">
        <v>1</v>
      </c>
      <c r="J133">
        <v>132</v>
      </c>
      <c r="K133">
        <f t="shared" si="17"/>
        <v>0</v>
      </c>
      <c r="L133" t="b">
        <f t="shared" si="18"/>
        <v>0</v>
      </c>
      <c r="M133" t="b">
        <f t="shared" si="19"/>
        <v>0</v>
      </c>
      <c r="N133">
        <f t="shared" si="20"/>
        <v>3.7575757575757578</v>
      </c>
      <c r="O133">
        <f t="shared" si="21"/>
        <v>23.32167923981488</v>
      </c>
      <c r="P133" t="b">
        <f t="shared" si="22"/>
        <v>0</v>
      </c>
      <c r="Q133" t="b">
        <f t="shared" si="23"/>
        <v>0</v>
      </c>
      <c r="R133">
        <v>0</v>
      </c>
      <c r="S133">
        <v>1</v>
      </c>
    </row>
    <row r="134" spans="2:19" x14ac:dyDescent="0.2">
      <c r="B134" t="s">
        <v>671</v>
      </c>
      <c r="C134" t="s">
        <v>672</v>
      </c>
      <c r="D134">
        <v>4435</v>
      </c>
      <c r="F134" t="str">
        <f t="shared" si="16"/>
        <v>Emerald Crypto</v>
      </c>
      <c r="G134">
        <v>0</v>
      </c>
      <c r="H134">
        <v>133</v>
      </c>
      <c r="I134">
        <v>1</v>
      </c>
      <c r="J134">
        <v>133</v>
      </c>
      <c r="K134">
        <f t="shared" si="17"/>
        <v>0</v>
      </c>
      <c r="L134" t="b">
        <f t="shared" si="18"/>
        <v>0</v>
      </c>
      <c r="M134" t="b">
        <f t="shared" si="19"/>
        <v>0</v>
      </c>
      <c r="N134">
        <f t="shared" si="20"/>
        <v>3.7293233082706769</v>
      </c>
      <c r="O134">
        <f t="shared" si="21"/>
        <v>23.14632826808695</v>
      </c>
      <c r="P134" t="b">
        <f t="shared" si="22"/>
        <v>0</v>
      </c>
      <c r="Q134" t="b">
        <f t="shared" si="23"/>
        <v>0</v>
      </c>
      <c r="R134">
        <v>0</v>
      </c>
      <c r="S134">
        <v>1</v>
      </c>
    </row>
    <row r="135" spans="2:19" x14ac:dyDescent="0.2">
      <c r="B135" t="s">
        <v>558</v>
      </c>
      <c r="C135" t="s">
        <v>559</v>
      </c>
      <c r="D135">
        <v>9624</v>
      </c>
      <c r="F135" t="str">
        <f t="shared" si="16"/>
        <v>PetroDollar</v>
      </c>
      <c r="G135">
        <v>0</v>
      </c>
      <c r="H135">
        <v>134</v>
      </c>
      <c r="I135">
        <v>1</v>
      </c>
      <c r="J135">
        <v>134</v>
      </c>
      <c r="K135">
        <f t="shared" si="17"/>
        <v>0</v>
      </c>
      <c r="L135" t="b">
        <f t="shared" si="18"/>
        <v>0</v>
      </c>
      <c r="M135" t="b">
        <f t="shared" si="19"/>
        <v>0</v>
      </c>
      <c r="N135">
        <f t="shared" si="20"/>
        <v>3.7014925373134329</v>
      </c>
      <c r="O135">
        <f t="shared" si="21"/>
        <v>22.973594475041523</v>
      </c>
      <c r="P135" t="b">
        <f t="shared" si="22"/>
        <v>0</v>
      </c>
      <c r="Q135" t="b">
        <f t="shared" si="23"/>
        <v>0</v>
      </c>
      <c r="R135">
        <v>0</v>
      </c>
      <c r="S135">
        <v>1</v>
      </c>
    </row>
    <row r="136" spans="2:19" x14ac:dyDescent="0.2">
      <c r="B136" t="s">
        <v>199</v>
      </c>
      <c r="C136" t="s">
        <v>200</v>
      </c>
      <c r="D136">
        <v>29309</v>
      </c>
      <c r="F136" t="str">
        <f t="shared" si="16"/>
        <v>Dimecoin</v>
      </c>
      <c r="G136">
        <v>0</v>
      </c>
      <c r="H136">
        <v>135</v>
      </c>
      <c r="I136">
        <v>1</v>
      </c>
      <c r="J136">
        <v>135</v>
      </c>
      <c r="K136">
        <f t="shared" si="17"/>
        <v>0</v>
      </c>
      <c r="L136" t="b">
        <f t="shared" si="18"/>
        <v>0</v>
      </c>
      <c r="M136" t="b">
        <f t="shared" si="19"/>
        <v>0</v>
      </c>
      <c r="N136">
        <f t="shared" si="20"/>
        <v>3.6740740740740745</v>
      </c>
      <c r="O136">
        <f t="shared" si="21"/>
        <v>22.803419701152329</v>
      </c>
      <c r="P136" t="b">
        <f t="shared" si="22"/>
        <v>0</v>
      </c>
      <c r="Q136" t="b">
        <f t="shared" si="23"/>
        <v>0</v>
      </c>
      <c r="R136">
        <v>0</v>
      </c>
      <c r="S136">
        <v>1</v>
      </c>
    </row>
    <row r="137" spans="2:19" x14ac:dyDescent="0.2">
      <c r="B137" t="s">
        <v>373</v>
      </c>
      <c r="C137" t="s">
        <v>374</v>
      </c>
      <c r="D137">
        <v>38349</v>
      </c>
      <c r="F137" t="str">
        <f t="shared" si="16"/>
        <v>Carboncoin</v>
      </c>
      <c r="G137">
        <v>0</v>
      </c>
      <c r="H137">
        <v>136</v>
      </c>
      <c r="I137">
        <v>1</v>
      </c>
      <c r="J137">
        <v>136</v>
      </c>
      <c r="K137">
        <f t="shared" si="17"/>
        <v>0</v>
      </c>
      <c r="L137" t="b">
        <f t="shared" si="18"/>
        <v>0</v>
      </c>
      <c r="M137" t="b">
        <f t="shared" si="19"/>
        <v>0</v>
      </c>
      <c r="N137">
        <f t="shared" si="20"/>
        <v>3.6470588235294121</v>
      </c>
      <c r="O137">
        <f t="shared" si="21"/>
        <v>22.635747497467385</v>
      </c>
      <c r="P137" t="b">
        <f t="shared" si="22"/>
        <v>0</v>
      </c>
      <c r="Q137" t="b">
        <f t="shared" si="23"/>
        <v>0</v>
      </c>
      <c r="R137">
        <v>0</v>
      </c>
      <c r="S137">
        <v>1</v>
      </c>
    </row>
    <row r="138" spans="2:19" x14ac:dyDescent="0.2">
      <c r="B138" t="s">
        <v>225</v>
      </c>
      <c r="C138">
        <v>42</v>
      </c>
      <c r="D138">
        <v>1362</v>
      </c>
      <c r="F138" t="str">
        <f t="shared" si="16"/>
        <v>42-coin</v>
      </c>
      <c r="G138">
        <v>0</v>
      </c>
      <c r="H138">
        <v>137</v>
      </c>
      <c r="I138">
        <v>1</v>
      </c>
      <c r="J138">
        <v>137</v>
      </c>
      <c r="K138">
        <f t="shared" si="17"/>
        <v>0</v>
      </c>
      <c r="L138" t="b">
        <f t="shared" si="18"/>
        <v>0</v>
      </c>
      <c r="M138" t="b">
        <f t="shared" si="19"/>
        <v>0</v>
      </c>
      <c r="N138">
        <f t="shared" si="20"/>
        <v>3.62043795620438</v>
      </c>
      <c r="O138">
        <f t="shared" si="21"/>
        <v>22.470523063179304</v>
      </c>
      <c r="P138" t="b">
        <f t="shared" si="22"/>
        <v>0</v>
      </c>
      <c r="Q138" t="b">
        <f t="shared" si="23"/>
        <v>0</v>
      </c>
      <c r="R138">
        <v>0</v>
      </c>
      <c r="S138">
        <v>1</v>
      </c>
    </row>
    <row r="139" spans="2:19" x14ac:dyDescent="0.2">
      <c r="B139" t="s">
        <v>384</v>
      </c>
      <c r="C139" t="s">
        <v>385</v>
      </c>
      <c r="D139">
        <v>34435</v>
      </c>
      <c r="F139" t="str">
        <f t="shared" si="16"/>
        <v>e-Gulden</v>
      </c>
      <c r="G139">
        <v>0</v>
      </c>
      <c r="H139">
        <v>138</v>
      </c>
      <c r="I139">
        <v>1</v>
      </c>
      <c r="J139">
        <v>138</v>
      </c>
      <c r="K139">
        <f t="shared" si="17"/>
        <v>0</v>
      </c>
      <c r="L139" t="b">
        <f t="shared" si="18"/>
        <v>0</v>
      </c>
      <c r="M139" t="b">
        <f t="shared" si="19"/>
        <v>0</v>
      </c>
      <c r="N139">
        <f t="shared" si="20"/>
        <v>3.5942028985507251</v>
      </c>
      <c r="O139">
        <f t="shared" si="21"/>
        <v>22.307693185909887</v>
      </c>
      <c r="P139" t="b">
        <f t="shared" si="22"/>
        <v>0</v>
      </c>
      <c r="Q139" t="b">
        <f t="shared" si="23"/>
        <v>0</v>
      </c>
      <c r="R139">
        <v>0</v>
      </c>
      <c r="S139">
        <v>1</v>
      </c>
    </row>
    <row r="140" spans="2:19" x14ac:dyDescent="0.2">
      <c r="B140" t="s">
        <v>837</v>
      </c>
      <c r="C140" t="s">
        <v>838</v>
      </c>
      <c r="D140">
        <v>1062</v>
      </c>
      <c r="F140" t="str">
        <f t="shared" si="16"/>
        <v>Photon</v>
      </c>
      <c r="G140">
        <v>0</v>
      </c>
      <c r="H140">
        <v>139</v>
      </c>
      <c r="I140">
        <v>1</v>
      </c>
      <c r="J140">
        <v>139</v>
      </c>
      <c r="K140">
        <f t="shared" si="17"/>
        <v>0</v>
      </c>
      <c r="L140" t="b">
        <f t="shared" si="18"/>
        <v>0</v>
      </c>
      <c r="M140" t="b">
        <f t="shared" si="19"/>
        <v>0</v>
      </c>
      <c r="N140">
        <f t="shared" si="20"/>
        <v>3.5683453237410077</v>
      </c>
      <c r="O140">
        <f t="shared" si="21"/>
        <v>22.147206184572408</v>
      </c>
      <c r="P140" t="b">
        <f t="shared" si="22"/>
        <v>0</v>
      </c>
      <c r="Q140" t="b">
        <f t="shared" si="23"/>
        <v>0</v>
      </c>
      <c r="R140">
        <v>0</v>
      </c>
      <c r="S140">
        <v>1</v>
      </c>
    </row>
    <row r="141" spans="2:19" x14ac:dyDescent="0.2">
      <c r="B141" t="s">
        <v>420</v>
      </c>
      <c r="C141" t="s">
        <v>421</v>
      </c>
      <c r="D141">
        <v>24967</v>
      </c>
      <c r="F141" t="str">
        <f t="shared" si="16"/>
        <v>Limitless VIP</v>
      </c>
      <c r="G141">
        <v>0</v>
      </c>
      <c r="H141">
        <v>140</v>
      </c>
      <c r="I141">
        <v>1</v>
      </c>
      <c r="J141">
        <v>140</v>
      </c>
      <c r="K141">
        <f t="shared" si="17"/>
        <v>0</v>
      </c>
      <c r="L141" t="b">
        <f t="shared" si="18"/>
        <v>0</v>
      </c>
      <c r="M141" t="b">
        <f t="shared" si="19"/>
        <v>0</v>
      </c>
      <c r="N141">
        <f t="shared" si="20"/>
        <v>3.5428571428571427</v>
      </c>
      <c r="O141">
        <f t="shared" si="21"/>
        <v>21.989011854682602</v>
      </c>
      <c r="P141" t="b">
        <f t="shared" si="22"/>
        <v>0</v>
      </c>
      <c r="Q141" t="b">
        <f t="shared" si="23"/>
        <v>0</v>
      </c>
      <c r="R141">
        <v>0</v>
      </c>
      <c r="S141">
        <v>1</v>
      </c>
    </row>
    <row r="142" spans="2:19" x14ac:dyDescent="0.2">
      <c r="B142" t="s">
        <v>620</v>
      </c>
      <c r="C142" t="s">
        <v>621</v>
      </c>
      <c r="D142">
        <v>6075</v>
      </c>
      <c r="F142" t="str">
        <f t="shared" si="16"/>
        <v>Quebecoin</v>
      </c>
      <c r="G142">
        <v>0</v>
      </c>
      <c r="H142">
        <v>141</v>
      </c>
      <c r="I142">
        <v>1</v>
      </c>
      <c r="J142">
        <v>141</v>
      </c>
      <c r="K142">
        <f t="shared" si="17"/>
        <v>0</v>
      </c>
      <c r="L142" t="b">
        <f t="shared" si="18"/>
        <v>0</v>
      </c>
      <c r="M142" t="b">
        <f t="shared" si="19"/>
        <v>0</v>
      </c>
      <c r="N142">
        <f t="shared" si="20"/>
        <v>3.5177304964539005</v>
      </c>
      <c r="O142">
        <f t="shared" si="21"/>
        <v>21.833061415996909</v>
      </c>
      <c r="P142" t="b">
        <f t="shared" si="22"/>
        <v>0</v>
      </c>
      <c r="Q142" t="b">
        <f t="shared" si="23"/>
        <v>0</v>
      </c>
      <c r="R142">
        <v>0</v>
      </c>
      <c r="S142">
        <v>1</v>
      </c>
    </row>
    <row r="143" spans="2:19" x14ac:dyDescent="0.2">
      <c r="B143" t="s">
        <v>554</v>
      </c>
      <c r="C143" t="s">
        <v>555</v>
      </c>
      <c r="D143">
        <v>9773</v>
      </c>
      <c r="F143" t="str">
        <f t="shared" si="16"/>
        <v>Coin2.1</v>
      </c>
      <c r="G143">
        <v>0</v>
      </c>
      <c r="H143">
        <v>142</v>
      </c>
      <c r="I143">
        <v>1</v>
      </c>
      <c r="J143">
        <v>142</v>
      </c>
      <c r="K143">
        <f t="shared" si="17"/>
        <v>0</v>
      </c>
      <c r="L143" t="b">
        <f t="shared" si="18"/>
        <v>0</v>
      </c>
      <c r="M143" t="b">
        <f t="shared" si="19"/>
        <v>0</v>
      </c>
      <c r="N143">
        <f t="shared" si="20"/>
        <v>3.492957746478873</v>
      </c>
      <c r="O143">
        <f t="shared" si="21"/>
        <v>21.679307462363127</v>
      </c>
      <c r="P143" t="b">
        <f t="shared" si="22"/>
        <v>0</v>
      </c>
      <c r="Q143" t="b">
        <f t="shared" si="23"/>
        <v>0</v>
      </c>
      <c r="R143">
        <v>0</v>
      </c>
      <c r="S143">
        <v>1</v>
      </c>
    </row>
    <row r="144" spans="2:19" x14ac:dyDescent="0.2">
      <c r="B144" t="s">
        <v>483</v>
      </c>
      <c r="C144" t="s">
        <v>484</v>
      </c>
      <c r="D144">
        <v>15975</v>
      </c>
      <c r="F144" t="str">
        <f t="shared" si="16"/>
        <v>CasinoCoin</v>
      </c>
      <c r="G144">
        <v>0</v>
      </c>
      <c r="H144">
        <v>143</v>
      </c>
      <c r="I144">
        <v>1</v>
      </c>
      <c r="J144">
        <v>143</v>
      </c>
      <c r="K144">
        <f t="shared" si="17"/>
        <v>0</v>
      </c>
      <c r="L144" t="b">
        <f t="shared" si="18"/>
        <v>0</v>
      </c>
      <c r="M144" t="b">
        <f t="shared" si="19"/>
        <v>0</v>
      </c>
      <c r="N144">
        <f t="shared" si="20"/>
        <v>3.4685314685314683</v>
      </c>
      <c r="O144">
        <f t="shared" si="21"/>
        <v>21.527703913675271</v>
      </c>
      <c r="P144" t="b">
        <f t="shared" si="22"/>
        <v>0</v>
      </c>
      <c r="Q144" t="b">
        <f t="shared" si="23"/>
        <v>0</v>
      </c>
      <c r="R144">
        <v>0</v>
      </c>
      <c r="S144">
        <v>1</v>
      </c>
    </row>
    <row r="145" spans="2:19" x14ac:dyDescent="0.2">
      <c r="B145" t="s">
        <v>226</v>
      </c>
      <c r="C145" t="s">
        <v>227</v>
      </c>
      <c r="D145">
        <v>1695206</v>
      </c>
      <c r="F145" t="str">
        <f t="shared" si="16"/>
        <v>Swarm</v>
      </c>
      <c r="G145">
        <v>0</v>
      </c>
      <c r="H145">
        <v>144</v>
      </c>
      <c r="I145">
        <v>1</v>
      </c>
      <c r="J145">
        <v>144</v>
      </c>
      <c r="K145">
        <f t="shared" si="17"/>
        <v>0</v>
      </c>
      <c r="L145" t="b">
        <f t="shared" si="18"/>
        <v>0</v>
      </c>
      <c r="M145" t="b">
        <f t="shared" si="19"/>
        <v>0</v>
      </c>
      <c r="N145">
        <f t="shared" si="20"/>
        <v>3.4444444444444442</v>
      </c>
      <c r="O145">
        <f t="shared" si="21"/>
        <v>21.378205969830304</v>
      </c>
      <c r="P145" t="b">
        <f t="shared" si="22"/>
        <v>0</v>
      </c>
      <c r="Q145" t="b">
        <f t="shared" si="23"/>
        <v>0</v>
      </c>
      <c r="R145">
        <v>0</v>
      </c>
      <c r="S145">
        <v>1</v>
      </c>
    </row>
    <row r="146" spans="2:19" x14ac:dyDescent="0.2">
      <c r="B146" t="s">
        <v>365</v>
      </c>
      <c r="C146" t="s">
        <v>366</v>
      </c>
      <c r="D146">
        <v>42979</v>
      </c>
      <c r="F146" t="str">
        <f t="shared" si="16"/>
        <v>Pesetacoin</v>
      </c>
      <c r="G146">
        <v>0</v>
      </c>
      <c r="H146">
        <v>145</v>
      </c>
      <c r="I146">
        <v>1</v>
      </c>
      <c r="J146">
        <v>145</v>
      </c>
      <c r="K146">
        <f t="shared" si="17"/>
        <v>0</v>
      </c>
      <c r="L146" t="b">
        <f t="shared" si="18"/>
        <v>0</v>
      </c>
      <c r="M146" t="b">
        <f t="shared" si="19"/>
        <v>0</v>
      </c>
      <c r="N146">
        <f t="shared" si="20"/>
        <v>3.4206896551724135</v>
      </c>
      <c r="O146">
        <f t="shared" si="21"/>
        <v>21.230770066590097</v>
      </c>
      <c r="P146" t="b">
        <f t="shared" si="22"/>
        <v>0</v>
      </c>
      <c r="Q146" t="b">
        <f t="shared" si="23"/>
        <v>0</v>
      </c>
      <c r="R146">
        <v>0</v>
      </c>
      <c r="S146">
        <v>1</v>
      </c>
    </row>
    <row r="147" spans="2:19" x14ac:dyDescent="0.2">
      <c r="B147" t="s">
        <v>469</v>
      </c>
      <c r="C147" t="s">
        <v>470</v>
      </c>
      <c r="D147">
        <v>17489</v>
      </c>
      <c r="F147" t="str">
        <f t="shared" si="16"/>
        <v>Donu</v>
      </c>
      <c r="G147">
        <v>0</v>
      </c>
      <c r="H147">
        <v>146</v>
      </c>
      <c r="I147">
        <v>1</v>
      </c>
      <c r="J147">
        <v>146</v>
      </c>
      <c r="K147">
        <f t="shared" si="17"/>
        <v>0</v>
      </c>
      <c r="L147" t="b">
        <f t="shared" si="18"/>
        <v>0</v>
      </c>
      <c r="M147" t="b">
        <f t="shared" si="19"/>
        <v>0</v>
      </c>
      <c r="N147">
        <f t="shared" si="20"/>
        <v>3.3972602739726026</v>
      </c>
      <c r="O147">
        <f t="shared" si="21"/>
        <v>21.085353833257287</v>
      </c>
      <c r="P147" t="b">
        <f t="shared" si="22"/>
        <v>0</v>
      </c>
      <c r="Q147" t="b">
        <f t="shared" si="23"/>
        <v>0</v>
      </c>
      <c r="R147">
        <v>0</v>
      </c>
      <c r="S147">
        <v>1</v>
      </c>
    </row>
    <row r="148" spans="2:19" x14ac:dyDescent="0.2">
      <c r="B148" t="s">
        <v>630</v>
      </c>
      <c r="C148" t="s">
        <v>631</v>
      </c>
      <c r="D148">
        <v>5649</v>
      </c>
      <c r="F148" t="str">
        <f t="shared" si="16"/>
        <v>Paycoin</v>
      </c>
      <c r="G148">
        <v>0</v>
      </c>
      <c r="H148">
        <v>147</v>
      </c>
      <c r="I148">
        <v>1</v>
      </c>
      <c r="J148">
        <v>147</v>
      </c>
      <c r="K148">
        <f t="shared" si="17"/>
        <v>0</v>
      </c>
      <c r="L148" t="b">
        <f t="shared" si="18"/>
        <v>0</v>
      </c>
      <c r="M148" t="b">
        <f t="shared" si="19"/>
        <v>0</v>
      </c>
      <c r="N148">
        <f t="shared" si="20"/>
        <v>3.3741496598639453</v>
      </c>
      <c r="O148">
        <f t="shared" si="21"/>
        <v>20.941916052078668</v>
      </c>
      <c r="P148" t="b">
        <f t="shared" si="22"/>
        <v>0</v>
      </c>
      <c r="Q148" t="b">
        <f t="shared" si="23"/>
        <v>0</v>
      </c>
      <c r="R148">
        <v>0</v>
      </c>
      <c r="S148">
        <v>1</v>
      </c>
    </row>
    <row r="149" spans="2:19" x14ac:dyDescent="0.2">
      <c r="B149" t="s">
        <v>713</v>
      </c>
      <c r="C149" t="s">
        <v>714</v>
      </c>
      <c r="D149">
        <v>3341</v>
      </c>
      <c r="F149" t="str">
        <f t="shared" si="16"/>
        <v>PLNcoin</v>
      </c>
      <c r="G149">
        <v>0</v>
      </c>
      <c r="H149">
        <v>148</v>
      </c>
      <c r="I149">
        <v>1</v>
      </c>
      <c r="J149">
        <v>148</v>
      </c>
      <c r="K149">
        <f t="shared" si="17"/>
        <v>0</v>
      </c>
      <c r="L149" t="b">
        <f t="shared" si="18"/>
        <v>0</v>
      </c>
      <c r="M149" t="b">
        <f t="shared" si="19"/>
        <v>0</v>
      </c>
      <c r="N149">
        <f t="shared" si="20"/>
        <v>3.3513513513513513</v>
      </c>
      <c r="O149">
        <f t="shared" si="21"/>
        <v>20.800416619294353</v>
      </c>
      <c r="P149" t="b">
        <f t="shared" si="22"/>
        <v>0</v>
      </c>
      <c r="Q149" t="b">
        <f t="shared" si="23"/>
        <v>0</v>
      </c>
      <c r="R149">
        <v>0</v>
      </c>
      <c r="S149">
        <v>1</v>
      </c>
    </row>
    <row r="150" spans="2:19" x14ac:dyDescent="0.2">
      <c r="B150" t="s">
        <v>809</v>
      </c>
      <c r="C150" t="s">
        <v>810</v>
      </c>
      <c r="D150">
        <v>1454</v>
      </c>
      <c r="F150" t="str">
        <f t="shared" si="16"/>
        <v>Prime-XI</v>
      </c>
      <c r="G150">
        <v>0</v>
      </c>
      <c r="H150">
        <v>149</v>
      </c>
      <c r="I150">
        <v>1</v>
      </c>
      <c r="J150">
        <v>149</v>
      </c>
      <c r="K150">
        <f t="shared" si="17"/>
        <v>0</v>
      </c>
      <c r="L150" t="b">
        <f t="shared" si="18"/>
        <v>0</v>
      </c>
      <c r="M150" t="b">
        <f t="shared" si="19"/>
        <v>0</v>
      </c>
      <c r="N150">
        <f t="shared" si="20"/>
        <v>3.3288590604026846</v>
      </c>
      <c r="O150">
        <f t="shared" si="21"/>
        <v>20.660816507755467</v>
      </c>
      <c r="P150" t="b">
        <f t="shared" si="22"/>
        <v>0</v>
      </c>
      <c r="Q150" t="b">
        <f t="shared" si="23"/>
        <v>0</v>
      </c>
      <c r="R150">
        <v>0</v>
      </c>
      <c r="S150">
        <v>1</v>
      </c>
    </row>
    <row r="151" spans="2:19" x14ac:dyDescent="0.2">
      <c r="B151" t="s">
        <v>444</v>
      </c>
      <c r="C151" t="s">
        <v>445</v>
      </c>
      <c r="D151">
        <v>20343</v>
      </c>
      <c r="F151" t="str">
        <f t="shared" si="16"/>
        <v>Cryptonite</v>
      </c>
      <c r="G151">
        <v>0</v>
      </c>
      <c r="H151">
        <v>150</v>
      </c>
      <c r="I151">
        <v>1</v>
      </c>
      <c r="J151">
        <v>150</v>
      </c>
      <c r="K151">
        <f t="shared" si="17"/>
        <v>0</v>
      </c>
      <c r="L151" t="b">
        <f t="shared" si="18"/>
        <v>0</v>
      </c>
      <c r="M151" t="b">
        <f t="shared" si="19"/>
        <v>0</v>
      </c>
      <c r="N151">
        <f t="shared" si="20"/>
        <v>3.3066666666666666</v>
      </c>
      <c r="O151">
        <f t="shared" si="21"/>
        <v>20.523077731037095</v>
      </c>
      <c r="P151" t="b">
        <f t="shared" si="22"/>
        <v>0</v>
      </c>
      <c r="Q151" t="b">
        <f t="shared" si="23"/>
        <v>0</v>
      </c>
      <c r="R151">
        <v>0</v>
      </c>
      <c r="S151">
        <v>1</v>
      </c>
    </row>
    <row r="152" spans="2:19" x14ac:dyDescent="0.2">
      <c r="B152" t="s">
        <v>107</v>
      </c>
      <c r="C152" t="s">
        <v>108</v>
      </c>
      <c r="D152">
        <v>294363</v>
      </c>
      <c r="F152" t="str">
        <f t="shared" si="16"/>
        <v>Zetacoin</v>
      </c>
      <c r="G152">
        <v>0</v>
      </c>
      <c r="H152">
        <v>151</v>
      </c>
      <c r="I152">
        <v>1</v>
      </c>
      <c r="J152">
        <v>151</v>
      </c>
      <c r="K152">
        <f t="shared" si="17"/>
        <v>0</v>
      </c>
      <c r="L152" t="b">
        <f t="shared" si="18"/>
        <v>0</v>
      </c>
      <c r="M152" t="b">
        <f t="shared" si="19"/>
        <v>0</v>
      </c>
      <c r="N152">
        <f t="shared" si="20"/>
        <v>3.2847682119205297</v>
      </c>
      <c r="O152">
        <f t="shared" si="21"/>
        <v>20.387163308977247</v>
      </c>
      <c r="P152" t="b">
        <f t="shared" si="22"/>
        <v>0</v>
      </c>
      <c r="Q152" t="b">
        <f t="shared" si="23"/>
        <v>0</v>
      </c>
      <c r="R152">
        <v>0</v>
      </c>
      <c r="S152">
        <v>1</v>
      </c>
    </row>
    <row r="153" spans="2:19" x14ac:dyDescent="0.2">
      <c r="B153" t="s">
        <v>254</v>
      </c>
      <c r="C153" t="s">
        <v>255</v>
      </c>
      <c r="D153">
        <v>192136</v>
      </c>
      <c r="F153" t="str">
        <f t="shared" si="16"/>
        <v>SolarCoin</v>
      </c>
      <c r="G153">
        <v>0</v>
      </c>
      <c r="H153">
        <v>152</v>
      </c>
      <c r="I153">
        <v>1</v>
      </c>
      <c r="J153">
        <v>152</v>
      </c>
      <c r="K153">
        <f t="shared" si="17"/>
        <v>0</v>
      </c>
      <c r="L153" t="b">
        <f t="shared" si="18"/>
        <v>0</v>
      </c>
      <c r="M153" t="b">
        <f t="shared" si="19"/>
        <v>0</v>
      </c>
      <c r="N153">
        <f t="shared" si="20"/>
        <v>3.263157894736842</v>
      </c>
      <c r="O153">
        <f t="shared" si="21"/>
        <v>20.25303723457608</v>
      </c>
      <c r="P153" t="b">
        <f t="shared" si="22"/>
        <v>0</v>
      </c>
      <c r="Q153" t="b">
        <f t="shared" si="23"/>
        <v>0</v>
      </c>
      <c r="R153">
        <v>0</v>
      </c>
      <c r="S153">
        <v>1</v>
      </c>
    </row>
    <row r="154" spans="2:19" x14ac:dyDescent="0.2">
      <c r="B154" t="s">
        <v>570</v>
      </c>
      <c r="C154" t="s">
        <v>571</v>
      </c>
      <c r="D154">
        <v>8687</v>
      </c>
      <c r="F154" t="str">
        <f t="shared" si="16"/>
        <v>Blakecoin</v>
      </c>
      <c r="G154">
        <v>0</v>
      </c>
      <c r="H154">
        <v>153</v>
      </c>
      <c r="I154">
        <v>1</v>
      </c>
      <c r="J154">
        <v>153</v>
      </c>
      <c r="K154">
        <f t="shared" si="17"/>
        <v>0</v>
      </c>
      <c r="L154" t="b">
        <f t="shared" si="18"/>
        <v>0</v>
      </c>
      <c r="M154" t="b">
        <f t="shared" si="19"/>
        <v>0</v>
      </c>
      <c r="N154">
        <f t="shared" si="20"/>
        <v>3.2418300653594772</v>
      </c>
      <c r="O154">
        <f t="shared" si="21"/>
        <v>20.120664442193231</v>
      </c>
      <c r="P154" t="b">
        <f t="shared" si="22"/>
        <v>0</v>
      </c>
      <c r="Q154" t="b">
        <f t="shared" si="23"/>
        <v>0</v>
      </c>
      <c r="R154">
        <v>0</v>
      </c>
      <c r="S154">
        <v>1</v>
      </c>
    </row>
    <row r="155" spans="2:19" x14ac:dyDescent="0.2">
      <c r="B155" t="s">
        <v>915</v>
      </c>
      <c r="C155" t="s">
        <v>916</v>
      </c>
      <c r="D155" t="s">
        <v>975</v>
      </c>
      <c r="F155" t="str">
        <f t="shared" si="16"/>
        <v>Rimbit</v>
      </c>
      <c r="G155">
        <v>0</v>
      </c>
      <c r="H155">
        <v>154</v>
      </c>
      <c r="I155">
        <v>1</v>
      </c>
      <c r="J155">
        <v>154</v>
      </c>
      <c r="K155">
        <f t="shared" si="17"/>
        <v>0</v>
      </c>
      <c r="L155" t="b">
        <f t="shared" si="18"/>
        <v>0</v>
      </c>
      <c r="M155" t="b">
        <f t="shared" si="19"/>
        <v>0</v>
      </c>
      <c r="N155">
        <f t="shared" si="20"/>
        <v>3.220779220779221</v>
      </c>
      <c r="O155">
        <f t="shared" si="21"/>
        <v>19.990010776984185</v>
      </c>
      <c r="P155" t="b">
        <f t="shared" si="22"/>
        <v>0</v>
      </c>
      <c r="Q155" t="b">
        <f t="shared" si="23"/>
        <v>0</v>
      </c>
      <c r="R155">
        <v>0</v>
      </c>
      <c r="S155">
        <v>1</v>
      </c>
    </row>
    <row r="156" spans="2:19" x14ac:dyDescent="0.2">
      <c r="B156" t="s">
        <v>386</v>
      </c>
      <c r="C156" t="s">
        <v>387</v>
      </c>
      <c r="D156">
        <v>33765</v>
      </c>
      <c r="F156" t="str">
        <f t="shared" si="16"/>
        <v>Quotient</v>
      </c>
      <c r="G156">
        <v>0</v>
      </c>
      <c r="H156">
        <v>155</v>
      </c>
      <c r="I156">
        <v>1</v>
      </c>
      <c r="J156">
        <v>155</v>
      </c>
      <c r="K156">
        <f t="shared" si="17"/>
        <v>0</v>
      </c>
      <c r="L156" t="b">
        <f t="shared" si="18"/>
        <v>0</v>
      </c>
      <c r="M156" t="b">
        <f t="shared" si="19"/>
        <v>0</v>
      </c>
      <c r="N156">
        <f t="shared" si="20"/>
        <v>3.2</v>
      </c>
      <c r="O156">
        <f t="shared" si="21"/>
        <v>19.861042965519772</v>
      </c>
      <c r="P156" t="b">
        <f t="shared" si="22"/>
        <v>0</v>
      </c>
      <c r="Q156" t="b">
        <f t="shared" si="23"/>
        <v>0</v>
      </c>
      <c r="R156">
        <v>0</v>
      </c>
      <c r="S156">
        <v>1</v>
      </c>
    </row>
    <row r="157" spans="2:19" x14ac:dyDescent="0.2">
      <c r="B157" t="s">
        <v>167</v>
      </c>
      <c r="C157" t="s">
        <v>168</v>
      </c>
      <c r="D157">
        <v>92881</v>
      </c>
      <c r="F157" t="str">
        <f t="shared" si="16"/>
        <v>SpreadCoin</v>
      </c>
      <c r="G157">
        <v>0</v>
      </c>
      <c r="H157">
        <v>156</v>
      </c>
      <c r="I157">
        <v>1</v>
      </c>
      <c r="J157">
        <v>156</v>
      </c>
      <c r="K157">
        <f t="shared" si="17"/>
        <v>0</v>
      </c>
      <c r="L157" t="b">
        <f t="shared" si="18"/>
        <v>0</v>
      </c>
      <c r="M157" t="b">
        <f t="shared" si="19"/>
        <v>0</v>
      </c>
      <c r="N157">
        <f t="shared" si="20"/>
        <v>3.1794871794871793</v>
      </c>
      <c r="O157">
        <f t="shared" si="21"/>
        <v>19.733728587535666</v>
      </c>
      <c r="P157" t="b">
        <f t="shared" si="22"/>
        <v>0</v>
      </c>
      <c r="Q157" t="b">
        <f t="shared" si="23"/>
        <v>0</v>
      </c>
      <c r="R157">
        <v>0</v>
      </c>
      <c r="S157">
        <v>1</v>
      </c>
    </row>
    <row r="158" spans="2:19" x14ac:dyDescent="0.2">
      <c r="B158" t="s">
        <v>428</v>
      </c>
      <c r="C158" t="s">
        <v>429</v>
      </c>
      <c r="D158">
        <v>24205</v>
      </c>
      <c r="F158" t="str">
        <f t="shared" si="16"/>
        <v>Datacoin</v>
      </c>
      <c r="G158">
        <v>0</v>
      </c>
      <c r="H158">
        <v>157</v>
      </c>
      <c r="I158">
        <v>1</v>
      </c>
      <c r="J158">
        <v>157</v>
      </c>
      <c r="K158">
        <f t="shared" si="17"/>
        <v>0</v>
      </c>
      <c r="L158" t="b">
        <f t="shared" si="18"/>
        <v>0</v>
      </c>
      <c r="M158" t="b">
        <f t="shared" si="19"/>
        <v>0</v>
      </c>
      <c r="N158">
        <f t="shared" si="20"/>
        <v>3.1592356687898091</v>
      </c>
      <c r="O158">
        <f t="shared" si="21"/>
        <v>19.608036048761555</v>
      </c>
      <c r="P158" t="b">
        <f t="shared" si="22"/>
        <v>0</v>
      </c>
      <c r="Q158" t="b">
        <f t="shared" si="23"/>
        <v>0</v>
      </c>
      <c r="R158">
        <v>0</v>
      </c>
      <c r="S158">
        <v>1</v>
      </c>
    </row>
    <row r="159" spans="2:19" x14ac:dyDescent="0.2">
      <c r="B159" t="s">
        <v>7</v>
      </c>
      <c r="C159" t="s">
        <v>8</v>
      </c>
      <c r="D159">
        <v>53186751</v>
      </c>
      <c r="F159" t="str">
        <f t="shared" si="16"/>
        <v>PayCoin</v>
      </c>
      <c r="G159">
        <v>0</v>
      </c>
      <c r="H159">
        <v>158</v>
      </c>
      <c r="I159">
        <v>1</v>
      </c>
      <c r="J159">
        <v>158</v>
      </c>
      <c r="K159">
        <f t="shared" si="17"/>
        <v>0</v>
      </c>
      <c r="L159" t="b">
        <f t="shared" si="18"/>
        <v>0</v>
      </c>
      <c r="M159" t="b">
        <f t="shared" si="19"/>
        <v>0</v>
      </c>
      <c r="N159">
        <f t="shared" si="20"/>
        <v>3.1392405063291138</v>
      </c>
      <c r="O159">
        <f t="shared" si="21"/>
        <v>19.483934554782053</v>
      </c>
      <c r="P159" t="b">
        <f t="shared" si="22"/>
        <v>0</v>
      </c>
      <c r="Q159" t="b">
        <f t="shared" si="23"/>
        <v>0</v>
      </c>
      <c r="R159">
        <v>0</v>
      </c>
      <c r="S159">
        <v>1</v>
      </c>
    </row>
    <row r="160" spans="2:19" x14ac:dyDescent="0.2">
      <c r="B160" t="s">
        <v>27</v>
      </c>
      <c r="C160" t="s">
        <v>28</v>
      </c>
      <c r="D160">
        <v>4138257</v>
      </c>
      <c r="F160" t="str">
        <f t="shared" si="16"/>
        <v>FuelCoin</v>
      </c>
      <c r="G160">
        <v>0</v>
      </c>
      <c r="H160">
        <v>159</v>
      </c>
      <c r="I160">
        <v>1</v>
      </c>
      <c r="J160">
        <v>159</v>
      </c>
      <c r="K160">
        <f t="shared" si="17"/>
        <v>0</v>
      </c>
      <c r="L160" t="b">
        <f t="shared" si="18"/>
        <v>0</v>
      </c>
      <c r="M160" t="b">
        <f t="shared" si="19"/>
        <v>0</v>
      </c>
      <c r="N160">
        <f t="shared" si="20"/>
        <v>3.1194968553459121</v>
      </c>
      <c r="O160">
        <f t="shared" si="21"/>
        <v>19.361394085884054</v>
      </c>
      <c r="P160" t="b">
        <f t="shared" si="22"/>
        <v>0</v>
      </c>
      <c r="Q160" t="b">
        <f t="shared" si="23"/>
        <v>0</v>
      </c>
      <c r="R160">
        <v>0</v>
      </c>
      <c r="S160">
        <v>1</v>
      </c>
    </row>
    <row r="161" spans="2:19" x14ac:dyDescent="0.2">
      <c r="B161" t="s">
        <v>31</v>
      </c>
      <c r="C161" t="s">
        <v>32</v>
      </c>
      <c r="D161">
        <v>3502328</v>
      </c>
      <c r="F161" t="str">
        <f t="shared" si="16"/>
        <v>SuperNET</v>
      </c>
      <c r="G161">
        <v>0</v>
      </c>
      <c r="H161">
        <v>160</v>
      </c>
      <c r="I161">
        <v>1</v>
      </c>
      <c r="J161">
        <v>160</v>
      </c>
      <c r="K161">
        <f t="shared" si="17"/>
        <v>0</v>
      </c>
      <c r="L161" t="b">
        <f t="shared" si="18"/>
        <v>0</v>
      </c>
      <c r="M161" t="b">
        <f t="shared" si="19"/>
        <v>0</v>
      </c>
      <c r="N161">
        <f t="shared" si="20"/>
        <v>3.1</v>
      </c>
      <c r="O161">
        <f t="shared" si="21"/>
        <v>19.240385372847278</v>
      </c>
      <c r="P161" t="b">
        <f t="shared" si="22"/>
        <v>0</v>
      </c>
      <c r="Q161" t="b">
        <f t="shared" si="23"/>
        <v>0</v>
      </c>
      <c r="R161">
        <v>0</v>
      </c>
      <c r="S161">
        <v>1</v>
      </c>
    </row>
    <row r="162" spans="2:19" x14ac:dyDescent="0.2">
      <c r="B162" t="s">
        <v>33</v>
      </c>
      <c r="C162" t="s">
        <v>34</v>
      </c>
      <c r="D162">
        <v>2676393</v>
      </c>
      <c r="F162" t="str">
        <f t="shared" si="16"/>
        <v>YbCoin</v>
      </c>
      <c r="G162">
        <v>0</v>
      </c>
      <c r="H162">
        <v>161</v>
      </c>
      <c r="I162">
        <v>1</v>
      </c>
      <c r="J162">
        <v>161</v>
      </c>
      <c r="K162">
        <f t="shared" si="17"/>
        <v>0</v>
      </c>
      <c r="L162" t="b">
        <f t="shared" si="18"/>
        <v>0</v>
      </c>
      <c r="M162" t="b">
        <f t="shared" si="19"/>
        <v>0</v>
      </c>
      <c r="N162">
        <f t="shared" si="20"/>
        <v>3.0807453416149069</v>
      </c>
      <c r="O162">
        <f t="shared" si="21"/>
        <v>19.120879873637044</v>
      </c>
      <c r="P162" t="b">
        <f t="shared" si="22"/>
        <v>0</v>
      </c>
      <c r="Q162" t="b">
        <f t="shared" si="23"/>
        <v>0</v>
      </c>
      <c r="R162">
        <v>0</v>
      </c>
      <c r="S162">
        <v>1</v>
      </c>
    </row>
    <row r="163" spans="2:19" x14ac:dyDescent="0.2">
      <c r="B163" t="s">
        <v>35</v>
      </c>
      <c r="C163" t="s">
        <v>36</v>
      </c>
      <c r="D163">
        <v>2460389</v>
      </c>
      <c r="F163" t="str">
        <f t="shared" si="16"/>
        <v>Banx</v>
      </c>
      <c r="G163">
        <v>0</v>
      </c>
      <c r="H163">
        <v>162</v>
      </c>
      <c r="I163">
        <v>1</v>
      </c>
      <c r="J163">
        <v>162</v>
      </c>
      <c r="K163">
        <f t="shared" si="17"/>
        <v>0</v>
      </c>
      <c r="L163" t="b">
        <f t="shared" si="18"/>
        <v>0</v>
      </c>
      <c r="M163" t="b">
        <f t="shared" si="19"/>
        <v>0</v>
      </c>
      <c r="N163">
        <f t="shared" si="20"/>
        <v>3.0617283950617287</v>
      </c>
      <c r="O163">
        <f t="shared" si="21"/>
        <v>19.002849750960273</v>
      </c>
      <c r="P163" t="b">
        <f t="shared" si="22"/>
        <v>0</v>
      </c>
      <c r="Q163" t="b">
        <f t="shared" si="23"/>
        <v>0</v>
      </c>
      <c r="R163">
        <v>0</v>
      </c>
      <c r="S163">
        <v>1</v>
      </c>
    </row>
    <row r="164" spans="2:19" x14ac:dyDescent="0.2">
      <c r="B164" t="s">
        <v>43</v>
      </c>
      <c r="C164" t="s">
        <v>44</v>
      </c>
      <c r="D164">
        <v>1425931</v>
      </c>
      <c r="F164" t="str">
        <f t="shared" si="16"/>
        <v>Storjcoin X</v>
      </c>
      <c r="G164">
        <v>0</v>
      </c>
      <c r="H164">
        <v>163</v>
      </c>
      <c r="I164">
        <v>1</v>
      </c>
      <c r="J164">
        <v>163</v>
      </c>
      <c r="K164">
        <f t="shared" si="17"/>
        <v>0</v>
      </c>
      <c r="L164" t="b">
        <f t="shared" si="18"/>
        <v>0</v>
      </c>
      <c r="M164" t="b">
        <f t="shared" si="19"/>
        <v>0</v>
      </c>
      <c r="N164">
        <f t="shared" si="20"/>
        <v>3.0429447852760738</v>
      </c>
      <c r="O164">
        <f t="shared" si="21"/>
        <v>18.886267850647634</v>
      </c>
      <c r="P164" t="b">
        <f t="shared" si="22"/>
        <v>0</v>
      </c>
      <c r="Q164" t="b">
        <f t="shared" si="23"/>
        <v>0</v>
      </c>
      <c r="R164">
        <v>0</v>
      </c>
      <c r="S164">
        <v>1</v>
      </c>
    </row>
    <row r="165" spans="2:19" x14ac:dyDescent="0.2">
      <c r="B165" t="s">
        <v>47</v>
      </c>
      <c r="C165" t="s">
        <v>48</v>
      </c>
      <c r="D165">
        <v>1290933</v>
      </c>
      <c r="F165" t="str">
        <f t="shared" si="16"/>
        <v>BitcoinDark</v>
      </c>
      <c r="G165">
        <v>0</v>
      </c>
      <c r="H165">
        <v>164</v>
      </c>
      <c r="I165">
        <v>1</v>
      </c>
      <c r="J165">
        <v>164</v>
      </c>
      <c r="K165">
        <f t="shared" si="17"/>
        <v>0</v>
      </c>
      <c r="L165" t="b">
        <f t="shared" si="18"/>
        <v>0</v>
      </c>
      <c r="M165" t="b">
        <f t="shared" si="19"/>
        <v>0</v>
      </c>
      <c r="N165">
        <f t="shared" si="20"/>
        <v>3.024390243902439</v>
      </c>
      <c r="O165">
        <f t="shared" si="21"/>
        <v>18.77110768082661</v>
      </c>
      <c r="P165" t="b">
        <f t="shared" si="22"/>
        <v>0</v>
      </c>
      <c r="Q165" t="b">
        <f t="shared" si="23"/>
        <v>0</v>
      </c>
      <c r="R165">
        <v>0</v>
      </c>
      <c r="S165">
        <v>1</v>
      </c>
    </row>
    <row r="166" spans="2:19" x14ac:dyDescent="0.2">
      <c r="B166" t="s">
        <v>57</v>
      </c>
      <c r="C166" t="s">
        <v>58</v>
      </c>
      <c r="D166">
        <v>849583</v>
      </c>
      <c r="F166" t="str">
        <f t="shared" si="16"/>
        <v>bitUSD</v>
      </c>
      <c r="G166">
        <v>0</v>
      </c>
      <c r="H166">
        <v>165</v>
      </c>
      <c r="I166">
        <v>1</v>
      </c>
      <c r="J166">
        <v>165</v>
      </c>
      <c r="K166">
        <f t="shared" si="17"/>
        <v>0</v>
      </c>
      <c r="L166" t="b">
        <f t="shared" si="18"/>
        <v>0</v>
      </c>
      <c r="M166" t="b">
        <f t="shared" si="19"/>
        <v>0</v>
      </c>
      <c r="N166">
        <f t="shared" si="20"/>
        <v>3.0060606060606063</v>
      </c>
      <c r="O166">
        <f t="shared" si="21"/>
        <v>18.657343391851906</v>
      </c>
      <c r="P166" t="b">
        <f t="shared" si="22"/>
        <v>0</v>
      </c>
      <c r="Q166" t="b">
        <f t="shared" si="23"/>
        <v>0</v>
      </c>
      <c r="R166">
        <v>0</v>
      </c>
      <c r="S166">
        <v>1</v>
      </c>
    </row>
    <row r="167" spans="2:19" x14ac:dyDescent="0.2">
      <c r="B167" t="s">
        <v>61</v>
      </c>
      <c r="C167" t="s">
        <v>62</v>
      </c>
      <c r="D167">
        <v>726534</v>
      </c>
      <c r="F167" t="str">
        <f t="shared" si="16"/>
        <v>Ethercoin</v>
      </c>
      <c r="G167">
        <v>0</v>
      </c>
      <c r="H167">
        <v>166</v>
      </c>
      <c r="I167">
        <v>1</v>
      </c>
      <c r="J167">
        <v>166</v>
      </c>
      <c r="K167">
        <f t="shared" si="17"/>
        <v>0</v>
      </c>
      <c r="L167" t="b">
        <f t="shared" si="18"/>
        <v>0</v>
      </c>
      <c r="M167" t="b">
        <f t="shared" si="19"/>
        <v>0</v>
      </c>
      <c r="N167">
        <f t="shared" si="20"/>
        <v>2.987951807228916</v>
      </c>
      <c r="O167">
        <f t="shared" si="21"/>
        <v>18.54494975696123</v>
      </c>
      <c r="P167" t="b">
        <f t="shared" si="22"/>
        <v>0</v>
      </c>
      <c r="Q167" t="b">
        <f t="shared" si="23"/>
        <v>0</v>
      </c>
      <c r="R167">
        <v>0</v>
      </c>
      <c r="S167">
        <v>1</v>
      </c>
    </row>
    <row r="168" spans="2:19" x14ac:dyDescent="0.2">
      <c r="B168" t="s">
        <v>65</v>
      </c>
      <c r="C168" t="s">
        <v>66</v>
      </c>
      <c r="D168">
        <v>578694</v>
      </c>
      <c r="F168" t="str">
        <f t="shared" si="16"/>
        <v>Marinecoin</v>
      </c>
      <c r="G168">
        <v>0</v>
      </c>
      <c r="H168">
        <v>167</v>
      </c>
      <c r="I168">
        <v>1</v>
      </c>
      <c r="J168">
        <v>167</v>
      </c>
      <c r="K168">
        <f t="shared" si="17"/>
        <v>0</v>
      </c>
      <c r="L168" t="b">
        <f t="shared" si="18"/>
        <v>0</v>
      </c>
      <c r="M168" t="b">
        <f t="shared" si="19"/>
        <v>0</v>
      </c>
      <c r="N168">
        <f t="shared" si="20"/>
        <v>2.9700598802395213</v>
      </c>
      <c r="O168">
        <f t="shared" si="21"/>
        <v>18.433902153626136</v>
      </c>
      <c r="P168" t="b">
        <f t="shared" si="22"/>
        <v>0</v>
      </c>
      <c r="Q168" t="b">
        <f t="shared" si="23"/>
        <v>0</v>
      </c>
      <c r="R168">
        <v>0</v>
      </c>
      <c r="S168">
        <v>1</v>
      </c>
    </row>
    <row r="169" spans="2:19" x14ac:dyDescent="0.2">
      <c r="B169" t="s">
        <v>67</v>
      </c>
      <c r="C169" t="s">
        <v>68</v>
      </c>
      <c r="D169">
        <v>546825</v>
      </c>
      <c r="F169" t="str">
        <f t="shared" si="16"/>
        <v>Nxttycoin</v>
      </c>
      <c r="G169">
        <v>0</v>
      </c>
      <c r="H169">
        <v>168</v>
      </c>
      <c r="I169">
        <v>1</v>
      </c>
      <c r="J169">
        <v>168</v>
      </c>
      <c r="K169">
        <f t="shared" si="17"/>
        <v>0</v>
      </c>
      <c r="L169" t="b">
        <f t="shared" si="18"/>
        <v>0</v>
      </c>
      <c r="M169" t="b">
        <f t="shared" si="19"/>
        <v>0</v>
      </c>
      <c r="N169">
        <f t="shared" si="20"/>
        <v>2.9523809523809526</v>
      </c>
      <c r="O169">
        <f t="shared" si="21"/>
        <v>18.324176545568836</v>
      </c>
      <c r="P169" t="b">
        <f t="shared" si="22"/>
        <v>0</v>
      </c>
      <c r="Q169" t="b">
        <f t="shared" si="23"/>
        <v>0</v>
      </c>
      <c r="R169">
        <v>0</v>
      </c>
      <c r="S169">
        <v>1</v>
      </c>
    </row>
    <row r="170" spans="2:19" x14ac:dyDescent="0.2">
      <c r="B170" t="s">
        <v>71</v>
      </c>
      <c r="C170" t="s">
        <v>72</v>
      </c>
      <c r="D170">
        <v>482067</v>
      </c>
      <c r="F170" t="str">
        <f t="shared" si="16"/>
        <v>Jinn</v>
      </c>
      <c r="G170">
        <v>0</v>
      </c>
      <c r="H170">
        <v>169</v>
      </c>
      <c r="I170">
        <v>1</v>
      </c>
      <c r="J170">
        <v>169</v>
      </c>
      <c r="K170">
        <f t="shared" si="17"/>
        <v>0</v>
      </c>
      <c r="L170" t="b">
        <f t="shared" si="18"/>
        <v>0</v>
      </c>
      <c r="M170" t="b">
        <f t="shared" si="19"/>
        <v>0</v>
      </c>
      <c r="N170">
        <f t="shared" si="20"/>
        <v>2.9349112426035506</v>
      </c>
      <c r="O170">
        <f t="shared" si="21"/>
        <v>18.215749465417542</v>
      </c>
      <c r="P170" t="b">
        <f t="shared" si="22"/>
        <v>0</v>
      </c>
      <c r="Q170" t="b">
        <f t="shared" si="23"/>
        <v>0</v>
      </c>
      <c r="R170">
        <v>0</v>
      </c>
      <c r="S170">
        <v>1</v>
      </c>
    </row>
    <row r="171" spans="2:19" x14ac:dyDescent="0.2">
      <c r="B171" t="s">
        <v>81</v>
      </c>
      <c r="C171" t="s">
        <v>82</v>
      </c>
      <c r="D171">
        <v>422882</v>
      </c>
      <c r="F171" t="str">
        <f t="shared" si="16"/>
        <v>BitShares PTS</v>
      </c>
      <c r="G171">
        <v>0</v>
      </c>
      <c r="H171">
        <v>170</v>
      </c>
      <c r="I171">
        <v>1</v>
      </c>
      <c r="J171">
        <v>170</v>
      </c>
      <c r="K171">
        <f t="shared" si="17"/>
        <v>0</v>
      </c>
      <c r="L171" t="b">
        <f t="shared" si="18"/>
        <v>0</v>
      </c>
      <c r="M171" t="b">
        <f t="shared" si="19"/>
        <v>0</v>
      </c>
      <c r="N171">
        <f t="shared" si="20"/>
        <v>2.9176470588235297</v>
      </c>
      <c r="O171">
        <f t="shared" si="21"/>
        <v>18.108597997973909</v>
      </c>
      <c r="P171" t="b">
        <f t="shared" si="22"/>
        <v>0</v>
      </c>
      <c r="Q171" t="b">
        <f t="shared" si="23"/>
        <v>0</v>
      </c>
      <c r="R171">
        <v>0</v>
      </c>
      <c r="S171">
        <v>1</v>
      </c>
    </row>
    <row r="172" spans="2:19" x14ac:dyDescent="0.2">
      <c r="B172" t="s">
        <v>83</v>
      </c>
      <c r="C172" t="s">
        <v>84</v>
      </c>
      <c r="D172">
        <v>421655</v>
      </c>
      <c r="F172" t="str">
        <f t="shared" si="16"/>
        <v>TileCoin</v>
      </c>
      <c r="G172">
        <v>0</v>
      </c>
      <c r="H172">
        <v>171</v>
      </c>
      <c r="I172">
        <v>1</v>
      </c>
      <c r="J172">
        <v>171</v>
      </c>
      <c r="K172">
        <f t="shared" si="17"/>
        <v>0</v>
      </c>
      <c r="L172" t="b">
        <f t="shared" si="18"/>
        <v>0</v>
      </c>
      <c r="M172" t="b">
        <f t="shared" si="19"/>
        <v>0</v>
      </c>
      <c r="N172">
        <f t="shared" si="20"/>
        <v>2.9005847953216373</v>
      </c>
      <c r="O172">
        <f t="shared" si="21"/>
        <v>18.002699764067625</v>
      </c>
      <c r="P172" t="b">
        <f t="shared" si="22"/>
        <v>0</v>
      </c>
      <c r="Q172" t="b">
        <f t="shared" si="23"/>
        <v>0</v>
      </c>
      <c r="R172">
        <v>0</v>
      </c>
      <c r="S172">
        <v>1</v>
      </c>
    </row>
    <row r="173" spans="2:19" x14ac:dyDescent="0.2">
      <c r="B173" t="s">
        <v>87</v>
      </c>
      <c r="C173" t="s">
        <v>88</v>
      </c>
      <c r="D173">
        <v>405510</v>
      </c>
      <c r="F173" t="str">
        <f t="shared" si="16"/>
        <v>I0Coin</v>
      </c>
      <c r="G173">
        <v>0</v>
      </c>
      <c r="H173">
        <v>172</v>
      </c>
      <c r="I173">
        <v>1</v>
      </c>
      <c r="J173">
        <v>172</v>
      </c>
      <c r="K173">
        <f t="shared" si="17"/>
        <v>0</v>
      </c>
      <c r="L173" t="b">
        <f t="shared" si="18"/>
        <v>0</v>
      </c>
      <c r="M173" t="b">
        <f t="shared" si="19"/>
        <v>0</v>
      </c>
      <c r="N173">
        <f t="shared" si="20"/>
        <v>2.8837209302325579</v>
      </c>
      <c r="O173">
        <f t="shared" si="21"/>
        <v>17.898032904974208</v>
      </c>
      <c r="P173" t="b">
        <f t="shared" si="22"/>
        <v>0</v>
      </c>
      <c r="Q173" t="b">
        <f t="shared" si="23"/>
        <v>0</v>
      </c>
      <c r="R173">
        <v>0</v>
      </c>
      <c r="S173">
        <v>1</v>
      </c>
    </row>
    <row r="174" spans="2:19" x14ac:dyDescent="0.2">
      <c r="B174" t="s">
        <v>89</v>
      </c>
      <c r="C174" t="s">
        <v>90</v>
      </c>
      <c r="D174">
        <v>402334</v>
      </c>
      <c r="F174" t="str">
        <f t="shared" si="16"/>
        <v>Uro</v>
      </c>
      <c r="G174">
        <v>0</v>
      </c>
      <c r="H174">
        <v>173</v>
      </c>
      <c r="I174">
        <v>1</v>
      </c>
      <c r="J174">
        <v>173</v>
      </c>
      <c r="K174">
        <f t="shared" si="17"/>
        <v>0</v>
      </c>
      <c r="L174" t="b">
        <f t="shared" si="18"/>
        <v>0</v>
      </c>
      <c r="M174" t="b">
        <f t="shared" si="19"/>
        <v>0</v>
      </c>
      <c r="N174">
        <f t="shared" si="20"/>
        <v>2.8670520231213872</v>
      </c>
      <c r="O174">
        <f t="shared" si="21"/>
        <v>17.794576067373203</v>
      </c>
      <c r="P174" t="b">
        <f t="shared" si="22"/>
        <v>0</v>
      </c>
      <c r="Q174" t="b">
        <f t="shared" si="23"/>
        <v>0</v>
      </c>
      <c r="R174">
        <v>0</v>
      </c>
      <c r="S174">
        <v>1</v>
      </c>
    </row>
    <row r="175" spans="2:19" x14ac:dyDescent="0.2">
      <c r="B175" t="s">
        <v>99</v>
      </c>
      <c r="C175" t="s">
        <v>100</v>
      </c>
      <c r="D175">
        <v>322887</v>
      </c>
      <c r="F175" t="str">
        <f t="shared" si="16"/>
        <v>BilShares</v>
      </c>
      <c r="G175">
        <v>0</v>
      </c>
      <c r="H175">
        <v>174</v>
      </c>
      <c r="I175">
        <v>1</v>
      </c>
      <c r="J175">
        <v>174</v>
      </c>
      <c r="K175">
        <f t="shared" si="17"/>
        <v>0</v>
      </c>
      <c r="L175" t="b">
        <f t="shared" si="18"/>
        <v>0</v>
      </c>
      <c r="M175" t="b">
        <f t="shared" si="19"/>
        <v>0</v>
      </c>
      <c r="N175">
        <f t="shared" si="20"/>
        <v>2.8505747126436778</v>
      </c>
      <c r="O175">
        <f t="shared" si="21"/>
        <v>17.692308388825079</v>
      </c>
      <c r="P175" t="b">
        <f t="shared" si="22"/>
        <v>0</v>
      </c>
      <c r="Q175" t="b">
        <f t="shared" si="23"/>
        <v>0</v>
      </c>
      <c r="R175">
        <v>0</v>
      </c>
      <c r="S175">
        <v>1</v>
      </c>
    </row>
    <row r="176" spans="2:19" x14ac:dyDescent="0.2">
      <c r="B176" t="s">
        <v>101</v>
      </c>
      <c r="C176" t="s">
        <v>102</v>
      </c>
      <c r="D176">
        <v>318760</v>
      </c>
      <c r="F176" t="str">
        <f t="shared" si="16"/>
        <v>ShadowCash</v>
      </c>
      <c r="G176">
        <v>0</v>
      </c>
      <c r="H176">
        <v>175</v>
      </c>
      <c r="I176">
        <v>1</v>
      </c>
      <c r="J176">
        <v>175</v>
      </c>
      <c r="K176">
        <f t="shared" si="17"/>
        <v>0</v>
      </c>
      <c r="L176" t="b">
        <f t="shared" si="18"/>
        <v>0</v>
      </c>
      <c r="M176" t="b">
        <f t="shared" si="19"/>
        <v>0</v>
      </c>
      <c r="N176">
        <f t="shared" si="20"/>
        <v>2.8342857142857141</v>
      </c>
      <c r="O176">
        <f t="shared" si="21"/>
        <v>17.591209483746081</v>
      </c>
      <c r="P176" t="b">
        <f t="shared" si="22"/>
        <v>0</v>
      </c>
      <c r="Q176" t="b">
        <f t="shared" si="23"/>
        <v>0</v>
      </c>
      <c r="R176">
        <v>0</v>
      </c>
      <c r="S176">
        <v>1</v>
      </c>
    </row>
    <row r="177" spans="2:19" x14ac:dyDescent="0.2">
      <c r="B177" t="s">
        <v>103</v>
      </c>
      <c r="C177" t="s">
        <v>104</v>
      </c>
      <c r="D177">
        <v>318251</v>
      </c>
      <c r="F177" t="str">
        <f t="shared" si="16"/>
        <v>NooCoin</v>
      </c>
      <c r="G177">
        <v>0</v>
      </c>
      <c r="H177">
        <v>176</v>
      </c>
      <c r="I177">
        <v>1</v>
      </c>
      <c r="J177">
        <v>176</v>
      </c>
      <c r="K177">
        <f t="shared" si="17"/>
        <v>0</v>
      </c>
      <c r="L177" t="b">
        <f t="shared" si="18"/>
        <v>0</v>
      </c>
      <c r="M177" t="b">
        <f t="shared" si="19"/>
        <v>0</v>
      </c>
      <c r="N177">
        <f t="shared" si="20"/>
        <v>2.8181818181818179</v>
      </c>
      <c r="O177">
        <f t="shared" si="21"/>
        <v>17.491259429861159</v>
      </c>
      <c r="P177" t="b">
        <f t="shared" si="22"/>
        <v>0</v>
      </c>
      <c r="Q177" t="b">
        <f t="shared" si="23"/>
        <v>0</v>
      </c>
      <c r="R177">
        <v>0</v>
      </c>
      <c r="S177">
        <v>1</v>
      </c>
    </row>
    <row r="178" spans="2:19" x14ac:dyDescent="0.2">
      <c r="B178" t="s">
        <v>105</v>
      </c>
      <c r="C178" t="s">
        <v>106</v>
      </c>
      <c r="D178">
        <v>294603</v>
      </c>
      <c r="F178" t="str">
        <f t="shared" si="16"/>
        <v>XCurrency</v>
      </c>
      <c r="G178">
        <v>0</v>
      </c>
      <c r="H178">
        <v>177</v>
      </c>
      <c r="I178">
        <v>1</v>
      </c>
      <c r="J178">
        <v>177</v>
      </c>
      <c r="K178">
        <f t="shared" si="17"/>
        <v>0</v>
      </c>
      <c r="L178" t="b">
        <f t="shared" si="18"/>
        <v>0</v>
      </c>
      <c r="M178" t="b">
        <f t="shared" si="19"/>
        <v>0</v>
      </c>
      <c r="N178">
        <f t="shared" si="20"/>
        <v>2.8022598870056497</v>
      </c>
      <c r="O178">
        <f t="shared" si="21"/>
        <v>17.392438755116181</v>
      </c>
      <c r="P178" t="b">
        <f t="shared" si="22"/>
        <v>0</v>
      </c>
      <c r="Q178" t="b">
        <f t="shared" si="23"/>
        <v>0</v>
      </c>
      <c r="R178">
        <v>0</v>
      </c>
      <c r="S178">
        <v>1</v>
      </c>
    </row>
    <row r="179" spans="2:19" x14ac:dyDescent="0.2">
      <c r="B179" t="s">
        <v>109</v>
      </c>
      <c r="C179" t="s">
        <v>110</v>
      </c>
      <c r="D179">
        <v>290253</v>
      </c>
      <c r="F179" t="str">
        <f t="shared" si="16"/>
        <v>Gridcoin Classic</v>
      </c>
      <c r="G179">
        <v>0</v>
      </c>
      <c r="H179">
        <v>178</v>
      </c>
      <c r="I179">
        <v>1</v>
      </c>
      <c r="J179">
        <v>178</v>
      </c>
      <c r="K179">
        <f t="shared" si="17"/>
        <v>0</v>
      </c>
      <c r="L179" t="b">
        <f t="shared" si="18"/>
        <v>0</v>
      </c>
      <c r="M179" t="b">
        <f t="shared" si="19"/>
        <v>0</v>
      </c>
      <c r="N179">
        <f t="shared" si="20"/>
        <v>2.786516853932584</v>
      </c>
      <c r="O179">
        <f t="shared" si="21"/>
        <v>17.294728425031259</v>
      </c>
      <c r="P179" t="b">
        <f t="shared" si="22"/>
        <v>0</v>
      </c>
      <c r="Q179" t="b">
        <f t="shared" si="23"/>
        <v>0</v>
      </c>
      <c r="R179">
        <v>0</v>
      </c>
      <c r="S179">
        <v>1</v>
      </c>
    </row>
    <row r="180" spans="2:19" x14ac:dyDescent="0.2">
      <c r="B180" t="s">
        <v>113</v>
      </c>
      <c r="C180" t="s">
        <v>114</v>
      </c>
      <c r="D180">
        <v>264195</v>
      </c>
      <c r="F180" t="str">
        <f t="shared" si="16"/>
        <v>Qora</v>
      </c>
      <c r="G180">
        <v>0</v>
      </c>
      <c r="H180">
        <v>179</v>
      </c>
      <c r="I180">
        <v>1</v>
      </c>
      <c r="J180">
        <v>179</v>
      </c>
      <c r="K180">
        <f t="shared" si="17"/>
        <v>0</v>
      </c>
      <c r="L180" t="b">
        <f t="shared" si="18"/>
        <v>0</v>
      </c>
      <c r="M180" t="b">
        <f t="shared" si="19"/>
        <v>0</v>
      </c>
      <c r="N180">
        <f t="shared" si="20"/>
        <v>2.7709497206703908</v>
      </c>
      <c r="O180">
        <f t="shared" si="21"/>
        <v>17.19810983047801</v>
      </c>
      <c r="P180" t="b">
        <f t="shared" si="22"/>
        <v>0</v>
      </c>
      <c r="Q180" t="b">
        <f t="shared" si="23"/>
        <v>0</v>
      </c>
      <c r="R180">
        <v>0</v>
      </c>
      <c r="S180">
        <v>1</v>
      </c>
    </row>
    <row r="181" spans="2:19" x14ac:dyDescent="0.2">
      <c r="B181" t="s">
        <v>117</v>
      </c>
      <c r="C181" t="s">
        <v>118</v>
      </c>
      <c r="D181">
        <v>254348</v>
      </c>
      <c r="F181" t="str">
        <f t="shared" si="16"/>
        <v>UltraCoin</v>
      </c>
      <c r="G181">
        <v>0</v>
      </c>
      <c r="H181">
        <v>180</v>
      </c>
      <c r="I181">
        <v>1</v>
      </c>
      <c r="J181">
        <v>180</v>
      </c>
      <c r="K181">
        <f t="shared" si="17"/>
        <v>0</v>
      </c>
      <c r="L181" t="b">
        <f t="shared" si="18"/>
        <v>0</v>
      </c>
      <c r="M181" t="b">
        <f t="shared" si="19"/>
        <v>0</v>
      </c>
      <c r="N181">
        <f t="shared" si="20"/>
        <v>2.7555555555555555</v>
      </c>
      <c r="O181">
        <f t="shared" si="21"/>
        <v>17.102564775864245</v>
      </c>
      <c r="P181" t="b">
        <f t="shared" si="22"/>
        <v>0</v>
      </c>
      <c r="Q181" t="b">
        <f t="shared" si="23"/>
        <v>0</v>
      </c>
      <c r="R181">
        <v>0</v>
      </c>
      <c r="S181">
        <v>1</v>
      </c>
    </row>
    <row r="182" spans="2:19" x14ac:dyDescent="0.2">
      <c r="B182" t="s">
        <v>123</v>
      </c>
      <c r="C182" t="s">
        <v>124</v>
      </c>
      <c r="D182">
        <v>201478</v>
      </c>
      <c r="F182" t="str">
        <f t="shared" si="16"/>
        <v>Applecoin</v>
      </c>
      <c r="G182">
        <v>0</v>
      </c>
      <c r="H182">
        <v>181</v>
      </c>
      <c r="I182">
        <v>1</v>
      </c>
      <c r="J182">
        <v>181</v>
      </c>
      <c r="K182">
        <f t="shared" si="17"/>
        <v>0</v>
      </c>
      <c r="L182" t="b">
        <f t="shared" si="18"/>
        <v>0</v>
      </c>
      <c r="M182" t="b">
        <f t="shared" si="19"/>
        <v>0</v>
      </c>
      <c r="N182">
        <f t="shared" si="20"/>
        <v>2.7403314917127073</v>
      </c>
      <c r="O182">
        <f t="shared" si="21"/>
        <v>17.008075467710299</v>
      </c>
      <c r="P182" t="b">
        <f t="shared" si="22"/>
        <v>0</v>
      </c>
      <c r="Q182" t="b">
        <f t="shared" si="23"/>
        <v>0</v>
      </c>
      <c r="R182">
        <v>0</v>
      </c>
      <c r="S182">
        <v>1</v>
      </c>
    </row>
    <row r="183" spans="2:19" x14ac:dyDescent="0.2">
      <c r="B183" t="s">
        <v>129</v>
      </c>
      <c r="C183" t="s">
        <v>130</v>
      </c>
      <c r="D183">
        <v>189514</v>
      </c>
      <c r="F183" t="str">
        <f t="shared" si="16"/>
        <v>Hyper</v>
      </c>
      <c r="G183">
        <v>0</v>
      </c>
      <c r="H183">
        <v>182</v>
      </c>
      <c r="I183">
        <v>1</v>
      </c>
      <c r="J183">
        <v>182</v>
      </c>
      <c r="K183">
        <f t="shared" si="17"/>
        <v>0</v>
      </c>
      <c r="L183" t="b">
        <f t="shared" si="18"/>
        <v>0</v>
      </c>
      <c r="M183" t="b">
        <f t="shared" si="19"/>
        <v>0</v>
      </c>
      <c r="N183">
        <f t="shared" si="20"/>
        <v>2.7252747252747254</v>
      </c>
      <c r="O183">
        <f t="shared" si="21"/>
        <v>16.914624503602003</v>
      </c>
      <c r="P183" t="b">
        <f t="shared" si="22"/>
        <v>0</v>
      </c>
      <c r="Q183" t="b">
        <f t="shared" si="23"/>
        <v>0</v>
      </c>
      <c r="R183">
        <v>0</v>
      </c>
      <c r="S183">
        <v>1</v>
      </c>
    </row>
    <row r="184" spans="2:19" x14ac:dyDescent="0.2">
      <c r="B184" t="s">
        <v>131</v>
      </c>
      <c r="C184" t="s">
        <v>132</v>
      </c>
      <c r="D184">
        <v>174126</v>
      </c>
      <c r="F184" t="str">
        <f t="shared" si="16"/>
        <v>CzechCrownCoin</v>
      </c>
      <c r="G184">
        <v>0</v>
      </c>
      <c r="H184">
        <v>183</v>
      </c>
      <c r="I184">
        <v>1</v>
      </c>
      <c r="J184">
        <v>183</v>
      </c>
      <c r="K184">
        <f t="shared" si="17"/>
        <v>0</v>
      </c>
      <c r="L184" t="b">
        <f t="shared" si="18"/>
        <v>0</v>
      </c>
      <c r="M184" t="b">
        <f t="shared" si="19"/>
        <v>0</v>
      </c>
      <c r="N184">
        <f t="shared" si="20"/>
        <v>2.7103825136612021</v>
      </c>
      <c r="O184">
        <f t="shared" si="21"/>
        <v>16.822194861505814</v>
      </c>
      <c r="P184" t="b">
        <f t="shared" si="22"/>
        <v>0</v>
      </c>
      <c r="Q184" t="b">
        <f t="shared" si="23"/>
        <v>0</v>
      </c>
      <c r="R184">
        <v>0</v>
      </c>
      <c r="S184">
        <v>1</v>
      </c>
    </row>
    <row r="185" spans="2:19" x14ac:dyDescent="0.2">
      <c r="B185" t="s">
        <v>139</v>
      </c>
      <c r="C185" t="s">
        <v>140</v>
      </c>
      <c r="D185">
        <v>158546</v>
      </c>
      <c r="F185" t="str">
        <f t="shared" si="16"/>
        <v>ARCHcoin</v>
      </c>
      <c r="G185">
        <v>0</v>
      </c>
      <c r="H185">
        <v>184</v>
      </c>
      <c r="I185">
        <v>1</v>
      </c>
      <c r="J185">
        <v>184</v>
      </c>
      <c r="K185">
        <f t="shared" si="17"/>
        <v>0</v>
      </c>
      <c r="L185" t="b">
        <f t="shared" si="18"/>
        <v>0</v>
      </c>
      <c r="M185" t="b">
        <f t="shared" si="19"/>
        <v>0</v>
      </c>
      <c r="N185">
        <f t="shared" si="20"/>
        <v>2.6956521739130435</v>
      </c>
      <c r="O185">
        <f t="shared" si="21"/>
        <v>16.730769889432413</v>
      </c>
      <c r="P185" t="b">
        <f t="shared" si="22"/>
        <v>0</v>
      </c>
      <c r="Q185" t="b">
        <f t="shared" si="23"/>
        <v>0</v>
      </c>
      <c r="R185">
        <v>0</v>
      </c>
      <c r="S185">
        <v>1</v>
      </c>
    </row>
    <row r="186" spans="2:19" x14ac:dyDescent="0.2">
      <c r="B186" t="s">
        <v>145</v>
      </c>
      <c r="C186" t="s">
        <v>146</v>
      </c>
      <c r="D186">
        <v>145952</v>
      </c>
      <c r="F186" t="str">
        <f t="shared" si="16"/>
        <v>Viorcoin</v>
      </c>
      <c r="G186">
        <v>0</v>
      </c>
      <c r="H186">
        <v>185</v>
      </c>
      <c r="I186">
        <v>1</v>
      </c>
      <c r="J186">
        <v>185</v>
      </c>
      <c r="K186">
        <f t="shared" si="17"/>
        <v>0</v>
      </c>
      <c r="L186" t="b">
        <f t="shared" si="18"/>
        <v>0</v>
      </c>
      <c r="M186" t="b">
        <f t="shared" si="19"/>
        <v>0</v>
      </c>
      <c r="N186">
        <f t="shared" si="20"/>
        <v>2.6810810810810812</v>
      </c>
      <c r="O186">
        <f t="shared" si="21"/>
        <v>16.640333295435482</v>
      </c>
      <c r="P186" t="b">
        <f t="shared" si="22"/>
        <v>0</v>
      </c>
      <c r="Q186" t="b">
        <f t="shared" si="23"/>
        <v>0</v>
      </c>
      <c r="R186">
        <v>0</v>
      </c>
      <c r="S186">
        <v>1</v>
      </c>
    </row>
    <row r="187" spans="2:19" x14ac:dyDescent="0.2">
      <c r="B187" t="s">
        <v>159</v>
      </c>
      <c r="C187" t="s">
        <v>160</v>
      </c>
      <c r="D187">
        <v>110962</v>
      </c>
      <c r="F187" t="str">
        <f t="shared" si="16"/>
        <v>Librexcoin</v>
      </c>
      <c r="G187">
        <v>0</v>
      </c>
      <c r="H187">
        <v>186</v>
      </c>
      <c r="I187">
        <v>1</v>
      </c>
      <c r="J187">
        <v>186</v>
      </c>
      <c r="K187">
        <f t="shared" si="17"/>
        <v>0</v>
      </c>
      <c r="L187" t="b">
        <f t="shared" si="18"/>
        <v>0</v>
      </c>
      <c r="M187" t="b">
        <f t="shared" si="19"/>
        <v>0</v>
      </c>
      <c r="N187">
        <f t="shared" si="20"/>
        <v>2.6666666666666665</v>
      </c>
      <c r="O187">
        <f t="shared" si="21"/>
        <v>16.550869137933141</v>
      </c>
      <c r="P187" t="b">
        <f t="shared" si="22"/>
        <v>0</v>
      </c>
      <c r="Q187" t="b">
        <f t="shared" si="23"/>
        <v>0</v>
      </c>
      <c r="R187">
        <v>0</v>
      </c>
      <c r="S187">
        <v>1</v>
      </c>
    </row>
    <row r="188" spans="2:19" x14ac:dyDescent="0.2">
      <c r="B188" t="s">
        <v>163</v>
      </c>
      <c r="C188" t="s">
        <v>164</v>
      </c>
      <c r="D188">
        <v>96937</v>
      </c>
      <c r="F188" t="str">
        <f t="shared" si="16"/>
        <v>NEMstake</v>
      </c>
      <c r="G188">
        <v>0</v>
      </c>
      <c r="H188">
        <v>187</v>
      </c>
      <c r="I188">
        <v>1</v>
      </c>
      <c r="J188">
        <v>187</v>
      </c>
      <c r="K188">
        <f t="shared" si="17"/>
        <v>0</v>
      </c>
      <c r="L188" t="b">
        <f t="shared" si="18"/>
        <v>0</v>
      </c>
      <c r="M188" t="b">
        <f t="shared" si="19"/>
        <v>0</v>
      </c>
      <c r="N188">
        <f t="shared" si="20"/>
        <v>2.6524064171122994</v>
      </c>
      <c r="O188">
        <f t="shared" si="21"/>
        <v>16.462361816339914</v>
      </c>
      <c r="P188" t="b">
        <f t="shared" si="22"/>
        <v>0</v>
      </c>
      <c r="Q188" t="b">
        <f t="shared" si="23"/>
        <v>0</v>
      </c>
      <c r="R188">
        <v>0</v>
      </c>
      <c r="S188">
        <v>1</v>
      </c>
    </row>
    <row r="189" spans="2:19" x14ac:dyDescent="0.2">
      <c r="B189" t="s">
        <v>169</v>
      </c>
      <c r="C189" t="s">
        <v>170</v>
      </c>
      <c r="D189">
        <v>90379</v>
      </c>
      <c r="F189" t="str">
        <f t="shared" si="16"/>
        <v>NobleNXT</v>
      </c>
      <c r="G189">
        <v>0</v>
      </c>
      <c r="H189">
        <v>188</v>
      </c>
      <c r="I189">
        <v>1</v>
      </c>
      <c r="J189">
        <v>188</v>
      </c>
      <c r="K189">
        <f t="shared" si="17"/>
        <v>0</v>
      </c>
      <c r="L189" t="b">
        <f t="shared" si="18"/>
        <v>0</v>
      </c>
      <c r="M189" t="b">
        <f t="shared" si="19"/>
        <v>0</v>
      </c>
      <c r="N189">
        <f t="shared" si="20"/>
        <v>2.6382978723404253</v>
      </c>
      <c r="O189">
        <f t="shared" si="21"/>
        <v>16.374796061997682</v>
      </c>
      <c r="P189" t="b">
        <f t="shared" si="22"/>
        <v>0</v>
      </c>
      <c r="Q189" t="b">
        <f t="shared" si="23"/>
        <v>0</v>
      </c>
      <c r="R189">
        <v>0</v>
      </c>
      <c r="S189">
        <v>1</v>
      </c>
    </row>
    <row r="190" spans="2:19" x14ac:dyDescent="0.2">
      <c r="B190" t="s">
        <v>175</v>
      </c>
      <c r="C190" t="s">
        <v>176</v>
      </c>
      <c r="D190">
        <v>49187</v>
      </c>
      <c r="F190" t="str">
        <f t="shared" si="16"/>
        <v>Copperlark</v>
      </c>
      <c r="G190">
        <v>0</v>
      </c>
      <c r="H190">
        <v>189</v>
      </c>
      <c r="I190">
        <v>1</v>
      </c>
      <c r="J190">
        <v>189</v>
      </c>
      <c r="K190">
        <f t="shared" si="17"/>
        <v>0</v>
      </c>
      <c r="L190" t="b">
        <f t="shared" si="18"/>
        <v>0</v>
      </c>
      <c r="M190" t="b">
        <f t="shared" si="19"/>
        <v>0</v>
      </c>
      <c r="N190">
        <f t="shared" si="20"/>
        <v>2.6243386243386242</v>
      </c>
      <c r="O190">
        <f t="shared" si="21"/>
        <v>16.288156929394518</v>
      </c>
      <c r="P190" t="b">
        <f t="shared" si="22"/>
        <v>0</v>
      </c>
      <c r="Q190" t="b">
        <f t="shared" si="23"/>
        <v>0</v>
      </c>
      <c r="R190">
        <v>0</v>
      </c>
      <c r="S190">
        <v>1</v>
      </c>
    </row>
    <row r="191" spans="2:19" x14ac:dyDescent="0.2">
      <c r="B191" t="s">
        <v>183</v>
      </c>
      <c r="C191" t="s">
        <v>184</v>
      </c>
      <c r="D191">
        <v>37852</v>
      </c>
      <c r="F191" t="str">
        <f t="shared" si="16"/>
        <v>Quicksilver</v>
      </c>
      <c r="G191">
        <v>0</v>
      </c>
      <c r="H191">
        <v>190</v>
      </c>
      <c r="I191">
        <v>1</v>
      </c>
      <c r="J191">
        <v>190</v>
      </c>
      <c r="K191">
        <f t="shared" si="17"/>
        <v>0</v>
      </c>
      <c r="L191" t="b">
        <f t="shared" si="18"/>
        <v>0</v>
      </c>
      <c r="M191" t="b">
        <f t="shared" si="19"/>
        <v>0</v>
      </c>
      <c r="N191">
        <f t="shared" si="20"/>
        <v>2.6105263157894738</v>
      </c>
      <c r="O191">
        <f t="shared" si="21"/>
        <v>16.202429787660865</v>
      </c>
      <c r="P191" t="b">
        <f t="shared" si="22"/>
        <v>0</v>
      </c>
      <c r="Q191" t="b">
        <f t="shared" si="23"/>
        <v>0</v>
      </c>
      <c r="R191">
        <v>0</v>
      </c>
      <c r="S191">
        <v>1</v>
      </c>
    </row>
    <row r="192" spans="2:19" x14ac:dyDescent="0.2">
      <c r="B192" t="s">
        <v>185</v>
      </c>
      <c r="C192" t="s">
        <v>186</v>
      </c>
      <c r="D192">
        <v>37076</v>
      </c>
      <c r="F192" t="str">
        <f t="shared" si="16"/>
        <v>Sapience AIFX</v>
      </c>
      <c r="G192">
        <v>0</v>
      </c>
      <c r="H192">
        <v>191</v>
      </c>
      <c r="I192">
        <v>1</v>
      </c>
      <c r="J192">
        <v>191</v>
      </c>
      <c r="K192">
        <f t="shared" si="17"/>
        <v>0</v>
      </c>
      <c r="L192" t="b">
        <f t="shared" si="18"/>
        <v>0</v>
      </c>
      <c r="M192" t="b">
        <f t="shared" si="19"/>
        <v>0</v>
      </c>
      <c r="N192">
        <f t="shared" si="20"/>
        <v>2.5968586387434556</v>
      </c>
      <c r="O192">
        <f t="shared" si="21"/>
        <v>16.117600312332797</v>
      </c>
      <c r="P192" t="b">
        <f t="shared" si="22"/>
        <v>0</v>
      </c>
      <c r="Q192" t="b">
        <f t="shared" si="23"/>
        <v>0</v>
      </c>
      <c r="R192">
        <v>0</v>
      </c>
      <c r="S192">
        <v>1</v>
      </c>
    </row>
    <row r="193" spans="2:19" x14ac:dyDescent="0.2">
      <c r="B193" t="s">
        <v>187</v>
      </c>
      <c r="C193" t="s">
        <v>188</v>
      </c>
      <c r="D193">
        <v>36810</v>
      </c>
      <c r="F193" t="str">
        <f t="shared" si="16"/>
        <v>SquareBit</v>
      </c>
      <c r="G193">
        <v>0</v>
      </c>
      <c r="H193">
        <v>192</v>
      </c>
      <c r="I193">
        <v>1</v>
      </c>
      <c r="J193">
        <v>192</v>
      </c>
      <c r="K193">
        <f t="shared" si="17"/>
        <v>0</v>
      </c>
      <c r="L193" t="b">
        <f t="shared" si="18"/>
        <v>0</v>
      </c>
      <c r="M193" t="b">
        <f t="shared" si="19"/>
        <v>0</v>
      </c>
      <c r="N193">
        <f t="shared" si="20"/>
        <v>2.5833333333333335</v>
      </c>
      <c r="O193">
        <f t="shared" si="21"/>
        <v>16.033654477372732</v>
      </c>
      <c r="P193" t="b">
        <f t="shared" si="22"/>
        <v>0</v>
      </c>
      <c r="Q193" t="b">
        <f t="shared" si="23"/>
        <v>0</v>
      </c>
      <c r="R193">
        <v>0</v>
      </c>
      <c r="S193">
        <v>1</v>
      </c>
    </row>
    <row r="194" spans="2:19" x14ac:dyDescent="0.2">
      <c r="B194" t="s">
        <v>189</v>
      </c>
      <c r="C194" t="s">
        <v>190</v>
      </c>
      <c r="D194">
        <v>36809</v>
      </c>
      <c r="F194" t="str">
        <f t="shared" ref="F194:F257" si="24">B194</f>
        <v>Bytecent</v>
      </c>
      <c r="G194">
        <v>0</v>
      </c>
      <c r="H194">
        <v>193</v>
      </c>
      <c r="I194">
        <v>1</v>
      </c>
      <c r="J194">
        <v>193</v>
      </c>
      <c r="K194">
        <f t="shared" ref="K194:K257" si="25">G194*H194/496</f>
        <v>0</v>
      </c>
      <c r="L194" t="b">
        <f t="shared" ref="L194:L257" si="26">(K194&gt;20)</f>
        <v>0</v>
      </c>
      <c r="M194" t="b">
        <f t="shared" ref="M194:M257" si="27">(K194&gt;10)</f>
        <v>0</v>
      </c>
      <c r="N194">
        <f t="shared" ref="N194:N257" si="28">1/(I194*J194/496)</f>
        <v>2.5699481865284977</v>
      </c>
      <c r="O194">
        <f t="shared" ref="O194:O257" si="29">N194*LN(496)</f>
        <v>15.950578547438159</v>
      </c>
      <c r="P194" t="b">
        <f t="shared" ref="P194:P257" si="30">O194&lt;0.05</f>
        <v>0</v>
      </c>
      <c r="Q194" t="b">
        <f t="shared" ref="Q194:Q257" si="31">O194&lt;0.1</f>
        <v>0</v>
      </c>
      <c r="R194">
        <v>0</v>
      </c>
      <c r="S194">
        <v>1</v>
      </c>
    </row>
    <row r="195" spans="2:19" x14ac:dyDescent="0.2">
      <c r="B195" t="s">
        <v>191</v>
      </c>
      <c r="C195" t="s">
        <v>192</v>
      </c>
      <c r="D195">
        <v>36077</v>
      </c>
      <c r="F195" t="str">
        <f t="shared" si="24"/>
        <v>Boomcoin</v>
      </c>
      <c r="G195">
        <v>0</v>
      </c>
      <c r="H195">
        <v>194</v>
      </c>
      <c r="I195">
        <v>1</v>
      </c>
      <c r="J195">
        <v>194</v>
      </c>
      <c r="K195">
        <f t="shared" si="25"/>
        <v>0</v>
      </c>
      <c r="L195" t="b">
        <f t="shared" si="26"/>
        <v>0</v>
      </c>
      <c r="M195" t="b">
        <f t="shared" si="27"/>
        <v>0</v>
      </c>
      <c r="N195">
        <f t="shared" si="28"/>
        <v>2.5567010309278353</v>
      </c>
      <c r="O195">
        <f t="shared" si="29"/>
        <v>15.868359070389507</v>
      </c>
      <c r="P195" t="b">
        <f t="shared" si="30"/>
        <v>0</v>
      </c>
      <c r="Q195" t="b">
        <f t="shared" si="31"/>
        <v>0</v>
      </c>
      <c r="R195">
        <v>0</v>
      </c>
      <c r="S195">
        <v>1</v>
      </c>
    </row>
    <row r="196" spans="2:19" x14ac:dyDescent="0.2">
      <c r="B196" t="s">
        <v>193</v>
      </c>
      <c r="C196" t="s">
        <v>194</v>
      </c>
      <c r="D196">
        <v>34431</v>
      </c>
      <c r="F196" t="str">
        <f t="shared" si="24"/>
        <v>CheckOutCoin</v>
      </c>
      <c r="G196">
        <v>0</v>
      </c>
      <c r="H196">
        <v>195</v>
      </c>
      <c r="I196">
        <v>1</v>
      </c>
      <c r="J196">
        <v>195</v>
      </c>
      <c r="K196">
        <f t="shared" si="25"/>
        <v>0</v>
      </c>
      <c r="L196" t="b">
        <f t="shared" si="26"/>
        <v>0</v>
      </c>
      <c r="M196" t="b">
        <f t="shared" si="27"/>
        <v>0</v>
      </c>
      <c r="N196">
        <f t="shared" si="28"/>
        <v>2.5435897435897439</v>
      </c>
      <c r="O196">
        <f t="shared" si="29"/>
        <v>15.786982870028536</v>
      </c>
      <c r="P196" t="b">
        <f t="shared" si="30"/>
        <v>0</v>
      </c>
      <c r="Q196" t="b">
        <f t="shared" si="31"/>
        <v>0</v>
      </c>
      <c r="R196">
        <v>0</v>
      </c>
      <c r="S196">
        <v>1</v>
      </c>
    </row>
    <row r="197" spans="2:19" x14ac:dyDescent="0.2">
      <c r="B197" t="s">
        <v>195</v>
      </c>
      <c r="C197" t="s">
        <v>196</v>
      </c>
      <c r="D197">
        <v>34197</v>
      </c>
      <c r="F197" t="str">
        <f t="shared" si="24"/>
        <v>SecureCoin</v>
      </c>
      <c r="G197">
        <v>0</v>
      </c>
      <c r="H197">
        <v>196</v>
      </c>
      <c r="I197">
        <v>1</v>
      </c>
      <c r="J197">
        <v>196</v>
      </c>
      <c r="K197">
        <f t="shared" si="25"/>
        <v>0</v>
      </c>
      <c r="L197" t="b">
        <f t="shared" si="26"/>
        <v>0</v>
      </c>
      <c r="M197" t="b">
        <f t="shared" si="27"/>
        <v>0</v>
      </c>
      <c r="N197">
        <f t="shared" si="28"/>
        <v>2.5306122448979593</v>
      </c>
      <c r="O197">
        <f t="shared" si="29"/>
        <v>15.706437039059002</v>
      </c>
      <c r="P197" t="b">
        <f t="shared" si="30"/>
        <v>0</v>
      </c>
      <c r="Q197" t="b">
        <f t="shared" si="31"/>
        <v>0</v>
      </c>
      <c r="R197">
        <v>0</v>
      </c>
      <c r="S197">
        <v>1</v>
      </c>
    </row>
    <row r="198" spans="2:19" x14ac:dyDescent="0.2">
      <c r="B198" t="s">
        <v>197</v>
      </c>
      <c r="C198" t="s">
        <v>198</v>
      </c>
      <c r="D198">
        <v>34001</v>
      </c>
      <c r="F198" t="str">
        <f t="shared" si="24"/>
        <v>Checkcoin</v>
      </c>
      <c r="G198">
        <v>0</v>
      </c>
      <c r="H198">
        <v>197</v>
      </c>
      <c r="I198">
        <v>1</v>
      </c>
      <c r="J198">
        <v>197</v>
      </c>
      <c r="K198">
        <f t="shared" si="25"/>
        <v>0</v>
      </c>
      <c r="L198" t="b">
        <f t="shared" si="26"/>
        <v>0</v>
      </c>
      <c r="M198" t="b">
        <f t="shared" si="27"/>
        <v>0</v>
      </c>
      <c r="N198">
        <f t="shared" si="28"/>
        <v>2.5177664974619289</v>
      </c>
      <c r="O198">
        <f t="shared" si="29"/>
        <v>15.626708932261748</v>
      </c>
      <c r="P198" t="b">
        <f t="shared" si="30"/>
        <v>0</v>
      </c>
      <c r="Q198" t="b">
        <f t="shared" si="31"/>
        <v>0</v>
      </c>
      <c r="R198">
        <v>0</v>
      </c>
      <c r="S198">
        <v>1</v>
      </c>
    </row>
    <row r="199" spans="2:19" x14ac:dyDescent="0.2">
      <c r="B199" t="s">
        <v>201</v>
      </c>
      <c r="C199" t="s">
        <v>202</v>
      </c>
      <c r="D199">
        <v>29056</v>
      </c>
      <c r="F199" t="str">
        <f t="shared" si="24"/>
        <v>NXTInspect</v>
      </c>
      <c r="G199">
        <v>0</v>
      </c>
      <c r="H199">
        <v>198</v>
      </c>
      <c r="I199">
        <v>1</v>
      </c>
      <c r="J199">
        <v>198</v>
      </c>
      <c r="K199">
        <f t="shared" si="25"/>
        <v>0</v>
      </c>
      <c r="L199" t="b">
        <f t="shared" si="26"/>
        <v>0</v>
      </c>
      <c r="M199" t="b">
        <f t="shared" si="27"/>
        <v>0</v>
      </c>
      <c r="N199">
        <f t="shared" si="28"/>
        <v>2.5050505050505052</v>
      </c>
      <c r="O199">
        <f t="shared" si="29"/>
        <v>15.547786159876589</v>
      </c>
      <c r="P199" t="b">
        <f t="shared" si="30"/>
        <v>0</v>
      </c>
      <c r="Q199" t="b">
        <f t="shared" si="31"/>
        <v>0</v>
      </c>
      <c r="R199">
        <v>0</v>
      </c>
      <c r="S199">
        <v>1</v>
      </c>
    </row>
    <row r="200" spans="2:19" x14ac:dyDescent="0.2">
      <c r="B200" t="s">
        <v>203</v>
      </c>
      <c r="C200" t="s">
        <v>204</v>
      </c>
      <c r="D200">
        <v>23984</v>
      </c>
      <c r="F200" t="str">
        <f t="shared" si="24"/>
        <v>GamerholicCoin</v>
      </c>
      <c r="G200">
        <v>0</v>
      </c>
      <c r="H200">
        <v>199</v>
      </c>
      <c r="I200">
        <v>1</v>
      </c>
      <c r="J200">
        <v>199</v>
      </c>
      <c r="K200">
        <f t="shared" si="25"/>
        <v>0</v>
      </c>
      <c r="L200" t="b">
        <f t="shared" si="26"/>
        <v>0</v>
      </c>
      <c r="M200" t="b">
        <f t="shared" si="27"/>
        <v>0</v>
      </c>
      <c r="N200">
        <f t="shared" si="28"/>
        <v>2.4924623115577891</v>
      </c>
      <c r="O200">
        <f t="shared" si="29"/>
        <v>15.46965658118374</v>
      </c>
      <c r="P200" t="b">
        <f t="shared" si="30"/>
        <v>0</v>
      </c>
      <c r="Q200" t="b">
        <f t="shared" si="31"/>
        <v>0</v>
      </c>
      <c r="R200">
        <v>0</v>
      </c>
      <c r="S200">
        <v>1</v>
      </c>
    </row>
    <row r="201" spans="2:19" x14ac:dyDescent="0.2">
      <c r="B201" t="s">
        <v>207</v>
      </c>
      <c r="C201" t="s">
        <v>208</v>
      </c>
      <c r="D201">
        <v>20614</v>
      </c>
      <c r="F201" t="str">
        <f t="shared" si="24"/>
        <v>Nakamoto Dark</v>
      </c>
      <c r="G201">
        <v>0</v>
      </c>
      <c r="H201">
        <v>200</v>
      </c>
      <c r="I201">
        <v>1</v>
      </c>
      <c r="J201">
        <v>200</v>
      </c>
      <c r="K201">
        <f t="shared" si="25"/>
        <v>0</v>
      </c>
      <c r="L201" t="b">
        <f t="shared" si="26"/>
        <v>0</v>
      </c>
      <c r="M201" t="b">
        <f t="shared" si="27"/>
        <v>0</v>
      </c>
      <c r="N201">
        <f t="shared" si="28"/>
        <v>2.48</v>
      </c>
      <c r="O201">
        <f t="shared" si="29"/>
        <v>15.39230829827782</v>
      </c>
      <c r="P201" t="b">
        <f t="shared" si="30"/>
        <v>0</v>
      </c>
      <c r="Q201" t="b">
        <f t="shared" si="31"/>
        <v>0</v>
      </c>
      <c r="R201">
        <v>0</v>
      </c>
      <c r="S201">
        <v>1</v>
      </c>
    </row>
    <row r="202" spans="2:19" x14ac:dyDescent="0.2">
      <c r="B202" t="s">
        <v>209</v>
      </c>
      <c r="C202" t="s">
        <v>210</v>
      </c>
      <c r="D202">
        <v>19704</v>
      </c>
      <c r="F202" t="str">
        <f t="shared" si="24"/>
        <v>Vidio</v>
      </c>
      <c r="G202">
        <v>0</v>
      </c>
      <c r="H202">
        <v>201</v>
      </c>
      <c r="I202">
        <v>1</v>
      </c>
      <c r="J202">
        <v>201</v>
      </c>
      <c r="K202">
        <f t="shared" si="25"/>
        <v>0</v>
      </c>
      <c r="L202" t="b">
        <f t="shared" si="26"/>
        <v>0</v>
      </c>
      <c r="M202" t="b">
        <f t="shared" si="27"/>
        <v>0</v>
      </c>
      <c r="N202">
        <f t="shared" si="28"/>
        <v>2.4676616915422889</v>
      </c>
      <c r="O202">
        <f t="shared" si="29"/>
        <v>15.315729650027684</v>
      </c>
      <c r="P202" t="b">
        <f t="shared" si="30"/>
        <v>0</v>
      </c>
      <c r="Q202" t="b">
        <f t="shared" si="31"/>
        <v>0</v>
      </c>
      <c r="R202">
        <v>0</v>
      </c>
      <c r="S202">
        <v>1</v>
      </c>
    </row>
    <row r="203" spans="2:19" x14ac:dyDescent="0.2">
      <c r="B203" t="s">
        <v>211</v>
      </c>
      <c r="C203" t="s">
        <v>212</v>
      </c>
      <c r="D203">
        <v>18915</v>
      </c>
      <c r="F203" t="str">
        <f t="shared" si="24"/>
        <v>Quatloo</v>
      </c>
      <c r="G203">
        <v>0</v>
      </c>
      <c r="H203">
        <v>202</v>
      </c>
      <c r="I203">
        <v>1</v>
      </c>
      <c r="J203">
        <v>202</v>
      </c>
      <c r="K203">
        <f t="shared" si="25"/>
        <v>0</v>
      </c>
      <c r="L203" t="b">
        <f t="shared" si="26"/>
        <v>0</v>
      </c>
      <c r="M203" t="b">
        <f t="shared" si="27"/>
        <v>0</v>
      </c>
      <c r="N203">
        <f t="shared" si="28"/>
        <v>2.4554455445544554</v>
      </c>
      <c r="O203">
        <f t="shared" si="29"/>
        <v>15.239909206215664</v>
      </c>
      <c r="P203" t="b">
        <f t="shared" si="30"/>
        <v>0</v>
      </c>
      <c r="Q203" t="b">
        <f t="shared" si="31"/>
        <v>0</v>
      </c>
      <c r="R203">
        <v>0</v>
      </c>
      <c r="S203">
        <v>1</v>
      </c>
    </row>
    <row r="204" spans="2:19" x14ac:dyDescent="0.2">
      <c r="B204" t="s">
        <v>213</v>
      </c>
      <c r="C204" t="s">
        <v>214</v>
      </c>
      <c r="D204">
        <v>17375</v>
      </c>
      <c r="F204" t="str">
        <f t="shared" si="24"/>
        <v>Blitzcash</v>
      </c>
      <c r="G204">
        <v>0</v>
      </c>
      <c r="H204">
        <v>203</v>
      </c>
      <c r="I204">
        <v>1</v>
      </c>
      <c r="J204">
        <v>203</v>
      </c>
      <c r="K204">
        <f t="shared" si="25"/>
        <v>0</v>
      </c>
      <c r="L204" t="b">
        <f t="shared" si="26"/>
        <v>0</v>
      </c>
      <c r="M204" t="b">
        <f t="shared" si="27"/>
        <v>0</v>
      </c>
      <c r="N204">
        <f t="shared" si="28"/>
        <v>2.443349753694581</v>
      </c>
      <c r="O204">
        <f t="shared" si="29"/>
        <v>15.164835761850068</v>
      </c>
      <c r="P204" t="b">
        <f t="shared" si="30"/>
        <v>0</v>
      </c>
      <c r="Q204" t="b">
        <f t="shared" si="31"/>
        <v>0</v>
      </c>
      <c r="R204">
        <v>0</v>
      </c>
      <c r="S204">
        <v>1</v>
      </c>
    </row>
    <row r="205" spans="2:19" x14ac:dyDescent="0.2">
      <c r="B205" t="s">
        <v>217</v>
      </c>
      <c r="C205" t="s">
        <v>218</v>
      </c>
      <c r="D205">
        <v>10218</v>
      </c>
      <c r="F205" t="str">
        <f t="shared" si="24"/>
        <v>EventToken</v>
      </c>
      <c r="G205">
        <v>0</v>
      </c>
      <c r="H205">
        <v>204</v>
      </c>
      <c r="I205">
        <v>1</v>
      </c>
      <c r="J205">
        <v>204</v>
      </c>
      <c r="K205">
        <f t="shared" si="25"/>
        <v>0</v>
      </c>
      <c r="L205" t="b">
        <f t="shared" si="26"/>
        <v>0</v>
      </c>
      <c r="M205" t="b">
        <f t="shared" si="27"/>
        <v>0</v>
      </c>
      <c r="N205">
        <f t="shared" si="28"/>
        <v>2.4313725490196076</v>
      </c>
      <c r="O205">
        <f t="shared" si="29"/>
        <v>15.090498331644921</v>
      </c>
      <c r="P205" t="b">
        <f t="shared" si="30"/>
        <v>0</v>
      </c>
      <c r="Q205" t="b">
        <f t="shared" si="31"/>
        <v>0</v>
      </c>
      <c r="R205">
        <v>0</v>
      </c>
      <c r="S205">
        <v>1</v>
      </c>
    </row>
    <row r="206" spans="2:19" x14ac:dyDescent="0.2">
      <c r="B206" t="s">
        <v>219</v>
      </c>
      <c r="C206" t="s">
        <v>220</v>
      </c>
      <c r="D206">
        <v>6988</v>
      </c>
      <c r="F206" t="str">
        <f t="shared" si="24"/>
        <v>Aliencoin</v>
      </c>
      <c r="G206">
        <v>0</v>
      </c>
      <c r="H206">
        <v>205</v>
      </c>
      <c r="I206">
        <v>1</v>
      </c>
      <c r="J206">
        <v>205</v>
      </c>
      <c r="K206">
        <f t="shared" si="25"/>
        <v>0</v>
      </c>
      <c r="L206" t="b">
        <f t="shared" si="26"/>
        <v>0</v>
      </c>
      <c r="M206" t="b">
        <f t="shared" si="27"/>
        <v>0</v>
      </c>
      <c r="N206">
        <f t="shared" si="28"/>
        <v>2.4195121951219511</v>
      </c>
      <c r="O206">
        <f t="shared" si="29"/>
        <v>15.016886144661289</v>
      </c>
      <c r="P206" t="b">
        <f t="shared" si="30"/>
        <v>0</v>
      </c>
      <c r="Q206" t="b">
        <f t="shared" si="31"/>
        <v>0</v>
      </c>
      <c r="R206">
        <v>0</v>
      </c>
      <c r="S206">
        <v>1</v>
      </c>
    </row>
    <row r="207" spans="2:19" x14ac:dyDescent="0.2">
      <c r="B207" t="s">
        <v>221</v>
      </c>
      <c r="C207" t="s">
        <v>222</v>
      </c>
      <c r="D207">
        <v>2253</v>
      </c>
      <c r="F207" t="str">
        <f t="shared" si="24"/>
        <v>Diode</v>
      </c>
      <c r="G207">
        <v>0</v>
      </c>
      <c r="H207">
        <v>206</v>
      </c>
      <c r="I207">
        <v>1</v>
      </c>
      <c r="J207">
        <v>206</v>
      </c>
      <c r="K207">
        <f t="shared" si="25"/>
        <v>0</v>
      </c>
      <c r="L207" t="b">
        <f t="shared" si="26"/>
        <v>0</v>
      </c>
      <c r="M207" t="b">
        <f t="shared" si="27"/>
        <v>0</v>
      </c>
      <c r="N207">
        <f t="shared" si="28"/>
        <v>2.407766990291262</v>
      </c>
      <c r="O207">
        <f t="shared" si="29"/>
        <v>14.943988639104679</v>
      </c>
      <c r="P207" t="b">
        <f t="shared" si="30"/>
        <v>0</v>
      </c>
      <c r="Q207" t="b">
        <f t="shared" si="31"/>
        <v>0</v>
      </c>
      <c r="R207">
        <v>0</v>
      </c>
      <c r="S207">
        <v>1</v>
      </c>
    </row>
    <row r="208" spans="2:19" x14ac:dyDescent="0.2">
      <c r="B208" t="s">
        <v>223</v>
      </c>
      <c r="C208" t="s">
        <v>224</v>
      </c>
      <c r="D208">
        <v>1442</v>
      </c>
      <c r="F208" t="str">
        <f t="shared" si="24"/>
        <v>MugatuCoin</v>
      </c>
      <c r="G208">
        <v>0</v>
      </c>
      <c r="H208">
        <v>207</v>
      </c>
      <c r="I208">
        <v>1</v>
      </c>
      <c r="J208">
        <v>207</v>
      </c>
      <c r="K208">
        <f t="shared" si="25"/>
        <v>0</v>
      </c>
      <c r="L208" t="b">
        <f t="shared" si="26"/>
        <v>0</v>
      </c>
      <c r="M208" t="b">
        <f t="shared" si="27"/>
        <v>0</v>
      </c>
      <c r="N208">
        <f t="shared" si="28"/>
        <v>2.3961352657004831</v>
      </c>
      <c r="O208">
        <f t="shared" si="29"/>
        <v>14.871795457273256</v>
      </c>
      <c r="P208" t="b">
        <f t="shared" si="30"/>
        <v>0</v>
      </c>
      <c r="Q208" t="b">
        <f t="shared" si="31"/>
        <v>0</v>
      </c>
      <c r="R208">
        <v>0</v>
      </c>
      <c r="S208">
        <v>1</v>
      </c>
    </row>
    <row r="209" spans="2:19" x14ac:dyDescent="0.2">
      <c r="B209" t="s">
        <v>228</v>
      </c>
      <c r="C209" t="s">
        <v>229</v>
      </c>
      <c r="D209">
        <v>1249518</v>
      </c>
      <c r="F209" t="str">
        <f t="shared" si="24"/>
        <v>NXTventure</v>
      </c>
      <c r="G209">
        <v>0</v>
      </c>
      <c r="H209">
        <v>208</v>
      </c>
      <c r="I209">
        <v>1</v>
      </c>
      <c r="J209">
        <v>208</v>
      </c>
      <c r="K209">
        <f t="shared" si="25"/>
        <v>0</v>
      </c>
      <c r="L209" t="b">
        <f t="shared" si="26"/>
        <v>0</v>
      </c>
      <c r="M209" t="b">
        <f t="shared" si="27"/>
        <v>0</v>
      </c>
      <c r="N209">
        <f t="shared" si="28"/>
        <v>2.3846153846153846</v>
      </c>
      <c r="O209">
        <f t="shared" si="29"/>
        <v>14.800296440651751</v>
      </c>
      <c r="P209" t="b">
        <f t="shared" si="30"/>
        <v>0</v>
      </c>
      <c r="Q209" t="b">
        <f t="shared" si="31"/>
        <v>0</v>
      </c>
      <c r="R209">
        <v>0</v>
      </c>
      <c r="S209">
        <v>1</v>
      </c>
    </row>
    <row r="210" spans="2:19" x14ac:dyDescent="0.2">
      <c r="B210" t="s">
        <v>230</v>
      </c>
      <c r="C210" t="s">
        <v>231</v>
      </c>
      <c r="D210">
        <v>1091871</v>
      </c>
      <c r="F210" t="str">
        <f t="shared" si="24"/>
        <v>Pangea Poker</v>
      </c>
      <c r="G210">
        <v>0</v>
      </c>
      <c r="H210">
        <v>209</v>
      </c>
      <c r="I210">
        <v>1</v>
      </c>
      <c r="J210">
        <v>209</v>
      </c>
      <c r="K210">
        <f t="shared" si="25"/>
        <v>0</v>
      </c>
      <c r="L210" t="b">
        <f t="shared" si="26"/>
        <v>0</v>
      </c>
      <c r="M210" t="b">
        <f t="shared" si="27"/>
        <v>0</v>
      </c>
      <c r="N210">
        <f t="shared" si="28"/>
        <v>2.3732057416267942</v>
      </c>
      <c r="O210">
        <f t="shared" si="29"/>
        <v>14.72948162514624</v>
      </c>
      <c r="P210" t="b">
        <f t="shared" si="30"/>
        <v>0</v>
      </c>
      <c r="Q210" t="b">
        <f t="shared" si="31"/>
        <v>0</v>
      </c>
      <c r="R210">
        <v>0</v>
      </c>
      <c r="S210">
        <v>1</v>
      </c>
    </row>
    <row r="211" spans="2:19" x14ac:dyDescent="0.2">
      <c r="B211" t="s">
        <v>232</v>
      </c>
      <c r="C211" t="s">
        <v>233</v>
      </c>
      <c r="D211">
        <v>996449</v>
      </c>
      <c r="F211" t="str">
        <f t="shared" si="24"/>
        <v>InstantDEX</v>
      </c>
      <c r="G211">
        <v>0</v>
      </c>
      <c r="H211">
        <v>210</v>
      </c>
      <c r="I211">
        <v>1</v>
      </c>
      <c r="J211">
        <v>210</v>
      </c>
      <c r="K211">
        <f t="shared" si="25"/>
        <v>0</v>
      </c>
      <c r="L211" t="b">
        <f t="shared" si="26"/>
        <v>0</v>
      </c>
      <c r="M211" t="b">
        <f t="shared" si="27"/>
        <v>0</v>
      </c>
      <c r="N211">
        <f t="shared" si="28"/>
        <v>2.361904761904762</v>
      </c>
      <c r="O211">
        <f t="shared" si="29"/>
        <v>14.659341236455068</v>
      </c>
      <c r="P211" t="b">
        <f t="shared" si="30"/>
        <v>0</v>
      </c>
      <c r="Q211" t="b">
        <f t="shared" si="31"/>
        <v>0</v>
      </c>
      <c r="R211">
        <v>0</v>
      </c>
      <c r="S211">
        <v>1</v>
      </c>
    </row>
    <row r="212" spans="2:19" x14ac:dyDescent="0.2">
      <c r="B212" t="s">
        <v>234</v>
      </c>
      <c r="C212" t="s">
        <v>235</v>
      </c>
      <c r="D212">
        <v>927830</v>
      </c>
      <c r="F212" t="str">
        <f t="shared" si="24"/>
        <v>CoinoUSD</v>
      </c>
      <c r="G212">
        <v>0</v>
      </c>
      <c r="H212">
        <v>211</v>
      </c>
      <c r="I212">
        <v>1</v>
      </c>
      <c r="J212">
        <v>211</v>
      </c>
      <c r="K212">
        <f t="shared" si="25"/>
        <v>0</v>
      </c>
      <c r="L212" t="b">
        <f t="shared" si="26"/>
        <v>0</v>
      </c>
      <c r="M212" t="b">
        <f t="shared" si="27"/>
        <v>0</v>
      </c>
      <c r="N212">
        <f t="shared" si="28"/>
        <v>2.3507109004739335</v>
      </c>
      <c r="O212">
        <f t="shared" si="29"/>
        <v>14.589865685571393</v>
      </c>
      <c r="P212" t="b">
        <f t="shared" si="30"/>
        <v>0</v>
      </c>
      <c r="Q212" t="b">
        <f t="shared" si="31"/>
        <v>0</v>
      </c>
      <c r="R212">
        <v>0</v>
      </c>
      <c r="S212">
        <v>1</v>
      </c>
    </row>
    <row r="213" spans="2:19" x14ac:dyDescent="0.2">
      <c r="B213" t="s">
        <v>236</v>
      </c>
      <c r="C213" t="s">
        <v>237</v>
      </c>
      <c r="D213">
        <v>590005</v>
      </c>
      <c r="F213" t="str">
        <f t="shared" si="24"/>
        <v>jl777hodl</v>
      </c>
      <c r="G213">
        <v>0</v>
      </c>
      <c r="H213">
        <v>212</v>
      </c>
      <c r="I213">
        <v>1</v>
      </c>
      <c r="J213">
        <v>212</v>
      </c>
      <c r="K213">
        <f t="shared" si="25"/>
        <v>0</v>
      </c>
      <c r="L213" t="b">
        <f t="shared" si="26"/>
        <v>0</v>
      </c>
      <c r="M213" t="b">
        <f t="shared" si="27"/>
        <v>0</v>
      </c>
      <c r="N213">
        <f t="shared" si="28"/>
        <v>2.3396226415094339</v>
      </c>
      <c r="O213">
        <f t="shared" si="29"/>
        <v>14.521045564413038</v>
      </c>
      <c r="P213" t="b">
        <f t="shared" si="30"/>
        <v>0</v>
      </c>
      <c r="Q213" t="b">
        <f t="shared" si="31"/>
        <v>0</v>
      </c>
      <c r="R213">
        <v>0</v>
      </c>
      <c r="S213">
        <v>1</v>
      </c>
    </row>
    <row r="214" spans="2:19" x14ac:dyDescent="0.2">
      <c r="B214" t="s">
        <v>238</v>
      </c>
      <c r="C214" t="s">
        <v>238</v>
      </c>
      <c r="D214">
        <v>522239</v>
      </c>
      <c r="F214" t="str">
        <f t="shared" si="24"/>
        <v>NXTprivacy</v>
      </c>
      <c r="G214">
        <v>0</v>
      </c>
      <c r="H214">
        <v>213</v>
      </c>
      <c r="I214">
        <v>1</v>
      </c>
      <c r="J214">
        <v>213</v>
      </c>
      <c r="K214">
        <f t="shared" si="25"/>
        <v>0</v>
      </c>
      <c r="L214" t="b">
        <f t="shared" si="26"/>
        <v>0</v>
      </c>
      <c r="M214" t="b">
        <f t="shared" si="27"/>
        <v>0</v>
      </c>
      <c r="N214">
        <f t="shared" si="28"/>
        <v>2.328638497652582</v>
      </c>
      <c r="O214">
        <f t="shared" si="29"/>
        <v>14.452871641575419</v>
      </c>
      <c r="P214" t="b">
        <f t="shared" si="30"/>
        <v>0</v>
      </c>
      <c r="Q214" t="b">
        <f t="shared" si="31"/>
        <v>0</v>
      </c>
      <c r="R214">
        <v>0</v>
      </c>
      <c r="S214">
        <v>1</v>
      </c>
    </row>
    <row r="215" spans="2:19" x14ac:dyDescent="0.2">
      <c r="B215" t="s">
        <v>239</v>
      </c>
      <c r="C215" t="s">
        <v>240</v>
      </c>
      <c r="D215">
        <v>477295</v>
      </c>
      <c r="F215" t="str">
        <f t="shared" si="24"/>
        <v>Tradebots</v>
      </c>
      <c r="G215">
        <v>0</v>
      </c>
      <c r="H215">
        <v>214</v>
      </c>
      <c r="I215">
        <v>1</v>
      </c>
      <c r="J215">
        <v>214</v>
      </c>
      <c r="K215">
        <f t="shared" si="25"/>
        <v>0</v>
      </c>
      <c r="L215" t="b">
        <f t="shared" si="26"/>
        <v>0</v>
      </c>
      <c r="M215" t="b">
        <f t="shared" si="27"/>
        <v>0</v>
      </c>
      <c r="N215">
        <f t="shared" si="28"/>
        <v>2.3177570093457942</v>
      </c>
      <c r="O215">
        <f t="shared" si="29"/>
        <v>14.385334858203571</v>
      </c>
      <c r="P215" t="b">
        <f t="shared" si="30"/>
        <v>0</v>
      </c>
      <c r="Q215" t="b">
        <f t="shared" si="31"/>
        <v>0</v>
      </c>
      <c r="R215">
        <v>0</v>
      </c>
      <c r="S215">
        <v>1</v>
      </c>
    </row>
    <row r="216" spans="2:19" x14ac:dyDescent="0.2">
      <c r="B216" t="s">
        <v>243</v>
      </c>
      <c r="C216" t="s">
        <v>244</v>
      </c>
      <c r="D216">
        <v>362678</v>
      </c>
      <c r="F216" t="str">
        <f t="shared" si="24"/>
        <v>SkyNET</v>
      </c>
      <c r="G216">
        <v>0</v>
      </c>
      <c r="H216">
        <v>215</v>
      </c>
      <c r="I216">
        <v>1</v>
      </c>
      <c r="J216">
        <v>215</v>
      </c>
      <c r="K216">
        <f t="shared" si="25"/>
        <v>0</v>
      </c>
      <c r="L216" t="b">
        <f t="shared" si="26"/>
        <v>0</v>
      </c>
      <c r="M216" t="b">
        <f t="shared" si="27"/>
        <v>0</v>
      </c>
      <c r="N216">
        <f t="shared" si="28"/>
        <v>2.3069767441860467</v>
      </c>
      <c r="O216">
        <f t="shared" si="29"/>
        <v>14.31842632397937</v>
      </c>
      <c r="P216" t="b">
        <f t="shared" si="30"/>
        <v>0</v>
      </c>
      <c r="Q216" t="b">
        <f t="shared" si="31"/>
        <v>0</v>
      </c>
      <c r="R216">
        <v>0</v>
      </c>
      <c r="S216">
        <v>1</v>
      </c>
    </row>
    <row r="217" spans="2:19" x14ac:dyDescent="0.2">
      <c r="B217" t="s">
        <v>245</v>
      </c>
      <c r="C217" t="s">
        <v>246</v>
      </c>
      <c r="D217">
        <v>284837</v>
      </c>
      <c r="F217" t="str">
        <f t="shared" si="24"/>
        <v>Coinomat</v>
      </c>
      <c r="G217">
        <v>0</v>
      </c>
      <c r="H217">
        <v>216</v>
      </c>
      <c r="I217">
        <v>1</v>
      </c>
      <c r="J217">
        <v>216</v>
      </c>
      <c r="K217">
        <f t="shared" si="25"/>
        <v>0</v>
      </c>
      <c r="L217" t="b">
        <f t="shared" si="26"/>
        <v>0</v>
      </c>
      <c r="M217" t="b">
        <f t="shared" si="27"/>
        <v>0</v>
      </c>
      <c r="N217">
        <f t="shared" si="28"/>
        <v>2.2962962962962963</v>
      </c>
      <c r="O217">
        <f t="shared" si="29"/>
        <v>14.252137313220205</v>
      </c>
      <c r="P217" t="b">
        <f t="shared" si="30"/>
        <v>0</v>
      </c>
      <c r="Q217" t="b">
        <f t="shared" si="31"/>
        <v>0</v>
      </c>
      <c r="R217">
        <v>0</v>
      </c>
      <c r="S217">
        <v>1</v>
      </c>
    </row>
    <row r="218" spans="2:19" x14ac:dyDescent="0.2">
      <c r="B218" t="s">
        <v>247</v>
      </c>
      <c r="C218" t="s">
        <v>247</v>
      </c>
      <c r="D218">
        <v>282748</v>
      </c>
      <c r="F218" t="str">
        <f t="shared" si="24"/>
        <v>Privatebet</v>
      </c>
      <c r="G218">
        <v>0</v>
      </c>
      <c r="H218">
        <v>217</v>
      </c>
      <c r="I218">
        <v>1</v>
      </c>
      <c r="J218">
        <v>217</v>
      </c>
      <c r="K218">
        <f t="shared" si="25"/>
        <v>0</v>
      </c>
      <c r="L218" t="b">
        <f t="shared" si="26"/>
        <v>0</v>
      </c>
      <c r="M218" t="b">
        <f t="shared" si="27"/>
        <v>0</v>
      </c>
      <c r="N218">
        <f t="shared" si="28"/>
        <v>2.2857142857142856</v>
      </c>
      <c r="O218">
        <f t="shared" si="29"/>
        <v>14.186459261085549</v>
      </c>
      <c r="P218" t="b">
        <f t="shared" si="30"/>
        <v>0</v>
      </c>
      <c r="Q218" t="b">
        <f t="shared" si="31"/>
        <v>0</v>
      </c>
      <c r="R218">
        <v>0</v>
      </c>
      <c r="S218">
        <v>1</v>
      </c>
    </row>
    <row r="219" spans="2:19" x14ac:dyDescent="0.2">
      <c r="B219" t="s">
        <v>250</v>
      </c>
      <c r="C219" t="s">
        <v>251</v>
      </c>
      <c r="D219">
        <v>231392</v>
      </c>
      <c r="F219" t="str">
        <f t="shared" si="24"/>
        <v>FreeMarket</v>
      </c>
      <c r="G219">
        <v>0</v>
      </c>
      <c r="H219">
        <v>218</v>
      </c>
      <c r="I219">
        <v>1</v>
      </c>
      <c r="J219">
        <v>218</v>
      </c>
      <c r="K219">
        <f t="shared" si="25"/>
        <v>0</v>
      </c>
      <c r="L219" t="b">
        <f t="shared" si="26"/>
        <v>0</v>
      </c>
      <c r="M219" t="b">
        <f t="shared" si="27"/>
        <v>0</v>
      </c>
      <c r="N219">
        <f t="shared" si="28"/>
        <v>2.2752293577981653</v>
      </c>
      <c r="O219">
        <f t="shared" si="29"/>
        <v>14.121383759887911</v>
      </c>
      <c r="P219" t="b">
        <f t="shared" si="30"/>
        <v>0</v>
      </c>
      <c r="Q219" t="b">
        <f t="shared" si="31"/>
        <v>0</v>
      </c>
      <c r="R219">
        <v>0</v>
      </c>
      <c r="S219">
        <v>1</v>
      </c>
    </row>
    <row r="220" spans="2:19" x14ac:dyDescent="0.2">
      <c r="B220" t="s">
        <v>260</v>
      </c>
      <c r="C220" t="s">
        <v>261</v>
      </c>
      <c r="D220">
        <v>167858</v>
      </c>
      <c r="F220" t="str">
        <f t="shared" si="24"/>
        <v>CryptoCoins</v>
      </c>
      <c r="G220">
        <v>0</v>
      </c>
      <c r="H220">
        <v>219</v>
      </c>
      <c r="I220">
        <v>1</v>
      </c>
      <c r="J220">
        <v>219</v>
      </c>
      <c r="K220">
        <f t="shared" si="25"/>
        <v>0</v>
      </c>
      <c r="L220" t="b">
        <f t="shared" si="26"/>
        <v>0</v>
      </c>
      <c r="M220" t="b">
        <f t="shared" si="27"/>
        <v>0</v>
      </c>
      <c r="N220">
        <f t="shared" si="28"/>
        <v>2.2648401826484017</v>
      </c>
      <c r="O220">
        <f t="shared" si="29"/>
        <v>14.056902555504859</v>
      </c>
      <c r="P220" t="b">
        <f t="shared" si="30"/>
        <v>0</v>
      </c>
      <c r="Q220" t="b">
        <f t="shared" si="31"/>
        <v>0</v>
      </c>
      <c r="R220">
        <v>0</v>
      </c>
      <c r="S220">
        <v>1</v>
      </c>
    </row>
    <row r="221" spans="2:19" x14ac:dyDescent="0.2">
      <c r="B221" t="s">
        <v>266</v>
      </c>
      <c r="C221" t="s">
        <v>266</v>
      </c>
      <c r="D221">
        <v>156832</v>
      </c>
      <c r="F221" t="str">
        <f t="shared" si="24"/>
        <v>ATOMIC</v>
      </c>
      <c r="G221">
        <v>0</v>
      </c>
      <c r="H221">
        <v>220</v>
      </c>
      <c r="I221">
        <v>1</v>
      </c>
      <c r="J221">
        <v>220</v>
      </c>
      <c r="K221">
        <f t="shared" si="25"/>
        <v>0</v>
      </c>
      <c r="L221" t="b">
        <f t="shared" si="26"/>
        <v>0</v>
      </c>
      <c r="M221" t="b">
        <f t="shared" si="27"/>
        <v>0</v>
      </c>
      <c r="N221">
        <f t="shared" si="28"/>
        <v>2.2545454545454544</v>
      </c>
      <c r="O221">
        <f t="shared" si="29"/>
        <v>13.993007543888927</v>
      </c>
      <c r="P221" t="b">
        <f t="shared" si="30"/>
        <v>0</v>
      </c>
      <c r="Q221" t="b">
        <f t="shared" si="31"/>
        <v>0</v>
      </c>
      <c r="R221">
        <v>0</v>
      </c>
      <c r="S221">
        <v>1</v>
      </c>
    </row>
    <row r="222" spans="2:19" x14ac:dyDescent="0.2">
      <c r="B222" t="s">
        <v>267</v>
      </c>
      <c r="C222" t="s">
        <v>268</v>
      </c>
      <c r="D222">
        <v>150591</v>
      </c>
      <c r="F222" t="str">
        <f t="shared" si="24"/>
        <v>Node</v>
      </c>
      <c r="G222">
        <v>0</v>
      </c>
      <c r="H222">
        <v>221</v>
      </c>
      <c r="I222">
        <v>1</v>
      </c>
      <c r="J222">
        <v>221</v>
      </c>
      <c r="K222">
        <f t="shared" si="25"/>
        <v>0</v>
      </c>
      <c r="L222" t="b">
        <f t="shared" si="26"/>
        <v>0</v>
      </c>
      <c r="M222" t="b">
        <f t="shared" si="27"/>
        <v>0</v>
      </c>
      <c r="N222">
        <f t="shared" si="28"/>
        <v>2.244343891402715</v>
      </c>
      <c r="O222">
        <f t="shared" si="29"/>
        <v>13.929690767672236</v>
      </c>
      <c r="P222" t="b">
        <f t="shared" si="30"/>
        <v>0</v>
      </c>
      <c r="Q222" t="b">
        <f t="shared" si="31"/>
        <v>0</v>
      </c>
      <c r="R222">
        <v>0</v>
      </c>
      <c r="S222">
        <v>1</v>
      </c>
    </row>
    <row r="223" spans="2:19" x14ac:dyDescent="0.2">
      <c r="B223" t="s">
        <v>269</v>
      </c>
      <c r="C223" t="s">
        <v>270</v>
      </c>
      <c r="D223">
        <v>148795</v>
      </c>
      <c r="F223" t="str">
        <f t="shared" si="24"/>
        <v>ltc2nXt</v>
      </c>
      <c r="G223">
        <v>0</v>
      </c>
      <c r="H223">
        <v>222</v>
      </c>
      <c r="I223">
        <v>1</v>
      </c>
      <c r="J223">
        <v>222</v>
      </c>
      <c r="K223">
        <f t="shared" si="25"/>
        <v>0</v>
      </c>
      <c r="L223" t="b">
        <f t="shared" si="26"/>
        <v>0</v>
      </c>
      <c r="M223" t="b">
        <f t="shared" si="27"/>
        <v>0</v>
      </c>
      <c r="N223">
        <f t="shared" si="28"/>
        <v>2.2342342342342341</v>
      </c>
      <c r="O223">
        <f t="shared" si="29"/>
        <v>13.866944412862901</v>
      </c>
      <c r="P223" t="b">
        <f t="shared" si="30"/>
        <v>0</v>
      </c>
      <c r="Q223" t="b">
        <f t="shared" si="31"/>
        <v>0</v>
      </c>
      <c r="R223">
        <v>0</v>
      </c>
      <c r="S223">
        <v>1</v>
      </c>
    </row>
    <row r="224" spans="2:19" x14ac:dyDescent="0.2">
      <c r="B224" t="s">
        <v>277</v>
      </c>
      <c r="C224" t="s">
        <v>278</v>
      </c>
      <c r="D224">
        <v>139737</v>
      </c>
      <c r="F224" t="str">
        <f t="shared" si="24"/>
        <v>FoldingCoin</v>
      </c>
      <c r="G224">
        <v>0</v>
      </c>
      <c r="H224">
        <v>223</v>
      </c>
      <c r="I224">
        <v>1</v>
      </c>
      <c r="J224">
        <v>223</v>
      </c>
      <c r="K224">
        <f t="shared" si="25"/>
        <v>0</v>
      </c>
      <c r="L224" t="b">
        <f t="shared" si="26"/>
        <v>0</v>
      </c>
      <c r="M224" t="b">
        <f t="shared" si="27"/>
        <v>0</v>
      </c>
      <c r="N224">
        <f t="shared" si="28"/>
        <v>2.2242152466367715</v>
      </c>
      <c r="O224">
        <f t="shared" si="29"/>
        <v>13.804760805630334</v>
      </c>
      <c r="P224" t="b">
        <f t="shared" si="30"/>
        <v>0</v>
      </c>
      <c r="Q224" t="b">
        <f t="shared" si="31"/>
        <v>0</v>
      </c>
      <c r="R224">
        <v>0</v>
      </c>
      <c r="S224">
        <v>1</v>
      </c>
    </row>
    <row r="225" spans="2:19" x14ac:dyDescent="0.2">
      <c r="B225" t="s">
        <v>279</v>
      </c>
      <c r="C225" t="s">
        <v>279</v>
      </c>
      <c r="D225">
        <v>136586</v>
      </c>
      <c r="F225" t="str">
        <f t="shared" si="24"/>
        <v>MGW</v>
      </c>
      <c r="G225">
        <v>0</v>
      </c>
      <c r="H225">
        <v>224</v>
      </c>
      <c r="I225">
        <v>1</v>
      </c>
      <c r="J225">
        <v>224</v>
      </c>
      <c r="K225">
        <f t="shared" si="25"/>
        <v>0</v>
      </c>
      <c r="L225" t="b">
        <f t="shared" si="26"/>
        <v>0</v>
      </c>
      <c r="M225" t="b">
        <f t="shared" si="27"/>
        <v>0</v>
      </c>
      <c r="N225">
        <f t="shared" si="28"/>
        <v>2.2142857142857144</v>
      </c>
      <c r="O225">
        <f t="shared" si="29"/>
        <v>13.743132409176626</v>
      </c>
      <c r="P225" t="b">
        <f t="shared" si="30"/>
        <v>0</v>
      </c>
      <c r="Q225" t="b">
        <f t="shared" si="31"/>
        <v>0</v>
      </c>
      <c r="R225">
        <v>0</v>
      </c>
      <c r="S225">
        <v>1</v>
      </c>
    </row>
    <row r="226" spans="2:19" x14ac:dyDescent="0.2">
      <c r="B226" t="s">
        <v>280</v>
      </c>
      <c r="C226" t="s">
        <v>281</v>
      </c>
      <c r="D226">
        <v>134603</v>
      </c>
      <c r="F226" t="str">
        <f t="shared" si="24"/>
        <v>Dogeparty</v>
      </c>
      <c r="G226">
        <v>0</v>
      </c>
      <c r="H226">
        <v>225</v>
      </c>
      <c r="I226">
        <v>1</v>
      </c>
      <c r="J226">
        <v>225</v>
      </c>
      <c r="K226">
        <f t="shared" si="25"/>
        <v>0</v>
      </c>
      <c r="L226" t="b">
        <f t="shared" si="26"/>
        <v>0</v>
      </c>
      <c r="M226" t="b">
        <f t="shared" si="27"/>
        <v>0</v>
      </c>
      <c r="N226">
        <f t="shared" si="28"/>
        <v>2.2044444444444444</v>
      </c>
      <c r="O226">
        <f t="shared" si="29"/>
        <v>13.682051820691397</v>
      </c>
      <c r="P226" t="b">
        <f t="shared" si="30"/>
        <v>0</v>
      </c>
      <c r="Q226" t="b">
        <f t="shared" si="31"/>
        <v>0</v>
      </c>
      <c r="R226">
        <v>0</v>
      </c>
      <c r="S226">
        <v>1</v>
      </c>
    </row>
    <row r="227" spans="2:19" x14ac:dyDescent="0.2">
      <c r="B227" t="s">
        <v>282</v>
      </c>
      <c r="C227" t="s">
        <v>282</v>
      </c>
      <c r="D227">
        <v>129087</v>
      </c>
      <c r="F227" t="str">
        <f t="shared" si="24"/>
        <v>MMNXT</v>
      </c>
      <c r="G227">
        <v>0</v>
      </c>
      <c r="H227">
        <v>226</v>
      </c>
      <c r="I227">
        <v>1</v>
      </c>
      <c r="J227">
        <v>226</v>
      </c>
      <c r="K227">
        <f t="shared" si="25"/>
        <v>0</v>
      </c>
      <c r="L227" t="b">
        <f t="shared" si="26"/>
        <v>0</v>
      </c>
      <c r="M227" t="b">
        <f t="shared" si="27"/>
        <v>0</v>
      </c>
      <c r="N227">
        <f t="shared" si="28"/>
        <v>2.1946902654867255</v>
      </c>
      <c r="O227">
        <f t="shared" si="29"/>
        <v>13.621511768387451</v>
      </c>
      <c r="P227" t="b">
        <f t="shared" si="30"/>
        <v>0</v>
      </c>
      <c r="Q227" t="b">
        <f t="shared" si="31"/>
        <v>0</v>
      </c>
      <c r="R227">
        <v>0</v>
      </c>
      <c r="S227">
        <v>1</v>
      </c>
    </row>
    <row r="228" spans="2:19" x14ac:dyDescent="0.2">
      <c r="B228" t="s">
        <v>283</v>
      </c>
      <c r="C228" t="s">
        <v>284</v>
      </c>
      <c r="D228">
        <v>128858</v>
      </c>
      <c r="F228" t="str">
        <f t="shared" si="24"/>
        <v>USDe</v>
      </c>
      <c r="G228">
        <v>0</v>
      </c>
      <c r="H228">
        <v>227</v>
      </c>
      <c r="I228">
        <v>1</v>
      </c>
      <c r="J228">
        <v>227</v>
      </c>
      <c r="K228">
        <f t="shared" si="25"/>
        <v>0</v>
      </c>
      <c r="L228" t="b">
        <f t="shared" si="26"/>
        <v>0</v>
      </c>
      <c r="M228" t="b">
        <f t="shared" si="27"/>
        <v>0</v>
      </c>
      <c r="N228">
        <f t="shared" si="28"/>
        <v>2.1850220264317182</v>
      </c>
      <c r="O228">
        <f t="shared" si="29"/>
        <v>13.561505108614821</v>
      </c>
      <c r="P228" t="b">
        <f t="shared" si="30"/>
        <v>0</v>
      </c>
      <c r="Q228" t="b">
        <f t="shared" si="31"/>
        <v>0</v>
      </c>
      <c r="R228">
        <v>0</v>
      </c>
      <c r="S228">
        <v>1</v>
      </c>
    </row>
    <row r="229" spans="2:19" x14ac:dyDescent="0.2">
      <c r="B229" t="s">
        <v>285</v>
      </c>
      <c r="C229" t="s">
        <v>286</v>
      </c>
      <c r="D229">
        <v>121176</v>
      </c>
      <c r="F229" t="str">
        <f t="shared" si="24"/>
        <v>Crypti</v>
      </c>
      <c r="G229">
        <v>0</v>
      </c>
      <c r="H229">
        <v>228</v>
      </c>
      <c r="I229">
        <v>1</v>
      </c>
      <c r="J229">
        <v>228</v>
      </c>
      <c r="K229">
        <f t="shared" si="25"/>
        <v>0</v>
      </c>
      <c r="L229" t="b">
        <f t="shared" si="26"/>
        <v>0</v>
      </c>
      <c r="M229" t="b">
        <f t="shared" si="27"/>
        <v>0</v>
      </c>
      <c r="N229">
        <f t="shared" si="28"/>
        <v>2.1754385964912282</v>
      </c>
      <c r="O229">
        <f t="shared" si="29"/>
        <v>13.502024823050721</v>
      </c>
      <c r="P229" t="b">
        <f t="shared" si="30"/>
        <v>0</v>
      </c>
      <c r="Q229" t="b">
        <f t="shared" si="31"/>
        <v>0</v>
      </c>
      <c r="R229">
        <v>0</v>
      </c>
      <c r="S229">
        <v>1</v>
      </c>
    </row>
    <row r="230" spans="2:19" x14ac:dyDescent="0.2">
      <c r="B230" t="s">
        <v>287</v>
      </c>
      <c r="C230" t="s">
        <v>288</v>
      </c>
      <c r="D230">
        <v>111571</v>
      </c>
      <c r="F230" t="str">
        <f t="shared" si="24"/>
        <v>NeoDICE</v>
      </c>
      <c r="G230">
        <v>0</v>
      </c>
      <c r="H230">
        <v>229</v>
      </c>
      <c r="I230">
        <v>1</v>
      </c>
      <c r="J230">
        <v>229</v>
      </c>
      <c r="K230">
        <f t="shared" si="25"/>
        <v>0</v>
      </c>
      <c r="L230" t="b">
        <f t="shared" si="26"/>
        <v>0</v>
      </c>
      <c r="M230" t="b">
        <f t="shared" si="27"/>
        <v>0</v>
      </c>
      <c r="N230">
        <f t="shared" si="28"/>
        <v>2.1659388646288211</v>
      </c>
      <c r="O230">
        <f t="shared" si="29"/>
        <v>13.443064015963163</v>
      </c>
      <c r="P230" t="b">
        <f t="shared" si="30"/>
        <v>0</v>
      </c>
      <c r="Q230" t="b">
        <f t="shared" si="31"/>
        <v>0</v>
      </c>
      <c r="R230">
        <v>0</v>
      </c>
      <c r="S230">
        <v>1</v>
      </c>
    </row>
    <row r="231" spans="2:19" x14ac:dyDescent="0.2">
      <c r="B231" t="s">
        <v>289</v>
      </c>
      <c r="C231" t="s">
        <v>290</v>
      </c>
      <c r="D231">
        <v>104638</v>
      </c>
      <c r="F231" t="str">
        <f t="shared" si="24"/>
        <v>Devcoin</v>
      </c>
      <c r="G231">
        <v>0</v>
      </c>
      <c r="H231">
        <v>230</v>
      </c>
      <c r="I231">
        <v>1</v>
      </c>
      <c r="J231">
        <v>230</v>
      </c>
      <c r="K231">
        <f t="shared" si="25"/>
        <v>0</v>
      </c>
      <c r="L231" t="b">
        <f t="shared" si="26"/>
        <v>0</v>
      </c>
      <c r="M231" t="b">
        <f t="shared" si="27"/>
        <v>0</v>
      </c>
      <c r="N231">
        <f t="shared" si="28"/>
        <v>2.1565217391304348</v>
      </c>
      <c r="O231">
        <f t="shared" si="29"/>
        <v>13.38461591154593</v>
      </c>
      <c r="P231" t="b">
        <f t="shared" si="30"/>
        <v>0</v>
      </c>
      <c r="Q231" t="b">
        <f t="shared" si="31"/>
        <v>0</v>
      </c>
      <c r="R231">
        <v>0</v>
      </c>
      <c r="S231">
        <v>1</v>
      </c>
    </row>
    <row r="232" spans="2:19" x14ac:dyDescent="0.2">
      <c r="B232" t="s">
        <v>293</v>
      </c>
      <c r="C232" t="s">
        <v>294</v>
      </c>
      <c r="D232">
        <v>100270</v>
      </c>
      <c r="F232" t="str">
        <f t="shared" si="24"/>
        <v>Bithaus</v>
      </c>
      <c r="G232">
        <v>0</v>
      </c>
      <c r="H232">
        <v>231</v>
      </c>
      <c r="I232">
        <v>1</v>
      </c>
      <c r="J232">
        <v>231</v>
      </c>
      <c r="K232">
        <f t="shared" si="25"/>
        <v>0</v>
      </c>
      <c r="L232" t="b">
        <f t="shared" si="26"/>
        <v>0</v>
      </c>
      <c r="M232" t="b">
        <f t="shared" si="27"/>
        <v>0</v>
      </c>
      <c r="N232">
        <f t="shared" si="28"/>
        <v>2.1471861471861473</v>
      </c>
      <c r="O232">
        <f t="shared" si="29"/>
        <v>13.32667385132279</v>
      </c>
      <c r="P232" t="b">
        <f t="shared" si="30"/>
        <v>0</v>
      </c>
      <c r="Q232" t="b">
        <f t="shared" si="31"/>
        <v>0</v>
      </c>
      <c r="R232">
        <v>0</v>
      </c>
      <c r="S232">
        <v>1</v>
      </c>
    </row>
    <row r="233" spans="2:19" x14ac:dyDescent="0.2">
      <c r="B233" t="s">
        <v>295</v>
      </c>
      <c r="C233" t="s">
        <v>296</v>
      </c>
      <c r="D233">
        <v>95883</v>
      </c>
      <c r="F233" t="str">
        <f t="shared" si="24"/>
        <v>CannaCoin</v>
      </c>
      <c r="G233">
        <v>0</v>
      </c>
      <c r="H233">
        <v>232</v>
      </c>
      <c r="I233">
        <v>1</v>
      </c>
      <c r="J233">
        <v>232</v>
      </c>
      <c r="K233">
        <f t="shared" si="25"/>
        <v>0</v>
      </c>
      <c r="L233" t="b">
        <f t="shared" si="26"/>
        <v>0</v>
      </c>
      <c r="M233" t="b">
        <f t="shared" si="27"/>
        <v>0</v>
      </c>
      <c r="N233">
        <f t="shared" si="28"/>
        <v>2.1379310344827589</v>
      </c>
      <c r="O233">
        <f t="shared" si="29"/>
        <v>13.269231291618812</v>
      </c>
      <c r="P233" t="b">
        <f t="shared" si="30"/>
        <v>0</v>
      </c>
      <c r="Q233" t="b">
        <f t="shared" si="31"/>
        <v>0</v>
      </c>
      <c r="R233">
        <v>0</v>
      </c>
      <c r="S233">
        <v>1</v>
      </c>
    </row>
    <row r="234" spans="2:19" x14ac:dyDescent="0.2">
      <c r="B234" t="s">
        <v>299</v>
      </c>
      <c r="C234" t="s">
        <v>300</v>
      </c>
      <c r="D234">
        <v>86619</v>
      </c>
      <c r="F234" t="str">
        <f t="shared" si="24"/>
        <v>FIMKrypto</v>
      </c>
      <c r="G234">
        <v>0</v>
      </c>
      <c r="H234">
        <v>233</v>
      </c>
      <c r="I234">
        <v>1</v>
      </c>
      <c r="J234">
        <v>233</v>
      </c>
      <c r="K234">
        <f t="shared" si="25"/>
        <v>0</v>
      </c>
      <c r="L234" t="b">
        <f t="shared" si="26"/>
        <v>0</v>
      </c>
      <c r="M234" t="b">
        <f t="shared" si="27"/>
        <v>0</v>
      </c>
      <c r="N234">
        <f t="shared" si="28"/>
        <v>2.1287553648068669</v>
      </c>
      <c r="O234">
        <f t="shared" si="29"/>
        <v>13.212281801096841</v>
      </c>
      <c r="P234" t="b">
        <f t="shared" si="30"/>
        <v>0</v>
      </c>
      <c r="Q234" t="b">
        <f t="shared" si="31"/>
        <v>0</v>
      </c>
      <c r="R234">
        <v>0</v>
      </c>
      <c r="S234">
        <v>1</v>
      </c>
    </row>
    <row r="235" spans="2:19" x14ac:dyDescent="0.2">
      <c r="B235" t="s">
        <v>301</v>
      </c>
      <c r="C235" t="s">
        <v>302</v>
      </c>
      <c r="D235">
        <v>84199</v>
      </c>
      <c r="F235" t="str">
        <f t="shared" si="24"/>
        <v>Sync</v>
      </c>
      <c r="G235">
        <v>0</v>
      </c>
      <c r="H235">
        <v>234</v>
      </c>
      <c r="I235">
        <v>1</v>
      </c>
      <c r="J235">
        <v>234</v>
      </c>
      <c r="K235">
        <f t="shared" si="25"/>
        <v>0</v>
      </c>
      <c r="L235" t="b">
        <f t="shared" si="26"/>
        <v>0</v>
      </c>
      <c r="M235" t="b">
        <f t="shared" si="27"/>
        <v>0</v>
      </c>
      <c r="N235">
        <f t="shared" si="28"/>
        <v>2.1196581196581197</v>
      </c>
      <c r="O235">
        <f t="shared" si="29"/>
        <v>13.155819058357112</v>
      </c>
      <c r="P235" t="b">
        <f t="shared" si="30"/>
        <v>0</v>
      </c>
      <c r="Q235" t="b">
        <f t="shared" si="31"/>
        <v>0</v>
      </c>
      <c r="R235">
        <v>0</v>
      </c>
      <c r="S235">
        <v>1</v>
      </c>
    </row>
    <row r="236" spans="2:19" x14ac:dyDescent="0.2">
      <c r="B236" t="s">
        <v>303</v>
      </c>
      <c r="C236" t="s">
        <v>304</v>
      </c>
      <c r="D236">
        <v>82706</v>
      </c>
      <c r="F236" t="str">
        <f t="shared" si="24"/>
        <v>World Trade Funds</v>
      </c>
      <c r="G236">
        <v>0</v>
      </c>
      <c r="H236">
        <v>235</v>
      </c>
      <c r="I236">
        <v>1</v>
      </c>
      <c r="J236">
        <v>235</v>
      </c>
      <c r="K236">
        <f t="shared" si="25"/>
        <v>0</v>
      </c>
      <c r="L236" t="b">
        <f t="shared" si="26"/>
        <v>0</v>
      </c>
      <c r="M236" t="b">
        <f t="shared" si="27"/>
        <v>0</v>
      </c>
      <c r="N236">
        <f t="shared" si="28"/>
        <v>2.1106382978723404</v>
      </c>
      <c r="O236">
        <f t="shared" si="29"/>
        <v>13.099836849598145</v>
      </c>
      <c r="P236" t="b">
        <f t="shared" si="30"/>
        <v>0</v>
      </c>
      <c r="Q236" t="b">
        <f t="shared" si="31"/>
        <v>0</v>
      </c>
      <c r="R236">
        <v>0</v>
      </c>
      <c r="S236">
        <v>1</v>
      </c>
    </row>
    <row r="237" spans="2:19" x14ac:dyDescent="0.2">
      <c r="B237" t="s">
        <v>307</v>
      </c>
      <c r="C237" t="s">
        <v>308</v>
      </c>
      <c r="D237">
        <v>79714</v>
      </c>
      <c r="F237" t="str">
        <f t="shared" si="24"/>
        <v>GlowShares</v>
      </c>
      <c r="G237">
        <v>0</v>
      </c>
      <c r="H237">
        <v>236</v>
      </c>
      <c r="I237">
        <v>1</v>
      </c>
      <c r="J237">
        <v>236</v>
      </c>
      <c r="K237">
        <f t="shared" si="25"/>
        <v>0</v>
      </c>
      <c r="L237" t="b">
        <f t="shared" si="26"/>
        <v>0</v>
      </c>
      <c r="M237" t="b">
        <f t="shared" si="27"/>
        <v>0</v>
      </c>
      <c r="N237">
        <f t="shared" si="28"/>
        <v>2.101694915254237</v>
      </c>
      <c r="O237">
        <f t="shared" si="29"/>
        <v>13.044329066337134</v>
      </c>
      <c r="P237" t="b">
        <f t="shared" si="30"/>
        <v>0</v>
      </c>
      <c r="Q237" t="b">
        <f t="shared" si="31"/>
        <v>0</v>
      </c>
      <c r="R237">
        <v>0</v>
      </c>
      <c r="S237">
        <v>1</v>
      </c>
    </row>
    <row r="238" spans="2:19" x14ac:dyDescent="0.2">
      <c r="B238" t="s">
        <v>311</v>
      </c>
      <c r="C238" t="s">
        <v>312</v>
      </c>
      <c r="D238">
        <v>77974</v>
      </c>
      <c r="F238" t="str">
        <f t="shared" si="24"/>
        <v>ClearingHouse</v>
      </c>
      <c r="G238">
        <v>0</v>
      </c>
      <c r="H238">
        <v>237</v>
      </c>
      <c r="I238">
        <v>1</v>
      </c>
      <c r="J238">
        <v>237</v>
      </c>
      <c r="K238">
        <f t="shared" si="25"/>
        <v>0</v>
      </c>
      <c r="L238" t="b">
        <f t="shared" si="26"/>
        <v>0</v>
      </c>
      <c r="M238" t="b">
        <f t="shared" si="27"/>
        <v>0</v>
      </c>
      <c r="N238">
        <f t="shared" si="28"/>
        <v>2.092827004219409</v>
      </c>
      <c r="O238">
        <f t="shared" si="29"/>
        <v>12.989289703188033</v>
      </c>
      <c r="P238" t="b">
        <f t="shared" si="30"/>
        <v>0</v>
      </c>
      <c r="Q238" t="b">
        <f t="shared" si="31"/>
        <v>0</v>
      </c>
      <c r="R238">
        <v>0</v>
      </c>
      <c r="S238">
        <v>1</v>
      </c>
    </row>
    <row r="239" spans="2:19" x14ac:dyDescent="0.2">
      <c r="B239" t="s">
        <v>315</v>
      </c>
      <c r="C239" t="s">
        <v>316</v>
      </c>
      <c r="D239">
        <v>70710</v>
      </c>
      <c r="F239" t="str">
        <f t="shared" si="24"/>
        <v>NautilusCoin</v>
      </c>
      <c r="G239">
        <v>0</v>
      </c>
      <c r="H239">
        <v>238</v>
      </c>
      <c r="I239">
        <v>1</v>
      </c>
      <c r="J239">
        <v>238</v>
      </c>
      <c r="K239">
        <f t="shared" si="25"/>
        <v>0</v>
      </c>
      <c r="L239" t="b">
        <f t="shared" si="26"/>
        <v>0</v>
      </c>
      <c r="M239" t="b">
        <f t="shared" si="27"/>
        <v>0</v>
      </c>
      <c r="N239">
        <f t="shared" si="28"/>
        <v>2.0840336134453779</v>
      </c>
      <c r="O239">
        <f t="shared" si="29"/>
        <v>12.934712855695647</v>
      </c>
      <c r="P239" t="b">
        <f t="shared" si="30"/>
        <v>0</v>
      </c>
      <c r="Q239" t="b">
        <f t="shared" si="31"/>
        <v>0</v>
      </c>
      <c r="R239">
        <v>0</v>
      </c>
      <c r="S239">
        <v>1</v>
      </c>
    </row>
    <row r="240" spans="2:19" x14ac:dyDescent="0.2">
      <c r="B240" t="s">
        <v>317</v>
      </c>
      <c r="C240" t="s">
        <v>318</v>
      </c>
      <c r="D240">
        <v>70680</v>
      </c>
      <c r="F240" t="str">
        <f t="shared" si="24"/>
        <v>MozzShare</v>
      </c>
      <c r="G240">
        <v>0</v>
      </c>
      <c r="H240">
        <v>239</v>
      </c>
      <c r="I240">
        <v>1</v>
      </c>
      <c r="J240">
        <v>239</v>
      </c>
      <c r="K240">
        <f t="shared" si="25"/>
        <v>0</v>
      </c>
      <c r="L240" t="b">
        <f t="shared" si="26"/>
        <v>0</v>
      </c>
      <c r="M240" t="b">
        <f t="shared" si="27"/>
        <v>0</v>
      </c>
      <c r="N240">
        <f t="shared" si="28"/>
        <v>2.0753138075313808</v>
      </c>
      <c r="O240">
        <f t="shared" si="29"/>
        <v>12.880592718224118</v>
      </c>
      <c r="P240" t="b">
        <f t="shared" si="30"/>
        <v>0</v>
      </c>
      <c r="Q240" t="b">
        <f t="shared" si="31"/>
        <v>0</v>
      </c>
      <c r="R240">
        <v>0</v>
      </c>
      <c r="S240">
        <v>1</v>
      </c>
    </row>
    <row r="241" spans="2:19" x14ac:dyDescent="0.2">
      <c r="B241" t="s">
        <v>323</v>
      </c>
      <c r="C241" t="s">
        <v>324</v>
      </c>
      <c r="D241">
        <v>63939</v>
      </c>
      <c r="F241" t="str">
        <f t="shared" si="24"/>
        <v>Dorcs</v>
      </c>
      <c r="G241">
        <v>0</v>
      </c>
      <c r="H241">
        <v>240</v>
      </c>
      <c r="I241">
        <v>1</v>
      </c>
      <c r="J241">
        <v>240</v>
      </c>
      <c r="K241">
        <f t="shared" si="25"/>
        <v>0</v>
      </c>
      <c r="L241" t="b">
        <f t="shared" si="26"/>
        <v>0</v>
      </c>
      <c r="M241" t="b">
        <f t="shared" si="27"/>
        <v>0</v>
      </c>
      <c r="N241">
        <f t="shared" si="28"/>
        <v>2.0666666666666664</v>
      </c>
      <c r="O241">
        <f t="shared" si="29"/>
        <v>12.826923581898182</v>
      </c>
      <c r="P241" t="b">
        <f t="shared" si="30"/>
        <v>0</v>
      </c>
      <c r="Q241" t="b">
        <f t="shared" si="31"/>
        <v>0</v>
      </c>
      <c r="R241">
        <v>0</v>
      </c>
      <c r="S241">
        <v>1</v>
      </c>
    </row>
    <row r="242" spans="2:19" x14ac:dyDescent="0.2">
      <c r="B242" t="s">
        <v>325</v>
      </c>
      <c r="C242" t="s">
        <v>326</v>
      </c>
      <c r="D242">
        <v>63651</v>
      </c>
      <c r="F242" t="str">
        <f t="shared" si="24"/>
        <v>UnionCoin</v>
      </c>
      <c r="G242">
        <v>0</v>
      </c>
      <c r="H242">
        <v>241</v>
      </c>
      <c r="I242">
        <v>1</v>
      </c>
      <c r="J242">
        <v>241</v>
      </c>
      <c r="K242">
        <f t="shared" si="25"/>
        <v>0</v>
      </c>
      <c r="L242" t="b">
        <f t="shared" si="26"/>
        <v>0</v>
      </c>
      <c r="M242" t="b">
        <f t="shared" si="27"/>
        <v>0</v>
      </c>
      <c r="N242">
        <f t="shared" si="28"/>
        <v>2.0580912863070537</v>
      </c>
      <c r="O242">
        <f t="shared" si="29"/>
        <v>12.773699832595701</v>
      </c>
      <c r="P242" t="b">
        <f t="shared" si="30"/>
        <v>0</v>
      </c>
      <c r="Q242" t="b">
        <f t="shared" si="31"/>
        <v>0</v>
      </c>
      <c r="R242">
        <v>0</v>
      </c>
      <c r="S242">
        <v>1</v>
      </c>
    </row>
    <row r="243" spans="2:19" x14ac:dyDescent="0.2">
      <c r="B243" t="s">
        <v>329</v>
      </c>
      <c r="C243" t="s">
        <v>330</v>
      </c>
      <c r="D243">
        <v>61598</v>
      </c>
      <c r="F243" t="str">
        <f t="shared" si="24"/>
        <v>Horizon</v>
      </c>
      <c r="G243">
        <v>0</v>
      </c>
      <c r="H243">
        <v>242</v>
      </c>
      <c r="I243">
        <v>1</v>
      </c>
      <c r="J243">
        <v>242</v>
      </c>
      <c r="K243">
        <f t="shared" si="25"/>
        <v>0</v>
      </c>
      <c r="L243" t="b">
        <f t="shared" si="26"/>
        <v>0</v>
      </c>
      <c r="M243" t="b">
        <f t="shared" si="27"/>
        <v>0</v>
      </c>
      <c r="N243">
        <f t="shared" si="28"/>
        <v>2.049586776859504</v>
      </c>
      <c r="O243">
        <f t="shared" si="29"/>
        <v>12.720915948989933</v>
      </c>
      <c r="P243" t="b">
        <f t="shared" si="30"/>
        <v>0</v>
      </c>
      <c r="Q243" t="b">
        <f t="shared" si="31"/>
        <v>0</v>
      </c>
      <c r="R243">
        <v>0</v>
      </c>
      <c r="S243">
        <v>1</v>
      </c>
    </row>
    <row r="244" spans="2:19" x14ac:dyDescent="0.2">
      <c r="B244" t="s">
        <v>331</v>
      </c>
      <c r="C244" t="s">
        <v>332</v>
      </c>
      <c r="D244">
        <v>59454</v>
      </c>
      <c r="F244" t="str">
        <f t="shared" si="24"/>
        <v>BearMining</v>
      </c>
      <c r="G244">
        <v>0</v>
      </c>
      <c r="H244">
        <v>243</v>
      </c>
      <c r="I244">
        <v>1</v>
      </c>
      <c r="J244">
        <v>243</v>
      </c>
      <c r="K244">
        <f t="shared" si="25"/>
        <v>0</v>
      </c>
      <c r="L244" t="b">
        <f t="shared" si="26"/>
        <v>0</v>
      </c>
      <c r="M244" t="b">
        <f t="shared" si="27"/>
        <v>0</v>
      </c>
      <c r="N244">
        <f t="shared" si="28"/>
        <v>2.0411522633744856</v>
      </c>
      <c r="O244">
        <f t="shared" si="29"/>
        <v>12.668566500640182</v>
      </c>
      <c r="P244" t="b">
        <f t="shared" si="30"/>
        <v>0</v>
      </c>
      <c r="Q244" t="b">
        <f t="shared" si="31"/>
        <v>0</v>
      </c>
      <c r="R244">
        <v>0</v>
      </c>
      <c r="S244">
        <v>1</v>
      </c>
    </row>
    <row r="245" spans="2:19" x14ac:dyDescent="0.2">
      <c r="B245" t="s">
        <v>333</v>
      </c>
      <c r="C245" t="s">
        <v>334</v>
      </c>
      <c r="D245">
        <v>56257</v>
      </c>
      <c r="F245" t="str">
        <f t="shared" si="24"/>
        <v>HRNXTPool</v>
      </c>
      <c r="G245">
        <v>0</v>
      </c>
      <c r="H245">
        <v>244</v>
      </c>
      <c r="I245">
        <v>1</v>
      </c>
      <c r="J245">
        <v>244</v>
      </c>
      <c r="K245">
        <f t="shared" si="25"/>
        <v>0</v>
      </c>
      <c r="L245" t="b">
        <f t="shared" si="26"/>
        <v>0</v>
      </c>
      <c r="M245" t="b">
        <f t="shared" si="27"/>
        <v>0</v>
      </c>
      <c r="N245">
        <f t="shared" si="28"/>
        <v>2.0327868852459017</v>
      </c>
      <c r="O245">
        <f t="shared" si="29"/>
        <v>12.616646146129362</v>
      </c>
      <c r="P245" t="b">
        <f t="shared" si="30"/>
        <v>0</v>
      </c>
      <c r="Q245" t="b">
        <f t="shared" si="31"/>
        <v>0</v>
      </c>
      <c r="R245">
        <v>0</v>
      </c>
      <c r="S245">
        <v>1</v>
      </c>
    </row>
    <row r="246" spans="2:19" x14ac:dyDescent="0.2">
      <c r="B246" t="s">
        <v>335</v>
      </c>
      <c r="C246" t="s">
        <v>336</v>
      </c>
      <c r="D246">
        <v>54179</v>
      </c>
      <c r="F246" t="str">
        <f t="shared" si="24"/>
        <v>Tickets</v>
      </c>
      <c r="G246">
        <v>0</v>
      </c>
      <c r="H246">
        <v>245</v>
      </c>
      <c r="I246">
        <v>1</v>
      </c>
      <c r="J246">
        <v>245</v>
      </c>
      <c r="K246">
        <f t="shared" si="25"/>
        <v>0</v>
      </c>
      <c r="L246" t="b">
        <f t="shared" si="26"/>
        <v>0</v>
      </c>
      <c r="M246" t="b">
        <f t="shared" si="27"/>
        <v>0</v>
      </c>
      <c r="N246">
        <f t="shared" si="28"/>
        <v>2.0244897959183672</v>
      </c>
      <c r="O246">
        <f t="shared" si="29"/>
        <v>12.5651496312472</v>
      </c>
      <c r="P246" t="b">
        <f t="shared" si="30"/>
        <v>0</v>
      </c>
      <c r="Q246" t="b">
        <f t="shared" si="31"/>
        <v>0</v>
      </c>
      <c r="R246">
        <v>0</v>
      </c>
      <c r="S246">
        <v>1</v>
      </c>
    </row>
    <row r="247" spans="2:19" x14ac:dyDescent="0.2">
      <c r="B247" t="s">
        <v>339</v>
      </c>
      <c r="C247" t="s">
        <v>340</v>
      </c>
      <c r="D247">
        <v>51938</v>
      </c>
      <c r="F247" t="str">
        <f t="shared" si="24"/>
        <v>HRLTCGEAR</v>
      </c>
      <c r="G247">
        <v>0</v>
      </c>
      <c r="H247">
        <v>246</v>
      </c>
      <c r="I247">
        <v>1</v>
      </c>
      <c r="J247">
        <v>246</v>
      </c>
      <c r="K247">
        <f t="shared" si="25"/>
        <v>0</v>
      </c>
      <c r="L247" t="b">
        <f t="shared" si="26"/>
        <v>0</v>
      </c>
      <c r="M247" t="b">
        <f t="shared" si="27"/>
        <v>0</v>
      </c>
      <c r="N247">
        <f t="shared" si="28"/>
        <v>2.0162601626016259</v>
      </c>
      <c r="O247">
        <f t="shared" si="29"/>
        <v>12.514071787217739</v>
      </c>
      <c r="P247" t="b">
        <f t="shared" si="30"/>
        <v>0</v>
      </c>
      <c r="Q247" t="b">
        <f t="shared" si="31"/>
        <v>0</v>
      </c>
      <c r="R247">
        <v>0</v>
      </c>
      <c r="S247">
        <v>1</v>
      </c>
    </row>
    <row r="248" spans="2:19" x14ac:dyDescent="0.2">
      <c r="B248" t="s">
        <v>354</v>
      </c>
      <c r="C248" t="s">
        <v>355</v>
      </c>
      <c r="D248">
        <v>46683</v>
      </c>
      <c r="F248" t="str">
        <f t="shared" si="24"/>
        <v>Fibre</v>
      </c>
      <c r="G248">
        <v>0</v>
      </c>
      <c r="H248">
        <v>247</v>
      </c>
      <c r="I248">
        <v>1</v>
      </c>
      <c r="J248">
        <v>247</v>
      </c>
      <c r="K248">
        <f t="shared" si="25"/>
        <v>0</v>
      </c>
      <c r="L248" t="b">
        <f t="shared" si="26"/>
        <v>0</v>
      </c>
      <c r="M248" t="b">
        <f t="shared" si="27"/>
        <v>0</v>
      </c>
      <c r="N248">
        <f t="shared" si="28"/>
        <v>2.0080971659919027</v>
      </c>
      <c r="O248">
        <f t="shared" si="29"/>
        <v>12.463407528969896</v>
      </c>
      <c r="P248" t="b">
        <f t="shared" si="30"/>
        <v>0</v>
      </c>
      <c r="Q248" t="b">
        <f t="shared" si="31"/>
        <v>0</v>
      </c>
      <c r="R248">
        <v>0</v>
      </c>
      <c r="S248">
        <v>1</v>
      </c>
    </row>
    <row r="249" spans="2:19" x14ac:dyDescent="0.2">
      <c r="B249" t="s">
        <v>357</v>
      </c>
      <c r="C249" t="s">
        <v>358</v>
      </c>
      <c r="D249">
        <v>45167</v>
      </c>
      <c r="F249" t="str">
        <f t="shared" si="24"/>
        <v>JackpotCoin</v>
      </c>
      <c r="G249">
        <v>0</v>
      </c>
      <c r="H249">
        <v>248</v>
      </c>
      <c r="I249">
        <v>1</v>
      </c>
      <c r="J249">
        <v>248</v>
      </c>
      <c r="K249">
        <f t="shared" si="25"/>
        <v>0</v>
      </c>
      <c r="L249" t="b">
        <f t="shared" si="26"/>
        <v>0</v>
      </c>
      <c r="M249" t="b">
        <f t="shared" si="27"/>
        <v>0</v>
      </c>
      <c r="N249">
        <f t="shared" si="28"/>
        <v>2</v>
      </c>
      <c r="O249">
        <f t="shared" si="29"/>
        <v>12.413151853449856</v>
      </c>
      <c r="P249" t="b">
        <f t="shared" si="30"/>
        <v>0</v>
      </c>
      <c r="Q249" t="b">
        <f t="shared" si="31"/>
        <v>0</v>
      </c>
      <c r="R249">
        <v>0</v>
      </c>
      <c r="S249">
        <v>1</v>
      </c>
    </row>
    <row r="250" spans="2:19" x14ac:dyDescent="0.2">
      <c r="B250" t="s">
        <v>359</v>
      </c>
      <c r="C250" t="s">
        <v>360</v>
      </c>
      <c r="D250">
        <v>44872</v>
      </c>
      <c r="F250" t="str">
        <f t="shared" si="24"/>
        <v>AeroMe</v>
      </c>
      <c r="G250">
        <v>0</v>
      </c>
      <c r="H250">
        <v>249</v>
      </c>
      <c r="I250">
        <v>1</v>
      </c>
      <c r="J250">
        <v>249</v>
      </c>
      <c r="K250">
        <f t="shared" si="25"/>
        <v>0</v>
      </c>
      <c r="L250" t="b">
        <f t="shared" si="26"/>
        <v>0</v>
      </c>
      <c r="M250" t="b">
        <f t="shared" si="27"/>
        <v>0</v>
      </c>
      <c r="N250">
        <f t="shared" si="28"/>
        <v>1.9919678714859435</v>
      </c>
      <c r="O250">
        <f t="shared" si="29"/>
        <v>12.363299837974152</v>
      </c>
      <c r="P250" t="b">
        <f t="shared" si="30"/>
        <v>0</v>
      </c>
      <c r="Q250" t="b">
        <f t="shared" si="31"/>
        <v>0</v>
      </c>
      <c r="R250">
        <v>0</v>
      </c>
      <c r="S250">
        <v>1</v>
      </c>
    </row>
    <row r="251" spans="2:19" x14ac:dyDescent="0.2">
      <c r="B251" t="s">
        <v>363</v>
      </c>
      <c r="C251" t="s">
        <v>364</v>
      </c>
      <c r="D251">
        <v>43566</v>
      </c>
      <c r="F251" t="str">
        <f t="shared" si="24"/>
        <v>HTML5COIN</v>
      </c>
      <c r="G251">
        <v>0</v>
      </c>
      <c r="H251">
        <v>250</v>
      </c>
      <c r="I251">
        <v>1</v>
      </c>
      <c r="J251">
        <v>250</v>
      </c>
      <c r="K251">
        <f t="shared" si="25"/>
        <v>0</v>
      </c>
      <c r="L251" t="b">
        <f t="shared" si="26"/>
        <v>0</v>
      </c>
      <c r="M251" t="b">
        <f t="shared" si="27"/>
        <v>0</v>
      </c>
      <c r="N251">
        <f t="shared" si="28"/>
        <v>1.984</v>
      </c>
      <c r="O251">
        <f t="shared" si="29"/>
        <v>12.313846638622257</v>
      </c>
      <c r="P251" t="b">
        <f t="shared" si="30"/>
        <v>0</v>
      </c>
      <c r="Q251" t="b">
        <f t="shared" si="31"/>
        <v>0</v>
      </c>
      <c r="R251">
        <v>0</v>
      </c>
      <c r="S251">
        <v>1</v>
      </c>
    </row>
    <row r="252" spans="2:19" x14ac:dyDescent="0.2">
      <c r="B252" t="s">
        <v>367</v>
      </c>
      <c r="C252" t="s">
        <v>368</v>
      </c>
      <c r="D252">
        <v>42266</v>
      </c>
      <c r="F252" t="str">
        <f t="shared" si="24"/>
        <v>Karmacoin</v>
      </c>
      <c r="G252">
        <v>0</v>
      </c>
      <c r="H252">
        <v>251</v>
      </c>
      <c r="I252">
        <v>1</v>
      </c>
      <c r="J252">
        <v>251</v>
      </c>
      <c r="K252">
        <f t="shared" si="25"/>
        <v>0</v>
      </c>
      <c r="L252" t="b">
        <f t="shared" si="26"/>
        <v>0</v>
      </c>
      <c r="M252" t="b">
        <f t="shared" si="27"/>
        <v>0</v>
      </c>
      <c r="N252">
        <f t="shared" si="28"/>
        <v>1.9760956175298803</v>
      </c>
      <c r="O252">
        <f t="shared" si="29"/>
        <v>12.264787488667585</v>
      </c>
      <c r="P252" t="b">
        <f t="shared" si="30"/>
        <v>0</v>
      </c>
      <c r="Q252" t="b">
        <f t="shared" si="31"/>
        <v>0</v>
      </c>
      <c r="R252">
        <v>0</v>
      </c>
      <c r="S252">
        <v>1</v>
      </c>
    </row>
    <row r="253" spans="2:19" x14ac:dyDescent="0.2">
      <c r="B253" t="s">
        <v>375</v>
      </c>
      <c r="C253" t="s">
        <v>375</v>
      </c>
      <c r="D253">
        <v>38205</v>
      </c>
      <c r="F253" t="str">
        <f t="shared" si="24"/>
        <v>GAIA</v>
      </c>
      <c r="G253">
        <v>0</v>
      </c>
      <c r="H253">
        <v>252</v>
      </c>
      <c r="I253">
        <v>1</v>
      </c>
      <c r="J253">
        <v>252</v>
      </c>
      <c r="K253">
        <f t="shared" si="25"/>
        <v>0</v>
      </c>
      <c r="L253" t="b">
        <f t="shared" si="26"/>
        <v>0</v>
      </c>
      <c r="M253" t="b">
        <f t="shared" si="27"/>
        <v>0</v>
      </c>
      <c r="N253">
        <f t="shared" si="28"/>
        <v>1.9682539682539684</v>
      </c>
      <c r="O253">
        <f t="shared" si="29"/>
        <v>12.21611769704589</v>
      </c>
      <c r="P253" t="b">
        <f t="shared" si="30"/>
        <v>0</v>
      </c>
      <c r="Q253" t="b">
        <f t="shared" si="31"/>
        <v>0</v>
      </c>
      <c r="R253">
        <v>0</v>
      </c>
      <c r="S253">
        <v>1</v>
      </c>
    </row>
    <row r="254" spans="2:19" x14ac:dyDescent="0.2">
      <c r="B254" t="s">
        <v>376</v>
      </c>
      <c r="C254" t="s">
        <v>377</v>
      </c>
      <c r="D254">
        <v>36346</v>
      </c>
      <c r="F254" t="str">
        <f t="shared" si="24"/>
        <v>Sterlingcoin</v>
      </c>
      <c r="G254">
        <v>0</v>
      </c>
      <c r="H254">
        <v>253</v>
      </c>
      <c r="I254">
        <v>1</v>
      </c>
      <c r="J254">
        <v>253</v>
      </c>
      <c r="K254">
        <f t="shared" si="25"/>
        <v>0</v>
      </c>
      <c r="L254" t="b">
        <f t="shared" si="26"/>
        <v>0</v>
      </c>
      <c r="M254" t="b">
        <f t="shared" si="27"/>
        <v>0</v>
      </c>
      <c r="N254">
        <f t="shared" si="28"/>
        <v>1.960474308300395</v>
      </c>
      <c r="O254">
        <f t="shared" si="29"/>
        <v>12.167832646859937</v>
      </c>
      <c r="P254" t="b">
        <f t="shared" si="30"/>
        <v>0</v>
      </c>
      <c r="Q254" t="b">
        <f t="shared" si="31"/>
        <v>0</v>
      </c>
      <c r="R254">
        <v>0</v>
      </c>
      <c r="S254">
        <v>1</v>
      </c>
    </row>
    <row r="255" spans="2:19" x14ac:dyDescent="0.2">
      <c r="B255" t="s">
        <v>382</v>
      </c>
      <c r="C255" t="s">
        <v>383</v>
      </c>
      <c r="D255">
        <v>34630</v>
      </c>
      <c r="F255" t="str">
        <f t="shared" si="24"/>
        <v>Memorycoin</v>
      </c>
      <c r="G255">
        <v>0</v>
      </c>
      <c r="H255">
        <v>254</v>
      </c>
      <c r="I255">
        <v>1</v>
      </c>
      <c r="J255">
        <v>254</v>
      </c>
      <c r="K255">
        <f t="shared" si="25"/>
        <v>0</v>
      </c>
      <c r="L255" t="b">
        <f t="shared" si="26"/>
        <v>0</v>
      </c>
      <c r="M255" t="b">
        <f t="shared" si="27"/>
        <v>0</v>
      </c>
      <c r="N255">
        <f t="shared" si="28"/>
        <v>1.9527559055118111</v>
      </c>
      <c r="O255">
        <f t="shared" si="29"/>
        <v>12.119927793919544</v>
      </c>
      <c r="P255" t="b">
        <f t="shared" si="30"/>
        <v>0</v>
      </c>
      <c r="Q255" t="b">
        <f t="shared" si="31"/>
        <v>0</v>
      </c>
      <c r="R255">
        <v>0</v>
      </c>
      <c r="S255">
        <v>1</v>
      </c>
    </row>
    <row r="256" spans="2:19" x14ac:dyDescent="0.2">
      <c r="B256" t="s">
        <v>388</v>
      </c>
      <c r="C256" t="s">
        <v>389</v>
      </c>
      <c r="D256">
        <v>33194</v>
      </c>
      <c r="F256" t="str">
        <f t="shared" si="24"/>
        <v>TEKcoin</v>
      </c>
      <c r="G256">
        <v>0</v>
      </c>
      <c r="H256">
        <v>255</v>
      </c>
      <c r="I256">
        <v>1</v>
      </c>
      <c r="J256">
        <v>255</v>
      </c>
      <c r="K256">
        <f t="shared" si="25"/>
        <v>0</v>
      </c>
      <c r="L256" t="b">
        <f t="shared" si="26"/>
        <v>0</v>
      </c>
      <c r="M256" t="b">
        <f t="shared" si="27"/>
        <v>0</v>
      </c>
      <c r="N256">
        <f t="shared" si="28"/>
        <v>1.945098039215686</v>
      </c>
      <c r="O256">
        <f t="shared" si="29"/>
        <v>12.072398665315937</v>
      </c>
      <c r="P256" t="b">
        <f t="shared" si="30"/>
        <v>0</v>
      </c>
      <c r="Q256" t="b">
        <f t="shared" si="31"/>
        <v>0</v>
      </c>
      <c r="R256">
        <v>0</v>
      </c>
      <c r="S256">
        <v>1</v>
      </c>
    </row>
    <row r="257" spans="2:19" x14ac:dyDescent="0.2">
      <c r="B257" t="s">
        <v>390</v>
      </c>
      <c r="C257" t="s">
        <v>391</v>
      </c>
      <c r="D257">
        <v>31997</v>
      </c>
      <c r="F257" t="str">
        <f t="shared" si="24"/>
        <v>LitecoinDark</v>
      </c>
      <c r="G257">
        <v>0</v>
      </c>
      <c r="H257">
        <v>256</v>
      </c>
      <c r="I257">
        <v>1</v>
      </c>
      <c r="J257">
        <v>256</v>
      </c>
      <c r="K257">
        <f t="shared" si="25"/>
        <v>0</v>
      </c>
      <c r="L257" t="b">
        <f t="shared" si="26"/>
        <v>0</v>
      </c>
      <c r="M257" t="b">
        <f t="shared" si="27"/>
        <v>0</v>
      </c>
      <c r="N257">
        <f t="shared" si="28"/>
        <v>1.9375</v>
      </c>
      <c r="O257">
        <f t="shared" si="29"/>
        <v>12.025240858029548</v>
      </c>
      <c r="P257" t="b">
        <f t="shared" si="30"/>
        <v>0</v>
      </c>
      <c r="Q257" t="b">
        <f t="shared" si="31"/>
        <v>0</v>
      </c>
      <c r="R257">
        <v>0</v>
      </c>
      <c r="S257">
        <v>1</v>
      </c>
    </row>
    <row r="258" spans="2:19" x14ac:dyDescent="0.2">
      <c r="B258" t="s">
        <v>394</v>
      </c>
      <c r="C258" t="s">
        <v>395</v>
      </c>
      <c r="D258">
        <v>31586</v>
      </c>
      <c r="F258" t="str">
        <f t="shared" ref="F258:F321" si="32">B258</f>
        <v>Ringo</v>
      </c>
      <c r="G258">
        <v>0</v>
      </c>
      <c r="H258">
        <v>257</v>
      </c>
      <c r="I258">
        <v>1</v>
      </c>
      <c r="J258">
        <v>257</v>
      </c>
      <c r="K258">
        <f t="shared" ref="K258:K321" si="33">G258*H258/496</f>
        <v>0</v>
      </c>
      <c r="L258" t="b">
        <f t="shared" ref="L258:L321" si="34">(K258&gt;20)</f>
        <v>0</v>
      </c>
      <c r="M258" t="b">
        <f t="shared" ref="M258:M321" si="35">(K258&gt;10)</f>
        <v>0</v>
      </c>
      <c r="N258">
        <f t="shared" ref="N258:N321" si="36">1/(I258*J258/496)</f>
        <v>1.9299610894941632</v>
      </c>
      <c r="O258">
        <f t="shared" ref="O258:O321" si="37">N258*LN(496)</f>
        <v>11.978450037570287</v>
      </c>
      <c r="P258" t="b">
        <f t="shared" ref="P258:P321" si="38">O258&lt;0.05</f>
        <v>0</v>
      </c>
      <c r="Q258" t="b">
        <f t="shared" ref="Q258:Q321" si="39">O258&lt;0.1</f>
        <v>0</v>
      </c>
      <c r="R258">
        <v>0</v>
      </c>
      <c r="S258">
        <v>1</v>
      </c>
    </row>
    <row r="259" spans="2:19" x14ac:dyDescent="0.2">
      <c r="B259" t="s">
        <v>396</v>
      </c>
      <c r="C259" t="s">
        <v>397</v>
      </c>
      <c r="D259">
        <v>30613</v>
      </c>
      <c r="F259" t="str">
        <f t="shared" si="32"/>
        <v>Colossuscoin</v>
      </c>
      <c r="G259">
        <v>0</v>
      </c>
      <c r="H259">
        <v>258</v>
      </c>
      <c r="I259">
        <v>1</v>
      </c>
      <c r="J259">
        <v>258</v>
      </c>
      <c r="K259">
        <f t="shared" si="33"/>
        <v>0</v>
      </c>
      <c r="L259" t="b">
        <f t="shared" si="34"/>
        <v>0</v>
      </c>
      <c r="M259" t="b">
        <f t="shared" si="35"/>
        <v>0</v>
      </c>
      <c r="N259">
        <f t="shared" si="36"/>
        <v>1.9224806201550388</v>
      </c>
      <c r="O259">
        <f t="shared" si="37"/>
        <v>11.932021936649475</v>
      </c>
      <c r="P259" t="b">
        <f t="shared" si="38"/>
        <v>0</v>
      </c>
      <c r="Q259" t="b">
        <f t="shared" si="39"/>
        <v>0</v>
      </c>
      <c r="R259">
        <v>0</v>
      </c>
      <c r="S259">
        <v>1</v>
      </c>
    </row>
    <row r="260" spans="2:19" x14ac:dyDescent="0.2">
      <c r="B260" t="s">
        <v>398</v>
      </c>
      <c r="C260" t="s">
        <v>399</v>
      </c>
      <c r="D260">
        <v>30017</v>
      </c>
      <c r="F260" t="str">
        <f t="shared" si="32"/>
        <v>Bottlecaps</v>
      </c>
      <c r="G260">
        <v>0</v>
      </c>
      <c r="H260">
        <v>259</v>
      </c>
      <c r="I260">
        <v>1</v>
      </c>
      <c r="J260">
        <v>259</v>
      </c>
      <c r="K260">
        <f t="shared" si="33"/>
        <v>0</v>
      </c>
      <c r="L260" t="b">
        <f t="shared" si="34"/>
        <v>0</v>
      </c>
      <c r="M260" t="b">
        <f t="shared" si="35"/>
        <v>0</v>
      </c>
      <c r="N260">
        <f t="shared" si="36"/>
        <v>1.915057915057915</v>
      </c>
      <c r="O260">
        <f t="shared" si="37"/>
        <v>11.885952353882487</v>
      </c>
      <c r="P260" t="b">
        <f t="shared" si="38"/>
        <v>0</v>
      </c>
      <c r="Q260" t="b">
        <f t="shared" si="39"/>
        <v>0</v>
      </c>
      <c r="R260">
        <v>0</v>
      </c>
      <c r="S260">
        <v>1</v>
      </c>
    </row>
    <row r="261" spans="2:19" x14ac:dyDescent="0.2">
      <c r="B261" t="s">
        <v>400</v>
      </c>
      <c r="C261" t="s">
        <v>401</v>
      </c>
      <c r="D261">
        <v>29550</v>
      </c>
      <c r="F261" t="str">
        <f t="shared" si="32"/>
        <v>TeslaCoin</v>
      </c>
      <c r="G261">
        <v>0</v>
      </c>
      <c r="H261">
        <v>260</v>
      </c>
      <c r="I261">
        <v>1</v>
      </c>
      <c r="J261">
        <v>260</v>
      </c>
      <c r="K261">
        <f t="shared" si="33"/>
        <v>0</v>
      </c>
      <c r="L261" t="b">
        <f t="shared" si="34"/>
        <v>0</v>
      </c>
      <c r="M261" t="b">
        <f t="shared" si="35"/>
        <v>0</v>
      </c>
      <c r="N261">
        <f t="shared" si="36"/>
        <v>1.9076923076923078</v>
      </c>
      <c r="O261">
        <f t="shared" si="37"/>
        <v>11.840237152521402</v>
      </c>
      <c r="P261" t="b">
        <f t="shared" si="38"/>
        <v>0</v>
      </c>
      <c r="Q261" t="b">
        <f t="shared" si="39"/>
        <v>0</v>
      </c>
      <c r="R261">
        <v>0</v>
      </c>
      <c r="S261">
        <v>1</v>
      </c>
    </row>
    <row r="262" spans="2:19" x14ac:dyDescent="0.2">
      <c r="B262" t="s">
        <v>402</v>
      </c>
      <c r="C262" t="s">
        <v>403</v>
      </c>
      <c r="D262">
        <v>29398</v>
      </c>
      <c r="F262" t="str">
        <f t="shared" si="32"/>
        <v>AsiaCoin</v>
      </c>
      <c r="G262">
        <v>0</v>
      </c>
      <c r="H262">
        <v>261</v>
      </c>
      <c r="I262">
        <v>1</v>
      </c>
      <c r="J262">
        <v>261</v>
      </c>
      <c r="K262">
        <f t="shared" si="33"/>
        <v>0</v>
      </c>
      <c r="L262" t="b">
        <f t="shared" si="34"/>
        <v>0</v>
      </c>
      <c r="M262" t="b">
        <f t="shared" si="35"/>
        <v>0</v>
      </c>
      <c r="N262">
        <f t="shared" si="36"/>
        <v>1.9003831417624519</v>
      </c>
      <c r="O262">
        <f t="shared" si="37"/>
        <v>11.794872259216721</v>
      </c>
      <c r="P262" t="b">
        <f t="shared" si="38"/>
        <v>0</v>
      </c>
      <c r="Q262" t="b">
        <f t="shared" si="39"/>
        <v>0</v>
      </c>
      <c r="R262">
        <v>0</v>
      </c>
      <c r="S262">
        <v>1</v>
      </c>
    </row>
    <row r="263" spans="2:19" x14ac:dyDescent="0.2">
      <c r="B263" t="s">
        <v>406</v>
      </c>
      <c r="C263" t="s">
        <v>407</v>
      </c>
      <c r="D263">
        <v>26420</v>
      </c>
      <c r="F263" t="str">
        <f t="shared" si="32"/>
        <v>Nas</v>
      </c>
      <c r="G263">
        <v>0</v>
      </c>
      <c r="H263">
        <v>262</v>
      </c>
      <c r="I263">
        <v>1</v>
      </c>
      <c r="J263">
        <v>262</v>
      </c>
      <c r="K263">
        <f t="shared" si="33"/>
        <v>0</v>
      </c>
      <c r="L263" t="b">
        <f t="shared" si="34"/>
        <v>0</v>
      </c>
      <c r="M263" t="b">
        <f t="shared" si="35"/>
        <v>0</v>
      </c>
      <c r="N263">
        <f t="shared" si="36"/>
        <v>1.8931297709923665</v>
      </c>
      <c r="O263">
        <f t="shared" si="37"/>
        <v>11.749853662807498</v>
      </c>
      <c r="P263" t="b">
        <f t="shared" si="38"/>
        <v>0</v>
      </c>
      <c r="Q263" t="b">
        <f t="shared" si="39"/>
        <v>0</v>
      </c>
      <c r="R263">
        <v>0</v>
      </c>
      <c r="S263">
        <v>1</v>
      </c>
    </row>
    <row r="264" spans="2:19" x14ac:dyDescent="0.2">
      <c r="B264" t="s">
        <v>408</v>
      </c>
      <c r="C264" t="s">
        <v>409</v>
      </c>
      <c r="D264">
        <v>26420</v>
      </c>
      <c r="F264" t="str">
        <f t="shared" si="32"/>
        <v>NFDCoin</v>
      </c>
      <c r="G264">
        <v>0</v>
      </c>
      <c r="H264">
        <v>263</v>
      </c>
      <c r="I264">
        <v>1</v>
      </c>
      <c r="J264">
        <v>263</v>
      </c>
      <c r="K264">
        <f t="shared" si="33"/>
        <v>0</v>
      </c>
      <c r="L264" t="b">
        <f t="shared" si="34"/>
        <v>0</v>
      </c>
      <c r="M264" t="b">
        <f t="shared" si="35"/>
        <v>0</v>
      </c>
      <c r="N264">
        <f t="shared" si="36"/>
        <v>1.8859315589353611</v>
      </c>
      <c r="O264">
        <f t="shared" si="37"/>
        <v>11.705177413139026</v>
      </c>
      <c r="P264" t="b">
        <f t="shared" si="38"/>
        <v>0</v>
      </c>
      <c r="Q264" t="b">
        <f t="shared" si="39"/>
        <v>0</v>
      </c>
      <c r="R264">
        <v>0</v>
      </c>
      <c r="S264">
        <v>1</v>
      </c>
    </row>
    <row r="265" spans="2:19" x14ac:dyDescent="0.2">
      <c r="B265" t="s">
        <v>412</v>
      </c>
      <c r="C265" t="s">
        <v>413</v>
      </c>
      <c r="D265">
        <v>26330</v>
      </c>
      <c r="F265" t="str">
        <f t="shared" si="32"/>
        <v>Virtacoin</v>
      </c>
      <c r="G265">
        <v>0</v>
      </c>
      <c r="H265">
        <v>264</v>
      </c>
      <c r="I265">
        <v>1</v>
      </c>
      <c r="J265">
        <v>264</v>
      </c>
      <c r="K265">
        <f t="shared" si="33"/>
        <v>0</v>
      </c>
      <c r="L265" t="b">
        <f t="shared" si="34"/>
        <v>0</v>
      </c>
      <c r="M265" t="b">
        <f t="shared" si="35"/>
        <v>0</v>
      </c>
      <c r="N265">
        <f t="shared" si="36"/>
        <v>1.8787878787878789</v>
      </c>
      <c r="O265">
        <f t="shared" si="37"/>
        <v>11.66083961990744</v>
      </c>
      <c r="P265" t="b">
        <f t="shared" si="38"/>
        <v>0</v>
      </c>
      <c r="Q265" t="b">
        <f t="shared" si="39"/>
        <v>0</v>
      </c>
      <c r="R265">
        <v>0</v>
      </c>
      <c r="S265">
        <v>1</v>
      </c>
    </row>
    <row r="266" spans="2:19" x14ac:dyDescent="0.2">
      <c r="B266" t="s">
        <v>414</v>
      </c>
      <c r="C266" t="s">
        <v>415</v>
      </c>
      <c r="D266">
        <v>26195</v>
      </c>
      <c r="F266" t="str">
        <f t="shared" si="32"/>
        <v>CleverHash</v>
      </c>
      <c r="G266">
        <v>0</v>
      </c>
      <c r="H266">
        <v>265</v>
      </c>
      <c r="I266">
        <v>1</v>
      </c>
      <c r="J266">
        <v>265</v>
      </c>
      <c r="K266">
        <f t="shared" si="33"/>
        <v>0</v>
      </c>
      <c r="L266" t="b">
        <f t="shared" si="34"/>
        <v>0</v>
      </c>
      <c r="M266" t="b">
        <f t="shared" si="35"/>
        <v>0</v>
      </c>
      <c r="N266">
        <f t="shared" si="36"/>
        <v>1.871698113207547</v>
      </c>
      <c r="O266">
        <f t="shared" si="37"/>
        <v>11.61683645153043</v>
      </c>
      <c r="P266" t="b">
        <f t="shared" si="38"/>
        <v>0</v>
      </c>
      <c r="Q266" t="b">
        <f t="shared" si="39"/>
        <v>0</v>
      </c>
      <c r="R266">
        <v>0</v>
      </c>
      <c r="S266">
        <v>1</v>
      </c>
    </row>
    <row r="267" spans="2:19" x14ac:dyDescent="0.2">
      <c r="B267" t="s">
        <v>418</v>
      </c>
      <c r="C267" t="s">
        <v>419</v>
      </c>
      <c r="D267">
        <v>25148</v>
      </c>
      <c r="F267" t="str">
        <f t="shared" si="32"/>
        <v>Maieuticoin</v>
      </c>
      <c r="G267">
        <v>0</v>
      </c>
      <c r="H267">
        <v>266</v>
      </c>
      <c r="I267">
        <v>1</v>
      </c>
      <c r="J267">
        <v>266</v>
      </c>
      <c r="K267">
        <f t="shared" si="33"/>
        <v>0</v>
      </c>
      <c r="L267" t="b">
        <f t="shared" si="34"/>
        <v>0</v>
      </c>
      <c r="M267" t="b">
        <f t="shared" si="35"/>
        <v>0</v>
      </c>
      <c r="N267">
        <f t="shared" si="36"/>
        <v>1.8646616541353385</v>
      </c>
      <c r="O267">
        <f t="shared" si="37"/>
        <v>11.573164134043475</v>
      </c>
      <c r="P267" t="b">
        <f t="shared" si="38"/>
        <v>0</v>
      </c>
      <c r="Q267" t="b">
        <f t="shared" si="39"/>
        <v>0</v>
      </c>
      <c r="R267">
        <v>0</v>
      </c>
      <c r="S267">
        <v>1</v>
      </c>
    </row>
    <row r="268" spans="2:19" x14ac:dyDescent="0.2">
      <c r="B268" t="s">
        <v>422</v>
      </c>
      <c r="C268" t="s">
        <v>423</v>
      </c>
      <c r="D268">
        <v>24549</v>
      </c>
      <c r="F268" t="str">
        <f t="shared" si="32"/>
        <v>Cinni</v>
      </c>
      <c r="G268">
        <v>0</v>
      </c>
      <c r="H268">
        <v>267</v>
      </c>
      <c r="I268">
        <v>1</v>
      </c>
      <c r="J268">
        <v>267</v>
      </c>
      <c r="K268">
        <f t="shared" si="33"/>
        <v>0</v>
      </c>
      <c r="L268" t="b">
        <f t="shared" si="34"/>
        <v>0</v>
      </c>
      <c r="M268" t="b">
        <f t="shared" si="35"/>
        <v>0</v>
      </c>
      <c r="N268">
        <f t="shared" si="36"/>
        <v>1.8576779026217227</v>
      </c>
      <c r="O268">
        <f t="shared" si="37"/>
        <v>11.529818950020839</v>
      </c>
      <c r="P268" t="b">
        <f t="shared" si="38"/>
        <v>0</v>
      </c>
      <c r="Q268" t="b">
        <f t="shared" si="39"/>
        <v>0</v>
      </c>
      <c r="R268">
        <v>0</v>
      </c>
      <c r="S268">
        <v>1</v>
      </c>
    </row>
    <row r="269" spans="2:19" x14ac:dyDescent="0.2">
      <c r="B269" t="s">
        <v>424</v>
      </c>
      <c r="C269" t="s">
        <v>425</v>
      </c>
      <c r="D269">
        <v>24456</v>
      </c>
      <c r="F269" t="str">
        <f t="shared" si="32"/>
        <v>Luckycoin</v>
      </c>
      <c r="G269">
        <v>0</v>
      </c>
      <c r="H269">
        <v>268</v>
      </c>
      <c r="I269">
        <v>1</v>
      </c>
      <c r="J269">
        <v>268</v>
      </c>
      <c r="K269">
        <f t="shared" si="33"/>
        <v>0</v>
      </c>
      <c r="L269" t="b">
        <f t="shared" si="34"/>
        <v>0</v>
      </c>
      <c r="M269" t="b">
        <f t="shared" si="35"/>
        <v>0</v>
      </c>
      <c r="N269">
        <f t="shared" si="36"/>
        <v>1.8507462686567164</v>
      </c>
      <c r="O269">
        <f t="shared" si="37"/>
        <v>11.486797237520761</v>
      </c>
      <c r="P269" t="b">
        <f t="shared" si="38"/>
        <v>0</v>
      </c>
      <c r="Q269" t="b">
        <f t="shared" si="39"/>
        <v>0</v>
      </c>
      <c r="R269">
        <v>0</v>
      </c>
      <c r="S269">
        <v>1</v>
      </c>
    </row>
    <row r="270" spans="2:19" x14ac:dyDescent="0.2">
      <c r="B270" t="s">
        <v>432</v>
      </c>
      <c r="C270" t="s">
        <v>433</v>
      </c>
      <c r="D270">
        <v>23130</v>
      </c>
      <c r="F270" t="str">
        <f t="shared" si="32"/>
        <v>BBQCoin</v>
      </c>
      <c r="G270">
        <v>0</v>
      </c>
      <c r="H270">
        <v>269</v>
      </c>
      <c r="I270">
        <v>1</v>
      </c>
      <c r="J270">
        <v>269</v>
      </c>
      <c r="K270">
        <f t="shared" si="33"/>
        <v>0</v>
      </c>
      <c r="L270" t="b">
        <f t="shared" si="34"/>
        <v>0</v>
      </c>
      <c r="M270" t="b">
        <f t="shared" si="35"/>
        <v>0</v>
      </c>
      <c r="N270">
        <f t="shared" si="36"/>
        <v>1.8438661710037174</v>
      </c>
      <c r="O270">
        <f t="shared" si="37"/>
        <v>11.444095389054143</v>
      </c>
      <c r="P270" t="b">
        <f t="shared" si="38"/>
        <v>0</v>
      </c>
      <c r="Q270" t="b">
        <f t="shared" si="39"/>
        <v>0</v>
      </c>
      <c r="R270">
        <v>0</v>
      </c>
      <c r="S270">
        <v>1</v>
      </c>
    </row>
    <row r="271" spans="2:19" x14ac:dyDescent="0.2">
      <c r="B271" t="s">
        <v>434</v>
      </c>
      <c r="C271" t="s">
        <v>435</v>
      </c>
      <c r="D271">
        <v>22713</v>
      </c>
      <c r="F271" t="str">
        <f t="shared" si="32"/>
        <v>SaffronCoin</v>
      </c>
      <c r="G271">
        <v>0</v>
      </c>
      <c r="H271">
        <v>270</v>
      </c>
      <c r="I271">
        <v>1</v>
      </c>
      <c r="J271">
        <v>270</v>
      </c>
      <c r="K271">
        <f t="shared" si="33"/>
        <v>0</v>
      </c>
      <c r="L271" t="b">
        <f t="shared" si="34"/>
        <v>0</v>
      </c>
      <c r="M271" t="b">
        <f t="shared" si="35"/>
        <v>0</v>
      </c>
      <c r="N271">
        <f t="shared" si="36"/>
        <v>1.8370370370370372</v>
      </c>
      <c r="O271">
        <f t="shared" si="37"/>
        <v>11.401709850576164</v>
      </c>
      <c r="P271" t="b">
        <f t="shared" si="38"/>
        <v>0</v>
      </c>
      <c r="Q271" t="b">
        <f t="shared" si="39"/>
        <v>0</v>
      </c>
      <c r="R271">
        <v>0</v>
      </c>
      <c r="S271">
        <v>1</v>
      </c>
    </row>
    <row r="272" spans="2:19" x14ac:dyDescent="0.2">
      <c r="B272" t="s">
        <v>436</v>
      </c>
      <c r="C272" t="s">
        <v>437</v>
      </c>
      <c r="D272">
        <v>21793</v>
      </c>
      <c r="F272" t="str">
        <f t="shared" si="32"/>
        <v>CleanWaterCoin</v>
      </c>
      <c r="G272">
        <v>0</v>
      </c>
      <c r="H272">
        <v>271</v>
      </c>
      <c r="I272">
        <v>1</v>
      </c>
      <c r="J272">
        <v>271</v>
      </c>
      <c r="K272">
        <f t="shared" si="33"/>
        <v>0</v>
      </c>
      <c r="L272" t="b">
        <f t="shared" si="34"/>
        <v>0</v>
      </c>
      <c r="M272" t="b">
        <f t="shared" si="35"/>
        <v>0</v>
      </c>
      <c r="N272">
        <f t="shared" si="36"/>
        <v>1.8302583025830257</v>
      </c>
      <c r="O272">
        <f t="shared" si="37"/>
        <v>11.359637120500237</v>
      </c>
      <c r="P272" t="b">
        <f t="shared" si="38"/>
        <v>0</v>
      </c>
      <c r="Q272" t="b">
        <f t="shared" si="39"/>
        <v>0</v>
      </c>
      <c r="R272">
        <v>0</v>
      </c>
      <c r="S272">
        <v>1</v>
      </c>
    </row>
    <row r="273" spans="2:19" x14ac:dyDescent="0.2">
      <c r="B273" t="s">
        <v>438</v>
      </c>
      <c r="C273" t="s">
        <v>439</v>
      </c>
      <c r="D273">
        <v>21063</v>
      </c>
      <c r="F273" t="str">
        <f t="shared" si="32"/>
        <v>Sonic</v>
      </c>
      <c r="G273">
        <v>0</v>
      </c>
      <c r="H273">
        <v>272</v>
      </c>
      <c r="I273">
        <v>1</v>
      </c>
      <c r="J273">
        <v>272</v>
      </c>
      <c r="K273">
        <f t="shared" si="33"/>
        <v>0</v>
      </c>
      <c r="L273" t="b">
        <f t="shared" si="34"/>
        <v>0</v>
      </c>
      <c r="M273" t="b">
        <f t="shared" si="35"/>
        <v>0</v>
      </c>
      <c r="N273">
        <f t="shared" si="36"/>
        <v>1.8235294117647061</v>
      </c>
      <c r="O273">
        <f t="shared" si="37"/>
        <v>11.317873748733692</v>
      </c>
      <c r="P273" t="b">
        <f t="shared" si="38"/>
        <v>0</v>
      </c>
      <c r="Q273" t="b">
        <f t="shared" si="39"/>
        <v>0</v>
      </c>
      <c r="R273">
        <v>0</v>
      </c>
      <c r="S273">
        <v>1</v>
      </c>
    </row>
    <row r="274" spans="2:19" x14ac:dyDescent="0.2">
      <c r="B274" t="s">
        <v>440</v>
      </c>
      <c r="C274" t="s">
        <v>441</v>
      </c>
      <c r="D274">
        <v>20611</v>
      </c>
      <c r="F274" t="str">
        <f t="shared" si="32"/>
        <v>FlappyCoin</v>
      </c>
      <c r="G274">
        <v>0</v>
      </c>
      <c r="H274">
        <v>273</v>
      </c>
      <c r="I274">
        <v>1</v>
      </c>
      <c r="J274">
        <v>273</v>
      </c>
      <c r="K274">
        <f t="shared" si="33"/>
        <v>0</v>
      </c>
      <c r="L274" t="b">
        <f t="shared" si="34"/>
        <v>0</v>
      </c>
      <c r="M274" t="b">
        <f t="shared" si="35"/>
        <v>0</v>
      </c>
      <c r="N274">
        <f t="shared" si="36"/>
        <v>1.8168498168498168</v>
      </c>
      <c r="O274">
        <f t="shared" si="37"/>
        <v>11.276416335734668</v>
      </c>
      <c r="P274" t="b">
        <f t="shared" si="38"/>
        <v>0</v>
      </c>
      <c r="Q274" t="b">
        <f t="shared" si="39"/>
        <v>0</v>
      </c>
      <c r="R274">
        <v>0</v>
      </c>
      <c r="S274">
        <v>1</v>
      </c>
    </row>
    <row r="275" spans="2:19" x14ac:dyDescent="0.2">
      <c r="B275" t="s">
        <v>442</v>
      </c>
      <c r="C275" t="s">
        <v>443</v>
      </c>
      <c r="D275">
        <v>20475</v>
      </c>
      <c r="F275" t="str">
        <f t="shared" si="32"/>
        <v>LTBcoin</v>
      </c>
      <c r="G275">
        <v>0</v>
      </c>
      <c r="H275">
        <v>274</v>
      </c>
      <c r="I275">
        <v>1</v>
      </c>
      <c r="J275">
        <v>274</v>
      </c>
      <c r="K275">
        <f t="shared" si="33"/>
        <v>0</v>
      </c>
      <c r="L275" t="b">
        <f t="shared" si="34"/>
        <v>0</v>
      </c>
      <c r="M275" t="b">
        <f t="shared" si="35"/>
        <v>0</v>
      </c>
      <c r="N275">
        <f t="shared" si="36"/>
        <v>1.81021897810219</v>
      </c>
      <c r="O275">
        <f t="shared" si="37"/>
        <v>11.235261531589652</v>
      </c>
      <c r="P275" t="b">
        <f t="shared" si="38"/>
        <v>0</v>
      </c>
      <c r="Q275" t="b">
        <f t="shared" si="39"/>
        <v>0</v>
      </c>
      <c r="R275">
        <v>0</v>
      </c>
      <c r="S275">
        <v>1</v>
      </c>
    </row>
    <row r="276" spans="2:19" x14ac:dyDescent="0.2">
      <c r="B276" t="s">
        <v>447</v>
      </c>
      <c r="C276" t="s">
        <v>448</v>
      </c>
      <c r="D276">
        <v>19730</v>
      </c>
      <c r="F276" t="str">
        <f t="shared" si="32"/>
        <v>Philosopher Stones</v>
      </c>
      <c r="G276">
        <v>0</v>
      </c>
      <c r="H276">
        <v>275</v>
      </c>
      <c r="I276">
        <v>1</v>
      </c>
      <c r="J276">
        <v>275</v>
      </c>
      <c r="K276">
        <f t="shared" si="33"/>
        <v>0</v>
      </c>
      <c r="L276" t="b">
        <f t="shared" si="34"/>
        <v>0</v>
      </c>
      <c r="M276" t="b">
        <f t="shared" si="35"/>
        <v>0</v>
      </c>
      <c r="N276">
        <f t="shared" si="36"/>
        <v>1.8036363636363637</v>
      </c>
      <c r="O276">
        <f t="shared" si="37"/>
        <v>11.194406035111143</v>
      </c>
      <c r="P276" t="b">
        <f t="shared" si="38"/>
        <v>0</v>
      </c>
      <c r="Q276" t="b">
        <f t="shared" si="39"/>
        <v>0</v>
      </c>
      <c r="R276">
        <v>0</v>
      </c>
      <c r="S276">
        <v>1</v>
      </c>
    </row>
    <row r="277" spans="2:19" x14ac:dyDescent="0.2">
      <c r="B277" t="s">
        <v>449</v>
      </c>
      <c r="C277" t="s">
        <v>450</v>
      </c>
      <c r="D277">
        <v>19607</v>
      </c>
      <c r="F277" t="str">
        <f t="shared" si="32"/>
        <v>Munne</v>
      </c>
      <c r="G277">
        <v>0</v>
      </c>
      <c r="H277">
        <v>276</v>
      </c>
      <c r="I277">
        <v>1</v>
      </c>
      <c r="J277">
        <v>276</v>
      </c>
      <c r="K277">
        <f t="shared" si="33"/>
        <v>0</v>
      </c>
      <c r="L277" t="b">
        <f t="shared" si="34"/>
        <v>0</v>
      </c>
      <c r="M277" t="b">
        <f t="shared" si="35"/>
        <v>0</v>
      </c>
      <c r="N277">
        <f t="shared" si="36"/>
        <v>1.7971014492753625</v>
      </c>
      <c r="O277">
        <f t="shared" si="37"/>
        <v>11.153846592954944</v>
      </c>
      <c r="P277" t="b">
        <f t="shared" si="38"/>
        <v>0</v>
      </c>
      <c r="Q277" t="b">
        <f t="shared" si="39"/>
        <v>0</v>
      </c>
      <c r="R277">
        <v>0</v>
      </c>
      <c r="S277">
        <v>1</v>
      </c>
    </row>
    <row r="278" spans="2:19" x14ac:dyDescent="0.2">
      <c r="B278" t="s">
        <v>451</v>
      </c>
      <c r="C278" t="s">
        <v>452</v>
      </c>
      <c r="D278">
        <v>19321</v>
      </c>
      <c r="F278" t="str">
        <f t="shared" si="32"/>
        <v>WankCoin</v>
      </c>
      <c r="G278">
        <v>0</v>
      </c>
      <c r="H278">
        <v>277</v>
      </c>
      <c r="I278">
        <v>1</v>
      </c>
      <c r="J278">
        <v>277</v>
      </c>
      <c r="K278">
        <f t="shared" si="33"/>
        <v>0</v>
      </c>
      <c r="L278" t="b">
        <f t="shared" si="34"/>
        <v>0</v>
      </c>
      <c r="M278" t="b">
        <f t="shared" si="35"/>
        <v>0</v>
      </c>
      <c r="N278">
        <f t="shared" si="36"/>
        <v>1.7906137184115523</v>
      </c>
      <c r="O278">
        <f t="shared" si="37"/>
        <v>11.113579998756549</v>
      </c>
      <c r="P278" t="b">
        <f t="shared" si="38"/>
        <v>0</v>
      </c>
      <c r="Q278" t="b">
        <f t="shared" si="39"/>
        <v>0</v>
      </c>
      <c r="R278">
        <v>0</v>
      </c>
      <c r="S278">
        <v>1</v>
      </c>
    </row>
    <row r="279" spans="2:19" x14ac:dyDescent="0.2">
      <c r="B279" t="s">
        <v>453</v>
      </c>
      <c r="C279" t="s">
        <v>454</v>
      </c>
      <c r="D279">
        <v>19029</v>
      </c>
      <c r="F279" t="str">
        <f t="shared" si="32"/>
        <v>Sembro Token</v>
      </c>
      <c r="G279">
        <v>0</v>
      </c>
      <c r="H279">
        <v>278</v>
      </c>
      <c r="I279">
        <v>1</v>
      </c>
      <c r="J279">
        <v>278</v>
      </c>
      <c r="K279">
        <f t="shared" si="33"/>
        <v>0</v>
      </c>
      <c r="L279" t="b">
        <f t="shared" si="34"/>
        <v>0</v>
      </c>
      <c r="M279" t="b">
        <f t="shared" si="35"/>
        <v>0</v>
      </c>
      <c r="N279">
        <f t="shared" si="36"/>
        <v>1.7841726618705038</v>
      </c>
      <c r="O279">
        <f t="shared" si="37"/>
        <v>11.073603092286204</v>
      </c>
      <c r="P279" t="b">
        <f t="shared" si="38"/>
        <v>0</v>
      </c>
      <c r="Q279" t="b">
        <f t="shared" si="39"/>
        <v>0</v>
      </c>
      <c r="R279">
        <v>0</v>
      </c>
      <c r="S279">
        <v>1</v>
      </c>
    </row>
    <row r="280" spans="2:19" x14ac:dyDescent="0.2">
      <c r="B280" t="s">
        <v>457</v>
      </c>
      <c r="C280" t="s">
        <v>458</v>
      </c>
      <c r="D280">
        <v>18897</v>
      </c>
      <c r="F280" t="str">
        <f t="shared" si="32"/>
        <v>Qibuck</v>
      </c>
      <c r="G280">
        <v>0</v>
      </c>
      <c r="H280">
        <v>279</v>
      </c>
      <c r="I280">
        <v>1</v>
      </c>
      <c r="J280">
        <v>279</v>
      </c>
      <c r="K280">
        <f t="shared" si="33"/>
        <v>0</v>
      </c>
      <c r="L280" t="b">
        <f t="shared" si="34"/>
        <v>0</v>
      </c>
      <c r="M280" t="b">
        <f t="shared" si="35"/>
        <v>0</v>
      </c>
      <c r="N280">
        <f t="shared" si="36"/>
        <v>1.7777777777777777</v>
      </c>
      <c r="O280">
        <f t="shared" si="37"/>
        <v>11.033912758622094</v>
      </c>
      <c r="P280" t="b">
        <f t="shared" si="38"/>
        <v>0</v>
      </c>
      <c r="Q280" t="b">
        <f t="shared" si="39"/>
        <v>0</v>
      </c>
      <c r="R280">
        <v>0</v>
      </c>
      <c r="S280">
        <v>1</v>
      </c>
    </row>
    <row r="281" spans="2:19" x14ac:dyDescent="0.2">
      <c r="B281" t="s">
        <v>459</v>
      </c>
      <c r="C281" t="s">
        <v>460</v>
      </c>
      <c r="D281">
        <v>18749</v>
      </c>
      <c r="F281" t="str">
        <f t="shared" si="32"/>
        <v>Yacoin</v>
      </c>
      <c r="G281">
        <v>0</v>
      </c>
      <c r="H281">
        <v>280</v>
      </c>
      <c r="I281">
        <v>1</v>
      </c>
      <c r="J281">
        <v>280</v>
      </c>
      <c r="K281">
        <f t="shared" si="33"/>
        <v>0</v>
      </c>
      <c r="L281" t="b">
        <f t="shared" si="34"/>
        <v>0</v>
      </c>
      <c r="M281" t="b">
        <f t="shared" si="35"/>
        <v>0</v>
      </c>
      <c r="N281">
        <f t="shared" si="36"/>
        <v>1.7714285714285714</v>
      </c>
      <c r="O281">
        <f t="shared" si="37"/>
        <v>10.994505927341301</v>
      </c>
      <c r="P281" t="b">
        <f t="shared" si="38"/>
        <v>0</v>
      </c>
      <c r="Q281" t="b">
        <f t="shared" si="39"/>
        <v>0</v>
      </c>
      <c r="R281">
        <v>0</v>
      </c>
      <c r="S281">
        <v>1</v>
      </c>
    </row>
    <row r="282" spans="2:19" x14ac:dyDescent="0.2">
      <c r="B282" t="s">
        <v>461</v>
      </c>
      <c r="C282" t="s">
        <v>462</v>
      </c>
      <c r="D282">
        <v>18672</v>
      </c>
      <c r="F282" t="str">
        <f t="shared" si="32"/>
        <v>MediterraneanCoin</v>
      </c>
      <c r="G282">
        <v>0</v>
      </c>
      <c r="H282">
        <v>281</v>
      </c>
      <c r="I282">
        <v>1</v>
      </c>
      <c r="J282">
        <v>281</v>
      </c>
      <c r="K282">
        <f t="shared" si="33"/>
        <v>0</v>
      </c>
      <c r="L282" t="b">
        <f t="shared" si="34"/>
        <v>0</v>
      </c>
      <c r="M282" t="b">
        <f t="shared" si="35"/>
        <v>0</v>
      </c>
      <c r="N282">
        <f t="shared" si="36"/>
        <v>1.7651245551601424</v>
      </c>
      <c r="O282">
        <f t="shared" si="37"/>
        <v>10.955379571727986</v>
      </c>
      <c r="P282" t="b">
        <f t="shared" si="38"/>
        <v>0</v>
      </c>
      <c r="Q282" t="b">
        <f t="shared" si="39"/>
        <v>0</v>
      </c>
      <c r="R282">
        <v>0</v>
      </c>
      <c r="S282">
        <v>1</v>
      </c>
    </row>
    <row r="283" spans="2:19" x14ac:dyDescent="0.2">
      <c r="B283" t="s">
        <v>463</v>
      </c>
      <c r="C283" t="s">
        <v>464</v>
      </c>
      <c r="D283">
        <v>18270</v>
      </c>
      <c r="F283" t="str">
        <f t="shared" si="32"/>
        <v>Mineralscoin</v>
      </c>
      <c r="G283">
        <v>0</v>
      </c>
      <c r="H283">
        <v>282</v>
      </c>
      <c r="I283">
        <v>1</v>
      </c>
      <c r="J283">
        <v>282</v>
      </c>
      <c r="K283">
        <f t="shared" si="33"/>
        <v>0</v>
      </c>
      <c r="L283" t="b">
        <f t="shared" si="34"/>
        <v>0</v>
      </c>
      <c r="M283" t="b">
        <f t="shared" si="35"/>
        <v>0</v>
      </c>
      <c r="N283">
        <f t="shared" si="36"/>
        <v>1.7588652482269502</v>
      </c>
      <c r="O283">
        <f t="shared" si="37"/>
        <v>10.916530707998454</v>
      </c>
      <c r="P283" t="b">
        <f t="shared" si="38"/>
        <v>0</v>
      </c>
      <c r="Q283" t="b">
        <f t="shared" si="39"/>
        <v>0</v>
      </c>
      <c r="R283">
        <v>0</v>
      </c>
      <c r="S283">
        <v>1</v>
      </c>
    </row>
    <row r="284" spans="2:19" x14ac:dyDescent="0.2">
      <c r="B284" t="s">
        <v>467</v>
      </c>
      <c r="C284" t="s">
        <v>468</v>
      </c>
      <c r="D284">
        <v>17537</v>
      </c>
      <c r="F284" t="str">
        <f t="shared" si="32"/>
        <v>Dirac</v>
      </c>
      <c r="G284">
        <v>0</v>
      </c>
      <c r="H284">
        <v>283</v>
      </c>
      <c r="I284">
        <v>1</v>
      </c>
      <c r="J284">
        <v>283</v>
      </c>
      <c r="K284">
        <f t="shared" si="33"/>
        <v>0</v>
      </c>
      <c r="L284" t="b">
        <f t="shared" si="34"/>
        <v>0</v>
      </c>
      <c r="M284" t="b">
        <f t="shared" si="35"/>
        <v>0</v>
      </c>
      <c r="N284">
        <f t="shared" si="36"/>
        <v>1.7526501766784452</v>
      </c>
      <c r="O284">
        <f t="shared" si="37"/>
        <v>10.877956394542631</v>
      </c>
      <c r="P284" t="b">
        <f t="shared" si="38"/>
        <v>0</v>
      </c>
      <c r="Q284" t="b">
        <f t="shared" si="39"/>
        <v>0</v>
      </c>
      <c r="R284">
        <v>0</v>
      </c>
      <c r="S284">
        <v>1</v>
      </c>
    </row>
    <row r="285" spans="2:19" x14ac:dyDescent="0.2">
      <c r="B285" t="s">
        <v>471</v>
      </c>
      <c r="C285" t="s">
        <v>472</v>
      </c>
      <c r="D285">
        <v>17234</v>
      </c>
      <c r="F285" t="str">
        <f t="shared" si="32"/>
        <v>OpalTKN</v>
      </c>
      <c r="G285">
        <v>0</v>
      </c>
      <c r="H285">
        <v>284</v>
      </c>
      <c r="I285">
        <v>1</v>
      </c>
      <c r="J285">
        <v>284</v>
      </c>
      <c r="K285">
        <f t="shared" si="33"/>
        <v>0</v>
      </c>
      <c r="L285" t="b">
        <f t="shared" si="34"/>
        <v>0</v>
      </c>
      <c r="M285" t="b">
        <f t="shared" si="35"/>
        <v>0</v>
      </c>
      <c r="N285">
        <f t="shared" si="36"/>
        <v>1.7464788732394365</v>
      </c>
      <c r="O285">
        <f t="shared" si="37"/>
        <v>10.839653731181564</v>
      </c>
      <c r="P285" t="b">
        <f t="shared" si="38"/>
        <v>0</v>
      </c>
      <c r="Q285" t="b">
        <f t="shared" si="39"/>
        <v>0</v>
      </c>
      <c r="R285">
        <v>0</v>
      </c>
      <c r="S285">
        <v>1</v>
      </c>
    </row>
    <row r="286" spans="2:19" x14ac:dyDescent="0.2">
      <c r="B286" t="s">
        <v>473</v>
      </c>
      <c r="C286" t="s">
        <v>474</v>
      </c>
      <c r="D286">
        <v>16957</v>
      </c>
      <c r="F286" t="str">
        <f t="shared" si="32"/>
        <v>BattleCoin</v>
      </c>
      <c r="G286">
        <v>0</v>
      </c>
      <c r="H286">
        <v>285</v>
      </c>
      <c r="I286">
        <v>1</v>
      </c>
      <c r="J286">
        <v>285</v>
      </c>
      <c r="K286">
        <f t="shared" si="33"/>
        <v>0</v>
      </c>
      <c r="L286" t="b">
        <f t="shared" si="34"/>
        <v>0</v>
      </c>
      <c r="M286" t="b">
        <f t="shared" si="35"/>
        <v>0</v>
      </c>
      <c r="N286">
        <f t="shared" si="36"/>
        <v>1.7403508771929825</v>
      </c>
      <c r="O286">
        <f t="shared" si="37"/>
        <v>10.801619858440576</v>
      </c>
      <c r="P286" t="b">
        <f t="shared" si="38"/>
        <v>0</v>
      </c>
      <c r="Q286" t="b">
        <f t="shared" si="39"/>
        <v>0</v>
      </c>
      <c r="R286">
        <v>0</v>
      </c>
      <c r="S286">
        <v>1</v>
      </c>
    </row>
    <row r="287" spans="2:19" x14ac:dyDescent="0.2">
      <c r="B287" t="s">
        <v>477</v>
      </c>
      <c r="C287" t="s">
        <v>478</v>
      </c>
      <c r="D287">
        <v>16723</v>
      </c>
      <c r="F287" t="str">
        <f t="shared" si="32"/>
        <v>CommunityCoin</v>
      </c>
      <c r="G287">
        <v>0</v>
      </c>
      <c r="H287">
        <v>286</v>
      </c>
      <c r="I287">
        <v>1</v>
      </c>
      <c r="J287">
        <v>286</v>
      </c>
      <c r="K287">
        <f t="shared" si="33"/>
        <v>0</v>
      </c>
      <c r="L287" t="b">
        <f t="shared" si="34"/>
        <v>0</v>
      </c>
      <c r="M287" t="b">
        <f t="shared" si="35"/>
        <v>0</v>
      </c>
      <c r="N287">
        <f t="shared" si="36"/>
        <v>1.7342657342657342</v>
      </c>
      <c r="O287">
        <f t="shared" si="37"/>
        <v>10.763851956837636</v>
      </c>
      <c r="P287" t="b">
        <f t="shared" si="38"/>
        <v>0</v>
      </c>
      <c r="Q287" t="b">
        <f t="shared" si="39"/>
        <v>0</v>
      </c>
      <c r="R287">
        <v>0</v>
      </c>
      <c r="S287">
        <v>1</v>
      </c>
    </row>
    <row r="288" spans="2:19" x14ac:dyDescent="0.2">
      <c r="B288" t="s">
        <v>479</v>
      </c>
      <c r="C288" t="s">
        <v>480</v>
      </c>
      <c r="D288">
        <v>16173</v>
      </c>
      <c r="F288" t="str">
        <f t="shared" si="32"/>
        <v>XCash</v>
      </c>
      <c r="G288">
        <v>0</v>
      </c>
      <c r="H288">
        <v>287</v>
      </c>
      <c r="I288">
        <v>1</v>
      </c>
      <c r="J288">
        <v>287</v>
      </c>
      <c r="K288">
        <f t="shared" si="33"/>
        <v>0</v>
      </c>
      <c r="L288" t="b">
        <f t="shared" si="34"/>
        <v>0</v>
      </c>
      <c r="M288" t="b">
        <f t="shared" si="35"/>
        <v>0</v>
      </c>
      <c r="N288">
        <f t="shared" si="36"/>
        <v>1.7282229965156795</v>
      </c>
      <c r="O288">
        <f t="shared" si="37"/>
        <v>10.726347246186634</v>
      </c>
      <c r="P288" t="b">
        <f t="shared" si="38"/>
        <v>0</v>
      </c>
      <c r="Q288" t="b">
        <f t="shared" si="39"/>
        <v>0</v>
      </c>
      <c r="R288">
        <v>0</v>
      </c>
      <c r="S288">
        <v>1</v>
      </c>
    </row>
    <row r="289" spans="2:19" x14ac:dyDescent="0.2">
      <c r="B289" t="s">
        <v>481</v>
      </c>
      <c r="C289" t="s">
        <v>482</v>
      </c>
      <c r="D289">
        <v>16131</v>
      </c>
      <c r="F289" t="str">
        <f t="shared" si="32"/>
        <v>Neutrino</v>
      </c>
      <c r="G289">
        <v>0</v>
      </c>
      <c r="H289">
        <v>288</v>
      </c>
      <c r="I289">
        <v>1</v>
      </c>
      <c r="J289">
        <v>288</v>
      </c>
      <c r="K289">
        <f t="shared" si="33"/>
        <v>0</v>
      </c>
      <c r="L289" t="b">
        <f t="shared" si="34"/>
        <v>0</v>
      </c>
      <c r="M289" t="b">
        <f t="shared" si="35"/>
        <v>0</v>
      </c>
      <c r="N289">
        <f t="shared" si="36"/>
        <v>1.7222222222222221</v>
      </c>
      <c r="O289">
        <f t="shared" si="37"/>
        <v>10.689102984915152</v>
      </c>
      <c r="P289" t="b">
        <f t="shared" si="38"/>
        <v>0</v>
      </c>
      <c r="Q289" t="b">
        <f t="shared" si="39"/>
        <v>0</v>
      </c>
      <c r="R289">
        <v>0</v>
      </c>
      <c r="S289">
        <v>1</v>
      </c>
    </row>
    <row r="290" spans="2:19" x14ac:dyDescent="0.2">
      <c r="B290" t="s">
        <v>486</v>
      </c>
      <c r="C290" t="s">
        <v>487</v>
      </c>
      <c r="D290">
        <v>15395</v>
      </c>
      <c r="F290" t="str">
        <f t="shared" si="32"/>
        <v>MaryJane</v>
      </c>
      <c r="G290">
        <v>0</v>
      </c>
      <c r="H290">
        <v>289</v>
      </c>
      <c r="I290">
        <v>1</v>
      </c>
      <c r="J290">
        <v>289</v>
      </c>
      <c r="K290">
        <f t="shared" si="33"/>
        <v>0</v>
      </c>
      <c r="L290" t="b">
        <f t="shared" si="34"/>
        <v>0</v>
      </c>
      <c r="M290" t="b">
        <f t="shared" si="35"/>
        <v>0</v>
      </c>
      <c r="N290">
        <f t="shared" si="36"/>
        <v>1.7162629757785468</v>
      </c>
      <c r="O290">
        <f t="shared" si="37"/>
        <v>10.652116469396416</v>
      </c>
      <c r="P290" t="b">
        <f t="shared" si="38"/>
        <v>0</v>
      </c>
      <c r="Q290" t="b">
        <f t="shared" si="39"/>
        <v>0</v>
      </c>
      <c r="R290">
        <v>0</v>
      </c>
      <c r="S290">
        <v>1</v>
      </c>
    </row>
    <row r="291" spans="2:19" x14ac:dyDescent="0.2">
      <c r="B291" t="s">
        <v>488</v>
      </c>
      <c r="C291" t="s">
        <v>489</v>
      </c>
      <c r="D291">
        <v>15265</v>
      </c>
      <c r="F291" t="str">
        <f t="shared" si="32"/>
        <v>MultiWalletCoin</v>
      </c>
      <c r="G291">
        <v>0</v>
      </c>
      <c r="H291">
        <v>290</v>
      </c>
      <c r="I291">
        <v>1</v>
      </c>
      <c r="J291">
        <v>290</v>
      </c>
      <c r="K291">
        <f t="shared" si="33"/>
        <v>0</v>
      </c>
      <c r="L291" t="b">
        <f t="shared" si="34"/>
        <v>0</v>
      </c>
      <c r="M291" t="b">
        <f t="shared" si="35"/>
        <v>0</v>
      </c>
      <c r="N291">
        <f t="shared" si="36"/>
        <v>1.7103448275862068</v>
      </c>
      <c r="O291">
        <f t="shared" si="37"/>
        <v>10.615385033295048</v>
      </c>
      <c r="P291" t="b">
        <f t="shared" si="38"/>
        <v>0</v>
      </c>
      <c r="Q291" t="b">
        <f t="shared" si="39"/>
        <v>0</v>
      </c>
      <c r="R291">
        <v>0</v>
      </c>
      <c r="S291">
        <v>1</v>
      </c>
    </row>
    <row r="292" spans="2:19" x14ac:dyDescent="0.2">
      <c r="B292" t="s">
        <v>490</v>
      </c>
      <c r="C292" t="s">
        <v>491</v>
      </c>
      <c r="D292">
        <v>15102</v>
      </c>
      <c r="F292" t="str">
        <f t="shared" si="32"/>
        <v>Particle</v>
      </c>
      <c r="G292">
        <v>0</v>
      </c>
      <c r="H292">
        <v>291</v>
      </c>
      <c r="I292">
        <v>1</v>
      </c>
      <c r="J292">
        <v>291</v>
      </c>
      <c r="K292">
        <f t="shared" si="33"/>
        <v>0</v>
      </c>
      <c r="L292" t="b">
        <f t="shared" si="34"/>
        <v>0</v>
      </c>
      <c r="M292" t="b">
        <f t="shared" si="35"/>
        <v>0</v>
      </c>
      <c r="N292">
        <f t="shared" si="36"/>
        <v>1.7044673539518902</v>
      </c>
      <c r="O292">
        <f t="shared" si="37"/>
        <v>10.578906046926338</v>
      </c>
      <c r="P292" t="b">
        <f t="shared" si="38"/>
        <v>0</v>
      </c>
      <c r="Q292" t="b">
        <f t="shared" si="39"/>
        <v>0</v>
      </c>
      <c r="R292">
        <v>0</v>
      </c>
      <c r="S292">
        <v>1</v>
      </c>
    </row>
    <row r="293" spans="2:19" x14ac:dyDescent="0.2">
      <c r="B293" t="s">
        <v>492</v>
      </c>
      <c r="C293" t="s">
        <v>493</v>
      </c>
      <c r="D293">
        <v>14736</v>
      </c>
      <c r="F293" t="str">
        <f t="shared" si="32"/>
        <v>Razor</v>
      </c>
      <c r="G293">
        <v>0</v>
      </c>
      <c r="H293">
        <v>292</v>
      </c>
      <c r="I293">
        <v>1</v>
      </c>
      <c r="J293">
        <v>292</v>
      </c>
      <c r="K293">
        <f t="shared" si="33"/>
        <v>0</v>
      </c>
      <c r="L293" t="b">
        <f t="shared" si="34"/>
        <v>0</v>
      </c>
      <c r="M293" t="b">
        <f t="shared" si="35"/>
        <v>0</v>
      </c>
      <c r="N293">
        <f t="shared" si="36"/>
        <v>1.6986301369863013</v>
      </c>
      <c r="O293">
        <f t="shared" si="37"/>
        <v>10.542676916628643</v>
      </c>
      <c r="P293" t="b">
        <f t="shared" si="38"/>
        <v>0</v>
      </c>
      <c r="Q293" t="b">
        <f t="shared" si="39"/>
        <v>0</v>
      </c>
      <c r="R293">
        <v>0</v>
      </c>
      <c r="S293">
        <v>1</v>
      </c>
    </row>
    <row r="294" spans="2:19" x14ac:dyDescent="0.2">
      <c r="B294" t="s">
        <v>494</v>
      </c>
      <c r="C294" t="s">
        <v>495</v>
      </c>
      <c r="D294">
        <v>14624</v>
      </c>
      <c r="F294" t="str">
        <f t="shared" si="32"/>
        <v>CryptoEscudo</v>
      </c>
      <c r="G294">
        <v>0</v>
      </c>
      <c r="H294">
        <v>293</v>
      </c>
      <c r="I294">
        <v>1</v>
      </c>
      <c r="J294">
        <v>293</v>
      </c>
      <c r="K294">
        <f t="shared" si="33"/>
        <v>0</v>
      </c>
      <c r="L294" t="b">
        <f t="shared" si="34"/>
        <v>0</v>
      </c>
      <c r="M294" t="b">
        <f t="shared" si="35"/>
        <v>0</v>
      </c>
      <c r="N294">
        <f t="shared" si="36"/>
        <v>1.6928327645051195</v>
      </c>
      <c r="O294">
        <f t="shared" si="37"/>
        <v>10.506695084148683</v>
      </c>
      <c r="P294" t="b">
        <f t="shared" si="38"/>
        <v>0</v>
      </c>
      <c r="Q294" t="b">
        <f t="shared" si="39"/>
        <v>0</v>
      </c>
      <c r="R294">
        <v>0</v>
      </c>
      <c r="S294">
        <v>1</v>
      </c>
    </row>
    <row r="295" spans="2:19" x14ac:dyDescent="0.2">
      <c r="B295" t="s">
        <v>496</v>
      </c>
      <c r="C295" t="s">
        <v>497</v>
      </c>
      <c r="D295">
        <v>14513</v>
      </c>
      <c r="F295" t="str">
        <f t="shared" si="32"/>
        <v>Kore</v>
      </c>
      <c r="G295">
        <v>0</v>
      </c>
      <c r="H295">
        <v>294</v>
      </c>
      <c r="I295">
        <v>1</v>
      </c>
      <c r="J295">
        <v>294</v>
      </c>
      <c r="K295">
        <f t="shared" si="33"/>
        <v>0</v>
      </c>
      <c r="L295" t="b">
        <f t="shared" si="34"/>
        <v>0</v>
      </c>
      <c r="M295" t="b">
        <f t="shared" si="35"/>
        <v>0</v>
      </c>
      <c r="N295">
        <f t="shared" si="36"/>
        <v>1.6870748299319727</v>
      </c>
      <c r="O295">
        <f t="shared" si="37"/>
        <v>10.470958026039334</v>
      </c>
      <c r="P295" t="b">
        <f t="shared" si="38"/>
        <v>0</v>
      </c>
      <c r="Q295" t="b">
        <f t="shared" si="39"/>
        <v>0</v>
      </c>
      <c r="R295">
        <v>0</v>
      </c>
      <c r="S295">
        <v>1</v>
      </c>
    </row>
    <row r="296" spans="2:19" x14ac:dyDescent="0.2">
      <c r="B296" t="s">
        <v>498</v>
      </c>
      <c r="C296" t="s">
        <v>499</v>
      </c>
      <c r="D296">
        <v>14462</v>
      </c>
      <c r="F296" t="str">
        <f t="shared" si="32"/>
        <v>Heavycoin</v>
      </c>
      <c r="G296">
        <v>0</v>
      </c>
      <c r="H296">
        <v>295</v>
      </c>
      <c r="I296">
        <v>1</v>
      </c>
      <c r="J296">
        <v>295</v>
      </c>
      <c r="K296">
        <f t="shared" si="33"/>
        <v>0</v>
      </c>
      <c r="L296" t="b">
        <f t="shared" si="34"/>
        <v>0</v>
      </c>
      <c r="M296" t="b">
        <f t="shared" si="35"/>
        <v>0</v>
      </c>
      <c r="N296">
        <f t="shared" si="36"/>
        <v>1.68135593220339</v>
      </c>
      <c r="O296">
        <f t="shared" si="37"/>
        <v>10.43546325306971</v>
      </c>
      <c r="P296" t="b">
        <f t="shared" si="38"/>
        <v>0</v>
      </c>
      <c r="Q296" t="b">
        <f t="shared" si="39"/>
        <v>0</v>
      </c>
      <c r="R296">
        <v>0</v>
      </c>
      <c r="S296">
        <v>1</v>
      </c>
    </row>
    <row r="297" spans="2:19" x14ac:dyDescent="0.2">
      <c r="B297" t="s">
        <v>500</v>
      </c>
      <c r="C297" t="s">
        <v>501</v>
      </c>
      <c r="D297">
        <v>14300</v>
      </c>
      <c r="F297" t="str">
        <f t="shared" si="32"/>
        <v>DarkCash</v>
      </c>
      <c r="G297">
        <v>0</v>
      </c>
      <c r="H297">
        <v>296</v>
      </c>
      <c r="I297">
        <v>1</v>
      </c>
      <c r="J297">
        <v>296</v>
      </c>
      <c r="K297">
        <f t="shared" si="33"/>
        <v>0</v>
      </c>
      <c r="L297" t="b">
        <f t="shared" si="34"/>
        <v>0</v>
      </c>
      <c r="M297" t="b">
        <f t="shared" si="35"/>
        <v>0</v>
      </c>
      <c r="N297">
        <f t="shared" si="36"/>
        <v>1.6756756756756757</v>
      </c>
      <c r="O297">
        <f t="shared" si="37"/>
        <v>10.400208309647176</v>
      </c>
      <c r="P297" t="b">
        <f t="shared" si="38"/>
        <v>0</v>
      </c>
      <c r="Q297" t="b">
        <f t="shared" si="39"/>
        <v>0</v>
      </c>
      <c r="R297">
        <v>0</v>
      </c>
      <c r="S297">
        <v>1</v>
      </c>
    </row>
    <row r="298" spans="2:19" x14ac:dyDescent="0.2">
      <c r="B298" t="s">
        <v>502</v>
      </c>
      <c r="C298" t="s">
        <v>276</v>
      </c>
      <c r="D298">
        <v>14222</v>
      </c>
      <c r="F298" t="str">
        <f t="shared" si="32"/>
        <v>GlobalCoin</v>
      </c>
      <c r="G298">
        <v>0</v>
      </c>
      <c r="H298">
        <v>297</v>
      </c>
      <c r="I298">
        <v>1</v>
      </c>
      <c r="J298">
        <v>297</v>
      </c>
      <c r="K298">
        <f t="shared" si="33"/>
        <v>0</v>
      </c>
      <c r="L298" t="b">
        <f t="shared" si="34"/>
        <v>0</v>
      </c>
      <c r="M298" t="b">
        <f t="shared" si="35"/>
        <v>0</v>
      </c>
      <c r="N298">
        <f t="shared" si="36"/>
        <v>1.6700336700336702</v>
      </c>
      <c r="O298">
        <f t="shared" si="37"/>
        <v>10.36519077325106</v>
      </c>
      <c r="P298" t="b">
        <f t="shared" si="38"/>
        <v>0</v>
      </c>
      <c r="Q298" t="b">
        <f t="shared" si="39"/>
        <v>0</v>
      </c>
      <c r="R298">
        <v>0</v>
      </c>
      <c r="S298">
        <v>1</v>
      </c>
    </row>
    <row r="299" spans="2:19" x14ac:dyDescent="0.2">
      <c r="B299" t="s">
        <v>503</v>
      </c>
      <c r="C299" t="s">
        <v>504</v>
      </c>
      <c r="D299">
        <v>14082</v>
      </c>
      <c r="F299" t="str">
        <f t="shared" si="32"/>
        <v>Snowballs</v>
      </c>
      <c r="G299">
        <v>0</v>
      </c>
      <c r="H299">
        <v>298</v>
      </c>
      <c r="I299">
        <v>1</v>
      </c>
      <c r="J299">
        <v>298</v>
      </c>
      <c r="K299">
        <f t="shared" si="33"/>
        <v>0</v>
      </c>
      <c r="L299" t="b">
        <f t="shared" si="34"/>
        <v>0</v>
      </c>
      <c r="M299" t="b">
        <f t="shared" si="35"/>
        <v>0</v>
      </c>
      <c r="N299">
        <f t="shared" si="36"/>
        <v>1.6644295302013423</v>
      </c>
      <c r="O299">
        <f t="shared" si="37"/>
        <v>10.330408253877733</v>
      </c>
      <c r="P299" t="b">
        <f t="shared" si="38"/>
        <v>0</v>
      </c>
      <c r="Q299" t="b">
        <f t="shared" si="39"/>
        <v>0</v>
      </c>
      <c r="R299">
        <v>0</v>
      </c>
      <c r="S299">
        <v>1</v>
      </c>
    </row>
    <row r="300" spans="2:19" x14ac:dyDescent="0.2">
      <c r="B300" t="s">
        <v>505</v>
      </c>
      <c r="C300" t="s">
        <v>506</v>
      </c>
      <c r="D300">
        <v>13238</v>
      </c>
      <c r="F300" t="str">
        <f t="shared" si="32"/>
        <v>bitBTC</v>
      </c>
      <c r="G300">
        <v>0</v>
      </c>
      <c r="H300">
        <v>299</v>
      </c>
      <c r="I300">
        <v>1</v>
      </c>
      <c r="J300">
        <v>299</v>
      </c>
      <c r="K300">
        <f t="shared" si="33"/>
        <v>0</v>
      </c>
      <c r="L300" t="b">
        <f t="shared" si="34"/>
        <v>0</v>
      </c>
      <c r="M300" t="b">
        <f t="shared" si="35"/>
        <v>0</v>
      </c>
      <c r="N300">
        <f t="shared" si="36"/>
        <v>1.6588628762541806</v>
      </c>
      <c r="O300">
        <f t="shared" si="37"/>
        <v>10.29585839349687</v>
      </c>
      <c r="P300" t="b">
        <f t="shared" si="38"/>
        <v>0</v>
      </c>
      <c r="Q300" t="b">
        <f t="shared" si="39"/>
        <v>0</v>
      </c>
      <c r="R300">
        <v>0</v>
      </c>
      <c r="S300">
        <v>1</v>
      </c>
    </row>
    <row r="301" spans="2:19" x14ac:dyDescent="0.2">
      <c r="B301" t="s">
        <v>507</v>
      </c>
      <c r="C301" t="s">
        <v>508</v>
      </c>
      <c r="D301">
        <v>13091</v>
      </c>
      <c r="F301" t="str">
        <f t="shared" si="32"/>
        <v>NoirShares</v>
      </c>
      <c r="G301">
        <v>0</v>
      </c>
      <c r="H301">
        <v>300</v>
      </c>
      <c r="I301">
        <v>1</v>
      </c>
      <c r="J301">
        <v>300</v>
      </c>
      <c r="K301">
        <f t="shared" si="33"/>
        <v>0</v>
      </c>
      <c r="L301" t="b">
        <f t="shared" si="34"/>
        <v>0</v>
      </c>
      <c r="M301" t="b">
        <f t="shared" si="35"/>
        <v>0</v>
      </c>
      <c r="N301">
        <f t="shared" si="36"/>
        <v>1.6533333333333333</v>
      </c>
      <c r="O301">
        <f t="shared" si="37"/>
        <v>10.261538865518547</v>
      </c>
      <c r="P301" t="b">
        <f t="shared" si="38"/>
        <v>0</v>
      </c>
      <c r="Q301" t="b">
        <f t="shared" si="39"/>
        <v>0</v>
      </c>
      <c r="R301">
        <v>0</v>
      </c>
      <c r="S301">
        <v>1</v>
      </c>
    </row>
    <row r="302" spans="2:19" x14ac:dyDescent="0.2">
      <c r="B302" t="s">
        <v>509</v>
      </c>
      <c r="C302" t="s">
        <v>510</v>
      </c>
      <c r="D302">
        <v>12697</v>
      </c>
      <c r="F302" t="str">
        <f t="shared" si="32"/>
        <v>RedCoin</v>
      </c>
      <c r="G302">
        <v>0</v>
      </c>
      <c r="H302">
        <v>301</v>
      </c>
      <c r="I302">
        <v>1</v>
      </c>
      <c r="J302">
        <v>301</v>
      </c>
      <c r="K302">
        <f t="shared" si="33"/>
        <v>0</v>
      </c>
      <c r="L302" t="b">
        <f t="shared" si="34"/>
        <v>0</v>
      </c>
      <c r="M302" t="b">
        <f t="shared" si="35"/>
        <v>0</v>
      </c>
      <c r="N302">
        <f t="shared" si="36"/>
        <v>1.6478405315614619</v>
      </c>
      <c r="O302">
        <f t="shared" si="37"/>
        <v>10.227447374270978</v>
      </c>
      <c r="P302" t="b">
        <f t="shared" si="38"/>
        <v>0</v>
      </c>
      <c r="Q302" t="b">
        <f t="shared" si="39"/>
        <v>0</v>
      </c>
      <c r="R302">
        <v>0</v>
      </c>
      <c r="S302">
        <v>1</v>
      </c>
    </row>
    <row r="303" spans="2:19" x14ac:dyDescent="0.2">
      <c r="B303" t="s">
        <v>511</v>
      </c>
      <c r="C303" t="s">
        <v>512</v>
      </c>
      <c r="D303">
        <v>12675</v>
      </c>
      <c r="F303" t="str">
        <f t="shared" si="32"/>
        <v>RootCoin</v>
      </c>
      <c r="G303">
        <v>0</v>
      </c>
      <c r="H303">
        <v>302</v>
      </c>
      <c r="I303">
        <v>1</v>
      </c>
      <c r="J303">
        <v>302</v>
      </c>
      <c r="K303">
        <f t="shared" si="33"/>
        <v>0</v>
      </c>
      <c r="L303" t="b">
        <f t="shared" si="34"/>
        <v>0</v>
      </c>
      <c r="M303" t="b">
        <f t="shared" si="35"/>
        <v>0</v>
      </c>
      <c r="N303">
        <f t="shared" si="36"/>
        <v>1.6423841059602649</v>
      </c>
      <c r="O303">
        <f t="shared" si="37"/>
        <v>10.193581654488623</v>
      </c>
      <c r="P303" t="b">
        <f t="shared" si="38"/>
        <v>0</v>
      </c>
      <c r="Q303" t="b">
        <f t="shared" si="39"/>
        <v>0</v>
      </c>
      <c r="R303">
        <v>0</v>
      </c>
      <c r="S303">
        <v>1</v>
      </c>
    </row>
    <row r="304" spans="2:19" x14ac:dyDescent="0.2">
      <c r="B304" t="s">
        <v>513</v>
      </c>
      <c r="C304" t="s">
        <v>514</v>
      </c>
      <c r="D304">
        <v>12670</v>
      </c>
      <c r="F304" t="str">
        <f t="shared" si="32"/>
        <v>ltc2nXt3</v>
      </c>
      <c r="G304">
        <v>0</v>
      </c>
      <c r="H304">
        <v>303</v>
      </c>
      <c r="I304">
        <v>1</v>
      </c>
      <c r="J304">
        <v>303</v>
      </c>
      <c r="K304">
        <f t="shared" si="33"/>
        <v>0</v>
      </c>
      <c r="L304" t="b">
        <f t="shared" si="34"/>
        <v>0</v>
      </c>
      <c r="M304" t="b">
        <f t="shared" si="35"/>
        <v>0</v>
      </c>
      <c r="N304">
        <f t="shared" si="36"/>
        <v>1.636963696369637</v>
      </c>
      <c r="O304">
        <f t="shared" si="37"/>
        <v>10.159939470810443</v>
      </c>
      <c r="P304" t="b">
        <f t="shared" si="38"/>
        <v>0</v>
      </c>
      <c r="Q304" t="b">
        <f t="shared" si="39"/>
        <v>0</v>
      </c>
      <c r="R304">
        <v>0</v>
      </c>
      <c r="S304">
        <v>1</v>
      </c>
    </row>
    <row r="305" spans="2:19" x14ac:dyDescent="0.2">
      <c r="B305" t="s">
        <v>515</v>
      </c>
      <c r="C305" t="s">
        <v>516</v>
      </c>
      <c r="D305">
        <v>12413</v>
      </c>
      <c r="F305" t="str">
        <f t="shared" si="32"/>
        <v>Omnicoin</v>
      </c>
      <c r="G305">
        <v>0</v>
      </c>
      <c r="H305">
        <v>304</v>
      </c>
      <c r="I305">
        <v>1</v>
      </c>
      <c r="J305">
        <v>304</v>
      </c>
      <c r="K305">
        <f t="shared" si="33"/>
        <v>0</v>
      </c>
      <c r="L305" t="b">
        <f t="shared" si="34"/>
        <v>0</v>
      </c>
      <c r="M305" t="b">
        <f t="shared" si="35"/>
        <v>0</v>
      </c>
      <c r="N305">
        <f t="shared" si="36"/>
        <v>1.631578947368421</v>
      </c>
      <c r="O305">
        <f t="shared" si="37"/>
        <v>10.12651861728804</v>
      </c>
      <c r="P305" t="b">
        <f t="shared" si="38"/>
        <v>0</v>
      </c>
      <c r="Q305" t="b">
        <f t="shared" si="39"/>
        <v>0</v>
      </c>
      <c r="R305">
        <v>0</v>
      </c>
      <c r="S305">
        <v>1</v>
      </c>
    </row>
    <row r="306" spans="2:19" x14ac:dyDescent="0.2">
      <c r="B306" t="s">
        <v>519</v>
      </c>
      <c r="C306" t="s">
        <v>520</v>
      </c>
      <c r="D306">
        <v>12149</v>
      </c>
      <c r="F306" t="str">
        <f t="shared" si="32"/>
        <v>FreshCoin</v>
      </c>
      <c r="G306">
        <v>0</v>
      </c>
      <c r="H306">
        <v>305</v>
      </c>
      <c r="I306">
        <v>1</v>
      </c>
      <c r="J306">
        <v>305</v>
      </c>
      <c r="K306">
        <f t="shared" si="33"/>
        <v>0</v>
      </c>
      <c r="L306" t="b">
        <f t="shared" si="34"/>
        <v>0</v>
      </c>
      <c r="M306" t="b">
        <f t="shared" si="35"/>
        <v>0</v>
      </c>
      <c r="N306">
        <f t="shared" si="36"/>
        <v>1.6262295081967215</v>
      </c>
      <c r="O306">
        <f t="shared" si="37"/>
        <v>10.09331691690349</v>
      </c>
      <c r="P306" t="b">
        <f t="shared" si="38"/>
        <v>0</v>
      </c>
      <c r="Q306" t="b">
        <f t="shared" si="39"/>
        <v>0</v>
      </c>
      <c r="R306">
        <v>0</v>
      </c>
      <c r="S306">
        <v>1</v>
      </c>
    </row>
    <row r="307" spans="2:19" x14ac:dyDescent="0.2">
      <c r="B307" t="s">
        <v>523</v>
      </c>
      <c r="C307" t="s">
        <v>524</v>
      </c>
      <c r="D307">
        <v>11952</v>
      </c>
      <c r="F307" t="str">
        <f t="shared" si="32"/>
        <v>SeedCoin</v>
      </c>
      <c r="G307">
        <v>0</v>
      </c>
      <c r="H307">
        <v>306</v>
      </c>
      <c r="I307">
        <v>1</v>
      </c>
      <c r="J307">
        <v>306</v>
      </c>
      <c r="K307">
        <f t="shared" si="33"/>
        <v>0</v>
      </c>
      <c r="L307" t="b">
        <f t="shared" si="34"/>
        <v>0</v>
      </c>
      <c r="M307" t="b">
        <f t="shared" si="35"/>
        <v>0</v>
      </c>
      <c r="N307">
        <f t="shared" si="36"/>
        <v>1.6209150326797386</v>
      </c>
      <c r="O307">
        <f t="shared" si="37"/>
        <v>10.060332221096616</v>
      </c>
      <c r="P307" t="b">
        <f t="shared" si="38"/>
        <v>0</v>
      </c>
      <c r="Q307" t="b">
        <f t="shared" si="39"/>
        <v>0</v>
      </c>
      <c r="R307">
        <v>0</v>
      </c>
      <c r="S307">
        <v>1</v>
      </c>
    </row>
    <row r="308" spans="2:19" x14ac:dyDescent="0.2">
      <c r="B308" t="s">
        <v>527</v>
      </c>
      <c r="C308" t="s">
        <v>528</v>
      </c>
      <c r="D308">
        <v>11689</v>
      </c>
      <c r="F308" t="str">
        <f t="shared" si="32"/>
        <v>LiteBar</v>
      </c>
      <c r="G308">
        <v>0</v>
      </c>
      <c r="H308">
        <v>307</v>
      </c>
      <c r="I308">
        <v>1</v>
      </c>
      <c r="J308">
        <v>307</v>
      </c>
      <c r="K308">
        <f t="shared" si="33"/>
        <v>0</v>
      </c>
      <c r="L308" t="b">
        <f t="shared" si="34"/>
        <v>0</v>
      </c>
      <c r="M308" t="b">
        <f t="shared" si="35"/>
        <v>0</v>
      </c>
      <c r="N308">
        <f t="shared" si="36"/>
        <v>1.6156351791530945</v>
      </c>
      <c r="O308">
        <f t="shared" si="37"/>
        <v>10.027562409301513</v>
      </c>
      <c r="P308" t="b">
        <f t="shared" si="38"/>
        <v>0</v>
      </c>
      <c r="Q308" t="b">
        <f t="shared" si="39"/>
        <v>0</v>
      </c>
      <c r="R308">
        <v>0</v>
      </c>
      <c r="S308">
        <v>1</v>
      </c>
    </row>
    <row r="309" spans="2:19" x14ac:dyDescent="0.2">
      <c r="B309" t="s">
        <v>529</v>
      </c>
      <c r="C309" t="s">
        <v>530</v>
      </c>
      <c r="D309">
        <v>11539</v>
      </c>
      <c r="F309" t="str">
        <f t="shared" si="32"/>
        <v>bitGold</v>
      </c>
      <c r="G309">
        <v>0</v>
      </c>
      <c r="H309">
        <v>308</v>
      </c>
      <c r="I309">
        <v>1</v>
      </c>
      <c r="J309">
        <v>308</v>
      </c>
      <c r="K309">
        <f t="shared" si="33"/>
        <v>0</v>
      </c>
      <c r="L309" t="b">
        <f t="shared" si="34"/>
        <v>0</v>
      </c>
      <c r="M309" t="b">
        <f t="shared" si="35"/>
        <v>0</v>
      </c>
      <c r="N309">
        <f t="shared" si="36"/>
        <v>1.6103896103896105</v>
      </c>
      <c r="O309">
        <f t="shared" si="37"/>
        <v>9.9950053884920926</v>
      </c>
      <c r="P309" t="b">
        <f t="shared" si="38"/>
        <v>0</v>
      </c>
      <c r="Q309" t="b">
        <f t="shared" si="39"/>
        <v>0</v>
      </c>
      <c r="R309">
        <v>0</v>
      </c>
      <c r="S309">
        <v>1</v>
      </c>
    </row>
    <row r="310" spans="2:19" x14ac:dyDescent="0.2">
      <c r="B310" t="s">
        <v>531</v>
      </c>
      <c r="C310" t="s">
        <v>532</v>
      </c>
      <c r="D310">
        <v>11463</v>
      </c>
      <c r="F310" t="str">
        <f t="shared" si="32"/>
        <v>Zedcoin</v>
      </c>
      <c r="G310">
        <v>0</v>
      </c>
      <c r="H310">
        <v>309</v>
      </c>
      <c r="I310">
        <v>1</v>
      </c>
      <c r="J310">
        <v>309</v>
      </c>
      <c r="K310">
        <f t="shared" si="33"/>
        <v>0</v>
      </c>
      <c r="L310" t="b">
        <f t="shared" si="34"/>
        <v>0</v>
      </c>
      <c r="M310" t="b">
        <f t="shared" si="35"/>
        <v>0</v>
      </c>
      <c r="N310">
        <f t="shared" si="36"/>
        <v>1.6051779935275083</v>
      </c>
      <c r="O310">
        <f t="shared" si="37"/>
        <v>9.9626590927364553</v>
      </c>
      <c r="P310" t="b">
        <f t="shared" si="38"/>
        <v>0</v>
      </c>
      <c r="Q310" t="b">
        <f t="shared" si="39"/>
        <v>0</v>
      </c>
      <c r="R310">
        <v>0</v>
      </c>
      <c r="S310">
        <v>1</v>
      </c>
    </row>
    <row r="311" spans="2:19" x14ac:dyDescent="0.2">
      <c r="B311" t="s">
        <v>533</v>
      </c>
      <c r="C311" t="s">
        <v>534</v>
      </c>
      <c r="D311">
        <v>11137</v>
      </c>
      <c r="F311" t="str">
        <f t="shared" si="32"/>
        <v>ProfitCoin</v>
      </c>
      <c r="G311">
        <v>0</v>
      </c>
      <c r="H311">
        <v>310</v>
      </c>
      <c r="I311">
        <v>1</v>
      </c>
      <c r="J311">
        <v>310</v>
      </c>
      <c r="K311">
        <f t="shared" si="33"/>
        <v>0</v>
      </c>
      <c r="L311" t="b">
        <f t="shared" si="34"/>
        <v>0</v>
      </c>
      <c r="M311" t="b">
        <f t="shared" si="35"/>
        <v>0</v>
      </c>
      <c r="N311">
        <f t="shared" si="36"/>
        <v>1.6</v>
      </c>
      <c r="O311">
        <f t="shared" si="37"/>
        <v>9.930521482759886</v>
      </c>
      <c r="P311" t="b">
        <f t="shared" si="38"/>
        <v>0</v>
      </c>
      <c r="Q311" t="b">
        <f t="shared" si="39"/>
        <v>0</v>
      </c>
      <c r="R311">
        <v>0</v>
      </c>
      <c r="S311">
        <v>1</v>
      </c>
    </row>
    <row r="312" spans="2:19" x14ac:dyDescent="0.2">
      <c r="B312" t="s">
        <v>535</v>
      </c>
      <c r="C312" t="s">
        <v>536</v>
      </c>
      <c r="D312">
        <v>10887</v>
      </c>
      <c r="F312" t="str">
        <f t="shared" si="32"/>
        <v>Functioncoin</v>
      </c>
      <c r="G312">
        <v>0</v>
      </c>
      <c r="H312">
        <v>311</v>
      </c>
      <c r="I312">
        <v>1</v>
      </c>
      <c r="J312">
        <v>311</v>
      </c>
      <c r="K312">
        <f t="shared" si="33"/>
        <v>0</v>
      </c>
      <c r="L312" t="b">
        <f t="shared" si="34"/>
        <v>0</v>
      </c>
      <c r="M312" t="b">
        <f t="shared" si="35"/>
        <v>0</v>
      </c>
      <c r="N312">
        <f t="shared" si="36"/>
        <v>1.5948553054662378</v>
      </c>
      <c r="O312">
        <f t="shared" si="37"/>
        <v>9.8985905455162833</v>
      </c>
      <c r="P312" t="b">
        <f t="shared" si="38"/>
        <v>0</v>
      </c>
      <c r="Q312" t="b">
        <f t="shared" si="39"/>
        <v>0</v>
      </c>
      <c r="R312">
        <v>0</v>
      </c>
      <c r="S312">
        <v>1</v>
      </c>
    </row>
    <row r="313" spans="2:19" x14ac:dyDescent="0.2">
      <c r="B313" t="s">
        <v>542</v>
      </c>
      <c r="C313" t="s">
        <v>543</v>
      </c>
      <c r="D313">
        <v>10404</v>
      </c>
      <c r="F313" t="str">
        <f t="shared" si="32"/>
        <v>NXTmovie</v>
      </c>
      <c r="G313">
        <v>0</v>
      </c>
      <c r="H313">
        <v>312</v>
      </c>
      <c r="I313">
        <v>1</v>
      </c>
      <c r="J313">
        <v>312</v>
      </c>
      <c r="K313">
        <f t="shared" si="33"/>
        <v>0</v>
      </c>
      <c r="L313" t="b">
        <f t="shared" si="34"/>
        <v>0</v>
      </c>
      <c r="M313" t="b">
        <f t="shared" si="35"/>
        <v>0</v>
      </c>
      <c r="N313">
        <f t="shared" si="36"/>
        <v>1.5897435897435896</v>
      </c>
      <c r="O313">
        <f t="shared" si="37"/>
        <v>9.8668642937678328</v>
      </c>
      <c r="P313" t="b">
        <f t="shared" si="38"/>
        <v>0</v>
      </c>
      <c r="Q313" t="b">
        <f t="shared" si="39"/>
        <v>0</v>
      </c>
      <c r="R313">
        <v>0</v>
      </c>
      <c r="S313">
        <v>1</v>
      </c>
    </row>
    <row r="314" spans="2:19" x14ac:dyDescent="0.2">
      <c r="B314" t="s">
        <v>544</v>
      </c>
      <c r="C314" t="s">
        <v>545</v>
      </c>
      <c r="D314">
        <v>10394</v>
      </c>
      <c r="F314" t="str">
        <f t="shared" si="32"/>
        <v>ContinuumCoin</v>
      </c>
      <c r="G314">
        <v>0</v>
      </c>
      <c r="H314">
        <v>313</v>
      </c>
      <c r="I314">
        <v>1</v>
      </c>
      <c r="J314">
        <v>313</v>
      </c>
      <c r="K314">
        <f t="shared" si="33"/>
        <v>0</v>
      </c>
      <c r="L314" t="b">
        <f t="shared" si="34"/>
        <v>0</v>
      </c>
      <c r="M314" t="b">
        <f t="shared" si="35"/>
        <v>0</v>
      </c>
      <c r="N314">
        <f t="shared" si="36"/>
        <v>1.584664536741214</v>
      </c>
      <c r="O314">
        <f t="shared" si="37"/>
        <v>9.8353407656727292</v>
      </c>
      <c r="P314" t="b">
        <f t="shared" si="38"/>
        <v>0</v>
      </c>
      <c r="Q314" t="b">
        <f t="shared" si="39"/>
        <v>0</v>
      </c>
      <c r="R314">
        <v>0</v>
      </c>
      <c r="S314">
        <v>1</v>
      </c>
    </row>
    <row r="315" spans="2:19" x14ac:dyDescent="0.2">
      <c r="B315" t="s">
        <v>548</v>
      </c>
      <c r="C315" t="s">
        <v>549</v>
      </c>
      <c r="D315">
        <v>10171</v>
      </c>
      <c r="F315" t="str">
        <f t="shared" si="32"/>
        <v>CoolCoin</v>
      </c>
      <c r="G315">
        <v>0</v>
      </c>
      <c r="H315">
        <v>314</v>
      </c>
      <c r="I315">
        <v>1</v>
      </c>
      <c r="J315">
        <v>314</v>
      </c>
      <c r="K315">
        <f t="shared" si="33"/>
        <v>0</v>
      </c>
      <c r="L315" t="b">
        <f t="shared" si="34"/>
        <v>0</v>
      </c>
      <c r="M315" t="b">
        <f t="shared" si="35"/>
        <v>0</v>
      </c>
      <c r="N315">
        <f t="shared" si="36"/>
        <v>1.5796178343949046</v>
      </c>
      <c r="O315">
        <f t="shared" si="37"/>
        <v>9.8040180243807775</v>
      </c>
      <c r="P315" t="b">
        <f t="shared" si="38"/>
        <v>0</v>
      </c>
      <c r="Q315" t="b">
        <f t="shared" si="39"/>
        <v>0</v>
      </c>
      <c r="R315">
        <v>0</v>
      </c>
      <c r="S315">
        <v>1</v>
      </c>
    </row>
    <row r="316" spans="2:19" x14ac:dyDescent="0.2">
      <c r="B316" t="s">
        <v>550</v>
      </c>
      <c r="C316" t="s">
        <v>551</v>
      </c>
      <c r="D316">
        <v>10014</v>
      </c>
      <c r="F316" t="str">
        <f t="shared" si="32"/>
        <v>Piggycoin</v>
      </c>
      <c r="G316">
        <v>0</v>
      </c>
      <c r="H316">
        <v>315</v>
      </c>
      <c r="I316">
        <v>1</v>
      </c>
      <c r="J316">
        <v>315</v>
      </c>
      <c r="K316">
        <f t="shared" si="33"/>
        <v>0</v>
      </c>
      <c r="L316" t="b">
        <f t="shared" si="34"/>
        <v>0</v>
      </c>
      <c r="M316" t="b">
        <f t="shared" si="35"/>
        <v>0</v>
      </c>
      <c r="N316">
        <f t="shared" si="36"/>
        <v>1.5746031746031746</v>
      </c>
      <c r="O316">
        <f t="shared" si="37"/>
        <v>9.7728941576367117</v>
      </c>
      <c r="P316" t="b">
        <f t="shared" si="38"/>
        <v>0</v>
      </c>
      <c r="Q316" t="b">
        <f t="shared" si="39"/>
        <v>0</v>
      </c>
      <c r="R316">
        <v>0</v>
      </c>
      <c r="S316">
        <v>1</v>
      </c>
    </row>
    <row r="317" spans="2:19" x14ac:dyDescent="0.2">
      <c r="B317" t="s">
        <v>556</v>
      </c>
      <c r="C317" t="s">
        <v>557</v>
      </c>
      <c r="D317">
        <v>9667</v>
      </c>
      <c r="F317" t="str">
        <f t="shared" si="32"/>
        <v>GrandCoin</v>
      </c>
      <c r="G317">
        <v>0</v>
      </c>
      <c r="H317">
        <v>316</v>
      </c>
      <c r="I317">
        <v>1</v>
      </c>
      <c r="J317">
        <v>316</v>
      </c>
      <c r="K317">
        <f t="shared" si="33"/>
        <v>0</v>
      </c>
      <c r="L317" t="b">
        <f t="shared" si="34"/>
        <v>0</v>
      </c>
      <c r="M317" t="b">
        <f t="shared" si="35"/>
        <v>0</v>
      </c>
      <c r="N317">
        <f t="shared" si="36"/>
        <v>1.5696202531645569</v>
      </c>
      <c r="O317">
        <f t="shared" si="37"/>
        <v>9.7419672773910264</v>
      </c>
      <c r="P317" t="b">
        <f t="shared" si="38"/>
        <v>0</v>
      </c>
      <c r="Q317" t="b">
        <f t="shared" si="39"/>
        <v>0</v>
      </c>
      <c r="R317">
        <v>0</v>
      </c>
      <c r="S317">
        <v>1</v>
      </c>
    </row>
    <row r="318" spans="2:19" x14ac:dyDescent="0.2">
      <c r="B318" t="s">
        <v>560</v>
      </c>
      <c r="C318" t="s">
        <v>561</v>
      </c>
      <c r="D318">
        <v>9515</v>
      </c>
      <c r="F318" t="str">
        <f t="shared" si="32"/>
        <v>DigitalPrice</v>
      </c>
      <c r="G318">
        <v>0</v>
      </c>
      <c r="H318">
        <v>317</v>
      </c>
      <c r="I318">
        <v>1</v>
      </c>
      <c r="J318">
        <v>317</v>
      </c>
      <c r="K318">
        <f t="shared" si="33"/>
        <v>0</v>
      </c>
      <c r="L318" t="b">
        <f t="shared" si="34"/>
        <v>0</v>
      </c>
      <c r="M318" t="b">
        <f t="shared" si="35"/>
        <v>0</v>
      </c>
      <c r="N318">
        <f t="shared" si="36"/>
        <v>1.5646687697160881</v>
      </c>
      <c r="O318">
        <f t="shared" si="37"/>
        <v>9.7112355194181834</v>
      </c>
      <c r="P318" t="b">
        <f t="shared" si="38"/>
        <v>0</v>
      </c>
      <c r="Q318" t="b">
        <f t="shared" si="39"/>
        <v>0</v>
      </c>
      <c r="R318">
        <v>0</v>
      </c>
      <c r="S318">
        <v>1</v>
      </c>
    </row>
    <row r="319" spans="2:19" x14ac:dyDescent="0.2">
      <c r="B319" t="s">
        <v>562</v>
      </c>
      <c r="C319" t="s">
        <v>563</v>
      </c>
      <c r="D319">
        <v>9353</v>
      </c>
      <c r="F319" t="str">
        <f t="shared" si="32"/>
        <v>Guarany</v>
      </c>
      <c r="G319">
        <v>0</v>
      </c>
      <c r="H319">
        <v>318</v>
      </c>
      <c r="I319">
        <v>1</v>
      </c>
      <c r="J319">
        <v>318</v>
      </c>
      <c r="K319">
        <f t="shared" si="33"/>
        <v>0</v>
      </c>
      <c r="L319" t="b">
        <f t="shared" si="34"/>
        <v>0</v>
      </c>
      <c r="M319" t="b">
        <f t="shared" si="35"/>
        <v>0</v>
      </c>
      <c r="N319">
        <f t="shared" si="36"/>
        <v>1.5597484276729561</v>
      </c>
      <c r="O319">
        <f t="shared" si="37"/>
        <v>9.6806970429420272</v>
      </c>
      <c r="P319" t="b">
        <f t="shared" si="38"/>
        <v>0</v>
      </c>
      <c r="Q319" t="b">
        <f t="shared" si="39"/>
        <v>0</v>
      </c>
      <c r="R319">
        <v>0</v>
      </c>
      <c r="S319">
        <v>1</v>
      </c>
    </row>
    <row r="320" spans="2:19" x14ac:dyDescent="0.2">
      <c r="B320" t="s">
        <v>574</v>
      </c>
      <c r="C320" t="s">
        <v>575</v>
      </c>
      <c r="D320">
        <v>8266</v>
      </c>
      <c r="F320" t="str">
        <f t="shared" si="32"/>
        <v>Kittehcoin</v>
      </c>
      <c r="G320">
        <v>0</v>
      </c>
      <c r="H320">
        <v>319</v>
      </c>
      <c r="I320">
        <v>1</v>
      </c>
      <c r="J320">
        <v>319</v>
      </c>
      <c r="K320">
        <f t="shared" si="33"/>
        <v>0</v>
      </c>
      <c r="L320" t="b">
        <f t="shared" si="34"/>
        <v>0</v>
      </c>
      <c r="M320" t="b">
        <f t="shared" si="35"/>
        <v>0</v>
      </c>
      <c r="N320">
        <f t="shared" si="36"/>
        <v>1.5548589341692789</v>
      </c>
      <c r="O320">
        <f t="shared" si="37"/>
        <v>9.6503500302682266</v>
      </c>
      <c r="P320" t="b">
        <f t="shared" si="38"/>
        <v>0</v>
      </c>
      <c r="Q320" t="b">
        <f t="shared" si="39"/>
        <v>0</v>
      </c>
      <c r="R320">
        <v>0</v>
      </c>
      <c r="S320">
        <v>1</v>
      </c>
    </row>
    <row r="321" spans="2:19" x14ac:dyDescent="0.2">
      <c r="B321" t="s">
        <v>576</v>
      </c>
      <c r="C321" t="s">
        <v>577</v>
      </c>
      <c r="D321">
        <v>8220</v>
      </c>
      <c r="F321" t="str">
        <f t="shared" si="32"/>
        <v>TrustPlus</v>
      </c>
      <c r="G321">
        <v>0</v>
      </c>
      <c r="H321">
        <v>320</v>
      </c>
      <c r="I321">
        <v>1</v>
      </c>
      <c r="J321">
        <v>320</v>
      </c>
      <c r="K321">
        <f t="shared" si="33"/>
        <v>0</v>
      </c>
      <c r="L321" t="b">
        <f t="shared" si="34"/>
        <v>0</v>
      </c>
      <c r="M321" t="b">
        <f t="shared" si="35"/>
        <v>0</v>
      </c>
      <c r="N321">
        <f t="shared" si="36"/>
        <v>1.55</v>
      </c>
      <c r="O321">
        <f t="shared" si="37"/>
        <v>9.6201926864236391</v>
      </c>
      <c r="P321" t="b">
        <f t="shared" si="38"/>
        <v>0</v>
      </c>
      <c r="Q321" t="b">
        <f t="shared" si="39"/>
        <v>0</v>
      </c>
      <c r="R321">
        <v>0</v>
      </c>
      <c r="S321">
        <v>1</v>
      </c>
    </row>
    <row r="322" spans="2:19" x14ac:dyDescent="0.2">
      <c r="B322" t="s">
        <v>578</v>
      </c>
      <c r="C322" t="s">
        <v>579</v>
      </c>
      <c r="D322">
        <v>8183</v>
      </c>
      <c r="F322" t="str">
        <f t="shared" ref="F322:F385" si="40">B322</f>
        <v>Fantomcoin</v>
      </c>
      <c r="G322">
        <v>0</v>
      </c>
      <c r="H322">
        <v>321</v>
      </c>
      <c r="I322">
        <v>1</v>
      </c>
      <c r="J322">
        <v>321</v>
      </c>
      <c r="K322">
        <f t="shared" ref="K322:K385" si="41">G322*H322/496</f>
        <v>0</v>
      </c>
      <c r="L322" t="b">
        <f t="shared" ref="L322:L385" si="42">(K322&gt;20)</f>
        <v>0</v>
      </c>
      <c r="M322" t="b">
        <f t="shared" ref="M322:M385" si="43">(K322&gt;10)</f>
        <v>0</v>
      </c>
      <c r="N322">
        <f t="shared" ref="N322:N385" si="44">1/(I322*J322/496)</f>
        <v>1.5451713395638629</v>
      </c>
      <c r="O322">
        <f t="shared" ref="O322:O385" si="45">N322*LN(496)</f>
        <v>9.5902232388023805</v>
      </c>
      <c r="P322" t="b">
        <f t="shared" ref="P322:P385" si="46">O322&lt;0.05</f>
        <v>0</v>
      </c>
      <c r="Q322" t="b">
        <f t="shared" ref="Q322:Q385" si="47">O322&lt;0.1</f>
        <v>0</v>
      </c>
      <c r="R322">
        <v>0</v>
      </c>
      <c r="S322">
        <v>1</v>
      </c>
    </row>
    <row r="323" spans="2:19" x14ac:dyDescent="0.2">
      <c r="B323" t="s">
        <v>580</v>
      </c>
      <c r="C323" t="s">
        <v>581</v>
      </c>
      <c r="D323">
        <v>8064</v>
      </c>
      <c r="F323" t="str">
        <f t="shared" si="40"/>
        <v>Umbrella-LTC</v>
      </c>
      <c r="G323">
        <v>0</v>
      </c>
      <c r="H323">
        <v>322</v>
      </c>
      <c r="I323">
        <v>1</v>
      </c>
      <c r="J323">
        <v>322</v>
      </c>
      <c r="K323">
        <f t="shared" si="41"/>
        <v>0</v>
      </c>
      <c r="L323" t="b">
        <f t="shared" si="42"/>
        <v>0</v>
      </c>
      <c r="M323" t="b">
        <f t="shared" si="43"/>
        <v>0</v>
      </c>
      <c r="N323">
        <f t="shared" si="44"/>
        <v>1.5403726708074534</v>
      </c>
      <c r="O323">
        <f t="shared" si="45"/>
        <v>9.560439936818522</v>
      </c>
      <c r="P323" t="b">
        <f t="shared" si="46"/>
        <v>0</v>
      </c>
      <c r="Q323" t="b">
        <f t="shared" si="47"/>
        <v>0</v>
      </c>
      <c r="R323">
        <v>0</v>
      </c>
      <c r="S323">
        <v>1</v>
      </c>
    </row>
    <row r="324" spans="2:19" x14ac:dyDescent="0.2">
      <c r="B324" t="s">
        <v>582</v>
      </c>
      <c r="C324" t="s">
        <v>582</v>
      </c>
      <c r="D324">
        <v>8030</v>
      </c>
      <c r="F324" t="str">
        <f t="shared" si="40"/>
        <v>CAIx</v>
      </c>
      <c r="G324">
        <v>0</v>
      </c>
      <c r="H324">
        <v>323</v>
      </c>
      <c r="I324">
        <v>1</v>
      </c>
      <c r="J324">
        <v>323</v>
      </c>
      <c r="K324">
        <f t="shared" si="41"/>
        <v>0</v>
      </c>
      <c r="L324" t="b">
        <f t="shared" si="42"/>
        <v>0</v>
      </c>
      <c r="M324" t="b">
        <f t="shared" si="43"/>
        <v>0</v>
      </c>
      <c r="N324">
        <f t="shared" si="44"/>
        <v>1.5356037151702786</v>
      </c>
      <c r="O324">
        <f t="shared" si="45"/>
        <v>9.5308410515652149</v>
      </c>
      <c r="P324" t="b">
        <f t="shared" si="46"/>
        <v>0</v>
      </c>
      <c r="Q324" t="b">
        <f t="shared" si="47"/>
        <v>0</v>
      </c>
      <c r="R324">
        <v>0</v>
      </c>
      <c r="S324">
        <v>1</v>
      </c>
    </row>
    <row r="325" spans="2:19" x14ac:dyDescent="0.2">
      <c r="B325" t="s">
        <v>583</v>
      </c>
      <c r="C325" t="s">
        <v>584</v>
      </c>
      <c r="D325">
        <v>7926</v>
      </c>
      <c r="F325" t="str">
        <f t="shared" si="40"/>
        <v>GameLeagueCoin</v>
      </c>
      <c r="G325">
        <v>0</v>
      </c>
      <c r="H325">
        <v>324</v>
      </c>
      <c r="I325">
        <v>1</v>
      </c>
      <c r="J325">
        <v>324</v>
      </c>
      <c r="K325">
        <f t="shared" si="41"/>
        <v>0</v>
      </c>
      <c r="L325" t="b">
        <f t="shared" si="42"/>
        <v>0</v>
      </c>
      <c r="M325" t="b">
        <f t="shared" si="43"/>
        <v>0</v>
      </c>
      <c r="N325">
        <f t="shared" si="44"/>
        <v>1.5308641975308643</v>
      </c>
      <c r="O325">
        <f t="shared" si="45"/>
        <v>9.5014248754801365</v>
      </c>
      <c r="P325" t="b">
        <f t="shared" si="46"/>
        <v>0</v>
      </c>
      <c r="Q325" t="b">
        <f t="shared" si="47"/>
        <v>0</v>
      </c>
      <c r="R325">
        <v>0</v>
      </c>
      <c r="S325">
        <v>1</v>
      </c>
    </row>
    <row r="326" spans="2:19" x14ac:dyDescent="0.2">
      <c r="B326" t="s">
        <v>585</v>
      </c>
      <c r="C326" t="s">
        <v>585</v>
      </c>
      <c r="D326">
        <v>7926</v>
      </c>
      <c r="F326" t="str">
        <f t="shared" si="40"/>
        <v>NTX</v>
      </c>
      <c r="G326">
        <v>0</v>
      </c>
      <c r="H326">
        <v>325</v>
      </c>
      <c r="I326">
        <v>1</v>
      </c>
      <c r="J326">
        <v>325</v>
      </c>
      <c r="K326">
        <f t="shared" si="41"/>
        <v>0</v>
      </c>
      <c r="L326" t="b">
        <f t="shared" si="42"/>
        <v>0</v>
      </c>
      <c r="M326" t="b">
        <f t="shared" si="43"/>
        <v>0</v>
      </c>
      <c r="N326">
        <f t="shared" si="44"/>
        <v>1.5261538461538462</v>
      </c>
      <c r="O326">
        <f t="shared" si="45"/>
        <v>9.4721897220171201</v>
      </c>
      <c r="P326" t="b">
        <f t="shared" si="46"/>
        <v>0</v>
      </c>
      <c r="Q326" t="b">
        <f t="shared" si="47"/>
        <v>0</v>
      </c>
      <c r="R326">
        <v>0</v>
      </c>
      <c r="S326">
        <v>1</v>
      </c>
    </row>
    <row r="327" spans="2:19" x14ac:dyDescent="0.2">
      <c r="B327" t="s">
        <v>586</v>
      </c>
      <c r="C327" t="s">
        <v>587</v>
      </c>
      <c r="D327">
        <v>7761</v>
      </c>
      <c r="F327" t="str">
        <f t="shared" si="40"/>
        <v>Spark</v>
      </c>
      <c r="G327">
        <v>0</v>
      </c>
      <c r="H327">
        <v>326</v>
      </c>
      <c r="I327">
        <v>1</v>
      </c>
      <c r="J327">
        <v>326</v>
      </c>
      <c r="K327">
        <f t="shared" si="41"/>
        <v>0</v>
      </c>
      <c r="L327" t="b">
        <f t="shared" si="42"/>
        <v>0</v>
      </c>
      <c r="M327" t="b">
        <f t="shared" si="43"/>
        <v>0</v>
      </c>
      <c r="N327">
        <f t="shared" si="44"/>
        <v>1.5214723926380369</v>
      </c>
      <c r="O327">
        <f t="shared" si="45"/>
        <v>9.4431339253238171</v>
      </c>
      <c r="P327" t="b">
        <f t="shared" si="46"/>
        <v>0</v>
      </c>
      <c r="Q327" t="b">
        <f t="shared" si="47"/>
        <v>0</v>
      </c>
      <c r="R327">
        <v>0</v>
      </c>
      <c r="S327">
        <v>1</v>
      </c>
    </row>
    <row r="328" spans="2:19" x14ac:dyDescent="0.2">
      <c r="B328" t="s">
        <v>590</v>
      </c>
      <c r="C328" t="s">
        <v>591</v>
      </c>
      <c r="D328">
        <v>7587</v>
      </c>
      <c r="F328" t="str">
        <f t="shared" si="40"/>
        <v>Saturn2Coin</v>
      </c>
      <c r="G328">
        <v>0</v>
      </c>
      <c r="H328">
        <v>327</v>
      </c>
      <c r="I328">
        <v>1</v>
      </c>
      <c r="J328">
        <v>327</v>
      </c>
      <c r="K328">
        <f t="shared" si="41"/>
        <v>0</v>
      </c>
      <c r="L328" t="b">
        <f t="shared" si="42"/>
        <v>0</v>
      </c>
      <c r="M328" t="b">
        <f t="shared" si="43"/>
        <v>0</v>
      </c>
      <c r="N328">
        <f t="shared" si="44"/>
        <v>1.5168195718654434</v>
      </c>
      <c r="O328">
        <f t="shared" si="45"/>
        <v>9.4142558399252732</v>
      </c>
      <c r="P328" t="b">
        <f t="shared" si="46"/>
        <v>0</v>
      </c>
      <c r="Q328" t="b">
        <f t="shared" si="47"/>
        <v>0</v>
      </c>
      <c r="R328">
        <v>0</v>
      </c>
      <c r="S328">
        <v>1</v>
      </c>
    </row>
    <row r="329" spans="2:19" x14ac:dyDescent="0.2">
      <c r="B329" t="s">
        <v>594</v>
      </c>
      <c r="C329" t="s">
        <v>595</v>
      </c>
      <c r="D329">
        <v>7370</v>
      </c>
      <c r="F329" t="str">
        <f t="shared" si="40"/>
        <v>AsicCoin</v>
      </c>
      <c r="G329">
        <v>0</v>
      </c>
      <c r="H329">
        <v>328</v>
      </c>
      <c r="I329">
        <v>1</v>
      </c>
      <c r="J329">
        <v>328</v>
      </c>
      <c r="K329">
        <f t="shared" si="41"/>
        <v>0</v>
      </c>
      <c r="L329" t="b">
        <f t="shared" si="42"/>
        <v>0</v>
      </c>
      <c r="M329" t="b">
        <f t="shared" si="43"/>
        <v>0</v>
      </c>
      <c r="N329">
        <f t="shared" si="44"/>
        <v>1.5121951219512195</v>
      </c>
      <c r="O329">
        <f t="shared" si="45"/>
        <v>9.385553840413305</v>
      </c>
      <c r="P329" t="b">
        <f t="shared" si="46"/>
        <v>0</v>
      </c>
      <c r="Q329" t="b">
        <f t="shared" si="47"/>
        <v>0</v>
      </c>
      <c r="R329">
        <v>0</v>
      </c>
      <c r="S329">
        <v>1</v>
      </c>
    </row>
    <row r="330" spans="2:19" x14ac:dyDescent="0.2">
      <c r="B330" t="s">
        <v>596</v>
      </c>
      <c r="C330" t="s">
        <v>597</v>
      </c>
      <c r="D330">
        <v>7214</v>
      </c>
      <c r="F330" t="str">
        <f t="shared" si="40"/>
        <v>UtilityCoin</v>
      </c>
      <c r="G330">
        <v>0</v>
      </c>
      <c r="H330">
        <v>329</v>
      </c>
      <c r="I330">
        <v>1</v>
      </c>
      <c r="J330">
        <v>329</v>
      </c>
      <c r="K330">
        <f t="shared" si="41"/>
        <v>0</v>
      </c>
      <c r="L330" t="b">
        <f t="shared" si="42"/>
        <v>0</v>
      </c>
      <c r="M330" t="b">
        <f t="shared" si="43"/>
        <v>0</v>
      </c>
      <c r="N330">
        <f t="shared" si="44"/>
        <v>1.5075987841945289</v>
      </c>
      <c r="O330">
        <f t="shared" si="45"/>
        <v>9.3570263211415323</v>
      </c>
      <c r="P330" t="b">
        <f t="shared" si="46"/>
        <v>0</v>
      </c>
      <c r="Q330" t="b">
        <f t="shared" si="47"/>
        <v>0</v>
      </c>
      <c r="R330">
        <v>0</v>
      </c>
      <c r="S330">
        <v>1</v>
      </c>
    </row>
    <row r="331" spans="2:19" x14ac:dyDescent="0.2">
      <c r="B331" t="s">
        <v>598</v>
      </c>
      <c r="C331" t="s">
        <v>599</v>
      </c>
      <c r="D331">
        <v>6931</v>
      </c>
      <c r="F331" t="str">
        <f t="shared" si="40"/>
        <v>KeyCoin</v>
      </c>
      <c r="G331">
        <v>0</v>
      </c>
      <c r="H331">
        <v>330</v>
      </c>
      <c r="I331">
        <v>1</v>
      </c>
      <c r="J331">
        <v>330</v>
      </c>
      <c r="K331">
        <f t="shared" si="41"/>
        <v>0</v>
      </c>
      <c r="L331" t="b">
        <f t="shared" si="42"/>
        <v>0</v>
      </c>
      <c r="M331" t="b">
        <f t="shared" si="43"/>
        <v>0</v>
      </c>
      <c r="N331">
        <f t="shared" si="44"/>
        <v>1.5030303030303032</v>
      </c>
      <c r="O331">
        <f t="shared" si="45"/>
        <v>9.3286716959259532</v>
      </c>
      <c r="P331" t="b">
        <f t="shared" si="46"/>
        <v>0</v>
      </c>
      <c r="Q331" t="b">
        <f t="shared" si="47"/>
        <v>0</v>
      </c>
      <c r="R331">
        <v>0</v>
      </c>
      <c r="S331">
        <v>1</v>
      </c>
    </row>
    <row r="332" spans="2:19" x14ac:dyDescent="0.2">
      <c r="B332" t="s">
        <v>600</v>
      </c>
      <c r="C332" t="s">
        <v>601</v>
      </c>
      <c r="D332">
        <v>6849</v>
      </c>
      <c r="F332" t="str">
        <f t="shared" si="40"/>
        <v>Murraycoin</v>
      </c>
      <c r="G332">
        <v>0</v>
      </c>
      <c r="H332">
        <v>331</v>
      </c>
      <c r="I332">
        <v>1</v>
      </c>
      <c r="J332">
        <v>331</v>
      </c>
      <c r="K332">
        <f t="shared" si="41"/>
        <v>0</v>
      </c>
      <c r="L332" t="b">
        <f t="shared" si="42"/>
        <v>0</v>
      </c>
      <c r="M332" t="b">
        <f t="shared" si="43"/>
        <v>0</v>
      </c>
      <c r="N332">
        <f t="shared" si="44"/>
        <v>1.4984894259818731</v>
      </c>
      <c r="O332">
        <f t="shared" si="45"/>
        <v>9.3004883977509483</v>
      </c>
      <c r="P332" t="b">
        <f t="shared" si="46"/>
        <v>0</v>
      </c>
      <c r="Q332" t="b">
        <f t="shared" si="47"/>
        <v>0</v>
      </c>
      <c r="R332">
        <v>0</v>
      </c>
      <c r="S332">
        <v>1</v>
      </c>
    </row>
    <row r="333" spans="2:19" x14ac:dyDescent="0.2">
      <c r="B333" t="s">
        <v>602</v>
      </c>
      <c r="C333" t="s">
        <v>603</v>
      </c>
      <c r="D333">
        <v>6827</v>
      </c>
      <c r="F333" t="str">
        <f t="shared" si="40"/>
        <v>BetaCoin</v>
      </c>
      <c r="G333">
        <v>0</v>
      </c>
      <c r="H333">
        <v>332</v>
      </c>
      <c r="I333">
        <v>1</v>
      </c>
      <c r="J333">
        <v>332</v>
      </c>
      <c r="K333">
        <f t="shared" si="41"/>
        <v>0</v>
      </c>
      <c r="L333" t="b">
        <f t="shared" si="42"/>
        <v>0</v>
      </c>
      <c r="M333" t="b">
        <f t="shared" si="43"/>
        <v>0</v>
      </c>
      <c r="N333">
        <f t="shared" si="44"/>
        <v>1.493975903614458</v>
      </c>
      <c r="O333">
        <f t="shared" si="45"/>
        <v>9.2724748784806152</v>
      </c>
      <c r="P333" t="b">
        <f t="shared" si="46"/>
        <v>0</v>
      </c>
      <c r="Q333" t="b">
        <f t="shared" si="47"/>
        <v>0</v>
      </c>
      <c r="R333">
        <v>0</v>
      </c>
      <c r="S333">
        <v>1</v>
      </c>
    </row>
    <row r="334" spans="2:19" x14ac:dyDescent="0.2">
      <c r="B334" t="s">
        <v>604</v>
      </c>
      <c r="C334" t="s">
        <v>605</v>
      </c>
      <c r="D334">
        <v>6814</v>
      </c>
      <c r="F334" t="str">
        <f t="shared" si="40"/>
        <v>HunterCoin</v>
      </c>
      <c r="G334">
        <v>0</v>
      </c>
      <c r="H334">
        <v>333</v>
      </c>
      <c r="I334">
        <v>1</v>
      </c>
      <c r="J334">
        <v>333</v>
      </c>
      <c r="K334">
        <f t="shared" si="41"/>
        <v>0</v>
      </c>
      <c r="L334" t="b">
        <f t="shared" si="42"/>
        <v>0</v>
      </c>
      <c r="M334" t="b">
        <f t="shared" si="43"/>
        <v>0</v>
      </c>
      <c r="N334">
        <f t="shared" si="44"/>
        <v>1.4894894894894894</v>
      </c>
      <c r="O334">
        <f t="shared" si="45"/>
        <v>9.2446296085752682</v>
      </c>
      <c r="P334" t="b">
        <f t="shared" si="46"/>
        <v>0</v>
      </c>
      <c r="Q334" t="b">
        <f t="shared" si="47"/>
        <v>0</v>
      </c>
      <c r="R334">
        <v>0</v>
      </c>
      <c r="S334">
        <v>1</v>
      </c>
    </row>
    <row r="335" spans="2:19" x14ac:dyDescent="0.2">
      <c r="B335" t="s">
        <v>606</v>
      </c>
      <c r="C335" t="s">
        <v>607</v>
      </c>
      <c r="D335">
        <v>6732</v>
      </c>
      <c r="F335" t="str">
        <f t="shared" si="40"/>
        <v>ApexCoin</v>
      </c>
      <c r="G335">
        <v>0</v>
      </c>
      <c r="H335">
        <v>334</v>
      </c>
      <c r="I335">
        <v>1</v>
      </c>
      <c r="J335">
        <v>334</v>
      </c>
      <c r="K335">
        <f t="shared" si="41"/>
        <v>0</v>
      </c>
      <c r="L335" t="b">
        <f t="shared" si="42"/>
        <v>0</v>
      </c>
      <c r="M335" t="b">
        <f t="shared" si="43"/>
        <v>0</v>
      </c>
      <c r="N335">
        <f t="shared" si="44"/>
        <v>1.4850299401197606</v>
      </c>
      <c r="O335">
        <f t="shared" si="45"/>
        <v>9.2169510768130678</v>
      </c>
      <c r="P335" t="b">
        <f t="shared" si="46"/>
        <v>0</v>
      </c>
      <c r="Q335" t="b">
        <f t="shared" si="47"/>
        <v>0</v>
      </c>
      <c r="R335">
        <v>0</v>
      </c>
      <c r="S335">
        <v>1</v>
      </c>
    </row>
    <row r="336" spans="2:19" x14ac:dyDescent="0.2">
      <c r="B336" t="s">
        <v>608</v>
      </c>
      <c r="C336" t="s">
        <v>609</v>
      </c>
      <c r="D336">
        <v>6707</v>
      </c>
      <c r="F336" t="str">
        <f t="shared" si="40"/>
        <v>LottoCoin</v>
      </c>
      <c r="G336">
        <v>0</v>
      </c>
      <c r="H336">
        <v>335</v>
      </c>
      <c r="I336">
        <v>1</v>
      </c>
      <c r="J336">
        <v>335</v>
      </c>
      <c r="K336">
        <f t="shared" si="41"/>
        <v>0</v>
      </c>
      <c r="L336" t="b">
        <f t="shared" si="42"/>
        <v>0</v>
      </c>
      <c r="M336" t="b">
        <f t="shared" si="43"/>
        <v>0</v>
      </c>
      <c r="N336">
        <f t="shared" si="44"/>
        <v>1.4805970149253731</v>
      </c>
      <c r="O336">
        <f t="shared" si="45"/>
        <v>9.1894377900166102</v>
      </c>
      <c r="P336" t="b">
        <f t="shared" si="46"/>
        <v>0</v>
      </c>
      <c r="Q336" t="b">
        <f t="shared" si="47"/>
        <v>0</v>
      </c>
      <c r="R336">
        <v>0</v>
      </c>
      <c r="S336">
        <v>1</v>
      </c>
    </row>
    <row r="337" spans="2:19" x14ac:dyDescent="0.2">
      <c r="B337" t="s">
        <v>610</v>
      </c>
      <c r="C337" t="s">
        <v>611</v>
      </c>
      <c r="D337">
        <v>6690</v>
      </c>
      <c r="F337" t="str">
        <f t="shared" si="40"/>
        <v>CryptoBuck</v>
      </c>
      <c r="G337">
        <v>0</v>
      </c>
      <c r="H337">
        <v>336</v>
      </c>
      <c r="I337">
        <v>1</v>
      </c>
      <c r="J337">
        <v>336</v>
      </c>
      <c r="K337">
        <f t="shared" si="41"/>
        <v>0</v>
      </c>
      <c r="L337" t="b">
        <f t="shared" si="42"/>
        <v>0</v>
      </c>
      <c r="M337" t="b">
        <f t="shared" si="43"/>
        <v>0</v>
      </c>
      <c r="N337">
        <f t="shared" si="44"/>
        <v>1.4761904761904763</v>
      </c>
      <c r="O337">
        <f t="shared" si="45"/>
        <v>9.162088272784418</v>
      </c>
      <c r="P337" t="b">
        <f t="shared" si="46"/>
        <v>0</v>
      </c>
      <c r="Q337" t="b">
        <f t="shared" si="47"/>
        <v>0</v>
      </c>
      <c r="R337">
        <v>0</v>
      </c>
      <c r="S337">
        <v>1</v>
      </c>
    </row>
    <row r="338" spans="2:19" x14ac:dyDescent="0.2">
      <c r="B338" t="s">
        <v>612</v>
      </c>
      <c r="C338" t="s">
        <v>613</v>
      </c>
      <c r="D338">
        <v>6618</v>
      </c>
      <c r="F338" t="str">
        <f t="shared" si="40"/>
        <v>Ghostcoin</v>
      </c>
      <c r="G338">
        <v>0</v>
      </c>
      <c r="H338">
        <v>337</v>
      </c>
      <c r="I338">
        <v>1</v>
      </c>
      <c r="J338">
        <v>337</v>
      </c>
      <c r="K338">
        <f t="shared" si="41"/>
        <v>0</v>
      </c>
      <c r="L338" t="b">
        <f t="shared" si="42"/>
        <v>0</v>
      </c>
      <c r="M338" t="b">
        <f t="shared" si="43"/>
        <v>0</v>
      </c>
      <c r="N338">
        <f t="shared" si="44"/>
        <v>1.4718100890207715</v>
      </c>
      <c r="O338">
        <f t="shared" si="45"/>
        <v>9.1349010672271937</v>
      </c>
      <c r="P338" t="b">
        <f t="shared" si="46"/>
        <v>0</v>
      </c>
      <c r="Q338" t="b">
        <f t="shared" si="47"/>
        <v>0</v>
      </c>
      <c r="R338">
        <v>0</v>
      </c>
      <c r="S338">
        <v>1</v>
      </c>
    </row>
    <row r="339" spans="2:19" x14ac:dyDescent="0.2">
      <c r="B339" t="s">
        <v>618</v>
      </c>
      <c r="C339" t="s">
        <v>619</v>
      </c>
      <c r="D339">
        <v>6273</v>
      </c>
      <c r="F339" t="str">
        <f t="shared" si="40"/>
        <v>Electron</v>
      </c>
      <c r="G339">
        <v>0</v>
      </c>
      <c r="H339">
        <v>338</v>
      </c>
      <c r="I339">
        <v>1</v>
      </c>
      <c r="J339">
        <v>338</v>
      </c>
      <c r="K339">
        <f t="shared" si="41"/>
        <v>0</v>
      </c>
      <c r="L339" t="b">
        <f t="shared" si="42"/>
        <v>0</v>
      </c>
      <c r="M339" t="b">
        <f t="shared" si="43"/>
        <v>0</v>
      </c>
      <c r="N339">
        <f t="shared" si="44"/>
        <v>1.4674556213017753</v>
      </c>
      <c r="O339">
        <f t="shared" si="45"/>
        <v>9.1078747327087708</v>
      </c>
      <c r="P339" t="b">
        <f t="shared" si="46"/>
        <v>0</v>
      </c>
      <c r="Q339" t="b">
        <f t="shared" si="47"/>
        <v>0</v>
      </c>
      <c r="R339">
        <v>0</v>
      </c>
      <c r="S339">
        <v>1</v>
      </c>
    </row>
    <row r="340" spans="2:19" x14ac:dyDescent="0.2">
      <c r="B340" t="s">
        <v>622</v>
      </c>
      <c r="C340" t="s">
        <v>623</v>
      </c>
      <c r="D340">
        <v>6029</v>
      </c>
      <c r="F340" t="str">
        <f t="shared" si="40"/>
        <v>UnbreakableCoin</v>
      </c>
      <c r="G340">
        <v>0</v>
      </c>
      <c r="H340">
        <v>339</v>
      </c>
      <c r="I340">
        <v>1</v>
      </c>
      <c r="J340">
        <v>339</v>
      </c>
      <c r="K340">
        <f t="shared" si="41"/>
        <v>0</v>
      </c>
      <c r="L340" t="b">
        <f t="shared" si="42"/>
        <v>0</v>
      </c>
      <c r="M340" t="b">
        <f t="shared" si="43"/>
        <v>0</v>
      </c>
      <c r="N340">
        <f t="shared" si="44"/>
        <v>1.4631268436578171</v>
      </c>
      <c r="O340">
        <f t="shared" si="45"/>
        <v>9.0810078455916354</v>
      </c>
      <c r="P340" t="b">
        <f t="shared" si="46"/>
        <v>0</v>
      </c>
      <c r="Q340" t="b">
        <f t="shared" si="47"/>
        <v>0</v>
      </c>
      <c r="R340">
        <v>0</v>
      </c>
      <c r="S340">
        <v>1</v>
      </c>
    </row>
    <row r="341" spans="2:19" x14ac:dyDescent="0.2">
      <c r="B341" t="s">
        <v>626</v>
      </c>
      <c r="C341" t="s">
        <v>627</v>
      </c>
      <c r="D341">
        <v>5694</v>
      </c>
      <c r="F341" t="str">
        <f t="shared" si="40"/>
        <v>SHACoin</v>
      </c>
      <c r="G341">
        <v>0</v>
      </c>
      <c r="H341">
        <v>340</v>
      </c>
      <c r="I341">
        <v>1</v>
      </c>
      <c r="J341">
        <v>340</v>
      </c>
      <c r="K341">
        <f t="shared" si="41"/>
        <v>0</v>
      </c>
      <c r="L341" t="b">
        <f t="shared" si="42"/>
        <v>0</v>
      </c>
      <c r="M341" t="b">
        <f t="shared" si="43"/>
        <v>0</v>
      </c>
      <c r="N341">
        <f t="shared" si="44"/>
        <v>1.4588235294117649</v>
      </c>
      <c r="O341">
        <f t="shared" si="45"/>
        <v>9.0542989989869547</v>
      </c>
      <c r="P341" t="b">
        <f t="shared" si="46"/>
        <v>0</v>
      </c>
      <c r="Q341" t="b">
        <f t="shared" si="47"/>
        <v>0</v>
      </c>
      <c r="R341">
        <v>0</v>
      </c>
      <c r="S341">
        <v>1</v>
      </c>
    </row>
    <row r="342" spans="2:19" x14ac:dyDescent="0.2">
      <c r="B342" t="s">
        <v>628</v>
      </c>
      <c r="C342" t="s">
        <v>629</v>
      </c>
      <c r="D342">
        <v>5688</v>
      </c>
      <c r="F342" t="str">
        <f t="shared" si="40"/>
        <v>RonPaulCoin</v>
      </c>
      <c r="G342">
        <v>0</v>
      </c>
      <c r="H342">
        <v>341</v>
      </c>
      <c r="I342">
        <v>1</v>
      </c>
      <c r="J342">
        <v>341</v>
      </c>
      <c r="K342">
        <f t="shared" si="41"/>
        <v>0</v>
      </c>
      <c r="L342" t="b">
        <f t="shared" si="42"/>
        <v>0</v>
      </c>
      <c r="M342" t="b">
        <f t="shared" si="43"/>
        <v>0</v>
      </c>
      <c r="N342">
        <f t="shared" si="44"/>
        <v>1.4545454545454546</v>
      </c>
      <c r="O342">
        <f t="shared" si="45"/>
        <v>9.027746802508986</v>
      </c>
      <c r="P342" t="b">
        <f t="shared" si="46"/>
        <v>0</v>
      </c>
      <c r="Q342" t="b">
        <f t="shared" si="47"/>
        <v>0</v>
      </c>
      <c r="R342">
        <v>0</v>
      </c>
      <c r="S342">
        <v>1</v>
      </c>
    </row>
    <row r="343" spans="2:19" x14ac:dyDescent="0.2">
      <c r="B343" t="s">
        <v>632</v>
      </c>
      <c r="C343" t="s">
        <v>633</v>
      </c>
      <c r="D343">
        <v>5644</v>
      </c>
      <c r="F343" t="str">
        <f t="shared" si="40"/>
        <v>GrowthCoin</v>
      </c>
      <c r="G343">
        <v>0</v>
      </c>
      <c r="H343">
        <v>342</v>
      </c>
      <c r="I343">
        <v>1</v>
      </c>
      <c r="J343">
        <v>342</v>
      </c>
      <c r="K343">
        <f t="shared" si="41"/>
        <v>0</v>
      </c>
      <c r="L343" t="b">
        <f t="shared" si="42"/>
        <v>0</v>
      </c>
      <c r="M343" t="b">
        <f t="shared" si="43"/>
        <v>0</v>
      </c>
      <c r="N343">
        <f t="shared" si="44"/>
        <v>1.4502923976608186</v>
      </c>
      <c r="O343">
        <f t="shared" si="45"/>
        <v>9.0013498820338125</v>
      </c>
      <c r="P343" t="b">
        <f t="shared" si="46"/>
        <v>0</v>
      </c>
      <c r="Q343" t="b">
        <f t="shared" si="47"/>
        <v>0</v>
      </c>
      <c r="R343">
        <v>0</v>
      </c>
      <c r="S343">
        <v>1</v>
      </c>
    </row>
    <row r="344" spans="2:19" x14ac:dyDescent="0.2">
      <c r="B344" t="s">
        <v>634</v>
      </c>
      <c r="C344" t="s">
        <v>635</v>
      </c>
      <c r="D344">
        <v>5566</v>
      </c>
      <c r="F344" t="str">
        <f t="shared" si="40"/>
        <v>Franko</v>
      </c>
      <c r="G344">
        <v>0</v>
      </c>
      <c r="H344">
        <v>343</v>
      </c>
      <c r="I344">
        <v>1</v>
      </c>
      <c r="J344">
        <v>343</v>
      </c>
      <c r="K344">
        <f t="shared" si="41"/>
        <v>0</v>
      </c>
      <c r="L344" t="b">
        <f t="shared" si="42"/>
        <v>0</v>
      </c>
      <c r="M344" t="b">
        <f t="shared" si="43"/>
        <v>0</v>
      </c>
      <c r="N344">
        <f t="shared" si="44"/>
        <v>1.4460641399416909</v>
      </c>
      <c r="O344">
        <f t="shared" si="45"/>
        <v>8.9751068794622864</v>
      </c>
      <c r="P344" t="b">
        <f t="shared" si="46"/>
        <v>0</v>
      </c>
      <c r="Q344" t="b">
        <f t="shared" si="47"/>
        <v>0</v>
      </c>
      <c r="R344">
        <v>0</v>
      </c>
      <c r="S344">
        <v>1</v>
      </c>
    </row>
    <row r="345" spans="2:19" x14ac:dyDescent="0.2">
      <c r="B345" t="s">
        <v>636</v>
      </c>
      <c r="C345" t="s">
        <v>637</v>
      </c>
      <c r="D345">
        <v>5416</v>
      </c>
      <c r="F345" t="str">
        <f t="shared" si="40"/>
        <v>SpainCoin</v>
      </c>
      <c r="G345">
        <v>0</v>
      </c>
      <c r="H345">
        <v>344</v>
      </c>
      <c r="I345">
        <v>1</v>
      </c>
      <c r="J345">
        <v>344</v>
      </c>
      <c r="K345">
        <f t="shared" si="41"/>
        <v>0</v>
      </c>
      <c r="L345" t="b">
        <f t="shared" si="42"/>
        <v>0</v>
      </c>
      <c r="M345" t="b">
        <f t="shared" si="43"/>
        <v>0</v>
      </c>
      <c r="N345">
        <f t="shared" si="44"/>
        <v>1.441860465116279</v>
      </c>
      <c r="O345">
        <f t="shared" si="45"/>
        <v>8.9490164524871041</v>
      </c>
      <c r="P345" t="b">
        <f t="shared" si="46"/>
        <v>0</v>
      </c>
      <c r="Q345" t="b">
        <f t="shared" si="47"/>
        <v>0</v>
      </c>
      <c r="R345">
        <v>0</v>
      </c>
      <c r="S345">
        <v>1</v>
      </c>
    </row>
    <row r="346" spans="2:19" x14ac:dyDescent="0.2">
      <c r="B346" t="s">
        <v>638</v>
      </c>
      <c r="C346" t="s">
        <v>639</v>
      </c>
      <c r="D346">
        <v>5412</v>
      </c>
      <c r="F346" t="str">
        <f t="shared" si="40"/>
        <v>GreenBacks</v>
      </c>
      <c r="G346">
        <v>0</v>
      </c>
      <c r="H346">
        <v>345</v>
      </c>
      <c r="I346">
        <v>1</v>
      </c>
      <c r="J346">
        <v>345</v>
      </c>
      <c r="K346">
        <f t="shared" si="41"/>
        <v>0</v>
      </c>
      <c r="L346" t="b">
        <f t="shared" si="42"/>
        <v>0</v>
      </c>
      <c r="M346" t="b">
        <f t="shared" si="43"/>
        <v>0</v>
      </c>
      <c r="N346">
        <f t="shared" si="44"/>
        <v>1.4376811594202898</v>
      </c>
      <c r="O346">
        <f t="shared" si="45"/>
        <v>8.9230772743639548</v>
      </c>
      <c r="P346" t="b">
        <f t="shared" si="46"/>
        <v>0</v>
      </c>
      <c r="Q346" t="b">
        <f t="shared" si="47"/>
        <v>0</v>
      </c>
      <c r="R346">
        <v>0</v>
      </c>
      <c r="S346">
        <v>1</v>
      </c>
    </row>
    <row r="347" spans="2:19" x14ac:dyDescent="0.2">
      <c r="B347" t="s">
        <v>640</v>
      </c>
      <c r="C347" t="s">
        <v>641</v>
      </c>
      <c r="D347">
        <v>5383</v>
      </c>
      <c r="F347" t="str">
        <f t="shared" si="40"/>
        <v>VootCoin</v>
      </c>
      <c r="G347">
        <v>0</v>
      </c>
      <c r="H347">
        <v>346</v>
      </c>
      <c r="I347">
        <v>1</v>
      </c>
      <c r="J347">
        <v>346</v>
      </c>
      <c r="K347">
        <f t="shared" si="41"/>
        <v>0</v>
      </c>
      <c r="L347" t="b">
        <f t="shared" si="42"/>
        <v>0</v>
      </c>
      <c r="M347" t="b">
        <f t="shared" si="43"/>
        <v>0</v>
      </c>
      <c r="N347">
        <f t="shared" si="44"/>
        <v>1.4335260115606936</v>
      </c>
      <c r="O347">
        <f t="shared" si="45"/>
        <v>8.8972880336866016</v>
      </c>
      <c r="P347" t="b">
        <f t="shared" si="46"/>
        <v>0</v>
      </c>
      <c r="Q347" t="b">
        <f t="shared" si="47"/>
        <v>0</v>
      </c>
      <c r="R347">
        <v>0</v>
      </c>
      <c r="S347">
        <v>1</v>
      </c>
    </row>
    <row r="348" spans="2:19" x14ac:dyDescent="0.2">
      <c r="B348" t="s">
        <v>642</v>
      </c>
      <c r="C348" t="s">
        <v>643</v>
      </c>
      <c r="D348">
        <v>5351</v>
      </c>
      <c r="F348" t="str">
        <f t="shared" si="40"/>
        <v>Execoin</v>
      </c>
      <c r="G348">
        <v>0</v>
      </c>
      <c r="H348">
        <v>347</v>
      </c>
      <c r="I348">
        <v>1</v>
      </c>
      <c r="J348">
        <v>347</v>
      </c>
      <c r="K348">
        <f t="shared" si="41"/>
        <v>0</v>
      </c>
      <c r="L348" t="b">
        <f t="shared" si="42"/>
        <v>0</v>
      </c>
      <c r="M348" t="b">
        <f t="shared" si="43"/>
        <v>0</v>
      </c>
      <c r="N348">
        <f t="shared" si="44"/>
        <v>1.4293948126801153</v>
      </c>
      <c r="O348">
        <f t="shared" si="45"/>
        <v>8.8716474341658902</v>
      </c>
      <c r="P348" t="b">
        <f t="shared" si="46"/>
        <v>0</v>
      </c>
      <c r="Q348" t="b">
        <f t="shared" si="47"/>
        <v>0</v>
      </c>
      <c r="R348">
        <v>0</v>
      </c>
      <c r="S348">
        <v>1</v>
      </c>
    </row>
    <row r="349" spans="2:19" x14ac:dyDescent="0.2">
      <c r="B349" t="s">
        <v>644</v>
      </c>
      <c r="C349" t="s">
        <v>429</v>
      </c>
      <c r="D349">
        <v>5340</v>
      </c>
      <c r="F349" t="str">
        <f t="shared" si="40"/>
        <v>DayTraderCoin</v>
      </c>
      <c r="G349">
        <v>0</v>
      </c>
      <c r="H349">
        <v>348</v>
      </c>
      <c r="I349">
        <v>1</v>
      </c>
      <c r="J349">
        <v>348</v>
      </c>
      <c r="K349">
        <f t="shared" si="41"/>
        <v>0</v>
      </c>
      <c r="L349" t="b">
        <f t="shared" si="42"/>
        <v>0</v>
      </c>
      <c r="M349" t="b">
        <f t="shared" si="43"/>
        <v>0</v>
      </c>
      <c r="N349">
        <f t="shared" si="44"/>
        <v>1.4252873563218389</v>
      </c>
      <c r="O349">
        <f t="shared" si="45"/>
        <v>8.8461541944125397</v>
      </c>
      <c r="P349" t="b">
        <f t="shared" si="46"/>
        <v>0</v>
      </c>
      <c r="Q349" t="b">
        <f t="shared" si="47"/>
        <v>0</v>
      </c>
      <c r="R349">
        <v>0</v>
      </c>
      <c r="S349">
        <v>1</v>
      </c>
    </row>
    <row r="350" spans="2:19" x14ac:dyDescent="0.2">
      <c r="B350" t="s">
        <v>645</v>
      </c>
      <c r="C350" t="s">
        <v>646</v>
      </c>
      <c r="D350">
        <v>5337</v>
      </c>
      <c r="F350" t="str">
        <f t="shared" si="40"/>
        <v>Animecoin</v>
      </c>
      <c r="G350">
        <v>0</v>
      </c>
      <c r="H350">
        <v>349</v>
      </c>
      <c r="I350">
        <v>1</v>
      </c>
      <c r="J350">
        <v>349</v>
      </c>
      <c r="K350">
        <f t="shared" si="41"/>
        <v>0</v>
      </c>
      <c r="L350" t="b">
        <f t="shared" si="42"/>
        <v>0</v>
      </c>
      <c r="M350" t="b">
        <f t="shared" si="43"/>
        <v>0</v>
      </c>
      <c r="N350">
        <f t="shared" si="44"/>
        <v>1.4212034383954155</v>
      </c>
      <c r="O350">
        <f t="shared" si="45"/>
        <v>8.8208070477236795</v>
      </c>
      <c r="P350" t="b">
        <f t="shared" si="46"/>
        <v>0</v>
      </c>
      <c r="Q350" t="b">
        <f t="shared" si="47"/>
        <v>0</v>
      </c>
      <c r="R350">
        <v>0</v>
      </c>
      <c r="S350">
        <v>1</v>
      </c>
    </row>
    <row r="351" spans="2:19" x14ac:dyDescent="0.2">
      <c r="B351" t="s">
        <v>647</v>
      </c>
      <c r="C351" t="s">
        <v>648</v>
      </c>
      <c r="D351">
        <v>5322</v>
      </c>
      <c r="F351" t="str">
        <f t="shared" si="40"/>
        <v>Libertycoin</v>
      </c>
      <c r="G351">
        <v>0</v>
      </c>
      <c r="H351">
        <v>350</v>
      </c>
      <c r="I351">
        <v>1</v>
      </c>
      <c r="J351">
        <v>350</v>
      </c>
      <c r="K351">
        <f t="shared" si="41"/>
        <v>0</v>
      </c>
      <c r="L351" t="b">
        <f t="shared" si="42"/>
        <v>0</v>
      </c>
      <c r="M351" t="b">
        <f t="shared" si="43"/>
        <v>0</v>
      </c>
      <c r="N351">
        <f t="shared" si="44"/>
        <v>1.417142857142857</v>
      </c>
      <c r="O351">
        <f t="shared" si="45"/>
        <v>8.7956047418730403</v>
      </c>
      <c r="P351" t="b">
        <f t="shared" si="46"/>
        <v>0</v>
      </c>
      <c r="Q351" t="b">
        <f t="shared" si="47"/>
        <v>0</v>
      </c>
      <c r="R351">
        <v>0</v>
      </c>
      <c r="S351">
        <v>1</v>
      </c>
    </row>
    <row r="352" spans="2:19" x14ac:dyDescent="0.2">
      <c r="B352" t="s">
        <v>649</v>
      </c>
      <c r="C352" t="s">
        <v>650</v>
      </c>
      <c r="D352">
        <v>5316</v>
      </c>
      <c r="F352" t="str">
        <f t="shared" si="40"/>
        <v>XxXcoin</v>
      </c>
      <c r="G352">
        <v>0</v>
      </c>
      <c r="H352">
        <v>351</v>
      </c>
      <c r="I352">
        <v>1</v>
      </c>
      <c r="J352">
        <v>351</v>
      </c>
      <c r="K352">
        <f t="shared" si="41"/>
        <v>0</v>
      </c>
      <c r="L352" t="b">
        <f t="shared" si="42"/>
        <v>0</v>
      </c>
      <c r="M352" t="b">
        <f t="shared" si="43"/>
        <v>0</v>
      </c>
      <c r="N352">
        <f t="shared" si="44"/>
        <v>1.413105413105413</v>
      </c>
      <c r="O352">
        <f t="shared" si="45"/>
        <v>8.7705460389047403</v>
      </c>
      <c r="P352" t="b">
        <f t="shared" si="46"/>
        <v>0</v>
      </c>
      <c r="Q352" t="b">
        <f t="shared" si="47"/>
        <v>0</v>
      </c>
      <c r="R352">
        <v>0</v>
      </c>
      <c r="S352">
        <v>1</v>
      </c>
    </row>
    <row r="353" spans="2:19" x14ac:dyDescent="0.2">
      <c r="B353" t="s">
        <v>653</v>
      </c>
      <c r="C353" t="s">
        <v>654</v>
      </c>
      <c r="D353">
        <v>5242</v>
      </c>
      <c r="F353" t="str">
        <f t="shared" si="40"/>
        <v>HamRadioCoin</v>
      </c>
      <c r="G353">
        <v>0</v>
      </c>
      <c r="H353">
        <v>352</v>
      </c>
      <c r="I353">
        <v>1</v>
      </c>
      <c r="J353">
        <v>352</v>
      </c>
      <c r="K353">
        <f t="shared" si="41"/>
        <v>0</v>
      </c>
      <c r="L353" t="b">
        <f t="shared" si="42"/>
        <v>0</v>
      </c>
      <c r="M353" t="b">
        <f t="shared" si="43"/>
        <v>0</v>
      </c>
      <c r="N353">
        <f t="shared" si="44"/>
        <v>1.4090909090909089</v>
      </c>
      <c r="O353">
        <f t="shared" si="45"/>
        <v>8.7456297149305797</v>
      </c>
      <c r="P353" t="b">
        <f t="shared" si="46"/>
        <v>0</v>
      </c>
      <c r="Q353" t="b">
        <f t="shared" si="47"/>
        <v>0</v>
      </c>
      <c r="R353">
        <v>0</v>
      </c>
      <c r="S353">
        <v>1</v>
      </c>
    </row>
    <row r="354" spans="2:19" x14ac:dyDescent="0.2">
      <c r="B354" t="s">
        <v>655</v>
      </c>
      <c r="C354" t="s">
        <v>656</v>
      </c>
      <c r="D354">
        <v>5013</v>
      </c>
      <c r="F354" t="str">
        <f t="shared" si="40"/>
        <v>StableCoin</v>
      </c>
      <c r="G354">
        <v>0</v>
      </c>
      <c r="H354">
        <v>353</v>
      </c>
      <c r="I354">
        <v>1</v>
      </c>
      <c r="J354">
        <v>353</v>
      </c>
      <c r="K354">
        <f t="shared" si="41"/>
        <v>0</v>
      </c>
      <c r="L354" t="b">
        <f t="shared" si="42"/>
        <v>0</v>
      </c>
      <c r="M354" t="b">
        <f t="shared" si="43"/>
        <v>0</v>
      </c>
      <c r="N354">
        <f t="shared" si="44"/>
        <v>1.405099150141643</v>
      </c>
      <c r="O354">
        <f t="shared" si="45"/>
        <v>8.7208545599307765</v>
      </c>
      <c r="P354" t="b">
        <f t="shared" si="46"/>
        <v>0</v>
      </c>
      <c r="Q354" t="b">
        <f t="shared" si="47"/>
        <v>0</v>
      </c>
      <c r="R354">
        <v>0</v>
      </c>
      <c r="S354">
        <v>1</v>
      </c>
    </row>
    <row r="355" spans="2:19" x14ac:dyDescent="0.2">
      <c r="B355" t="s">
        <v>657</v>
      </c>
      <c r="C355" t="s">
        <v>658</v>
      </c>
      <c r="D355">
        <v>4951</v>
      </c>
      <c r="F355" t="str">
        <f t="shared" si="40"/>
        <v>Silkcoin</v>
      </c>
      <c r="G355">
        <v>0</v>
      </c>
      <c r="H355">
        <v>354</v>
      </c>
      <c r="I355">
        <v>1</v>
      </c>
      <c r="J355">
        <v>354</v>
      </c>
      <c r="K355">
        <f t="shared" si="41"/>
        <v>0</v>
      </c>
      <c r="L355" t="b">
        <f t="shared" si="42"/>
        <v>0</v>
      </c>
      <c r="M355" t="b">
        <f t="shared" si="43"/>
        <v>0</v>
      </c>
      <c r="N355">
        <f t="shared" si="44"/>
        <v>1.4011299435028248</v>
      </c>
      <c r="O355">
        <f t="shared" si="45"/>
        <v>8.6962193775580907</v>
      </c>
      <c r="P355" t="b">
        <f t="shared" si="46"/>
        <v>0</v>
      </c>
      <c r="Q355" t="b">
        <f t="shared" si="47"/>
        <v>0</v>
      </c>
      <c r="R355">
        <v>0</v>
      </c>
      <c r="S355">
        <v>1</v>
      </c>
    </row>
    <row r="356" spans="2:19" x14ac:dyDescent="0.2">
      <c r="B356" t="s">
        <v>661</v>
      </c>
      <c r="C356" t="s">
        <v>662</v>
      </c>
      <c r="D356">
        <v>4927</v>
      </c>
      <c r="F356" t="str">
        <f t="shared" si="40"/>
        <v>X-Children</v>
      </c>
      <c r="G356">
        <v>0</v>
      </c>
      <c r="H356">
        <v>355</v>
      </c>
      <c r="I356">
        <v>1</v>
      </c>
      <c r="J356">
        <v>355</v>
      </c>
      <c r="K356">
        <f t="shared" si="41"/>
        <v>0</v>
      </c>
      <c r="L356" t="b">
        <f t="shared" si="42"/>
        <v>0</v>
      </c>
      <c r="M356" t="b">
        <f t="shared" si="43"/>
        <v>0</v>
      </c>
      <c r="N356">
        <f t="shared" si="44"/>
        <v>1.3971830985915494</v>
      </c>
      <c r="O356">
        <f t="shared" si="45"/>
        <v>8.6717229849452515</v>
      </c>
      <c r="P356" t="b">
        <f t="shared" si="46"/>
        <v>0</v>
      </c>
      <c r="Q356" t="b">
        <f t="shared" si="47"/>
        <v>0</v>
      </c>
      <c r="R356">
        <v>0</v>
      </c>
      <c r="S356">
        <v>1</v>
      </c>
    </row>
    <row r="357" spans="2:19" x14ac:dyDescent="0.2">
      <c r="B357" t="s">
        <v>663</v>
      </c>
      <c r="C357" t="s">
        <v>664</v>
      </c>
      <c r="D357">
        <v>4808</v>
      </c>
      <c r="F357" t="str">
        <f t="shared" si="40"/>
        <v>Isracoin</v>
      </c>
      <c r="G357">
        <v>0</v>
      </c>
      <c r="H357">
        <v>356</v>
      </c>
      <c r="I357">
        <v>1</v>
      </c>
      <c r="J357">
        <v>356</v>
      </c>
      <c r="K357">
        <f t="shared" si="41"/>
        <v>0</v>
      </c>
      <c r="L357" t="b">
        <f t="shared" si="42"/>
        <v>0</v>
      </c>
      <c r="M357" t="b">
        <f t="shared" si="43"/>
        <v>0</v>
      </c>
      <c r="N357">
        <f t="shared" si="44"/>
        <v>1.393258426966292</v>
      </c>
      <c r="O357">
        <f t="shared" si="45"/>
        <v>8.6473642125156296</v>
      </c>
      <c r="P357" t="b">
        <f t="shared" si="46"/>
        <v>0</v>
      </c>
      <c r="Q357" t="b">
        <f t="shared" si="47"/>
        <v>0</v>
      </c>
      <c r="R357">
        <v>0</v>
      </c>
      <c r="S357">
        <v>1</v>
      </c>
    </row>
    <row r="358" spans="2:19" x14ac:dyDescent="0.2">
      <c r="B358" t="s">
        <v>665</v>
      </c>
      <c r="C358" t="s">
        <v>666</v>
      </c>
      <c r="D358">
        <v>4797</v>
      </c>
      <c r="F358" t="str">
        <f t="shared" si="40"/>
        <v>LeafCoin</v>
      </c>
      <c r="G358">
        <v>0</v>
      </c>
      <c r="H358">
        <v>357</v>
      </c>
      <c r="I358">
        <v>1</v>
      </c>
      <c r="J358">
        <v>357</v>
      </c>
      <c r="K358">
        <f t="shared" si="41"/>
        <v>0</v>
      </c>
      <c r="L358" t="b">
        <f t="shared" si="42"/>
        <v>0</v>
      </c>
      <c r="M358" t="b">
        <f t="shared" si="43"/>
        <v>0</v>
      </c>
      <c r="N358">
        <f t="shared" si="44"/>
        <v>1.3893557422969187</v>
      </c>
      <c r="O358">
        <f t="shared" si="45"/>
        <v>8.623141903797098</v>
      </c>
      <c r="P358" t="b">
        <f t="shared" si="46"/>
        <v>0</v>
      </c>
      <c r="Q358" t="b">
        <f t="shared" si="47"/>
        <v>0</v>
      </c>
      <c r="R358">
        <v>0</v>
      </c>
      <c r="S358">
        <v>1</v>
      </c>
    </row>
    <row r="359" spans="2:19" x14ac:dyDescent="0.2">
      <c r="B359" t="s">
        <v>667</v>
      </c>
      <c r="C359" t="s">
        <v>668</v>
      </c>
      <c r="D359">
        <v>4790</v>
      </c>
      <c r="F359" t="str">
        <f t="shared" si="40"/>
        <v>Kryptkoin</v>
      </c>
      <c r="G359">
        <v>0</v>
      </c>
      <c r="H359">
        <v>358</v>
      </c>
      <c r="I359">
        <v>1</v>
      </c>
      <c r="J359">
        <v>358</v>
      </c>
      <c r="K359">
        <f t="shared" si="41"/>
        <v>0</v>
      </c>
      <c r="L359" t="b">
        <f t="shared" si="42"/>
        <v>0</v>
      </c>
      <c r="M359" t="b">
        <f t="shared" si="43"/>
        <v>0</v>
      </c>
      <c r="N359">
        <f t="shared" si="44"/>
        <v>1.3854748603351954</v>
      </c>
      <c r="O359">
        <f t="shared" si="45"/>
        <v>8.5990549152390052</v>
      </c>
      <c r="P359" t="b">
        <f t="shared" si="46"/>
        <v>0</v>
      </c>
      <c r="Q359" t="b">
        <f t="shared" si="47"/>
        <v>0</v>
      </c>
      <c r="R359">
        <v>0</v>
      </c>
      <c r="S359">
        <v>1</v>
      </c>
    </row>
    <row r="360" spans="2:19" x14ac:dyDescent="0.2">
      <c r="B360" t="s">
        <v>669</v>
      </c>
      <c r="C360" t="s">
        <v>670</v>
      </c>
      <c r="D360">
        <v>4724</v>
      </c>
      <c r="F360" t="str">
        <f t="shared" si="40"/>
        <v>ROXcoin</v>
      </c>
      <c r="G360">
        <v>0</v>
      </c>
      <c r="H360">
        <v>359</v>
      </c>
      <c r="I360">
        <v>1</v>
      </c>
      <c r="J360">
        <v>359</v>
      </c>
      <c r="K360">
        <f t="shared" si="41"/>
        <v>0</v>
      </c>
      <c r="L360" t="b">
        <f t="shared" si="42"/>
        <v>0</v>
      </c>
      <c r="M360" t="b">
        <f t="shared" si="43"/>
        <v>0</v>
      </c>
      <c r="N360">
        <f t="shared" si="44"/>
        <v>1.3816155988857939</v>
      </c>
      <c r="O360">
        <f t="shared" si="45"/>
        <v>8.5751021160322125</v>
      </c>
      <c r="P360" t="b">
        <f t="shared" si="46"/>
        <v>0</v>
      </c>
      <c r="Q360" t="b">
        <f t="shared" si="47"/>
        <v>0</v>
      </c>
      <c r="R360">
        <v>0</v>
      </c>
      <c r="S360">
        <v>1</v>
      </c>
    </row>
    <row r="361" spans="2:19" x14ac:dyDescent="0.2">
      <c r="B361" t="s">
        <v>673</v>
      </c>
      <c r="C361" t="s">
        <v>674</v>
      </c>
      <c r="D361">
        <v>4401</v>
      </c>
      <c r="F361" t="str">
        <f t="shared" si="40"/>
        <v>QuazarCoin</v>
      </c>
      <c r="G361">
        <v>0</v>
      </c>
      <c r="H361">
        <v>360</v>
      </c>
      <c r="I361">
        <v>1</v>
      </c>
      <c r="J361">
        <v>360</v>
      </c>
      <c r="K361">
        <f t="shared" si="41"/>
        <v>0</v>
      </c>
      <c r="L361" t="b">
        <f t="shared" si="42"/>
        <v>0</v>
      </c>
      <c r="M361" t="b">
        <f t="shared" si="43"/>
        <v>0</v>
      </c>
      <c r="N361">
        <f t="shared" si="44"/>
        <v>1.3777777777777778</v>
      </c>
      <c r="O361">
        <f t="shared" si="45"/>
        <v>8.5512823879321225</v>
      </c>
      <c r="P361" t="b">
        <f t="shared" si="46"/>
        <v>0</v>
      </c>
      <c r="Q361" t="b">
        <f t="shared" si="47"/>
        <v>0</v>
      </c>
      <c r="R361">
        <v>0</v>
      </c>
      <c r="S361">
        <v>1</v>
      </c>
    </row>
    <row r="362" spans="2:19" x14ac:dyDescent="0.2">
      <c r="B362" t="s">
        <v>675</v>
      </c>
      <c r="C362" t="s">
        <v>676</v>
      </c>
      <c r="D362">
        <v>4358</v>
      </c>
      <c r="F362" t="str">
        <f t="shared" si="40"/>
        <v>IncognitoCoin</v>
      </c>
      <c r="G362">
        <v>0</v>
      </c>
      <c r="H362">
        <v>361</v>
      </c>
      <c r="I362">
        <v>1</v>
      </c>
      <c r="J362">
        <v>361</v>
      </c>
      <c r="K362">
        <f t="shared" si="41"/>
        <v>0</v>
      </c>
      <c r="L362" t="b">
        <f t="shared" si="42"/>
        <v>0</v>
      </c>
      <c r="M362" t="b">
        <f t="shared" si="43"/>
        <v>0</v>
      </c>
      <c r="N362">
        <f t="shared" si="44"/>
        <v>1.3739612188365651</v>
      </c>
      <c r="O362">
        <f t="shared" si="45"/>
        <v>8.5275946250846655</v>
      </c>
      <c r="P362" t="b">
        <f t="shared" si="46"/>
        <v>0</v>
      </c>
      <c r="Q362" t="b">
        <f t="shared" si="47"/>
        <v>0</v>
      </c>
      <c r="R362">
        <v>0</v>
      </c>
      <c r="S362">
        <v>1</v>
      </c>
    </row>
    <row r="363" spans="2:19" x14ac:dyDescent="0.2">
      <c r="B363" t="s">
        <v>677</v>
      </c>
      <c r="C363" t="s">
        <v>678</v>
      </c>
      <c r="D363">
        <v>4290</v>
      </c>
      <c r="F363" t="str">
        <f t="shared" si="40"/>
        <v>Greencoin</v>
      </c>
      <c r="G363">
        <v>0</v>
      </c>
      <c r="H363">
        <v>362</v>
      </c>
      <c r="I363">
        <v>1</v>
      </c>
      <c r="J363">
        <v>362</v>
      </c>
      <c r="K363">
        <f t="shared" si="41"/>
        <v>0</v>
      </c>
      <c r="L363" t="b">
        <f t="shared" si="42"/>
        <v>0</v>
      </c>
      <c r="M363" t="b">
        <f t="shared" si="43"/>
        <v>0</v>
      </c>
      <c r="N363">
        <f t="shared" si="44"/>
        <v>1.3701657458563536</v>
      </c>
      <c r="O363">
        <f t="shared" si="45"/>
        <v>8.5040377338551494</v>
      </c>
      <c r="P363" t="b">
        <f t="shared" si="46"/>
        <v>0</v>
      </c>
      <c r="Q363" t="b">
        <f t="shared" si="47"/>
        <v>0</v>
      </c>
      <c r="R363">
        <v>0</v>
      </c>
      <c r="S363">
        <v>1</v>
      </c>
    </row>
    <row r="364" spans="2:19" x14ac:dyDescent="0.2">
      <c r="B364" t="s">
        <v>679</v>
      </c>
      <c r="C364" t="s">
        <v>680</v>
      </c>
      <c r="D364">
        <v>4276</v>
      </c>
      <c r="F364" t="str">
        <f t="shared" si="40"/>
        <v>Gapcoin</v>
      </c>
      <c r="G364">
        <v>0</v>
      </c>
      <c r="H364">
        <v>363</v>
      </c>
      <c r="I364">
        <v>1</v>
      </c>
      <c r="J364">
        <v>363</v>
      </c>
      <c r="K364">
        <f t="shared" si="41"/>
        <v>0</v>
      </c>
      <c r="L364" t="b">
        <f t="shared" si="42"/>
        <v>0</v>
      </c>
      <c r="M364" t="b">
        <f t="shared" si="43"/>
        <v>0</v>
      </c>
      <c r="N364">
        <f t="shared" si="44"/>
        <v>1.3663911845730028</v>
      </c>
      <c r="O364">
        <f t="shared" si="45"/>
        <v>8.4806106326599568</v>
      </c>
      <c r="P364" t="b">
        <f t="shared" si="46"/>
        <v>0</v>
      </c>
      <c r="Q364" t="b">
        <f t="shared" si="47"/>
        <v>0</v>
      </c>
      <c r="R364">
        <v>0</v>
      </c>
      <c r="S364">
        <v>1</v>
      </c>
    </row>
    <row r="365" spans="2:19" x14ac:dyDescent="0.2">
      <c r="B365" t="s">
        <v>681</v>
      </c>
      <c r="C365" t="s">
        <v>682</v>
      </c>
      <c r="D365">
        <v>4210</v>
      </c>
      <c r="F365" t="str">
        <f t="shared" si="40"/>
        <v>Triangles</v>
      </c>
      <c r="G365">
        <v>0</v>
      </c>
      <c r="H365">
        <v>364</v>
      </c>
      <c r="I365">
        <v>1</v>
      </c>
      <c r="J365">
        <v>364</v>
      </c>
      <c r="K365">
        <f t="shared" si="41"/>
        <v>0</v>
      </c>
      <c r="L365" t="b">
        <f t="shared" si="42"/>
        <v>0</v>
      </c>
      <c r="M365" t="b">
        <f t="shared" si="43"/>
        <v>0</v>
      </c>
      <c r="N365">
        <f t="shared" si="44"/>
        <v>1.3626373626373627</v>
      </c>
      <c r="O365">
        <f t="shared" si="45"/>
        <v>8.4573122518010013</v>
      </c>
      <c r="P365" t="b">
        <f t="shared" si="46"/>
        <v>0</v>
      </c>
      <c r="Q365" t="b">
        <f t="shared" si="47"/>
        <v>0</v>
      </c>
      <c r="R365">
        <v>0</v>
      </c>
      <c r="S365">
        <v>1</v>
      </c>
    </row>
    <row r="366" spans="2:19" x14ac:dyDescent="0.2">
      <c r="B366" t="s">
        <v>683</v>
      </c>
      <c r="C366" t="s">
        <v>684</v>
      </c>
      <c r="D366">
        <v>4209</v>
      </c>
      <c r="F366" t="str">
        <f t="shared" si="40"/>
        <v>Dashcoin</v>
      </c>
      <c r="G366">
        <v>0</v>
      </c>
      <c r="H366">
        <v>365</v>
      </c>
      <c r="I366">
        <v>1</v>
      </c>
      <c r="J366">
        <v>365</v>
      </c>
      <c r="K366">
        <f t="shared" si="41"/>
        <v>0</v>
      </c>
      <c r="L366" t="b">
        <f t="shared" si="42"/>
        <v>0</v>
      </c>
      <c r="M366" t="b">
        <f t="shared" si="43"/>
        <v>0</v>
      </c>
      <c r="N366">
        <f t="shared" si="44"/>
        <v>1.3589041095890411</v>
      </c>
      <c r="O366">
        <f t="shared" si="45"/>
        <v>8.4341415333029151</v>
      </c>
      <c r="P366" t="b">
        <f t="shared" si="46"/>
        <v>0</v>
      </c>
      <c r="Q366" t="b">
        <f t="shared" si="47"/>
        <v>0</v>
      </c>
      <c r="R366">
        <v>0</v>
      </c>
      <c r="S366">
        <v>1</v>
      </c>
    </row>
    <row r="367" spans="2:19" x14ac:dyDescent="0.2">
      <c r="B367" t="s">
        <v>685</v>
      </c>
      <c r="C367" t="s">
        <v>686</v>
      </c>
      <c r="D367">
        <v>4205</v>
      </c>
      <c r="F367" t="str">
        <f t="shared" si="40"/>
        <v>FAILCoin</v>
      </c>
      <c r="G367">
        <v>0</v>
      </c>
      <c r="H367">
        <v>366</v>
      </c>
      <c r="I367">
        <v>1</v>
      </c>
      <c r="J367">
        <v>366</v>
      </c>
      <c r="K367">
        <f t="shared" si="41"/>
        <v>0</v>
      </c>
      <c r="L367" t="b">
        <f t="shared" si="42"/>
        <v>0</v>
      </c>
      <c r="M367" t="b">
        <f t="shared" si="43"/>
        <v>0</v>
      </c>
      <c r="N367">
        <f t="shared" si="44"/>
        <v>1.355191256830601</v>
      </c>
      <c r="O367">
        <f t="shared" si="45"/>
        <v>8.4110974307529069</v>
      </c>
      <c r="P367" t="b">
        <f t="shared" si="46"/>
        <v>0</v>
      </c>
      <c r="Q367" t="b">
        <f t="shared" si="47"/>
        <v>0</v>
      </c>
      <c r="R367">
        <v>0</v>
      </c>
      <c r="S367">
        <v>1</v>
      </c>
    </row>
    <row r="368" spans="2:19" x14ac:dyDescent="0.2">
      <c r="B368" t="s">
        <v>687</v>
      </c>
      <c r="C368" t="s">
        <v>688</v>
      </c>
      <c r="D368">
        <v>4205</v>
      </c>
      <c r="F368" t="str">
        <f t="shared" si="40"/>
        <v>VegasCoin</v>
      </c>
      <c r="G368">
        <v>0</v>
      </c>
      <c r="H368">
        <v>367</v>
      </c>
      <c r="I368">
        <v>1</v>
      </c>
      <c r="J368">
        <v>367</v>
      </c>
      <c r="K368">
        <f t="shared" si="41"/>
        <v>0</v>
      </c>
      <c r="L368" t="b">
        <f t="shared" si="42"/>
        <v>0</v>
      </c>
      <c r="M368" t="b">
        <f t="shared" si="43"/>
        <v>0</v>
      </c>
      <c r="N368">
        <f t="shared" si="44"/>
        <v>1.35149863760218</v>
      </c>
      <c r="O368">
        <f t="shared" si="45"/>
        <v>8.3881789091432282</v>
      </c>
      <c r="P368" t="b">
        <f t="shared" si="46"/>
        <v>0</v>
      </c>
      <c r="Q368" t="b">
        <f t="shared" si="47"/>
        <v>0</v>
      </c>
      <c r="R368">
        <v>0</v>
      </c>
      <c r="S368">
        <v>1</v>
      </c>
    </row>
    <row r="369" spans="2:19" x14ac:dyDescent="0.2">
      <c r="B369" t="s">
        <v>689</v>
      </c>
      <c r="C369" t="s">
        <v>690</v>
      </c>
      <c r="D369">
        <v>4155</v>
      </c>
      <c r="F369" t="str">
        <f t="shared" si="40"/>
        <v>CAPTcoin</v>
      </c>
      <c r="G369">
        <v>0</v>
      </c>
      <c r="H369">
        <v>368</v>
      </c>
      <c r="I369">
        <v>1</v>
      </c>
      <c r="J369">
        <v>368</v>
      </c>
      <c r="K369">
        <f t="shared" si="41"/>
        <v>0</v>
      </c>
      <c r="L369" t="b">
        <f t="shared" si="42"/>
        <v>0</v>
      </c>
      <c r="M369" t="b">
        <f t="shared" si="43"/>
        <v>0</v>
      </c>
      <c r="N369">
        <f t="shared" si="44"/>
        <v>1.3478260869565217</v>
      </c>
      <c r="O369">
        <f t="shared" si="45"/>
        <v>8.3653849447162063</v>
      </c>
      <c r="P369" t="b">
        <f t="shared" si="46"/>
        <v>0</v>
      </c>
      <c r="Q369" t="b">
        <f t="shared" si="47"/>
        <v>0</v>
      </c>
      <c r="R369">
        <v>0</v>
      </c>
      <c r="S369">
        <v>1</v>
      </c>
    </row>
    <row r="370" spans="2:19" x14ac:dyDescent="0.2">
      <c r="B370" t="s">
        <v>693</v>
      </c>
      <c r="C370" t="s">
        <v>694</v>
      </c>
      <c r="D370">
        <v>4049</v>
      </c>
      <c r="F370" t="str">
        <f t="shared" si="40"/>
        <v>MonetaVerde</v>
      </c>
      <c r="G370">
        <v>0</v>
      </c>
      <c r="H370">
        <v>369</v>
      </c>
      <c r="I370">
        <v>1</v>
      </c>
      <c r="J370">
        <v>369</v>
      </c>
      <c r="K370">
        <f t="shared" si="41"/>
        <v>0</v>
      </c>
      <c r="L370" t="b">
        <f t="shared" si="42"/>
        <v>0</v>
      </c>
      <c r="M370" t="b">
        <f t="shared" si="43"/>
        <v>0</v>
      </c>
      <c r="N370">
        <f t="shared" si="44"/>
        <v>1.3441734417344173</v>
      </c>
      <c r="O370">
        <f t="shared" si="45"/>
        <v>8.3427145248118268</v>
      </c>
      <c r="P370" t="b">
        <f t="shared" si="46"/>
        <v>0</v>
      </c>
      <c r="Q370" t="b">
        <f t="shared" si="47"/>
        <v>0</v>
      </c>
      <c r="R370">
        <v>0</v>
      </c>
      <c r="S370">
        <v>1</v>
      </c>
    </row>
    <row r="371" spans="2:19" x14ac:dyDescent="0.2">
      <c r="B371" t="s">
        <v>695</v>
      </c>
      <c r="C371" t="s">
        <v>696</v>
      </c>
      <c r="D371">
        <v>4008</v>
      </c>
      <c r="F371" t="str">
        <f t="shared" si="40"/>
        <v>ShieldCoin</v>
      </c>
      <c r="G371">
        <v>0</v>
      </c>
      <c r="H371">
        <v>370</v>
      </c>
      <c r="I371">
        <v>1</v>
      </c>
      <c r="J371">
        <v>370</v>
      </c>
      <c r="K371">
        <f t="shared" si="41"/>
        <v>0</v>
      </c>
      <c r="L371" t="b">
        <f t="shared" si="42"/>
        <v>0</v>
      </c>
      <c r="M371" t="b">
        <f t="shared" si="43"/>
        <v>0</v>
      </c>
      <c r="N371">
        <f t="shared" si="44"/>
        <v>1.3405405405405406</v>
      </c>
      <c r="O371">
        <f t="shared" si="45"/>
        <v>8.3201666477177412</v>
      </c>
      <c r="P371" t="b">
        <f t="shared" si="46"/>
        <v>0</v>
      </c>
      <c r="Q371" t="b">
        <f t="shared" si="47"/>
        <v>0</v>
      </c>
      <c r="R371">
        <v>0</v>
      </c>
      <c r="S371">
        <v>1</v>
      </c>
    </row>
    <row r="372" spans="2:19" x14ac:dyDescent="0.2">
      <c r="B372" t="s">
        <v>697</v>
      </c>
      <c r="C372" t="s">
        <v>698</v>
      </c>
      <c r="D372">
        <v>3898</v>
      </c>
      <c r="F372" t="str">
        <f t="shared" si="40"/>
        <v>Catcoin</v>
      </c>
      <c r="G372">
        <v>0</v>
      </c>
      <c r="H372">
        <v>371</v>
      </c>
      <c r="I372">
        <v>1</v>
      </c>
      <c r="J372">
        <v>371</v>
      </c>
      <c r="K372">
        <f t="shared" si="41"/>
        <v>0</v>
      </c>
      <c r="L372" t="b">
        <f t="shared" si="42"/>
        <v>0</v>
      </c>
      <c r="M372" t="b">
        <f t="shared" si="43"/>
        <v>0</v>
      </c>
      <c r="N372">
        <f t="shared" si="44"/>
        <v>1.3369272237196765</v>
      </c>
      <c r="O372">
        <f t="shared" si="45"/>
        <v>8.2977403225217365</v>
      </c>
      <c r="P372" t="b">
        <f t="shared" si="46"/>
        <v>0</v>
      </c>
      <c r="Q372" t="b">
        <f t="shared" si="47"/>
        <v>0</v>
      </c>
      <c r="R372">
        <v>0</v>
      </c>
      <c r="S372">
        <v>1</v>
      </c>
    </row>
    <row r="373" spans="2:19" x14ac:dyDescent="0.2">
      <c r="B373" t="s">
        <v>699</v>
      </c>
      <c r="C373" t="s">
        <v>700</v>
      </c>
      <c r="D373">
        <v>3883</v>
      </c>
      <c r="F373" t="str">
        <f t="shared" si="40"/>
        <v>CraigsCoin</v>
      </c>
      <c r="G373">
        <v>0</v>
      </c>
      <c r="H373">
        <v>372</v>
      </c>
      <c r="I373">
        <v>1</v>
      </c>
      <c r="J373">
        <v>372</v>
      </c>
      <c r="K373">
        <f t="shared" si="41"/>
        <v>0</v>
      </c>
      <c r="L373" t="b">
        <f t="shared" si="42"/>
        <v>0</v>
      </c>
      <c r="M373" t="b">
        <f t="shared" si="43"/>
        <v>0</v>
      </c>
      <c r="N373">
        <f t="shared" si="44"/>
        <v>1.3333333333333333</v>
      </c>
      <c r="O373">
        <f t="shared" si="45"/>
        <v>8.2754345689665705</v>
      </c>
      <c r="P373" t="b">
        <f t="shared" si="46"/>
        <v>0</v>
      </c>
      <c r="Q373" t="b">
        <f t="shared" si="47"/>
        <v>0</v>
      </c>
      <c r="R373">
        <v>0</v>
      </c>
      <c r="S373">
        <v>1</v>
      </c>
    </row>
    <row r="374" spans="2:19" x14ac:dyDescent="0.2">
      <c r="B374" t="s">
        <v>701</v>
      </c>
      <c r="C374" t="s">
        <v>702</v>
      </c>
      <c r="D374">
        <v>3790</v>
      </c>
      <c r="F374" t="str">
        <f t="shared" si="40"/>
        <v>TacoCoin</v>
      </c>
      <c r="G374">
        <v>0</v>
      </c>
      <c r="H374">
        <v>373</v>
      </c>
      <c r="I374">
        <v>1</v>
      </c>
      <c r="J374">
        <v>373</v>
      </c>
      <c r="K374">
        <f t="shared" si="41"/>
        <v>0</v>
      </c>
      <c r="L374" t="b">
        <f t="shared" si="42"/>
        <v>0</v>
      </c>
      <c r="M374" t="b">
        <f t="shared" si="43"/>
        <v>0</v>
      </c>
      <c r="N374">
        <f t="shared" si="44"/>
        <v>1.3297587131367292</v>
      </c>
      <c r="O374">
        <f t="shared" si="45"/>
        <v>8.2532484173071428</v>
      </c>
      <c r="P374" t="b">
        <f t="shared" si="46"/>
        <v>0</v>
      </c>
      <c r="Q374" t="b">
        <f t="shared" si="47"/>
        <v>0</v>
      </c>
      <c r="R374">
        <v>0</v>
      </c>
      <c r="S374">
        <v>1</v>
      </c>
    </row>
    <row r="375" spans="2:19" x14ac:dyDescent="0.2">
      <c r="B375" t="s">
        <v>703</v>
      </c>
      <c r="C375" t="s">
        <v>704</v>
      </c>
      <c r="D375">
        <v>3731</v>
      </c>
      <c r="F375" t="str">
        <f t="shared" si="40"/>
        <v>Diem</v>
      </c>
      <c r="G375">
        <v>0</v>
      </c>
      <c r="H375">
        <v>374</v>
      </c>
      <c r="I375">
        <v>1</v>
      </c>
      <c r="J375">
        <v>374</v>
      </c>
      <c r="K375">
        <f t="shared" si="41"/>
        <v>0</v>
      </c>
      <c r="L375" t="b">
        <f t="shared" si="42"/>
        <v>0</v>
      </c>
      <c r="M375" t="b">
        <f t="shared" si="43"/>
        <v>0</v>
      </c>
      <c r="N375">
        <f t="shared" si="44"/>
        <v>1.3262032085561497</v>
      </c>
      <c r="O375">
        <f t="shared" si="45"/>
        <v>8.2311809081699572</v>
      </c>
      <c r="P375" t="b">
        <f t="shared" si="46"/>
        <v>0</v>
      </c>
      <c r="Q375" t="b">
        <f t="shared" si="47"/>
        <v>0</v>
      </c>
      <c r="R375">
        <v>0</v>
      </c>
      <c r="S375">
        <v>1</v>
      </c>
    </row>
    <row r="376" spans="2:19" x14ac:dyDescent="0.2">
      <c r="B376" t="s">
        <v>707</v>
      </c>
      <c r="C376" t="s">
        <v>708</v>
      </c>
      <c r="D376">
        <v>3675</v>
      </c>
      <c r="F376" t="str">
        <f t="shared" si="40"/>
        <v>Joulecoin</v>
      </c>
      <c r="G376">
        <v>0</v>
      </c>
      <c r="H376">
        <v>375</v>
      </c>
      <c r="I376">
        <v>1</v>
      </c>
      <c r="J376">
        <v>375</v>
      </c>
      <c r="K376">
        <f t="shared" si="41"/>
        <v>0</v>
      </c>
      <c r="L376" t="b">
        <f t="shared" si="42"/>
        <v>0</v>
      </c>
      <c r="M376" t="b">
        <f t="shared" si="43"/>
        <v>0</v>
      </c>
      <c r="N376">
        <f t="shared" si="44"/>
        <v>1.3226666666666667</v>
      </c>
      <c r="O376">
        <f t="shared" si="45"/>
        <v>8.2092310924148375</v>
      </c>
      <c r="P376" t="b">
        <f t="shared" si="46"/>
        <v>0</v>
      </c>
      <c r="Q376" t="b">
        <f t="shared" si="47"/>
        <v>0</v>
      </c>
      <c r="R376">
        <v>0</v>
      </c>
      <c r="S376">
        <v>1</v>
      </c>
    </row>
    <row r="377" spans="2:19" x14ac:dyDescent="0.2">
      <c r="B377" t="s">
        <v>709</v>
      </c>
      <c r="C377" t="s">
        <v>710</v>
      </c>
      <c r="D377">
        <v>3640</v>
      </c>
      <c r="F377" t="str">
        <f t="shared" si="40"/>
        <v>KlondikeCoin</v>
      </c>
      <c r="G377">
        <v>0</v>
      </c>
      <c r="H377">
        <v>376</v>
      </c>
      <c r="I377">
        <v>1</v>
      </c>
      <c r="J377">
        <v>376</v>
      </c>
      <c r="K377">
        <f t="shared" si="41"/>
        <v>0</v>
      </c>
      <c r="L377" t="b">
        <f t="shared" si="42"/>
        <v>0</v>
      </c>
      <c r="M377" t="b">
        <f t="shared" si="43"/>
        <v>0</v>
      </c>
      <c r="N377">
        <f t="shared" si="44"/>
        <v>1.3191489361702127</v>
      </c>
      <c r="O377">
        <f t="shared" si="45"/>
        <v>8.1873980309988408</v>
      </c>
      <c r="P377" t="b">
        <f t="shared" si="46"/>
        <v>0</v>
      </c>
      <c r="Q377" t="b">
        <f t="shared" si="47"/>
        <v>0</v>
      </c>
      <c r="R377">
        <v>0</v>
      </c>
      <c r="S377">
        <v>1</v>
      </c>
    </row>
    <row r="378" spans="2:19" x14ac:dyDescent="0.2">
      <c r="B378" t="s">
        <v>711</v>
      </c>
      <c r="C378" t="s">
        <v>712</v>
      </c>
      <c r="D378">
        <v>3504</v>
      </c>
      <c r="F378" t="str">
        <f t="shared" si="40"/>
        <v>ach</v>
      </c>
      <c r="G378">
        <v>0</v>
      </c>
      <c r="H378">
        <v>377</v>
      </c>
      <c r="I378">
        <v>1</v>
      </c>
      <c r="J378">
        <v>377</v>
      </c>
      <c r="K378">
        <f t="shared" si="41"/>
        <v>0</v>
      </c>
      <c r="L378" t="b">
        <f t="shared" si="42"/>
        <v>0</v>
      </c>
      <c r="M378" t="b">
        <f t="shared" si="43"/>
        <v>0</v>
      </c>
      <c r="N378">
        <f t="shared" si="44"/>
        <v>1.3156498673740051</v>
      </c>
      <c r="O378">
        <f t="shared" si="45"/>
        <v>8.1656807948423449</v>
      </c>
      <c r="P378" t="b">
        <f t="shared" si="46"/>
        <v>0</v>
      </c>
      <c r="Q378" t="b">
        <f t="shared" si="47"/>
        <v>0</v>
      </c>
      <c r="R378">
        <v>0</v>
      </c>
      <c r="S378">
        <v>1</v>
      </c>
    </row>
    <row r="379" spans="2:19" x14ac:dyDescent="0.2">
      <c r="B379" t="s">
        <v>717</v>
      </c>
      <c r="C379" t="s">
        <v>718</v>
      </c>
      <c r="D379">
        <v>3238</v>
      </c>
      <c r="F379" t="str">
        <f t="shared" si="40"/>
        <v>microCoin</v>
      </c>
      <c r="G379">
        <v>0</v>
      </c>
      <c r="H379">
        <v>378</v>
      </c>
      <c r="I379">
        <v>1</v>
      </c>
      <c r="J379">
        <v>378</v>
      </c>
      <c r="K379">
        <f t="shared" si="41"/>
        <v>0</v>
      </c>
      <c r="L379" t="b">
        <f t="shared" si="42"/>
        <v>0</v>
      </c>
      <c r="M379" t="b">
        <f t="shared" si="43"/>
        <v>0</v>
      </c>
      <c r="N379">
        <f t="shared" si="44"/>
        <v>1.3121693121693121</v>
      </c>
      <c r="O379">
        <f t="shared" si="45"/>
        <v>8.1440784646972588</v>
      </c>
      <c r="P379" t="b">
        <f t="shared" si="46"/>
        <v>0</v>
      </c>
      <c r="Q379" t="b">
        <f t="shared" si="47"/>
        <v>0</v>
      </c>
      <c r="R379">
        <v>0</v>
      </c>
      <c r="S379">
        <v>1</v>
      </c>
    </row>
    <row r="380" spans="2:19" x14ac:dyDescent="0.2">
      <c r="B380" t="s">
        <v>719</v>
      </c>
      <c r="C380" t="s">
        <v>720</v>
      </c>
      <c r="D380">
        <v>3219</v>
      </c>
      <c r="F380" t="str">
        <f t="shared" si="40"/>
        <v>Halcyon</v>
      </c>
      <c r="G380">
        <v>0</v>
      </c>
      <c r="H380">
        <v>379</v>
      </c>
      <c r="I380">
        <v>1</v>
      </c>
      <c r="J380">
        <v>379</v>
      </c>
      <c r="K380">
        <f t="shared" si="41"/>
        <v>0</v>
      </c>
      <c r="L380" t="b">
        <f t="shared" si="42"/>
        <v>0</v>
      </c>
      <c r="M380" t="b">
        <f t="shared" si="43"/>
        <v>0</v>
      </c>
      <c r="N380">
        <f t="shared" si="44"/>
        <v>1.3087071240105541</v>
      </c>
      <c r="O380">
        <f t="shared" si="45"/>
        <v>8.1225901310173203</v>
      </c>
      <c r="P380" t="b">
        <f t="shared" si="46"/>
        <v>0</v>
      </c>
      <c r="Q380" t="b">
        <f t="shared" si="47"/>
        <v>0</v>
      </c>
      <c r="R380">
        <v>0</v>
      </c>
      <c r="S380">
        <v>1</v>
      </c>
    </row>
    <row r="381" spans="2:19" x14ac:dyDescent="0.2">
      <c r="B381" t="s">
        <v>721</v>
      </c>
      <c r="C381" t="s">
        <v>722</v>
      </c>
      <c r="D381">
        <v>3211</v>
      </c>
      <c r="F381" t="str">
        <f t="shared" si="40"/>
        <v>ShibeCoin</v>
      </c>
      <c r="G381">
        <v>0</v>
      </c>
      <c r="H381">
        <v>380</v>
      </c>
      <c r="I381">
        <v>1</v>
      </c>
      <c r="J381">
        <v>380</v>
      </c>
      <c r="K381">
        <f t="shared" si="41"/>
        <v>0</v>
      </c>
      <c r="L381" t="b">
        <f t="shared" si="42"/>
        <v>0</v>
      </c>
      <c r="M381" t="b">
        <f t="shared" si="43"/>
        <v>0</v>
      </c>
      <c r="N381">
        <f t="shared" si="44"/>
        <v>1.3052631578947369</v>
      </c>
      <c r="O381">
        <f t="shared" si="45"/>
        <v>8.1012148938304325</v>
      </c>
      <c r="P381" t="b">
        <f t="shared" si="46"/>
        <v>0</v>
      </c>
      <c r="Q381" t="b">
        <f t="shared" si="47"/>
        <v>0</v>
      </c>
      <c r="R381">
        <v>0</v>
      </c>
      <c r="S381">
        <v>1</v>
      </c>
    </row>
    <row r="382" spans="2:19" x14ac:dyDescent="0.2">
      <c r="B382" t="s">
        <v>723</v>
      </c>
      <c r="C382" t="s">
        <v>724</v>
      </c>
      <c r="D382">
        <v>3204</v>
      </c>
      <c r="F382" t="str">
        <f t="shared" si="40"/>
        <v>Polcoin</v>
      </c>
      <c r="G382">
        <v>0</v>
      </c>
      <c r="H382">
        <v>381</v>
      </c>
      <c r="I382">
        <v>1</v>
      </c>
      <c r="J382">
        <v>381</v>
      </c>
      <c r="K382">
        <f t="shared" si="41"/>
        <v>0</v>
      </c>
      <c r="L382" t="b">
        <f t="shared" si="42"/>
        <v>0</v>
      </c>
      <c r="M382" t="b">
        <f t="shared" si="43"/>
        <v>0</v>
      </c>
      <c r="N382">
        <f t="shared" si="44"/>
        <v>1.3018372703412073</v>
      </c>
      <c r="O382">
        <f t="shared" si="45"/>
        <v>8.0799518626130293</v>
      </c>
      <c r="P382" t="b">
        <f t="shared" si="46"/>
        <v>0</v>
      </c>
      <c r="Q382" t="b">
        <f t="shared" si="47"/>
        <v>0</v>
      </c>
      <c r="R382">
        <v>0</v>
      </c>
      <c r="S382">
        <v>1</v>
      </c>
    </row>
    <row r="383" spans="2:19" x14ac:dyDescent="0.2">
      <c r="B383" t="s">
        <v>725</v>
      </c>
      <c r="C383" t="s">
        <v>726</v>
      </c>
      <c r="D383">
        <v>3148</v>
      </c>
      <c r="F383" t="str">
        <f t="shared" si="40"/>
        <v>Fractalcoin</v>
      </c>
      <c r="G383">
        <v>0</v>
      </c>
      <c r="H383">
        <v>382</v>
      </c>
      <c r="I383">
        <v>1</v>
      </c>
      <c r="J383">
        <v>382</v>
      </c>
      <c r="K383">
        <f t="shared" si="41"/>
        <v>0</v>
      </c>
      <c r="L383" t="b">
        <f t="shared" si="42"/>
        <v>0</v>
      </c>
      <c r="M383" t="b">
        <f t="shared" si="43"/>
        <v>0</v>
      </c>
      <c r="N383">
        <f t="shared" si="44"/>
        <v>1.2984293193717278</v>
      </c>
      <c r="O383">
        <f t="shared" si="45"/>
        <v>8.0588001561663987</v>
      </c>
      <c r="P383" t="b">
        <f t="shared" si="46"/>
        <v>0</v>
      </c>
      <c r="Q383" t="b">
        <f t="shared" si="47"/>
        <v>0</v>
      </c>
      <c r="R383">
        <v>0</v>
      </c>
      <c r="S383">
        <v>1</v>
      </c>
    </row>
    <row r="384" spans="2:19" x14ac:dyDescent="0.2">
      <c r="B384" t="s">
        <v>731</v>
      </c>
      <c r="C384" t="s">
        <v>732</v>
      </c>
      <c r="D384">
        <v>2997</v>
      </c>
      <c r="F384" t="str">
        <f t="shared" si="40"/>
        <v>TorCoin</v>
      </c>
      <c r="G384">
        <v>0</v>
      </c>
      <c r="H384">
        <v>383</v>
      </c>
      <c r="I384">
        <v>1</v>
      </c>
      <c r="J384">
        <v>383</v>
      </c>
      <c r="K384">
        <f t="shared" si="41"/>
        <v>0</v>
      </c>
      <c r="L384" t="b">
        <f t="shared" si="42"/>
        <v>0</v>
      </c>
      <c r="M384" t="b">
        <f t="shared" si="43"/>
        <v>0</v>
      </c>
      <c r="N384">
        <f t="shared" si="44"/>
        <v>1.2950391644908616</v>
      </c>
      <c r="O384">
        <f t="shared" si="45"/>
        <v>8.0377589024949465</v>
      </c>
      <c r="P384" t="b">
        <f t="shared" si="46"/>
        <v>0</v>
      </c>
      <c r="Q384" t="b">
        <f t="shared" si="47"/>
        <v>0</v>
      </c>
      <c r="R384">
        <v>0</v>
      </c>
      <c r="S384">
        <v>1</v>
      </c>
    </row>
    <row r="385" spans="2:19" x14ac:dyDescent="0.2">
      <c r="B385" t="s">
        <v>733</v>
      </c>
      <c r="C385" t="s">
        <v>734</v>
      </c>
      <c r="D385">
        <v>2977</v>
      </c>
      <c r="F385" t="str">
        <f t="shared" si="40"/>
        <v>CageCoin</v>
      </c>
      <c r="G385">
        <v>0</v>
      </c>
      <c r="H385">
        <v>384</v>
      </c>
      <c r="I385">
        <v>1</v>
      </c>
      <c r="J385">
        <v>384</v>
      </c>
      <c r="K385">
        <f t="shared" si="41"/>
        <v>0</v>
      </c>
      <c r="L385" t="b">
        <f t="shared" si="42"/>
        <v>0</v>
      </c>
      <c r="M385" t="b">
        <f t="shared" si="43"/>
        <v>0</v>
      </c>
      <c r="N385">
        <f t="shared" si="44"/>
        <v>1.2916666666666667</v>
      </c>
      <c r="O385">
        <f t="shared" si="45"/>
        <v>8.0168272386863659</v>
      </c>
      <c r="P385" t="b">
        <f t="shared" si="46"/>
        <v>0</v>
      </c>
      <c r="Q385" t="b">
        <f t="shared" si="47"/>
        <v>0</v>
      </c>
      <c r="R385">
        <v>0</v>
      </c>
      <c r="S385">
        <v>1</v>
      </c>
    </row>
    <row r="386" spans="2:19" x14ac:dyDescent="0.2">
      <c r="B386" t="s">
        <v>735</v>
      </c>
      <c r="C386" t="s">
        <v>736</v>
      </c>
      <c r="D386">
        <v>2862</v>
      </c>
      <c r="F386" t="str">
        <f t="shared" ref="F386:F449" si="48">B386</f>
        <v>Aiden</v>
      </c>
      <c r="G386">
        <v>0</v>
      </c>
      <c r="H386">
        <v>385</v>
      </c>
      <c r="I386">
        <v>1</v>
      </c>
      <c r="J386">
        <v>385</v>
      </c>
      <c r="K386">
        <f t="shared" ref="K386:K449" si="49">G386*H386/496</f>
        <v>0</v>
      </c>
      <c r="L386" t="b">
        <f t="shared" ref="L386:L449" si="50">(K386&gt;20)</f>
        <v>0</v>
      </c>
      <c r="M386" t="b">
        <f t="shared" ref="M386:M449" si="51">(K386&gt;10)</f>
        <v>0</v>
      </c>
      <c r="N386">
        <f t="shared" ref="N386:N449" si="52">1/(I386*J386/496)</f>
        <v>1.2883116883116883</v>
      </c>
      <c r="O386">
        <f t="shared" ref="O386:O449" si="53">N386*LN(496)</f>
        <v>7.9960043107936736</v>
      </c>
      <c r="P386" t="b">
        <f t="shared" ref="P386:P449" si="54">O386&lt;0.05</f>
        <v>0</v>
      </c>
      <c r="Q386" t="b">
        <f t="shared" ref="Q386:Q449" si="55">O386&lt;0.1</f>
        <v>0</v>
      </c>
      <c r="R386">
        <v>0</v>
      </c>
      <c r="S386">
        <v>1</v>
      </c>
    </row>
    <row r="387" spans="2:19" x14ac:dyDescent="0.2">
      <c r="B387" t="s">
        <v>737</v>
      </c>
      <c r="C387" t="s">
        <v>738</v>
      </c>
      <c r="D387">
        <v>2744</v>
      </c>
      <c r="F387" t="str">
        <f t="shared" si="48"/>
        <v>GoldReserve</v>
      </c>
      <c r="G387">
        <v>0</v>
      </c>
      <c r="H387">
        <v>386</v>
      </c>
      <c r="I387">
        <v>1</v>
      </c>
      <c r="J387">
        <v>386</v>
      </c>
      <c r="K387">
        <f t="shared" si="49"/>
        <v>0</v>
      </c>
      <c r="L387" t="b">
        <f t="shared" si="50"/>
        <v>0</v>
      </c>
      <c r="M387" t="b">
        <f t="shared" si="51"/>
        <v>0</v>
      </c>
      <c r="N387">
        <f t="shared" si="52"/>
        <v>1.2849740932642488</v>
      </c>
      <c r="O387">
        <f t="shared" si="53"/>
        <v>7.9752892737190795</v>
      </c>
      <c r="P387" t="b">
        <f t="shared" si="54"/>
        <v>0</v>
      </c>
      <c r="Q387" t="b">
        <f t="shared" si="55"/>
        <v>0</v>
      </c>
      <c r="R387">
        <v>0</v>
      </c>
      <c r="S387">
        <v>1</v>
      </c>
    </row>
    <row r="388" spans="2:19" x14ac:dyDescent="0.2">
      <c r="B388" t="s">
        <v>739</v>
      </c>
      <c r="C388" t="s">
        <v>740</v>
      </c>
      <c r="D388">
        <v>2726</v>
      </c>
      <c r="F388" t="str">
        <f t="shared" si="48"/>
        <v>VirtualMiningCoin</v>
      </c>
      <c r="G388">
        <v>0</v>
      </c>
      <c r="H388">
        <v>387</v>
      </c>
      <c r="I388">
        <v>1</v>
      </c>
      <c r="J388">
        <v>387</v>
      </c>
      <c r="K388">
        <f t="shared" si="49"/>
        <v>0</v>
      </c>
      <c r="L388" t="b">
        <f t="shared" si="50"/>
        <v>0</v>
      </c>
      <c r="M388" t="b">
        <f t="shared" si="51"/>
        <v>0</v>
      </c>
      <c r="N388">
        <f t="shared" si="52"/>
        <v>1.2816537467700257</v>
      </c>
      <c r="O388">
        <f t="shared" si="53"/>
        <v>7.9546812910996483</v>
      </c>
      <c r="P388" t="b">
        <f t="shared" si="54"/>
        <v>0</v>
      </c>
      <c r="Q388" t="b">
        <f t="shared" si="55"/>
        <v>0</v>
      </c>
      <c r="R388">
        <v>0</v>
      </c>
      <c r="S388">
        <v>1</v>
      </c>
    </row>
    <row r="389" spans="2:19" x14ac:dyDescent="0.2">
      <c r="B389" t="s">
        <v>741</v>
      </c>
      <c r="C389" t="s">
        <v>742</v>
      </c>
      <c r="D389">
        <v>2724</v>
      </c>
      <c r="F389" t="str">
        <f t="shared" si="48"/>
        <v>Guncoin</v>
      </c>
      <c r="G389">
        <v>0</v>
      </c>
      <c r="H389">
        <v>388</v>
      </c>
      <c r="I389">
        <v>1</v>
      </c>
      <c r="J389">
        <v>388</v>
      </c>
      <c r="K389">
        <f t="shared" si="49"/>
        <v>0</v>
      </c>
      <c r="L389" t="b">
        <f t="shared" si="50"/>
        <v>0</v>
      </c>
      <c r="M389" t="b">
        <f t="shared" si="51"/>
        <v>0</v>
      </c>
      <c r="N389">
        <f t="shared" si="52"/>
        <v>1.2783505154639176</v>
      </c>
      <c r="O389">
        <f t="shared" si="53"/>
        <v>7.9341795351947537</v>
      </c>
      <c r="P389" t="b">
        <f t="shared" si="54"/>
        <v>0</v>
      </c>
      <c r="Q389" t="b">
        <f t="shared" si="55"/>
        <v>0</v>
      </c>
      <c r="R389">
        <v>0</v>
      </c>
      <c r="S389">
        <v>1</v>
      </c>
    </row>
    <row r="390" spans="2:19" x14ac:dyDescent="0.2">
      <c r="B390" t="s">
        <v>743</v>
      </c>
      <c r="C390" t="s">
        <v>744</v>
      </c>
      <c r="D390">
        <v>2715</v>
      </c>
      <c r="F390" t="str">
        <f t="shared" si="48"/>
        <v>XCloudcoin</v>
      </c>
      <c r="G390">
        <v>0</v>
      </c>
      <c r="H390">
        <v>389</v>
      </c>
      <c r="I390">
        <v>1</v>
      </c>
      <c r="J390">
        <v>389</v>
      </c>
      <c r="K390">
        <f t="shared" si="49"/>
        <v>0</v>
      </c>
      <c r="L390" t="b">
        <f t="shared" si="50"/>
        <v>0</v>
      </c>
      <c r="M390" t="b">
        <f t="shared" si="51"/>
        <v>0</v>
      </c>
      <c r="N390">
        <f t="shared" si="52"/>
        <v>1.275064267352185</v>
      </c>
      <c r="O390">
        <f t="shared" si="53"/>
        <v>7.9137831867752286</v>
      </c>
      <c r="P390" t="b">
        <f t="shared" si="54"/>
        <v>0</v>
      </c>
      <c r="Q390" t="b">
        <f t="shared" si="55"/>
        <v>0</v>
      </c>
      <c r="R390">
        <v>0</v>
      </c>
      <c r="S390">
        <v>1</v>
      </c>
    </row>
    <row r="391" spans="2:19" x14ac:dyDescent="0.2">
      <c r="B391" t="s">
        <v>745</v>
      </c>
      <c r="C391" t="s">
        <v>746</v>
      </c>
      <c r="D391">
        <v>2647</v>
      </c>
      <c r="F391" t="str">
        <f t="shared" si="48"/>
        <v>LottoShares</v>
      </c>
      <c r="G391">
        <v>0</v>
      </c>
      <c r="H391">
        <v>390</v>
      </c>
      <c r="I391">
        <v>1</v>
      </c>
      <c r="J391">
        <v>390</v>
      </c>
      <c r="K391">
        <f t="shared" si="49"/>
        <v>0</v>
      </c>
      <c r="L391" t="b">
        <f t="shared" si="50"/>
        <v>0</v>
      </c>
      <c r="M391" t="b">
        <f t="shared" si="51"/>
        <v>0</v>
      </c>
      <c r="N391">
        <f t="shared" si="52"/>
        <v>1.2717948717948719</v>
      </c>
      <c r="O391">
        <f t="shared" si="53"/>
        <v>7.8934914350142682</v>
      </c>
      <c r="P391" t="b">
        <f t="shared" si="54"/>
        <v>0</v>
      </c>
      <c r="Q391" t="b">
        <f t="shared" si="55"/>
        <v>0</v>
      </c>
      <c r="R391">
        <v>0</v>
      </c>
      <c r="S391">
        <v>1</v>
      </c>
    </row>
    <row r="392" spans="2:19" x14ac:dyDescent="0.2">
      <c r="B392" t="s">
        <v>747</v>
      </c>
      <c r="C392" t="s">
        <v>748</v>
      </c>
      <c r="D392">
        <v>2606</v>
      </c>
      <c r="F392" t="str">
        <f t="shared" si="48"/>
        <v>Emucoin</v>
      </c>
      <c r="G392">
        <v>0</v>
      </c>
      <c r="H392">
        <v>391</v>
      </c>
      <c r="I392">
        <v>1</v>
      </c>
      <c r="J392">
        <v>391</v>
      </c>
      <c r="K392">
        <f t="shared" si="49"/>
        <v>0</v>
      </c>
      <c r="L392" t="b">
        <f t="shared" si="50"/>
        <v>0</v>
      </c>
      <c r="M392" t="b">
        <f t="shared" si="51"/>
        <v>0</v>
      </c>
      <c r="N392">
        <f t="shared" si="52"/>
        <v>1.2685421994884911</v>
      </c>
      <c r="O392">
        <f t="shared" si="53"/>
        <v>7.8733034773799604</v>
      </c>
      <c r="P392" t="b">
        <f t="shared" si="54"/>
        <v>0</v>
      </c>
      <c r="Q392" t="b">
        <f t="shared" si="55"/>
        <v>0</v>
      </c>
      <c r="R392">
        <v>0</v>
      </c>
      <c r="S392">
        <v>1</v>
      </c>
    </row>
    <row r="393" spans="2:19" x14ac:dyDescent="0.2">
      <c r="B393" t="s">
        <v>749</v>
      </c>
      <c r="C393" t="s">
        <v>750</v>
      </c>
      <c r="D393">
        <v>2439</v>
      </c>
      <c r="F393" t="str">
        <f t="shared" si="48"/>
        <v>GrowCoin</v>
      </c>
      <c r="G393">
        <v>0</v>
      </c>
      <c r="H393">
        <v>392</v>
      </c>
      <c r="I393">
        <v>1</v>
      </c>
      <c r="J393">
        <v>392</v>
      </c>
      <c r="K393">
        <f t="shared" si="49"/>
        <v>0</v>
      </c>
      <c r="L393" t="b">
        <f t="shared" si="50"/>
        <v>0</v>
      </c>
      <c r="M393" t="b">
        <f t="shared" si="51"/>
        <v>0</v>
      </c>
      <c r="N393">
        <f t="shared" si="52"/>
        <v>1.2653061224489797</v>
      </c>
      <c r="O393">
        <f t="shared" si="53"/>
        <v>7.8532185195295012</v>
      </c>
      <c r="P393" t="b">
        <f t="shared" si="54"/>
        <v>0</v>
      </c>
      <c r="Q393" t="b">
        <f t="shared" si="55"/>
        <v>0</v>
      </c>
      <c r="R393">
        <v>0</v>
      </c>
      <c r="S393">
        <v>1</v>
      </c>
    </row>
    <row r="394" spans="2:19" x14ac:dyDescent="0.2">
      <c r="B394" t="s">
        <v>751</v>
      </c>
      <c r="C394" t="s">
        <v>752</v>
      </c>
      <c r="D394">
        <v>2398</v>
      </c>
      <c r="F394" t="str">
        <f t="shared" si="48"/>
        <v>Kingdom Coin</v>
      </c>
      <c r="G394">
        <v>0</v>
      </c>
      <c r="H394">
        <v>393</v>
      </c>
      <c r="I394">
        <v>1</v>
      </c>
      <c r="J394">
        <v>393</v>
      </c>
      <c r="K394">
        <f t="shared" si="49"/>
        <v>0</v>
      </c>
      <c r="L394" t="b">
        <f t="shared" si="50"/>
        <v>0</v>
      </c>
      <c r="M394" t="b">
        <f t="shared" si="51"/>
        <v>0</v>
      </c>
      <c r="N394">
        <f t="shared" si="52"/>
        <v>1.2620865139949109</v>
      </c>
      <c r="O394">
        <f t="shared" si="53"/>
        <v>7.8332357752049981</v>
      </c>
      <c r="P394" t="b">
        <f t="shared" si="54"/>
        <v>0</v>
      </c>
      <c r="Q394" t="b">
        <f t="shared" si="55"/>
        <v>0</v>
      </c>
      <c r="R394">
        <v>0</v>
      </c>
      <c r="S394">
        <v>1</v>
      </c>
    </row>
    <row r="395" spans="2:19" x14ac:dyDescent="0.2">
      <c r="B395" t="s">
        <v>753</v>
      </c>
      <c r="C395" t="s">
        <v>754</v>
      </c>
      <c r="D395">
        <v>2392</v>
      </c>
      <c r="F395" t="str">
        <f t="shared" si="48"/>
        <v>OpenSourcecoin</v>
      </c>
      <c r="G395">
        <v>0</v>
      </c>
      <c r="H395">
        <v>394</v>
      </c>
      <c r="I395">
        <v>1</v>
      </c>
      <c r="J395">
        <v>394</v>
      </c>
      <c r="K395">
        <f t="shared" si="49"/>
        <v>0</v>
      </c>
      <c r="L395" t="b">
        <f t="shared" si="50"/>
        <v>0</v>
      </c>
      <c r="M395" t="b">
        <f t="shared" si="51"/>
        <v>0</v>
      </c>
      <c r="N395">
        <f t="shared" si="52"/>
        <v>1.2588832487309645</v>
      </c>
      <c r="O395">
        <f t="shared" si="53"/>
        <v>7.8133544661308738</v>
      </c>
      <c r="P395" t="b">
        <f t="shared" si="54"/>
        <v>0</v>
      </c>
      <c r="Q395" t="b">
        <f t="shared" si="55"/>
        <v>0</v>
      </c>
      <c r="R395">
        <v>0</v>
      </c>
      <c r="S395">
        <v>1</v>
      </c>
    </row>
    <row r="396" spans="2:19" x14ac:dyDescent="0.2">
      <c r="B396" t="s">
        <v>755</v>
      </c>
      <c r="C396" t="s">
        <v>756</v>
      </c>
      <c r="D396">
        <v>2382</v>
      </c>
      <c r="F396" t="str">
        <f t="shared" si="48"/>
        <v>Guerillacoin</v>
      </c>
      <c r="G396">
        <v>0</v>
      </c>
      <c r="H396">
        <v>395</v>
      </c>
      <c r="I396">
        <v>1</v>
      </c>
      <c r="J396">
        <v>395</v>
      </c>
      <c r="K396">
        <f t="shared" si="49"/>
        <v>0</v>
      </c>
      <c r="L396" t="b">
        <f t="shared" si="50"/>
        <v>0</v>
      </c>
      <c r="M396" t="b">
        <f t="shared" si="51"/>
        <v>0</v>
      </c>
      <c r="N396">
        <f t="shared" si="52"/>
        <v>1.2556962025316456</v>
      </c>
      <c r="O396">
        <f t="shared" si="53"/>
        <v>7.7935738219128208</v>
      </c>
      <c r="P396" t="b">
        <f t="shared" si="54"/>
        <v>0</v>
      </c>
      <c r="Q396" t="b">
        <f t="shared" si="55"/>
        <v>0</v>
      </c>
      <c r="R396">
        <v>0</v>
      </c>
      <c r="S396">
        <v>1</v>
      </c>
    </row>
    <row r="397" spans="2:19" x14ac:dyDescent="0.2">
      <c r="B397" t="s">
        <v>757</v>
      </c>
      <c r="C397" t="s">
        <v>758</v>
      </c>
      <c r="D397">
        <v>2350</v>
      </c>
      <c r="F397" t="str">
        <f t="shared" si="48"/>
        <v>LegendaryCoin</v>
      </c>
      <c r="G397">
        <v>0</v>
      </c>
      <c r="H397">
        <v>396</v>
      </c>
      <c r="I397">
        <v>1</v>
      </c>
      <c r="J397">
        <v>396</v>
      </c>
      <c r="K397">
        <f t="shared" si="49"/>
        <v>0</v>
      </c>
      <c r="L397" t="b">
        <f t="shared" si="50"/>
        <v>0</v>
      </c>
      <c r="M397" t="b">
        <f t="shared" si="51"/>
        <v>0</v>
      </c>
      <c r="N397">
        <f t="shared" si="52"/>
        <v>1.2525252525252526</v>
      </c>
      <c r="O397">
        <f t="shared" si="53"/>
        <v>7.7738930799382944</v>
      </c>
      <c r="P397" t="b">
        <f t="shared" si="54"/>
        <v>0</v>
      </c>
      <c r="Q397" t="b">
        <f t="shared" si="55"/>
        <v>0</v>
      </c>
      <c r="R397">
        <v>0</v>
      </c>
      <c r="S397">
        <v>1</v>
      </c>
    </row>
    <row r="398" spans="2:19" x14ac:dyDescent="0.2">
      <c r="B398" t="s">
        <v>759</v>
      </c>
      <c r="C398" t="s">
        <v>760</v>
      </c>
      <c r="D398">
        <v>2334</v>
      </c>
      <c r="F398" t="str">
        <f t="shared" si="48"/>
        <v>Lightspeed</v>
      </c>
      <c r="G398">
        <v>0</v>
      </c>
      <c r="H398">
        <v>397</v>
      </c>
      <c r="I398">
        <v>1</v>
      </c>
      <c r="J398">
        <v>397</v>
      </c>
      <c r="K398">
        <f t="shared" si="49"/>
        <v>0</v>
      </c>
      <c r="L398" t="b">
        <f t="shared" si="50"/>
        <v>0</v>
      </c>
      <c r="M398" t="b">
        <f t="shared" si="51"/>
        <v>0</v>
      </c>
      <c r="N398">
        <f t="shared" si="52"/>
        <v>1.2493702770780857</v>
      </c>
      <c r="O398">
        <f t="shared" si="53"/>
        <v>7.7543114852784996</v>
      </c>
      <c r="P398" t="b">
        <f t="shared" si="54"/>
        <v>0</v>
      </c>
      <c r="Q398" t="b">
        <f t="shared" si="55"/>
        <v>0</v>
      </c>
      <c r="R398">
        <v>0</v>
      </c>
      <c r="S398">
        <v>1</v>
      </c>
    </row>
    <row r="399" spans="2:19" x14ac:dyDescent="0.2">
      <c r="B399" t="s">
        <v>761</v>
      </c>
      <c r="C399" t="s">
        <v>762</v>
      </c>
      <c r="D399">
        <v>2324</v>
      </c>
      <c r="F399" t="str">
        <f t="shared" si="48"/>
        <v>Junkcoin</v>
      </c>
      <c r="G399">
        <v>0</v>
      </c>
      <c r="H399">
        <v>398</v>
      </c>
      <c r="I399">
        <v>1</v>
      </c>
      <c r="J399">
        <v>398</v>
      </c>
      <c r="K399">
        <f t="shared" si="49"/>
        <v>0</v>
      </c>
      <c r="L399" t="b">
        <f t="shared" si="50"/>
        <v>0</v>
      </c>
      <c r="M399" t="b">
        <f t="shared" si="51"/>
        <v>0</v>
      </c>
      <c r="N399">
        <f t="shared" si="52"/>
        <v>1.2462311557788945</v>
      </c>
      <c r="O399">
        <f t="shared" si="53"/>
        <v>7.7348282905918699</v>
      </c>
      <c r="P399" t="b">
        <f t="shared" si="54"/>
        <v>0</v>
      </c>
      <c r="Q399" t="b">
        <f t="shared" si="55"/>
        <v>0</v>
      </c>
      <c r="R399">
        <v>0</v>
      </c>
      <c r="S399">
        <v>1</v>
      </c>
    </row>
    <row r="400" spans="2:19" x14ac:dyDescent="0.2">
      <c r="B400" t="s">
        <v>763</v>
      </c>
      <c r="C400" t="s">
        <v>764</v>
      </c>
      <c r="D400">
        <v>2274</v>
      </c>
      <c r="F400" t="str">
        <f t="shared" si="48"/>
        <v>Glyph</v>
      </c>
      <c r="G400">
        <v>0</v>
      </c>
      <c r="H400">
        <v>399</v>
      </c>
      <c r="I400">
        <v>1</v>
      </c>
      <c r="J400">
        <v>399</v>
      </c>
      <c r="K400">
        <f t="shared" si="49"/>
        <v>0</v>
      </c>
      <c r="L400" t="b">
        <f t="shared" si="50"/>
        <v>0</v>
      </c>
      <c r="M400" t="b">
        <f t="shared" si="51"/>
        <v>0</v>
      </c>
      <c r="N400">
        <f t="shared" si="52"/>
        <v>1.2431077694235588</v>
      </c>
      <c r="O400">
        <f t="shared" si="53"/>
        <v>7.7154427560289829</v>
      </c>
      <c r="P400" t="b">
        <f t="shared" si="54"/>
        <v>0</v>
      </c>
      <c r="Q400" t="b">
        <f t="shared" si="55"/>
        <v>0</v>
      </c>
      <c r="R400">
        <v>0</v>
      </c>
      <c r="S400">
        <v>1</v>
      </c>
    </row>
    <row r="401" spans="2:19" x14ac:dyDescent="0.2">
      <c r="B401" t="s">
        <v>765</v>
      </c>
      <c r="C401" t="s">
        <v>766</v>
      </c>
      <c r="D401">
        <v>2269</v>
      </c>
      <c r="F401" t="str">
        <f t="shared" si="48"/>
        <v>Elacoin</v>
      </c>
      <c r="G401">
        <v>0</v>
      </c>
      <c r="H401">
        <v>400</v>
      </c>
      <c r="I401">
        <v>1</v>
      </c>
      <c r="J401">
        <v>400</v>
      </c>
      <c r="K401">
        <f t="shared" si="49"/>
        <v>0</v>
      </c>
      <c r="L401" t="b">
        <f t="shared" si="50"/>
        <v>0</v>
      </c>
      <c r="M401" t="b">
        <f t="shared" si="51"/>
        <v>0</v>
      </c>
      <c r="N401">
        <f t="shared" si="52"/>
        <v>1.24</v>
      </c>
      <c r="O401">
        <f t="shared" si="53"/>
        <v>7.69615414913891</v>
      </c>
      <c r="P401" t="b">
        <f t="shared" si="54"/>
        <v>0</v>
      </c>
      <c r="Q401" t="b">
        <f t="shared" si="55"/>
        <v>0</v>
      </c>
      <c r="R401">
        <v>0</v>
      </c>
      <c r="S401">
        <v>1</v>
      </c>
    </row>
    <row r="402" spans="2:19" x14ac:dyDescent="0.2">
      <c r="B402" t="s">
        <v>767</v>
      </c>
      <c r="C402" t="s">
        <v>768</v>
      </c>
      <c r="D402">
        <v>2244</v>
      </c>
      <c r="F402" t="str">
        <f t="shared" si="48"/>
        <v>RipoffCoin</v>
      </c>
      <c r="G402">
        <v>0</v>
      </c>
      <c r="H402">
        <v>401</v>
      </c>
      <c r="I402">
        <v>1</v>
      </c>
      <c r="J402">
        <v>401</v>
      </c>
      <c r="K402">
        <f t="shared" si="49"/>
        <v>0</v>
      </c>
      <c r="L402" t="b">
        <f t="shared" si="50"/>
        <v>0</v>
      </c>
      <c r="M402" t="b">
        <f t="shared" si="51"/>
        <v>0</v>
      </c>
      <c r="N402">
        <f t="shared" si="52"/>
        <v>1.2369077306733167</v>
      </c>
      <c r="O402">
        <f t="shared" si="53"/>
        <v>7.6769617447769685</v>
      </c>
      <c r="P402" t="b">
        <f t="shared" si="54"/>
        <v>0</v>
      </c>
      <c r="Q402" t="b">
        <f t="shared" si="55"/>
        <v>0</v>
      </c>
      <c r="R402">
        <v>0</v>
      </c>
      <c r="S402">
        <v>1</v>
      </c>
    </row>
    <row r="403" spans="2:19" x14ac:dyDescent="0.2">
      <c r="B403" t="s">
        <v>769</v>
      </c>
      <c r="C403" t="s">
        <v>770</v>
      </c>
      <c r="D403">
        <v>2232</v>
      </c>
      <c r="F403" t="str">
        <f t="shared" si="48"/>
        <v>Benjamins</v>
      </c>
      <c r="G403">
        <v>0</v>
      </c>
      <c r="H403">
        <v>402</v>
      </c>
      <c r="I403">
        <v>1</v>
      </c>
      <c r="J403">
        <v>402</v>
      </c>
      <c r="K403">
        <f t="shared" si="49"/>
        <v>0</v>
      </c>
      <c r="L403" t="b">
        <f t="shared" si="50"/>
        <v>0</v>
      </c>
      <c r="M403" t="b">
        <f t="shared" si="51"/>
        <v>0</v>
      </c>
      <c r="N403">
        <f t="shared" si="52"/>
        <v>1.2338308457711444</v>
      </c>
      <c r="O403">
        <f t="shared" si="53"/>
        <v>7.6578648250138421</v>
      </c>
      <c r="P403" t="b">
        <f t="shared" si="54"/>
        <v>0</v>
      </c>
      <c r="Q403" t="b">
        <f t="shared" si="55"/>
        <v>0</v>
      </c>
      <c r="R403">
        <v>0</v>
      </c>
      <c r="S403">
        <v>1</v>
      </c>
    </row>
    <row r="404" spans="2:19" x14ac:dyDescent="0.2">
      <c r="B404" t="s">
        <v>771</v>
      </c>
      <c r="C404" t="s">
        <v>772</v>
      </c>
      <c r="D404">
        <v>2221</v>
      </c>
      <c r="F404" t="str">
        <f t="shared" si="48"/>
        <v>CRTCoin</v>
      </c>
      <c r="G404">
        <v>0</v>
      </c>
      <c r="H404">
        <v>403</v>
      </c>
      <c r="I404">
        <v>1</v>
      </c>
      <c r="J404">
        <v>403</v>
      </c>
      <c r="K404">
        <f t="shared" si="49"/>
        <v>0</v>
      </c>
      <c r="L404" t="b">
        <f t="shared" si="50"/>
        <v>0</v>
      </c>
      <c r="M404" t="b">
        <f t="shared" si="51"/>
        <v>0</v>
      </c>
      <c r="N404">
        <f t="shared" si="52"/>
        <v>1.2307692307692308</v>
      </c>
      <c r="O404">
        <f t="shared" si="53"/>
        <v>7.6388626790460652</v>
      </c>
      <c r="P404" t="b">
        <f t="shared" si="54"/>
        <v>0</v>
      </c>
      <c r="Q404" t="b">
        <f t="shared" si="55"/>
        <v>0</v>
      </c>
      <c r="R404">
        <v>0</v>
      </c>
      <c r="S404">
        <v>1</v>
      </c>
    </row>
    <row r="405" spans="2:19" x14ac:dyDescent="0.2">
      <c r="B405" t="s">
        <v>773</v>
      </c>
      <c r="C405" t="s">
        <v>774</v>
      </c>
      <c r="D405">
        <v>2220</v>
      </c>
      <c r="F405" t="str">
        <f t="shared" si="48"/>
        <v>StabilityShares</v>
      </c>
      <c r="G405">
        <v>0</v>
      </c>
      <c r="H405">
        <v>404</v>
      </c>
      <c r="I405">
        <v>1</v>
      </c>
      <c r="J405">
        <v>404</v>
      </c>
      <c r="K405">
        <f t="shared" si="49"/>
        <v>0</v>
      </c>
      <c r="L405" t="b">
        <f t="shared" si="50"/>
        <v>0</v>
      </c>
      <c r="M405" t="b">
        <f t="shared" si="51"/>
        <v>0</v>
      </c>
      <c r="N405">
        <f t="shared" si="52"/>
        <v>1.2277227722772277</v>
      </c>
      <c r="O405">
        <f t="shared" si="53"/>
        <v>7.619954603107832</v>
      </c>
      <c r="P405" t="b">
        <f t="shared" si="54"/>
        <v>0</v>
      </c>
      <c r="Q405" t="b">
        <f t="shared" si="55"/>
        <v>0</v>
      </c>
      <c r="R405">
        <v>0</v>
      </c>
      <c r="S405">
        <v>1</v>
      </c>
    </row>
    <row r="406" spans="2:19" x14ac:dyDescent="0.2">
      <c r="B406" t="s">
        <v>775</v>
      </c>
      <c r="C406" t="s">
        <v>776</v>
      </c>
      <c r="D406">
        <v>2207</v>
      </c>
      <c r="F406" t="str">
        <f t="shared" si="48"/>
        <v>CandyCoin</v>
      </c>
      <c r="G406">
        <v>0</v>
      </c>
      <c r="H406">
        <v>405</v>
      </c>
      <c r="I406">
        <v>1</v>
      </c>
      <c r="J406">
        <v>405</v>
      </c>
      <c r="K406">
        <f t="shared" si="49"/>
        <v>0</v>
      </c>
      <c r="L406" t="b">
        <f t="shared" si="50"/>
        <v>0</v>
      </c>
      <c r="M406" t="b">
        <f t="shared" si="51"/>
        <v>0</v>
      </c>
      <c r="N406">
        <f t="shared" si="52"/>
        <v>1.2246913580246914</v>
      </c>
      <c r="O406">
        <f t="shared" si="53"/>
        <v>7.6011399003841094</v>
      </c>
      <c r="P406" t="b">
        <f t="shared" si="54"/>
        <v>0</v>
      </c>
      <c r="Q406" t="b">
        <f t="shared" si="55"/>
        <v>0</v>
      </c>
      <c r="R406">
        <v>0</v>
      </c>
      <c r="S406">
        <v>1</v>
      </c>
    </row>
    <row r="407" spans="2:19" x14ac:dyDescent="0.2">
      <c r="B407" t="s">
        <v>777</v>
      </c>
      <c r="C407" t="s">
        <v>778</v>
      </c>
      <c r="D407">
        <v>2063</v>
      </c>
      <c r="F407" t="str">
        <f t="shared" si="48"/>
        <v>Solcoin</v>
      </c>
      <c r="G407">
        <v>0</v>
      </c>
      <c r="H407">
        <v>406</v>
      </c>
      <c r="I407">
        <v>1</v>
      </c>
      <c r="J407">
        <v>406</v>
      </c>
      <c r="K407">
        <f t="shared" si="49"/>
        <v>0</v>
      </c>
      <c r="L407" t="b">
        <f t="shared" si="50"/>
        <v>0</v>
      </c>
      <c r="M407" t="b">
        <f t="shared" si="51"/>
        <v>0</v>
      </c>
      <c r="N407">
        <f t="shared" si="52"/>
        <v>1.2216748768472905</v>
      </c>
      <c r="O407">
        <f t="shared" si="53"/>
        <v>7.5824178809250338</v>
      </c>
      <c r="P407" t="b">
        <f t="shared" si="54"/>
        <v>0</v>
      </c>
      <c r="Q407" t="b">
        <f t="shared" si="55"/>
        <v>0</v>
      </c>
      <c r="R407">
        <v>0</v>
      </c>
      <c r="S407">
        <v>1</v>
      </c>
    </row>
    <row r="408" spans="2:19" x14ac:dyDescent="0.2">
      <c r="B408" t="s">
        <v>779</v>
      </c>
      <c r="C408" t="s">
        <v>780</v>
      </c>
      <c r="D408">
        <v>2019</v>
      </c>
      <c r="F408" t="str">
        <f t="shared" si="48"/>
        <v>Cryptographic Anomaly</v>
      </c>
      <c r="G408">
        <v>0</v>
      </c>
      <c r="H408">
        <v>407</v>
      </c>
      <c r="I408">
        <v>1</v>
      </c>
      <c r="J408">
        <v>407</v>
      </c>
      <c r="K408">
        <f t="shared" si="49"/>
        <v>0</v>
      </c>
      <c r="L408" t="b">
        <f t="shared" si="50"/>
        <v>0</v>
      </c>
      <c r="M408" t="b">
        <f t="shared" si="51"/>
        <v>0</v>
      </c>
      <c r="N408">
        <f t="shared" si="52"/>
        <v>1.2186732186732188</v>
      </c>
      <c r="O408">
        <f t="shared" si="53"/>
        <v>7.5637878615615834</v>
      </c>
      <c r="P408" t="b">
        <f t="shared" si="54"/>
        <v>0</v>
      </c>
      <c r="Q408" t="b">
        <f t="shared" si="55"/>
        <v>0</v>
      </c>
      <c r="R408">
        <v>0</v>
      </c>
      <c r="S408">
        <v>1</v>
      </c>
    </row>
    <row r="409" spans="2:19" x14ac:dyDescent="0.2">
      <c r="B409" t="s">
        <v>781</v>
      </c>
      <c r="C409" t="s">
        <v>782</v>
      </c>
      <c r="D409">
        <v>2011</v>
      </c>
      <c r="F409" t="str">
        <f t="shared" si="48"/>
        <v>Bitcoin Fast</v>
      </c>
      <c r="G409">
        <v>0</v>
      </c>
      <c r="H409">
        <v>408</v>
      </c>
      <c r="I409">
        <v>1</v>
      </c>
      <c r="J409">
        <v>408</v>
      </c>
      <c r="K409">
        <f t="shared" si="49"/>
        <v>0</v>
      </c>
      <c r="L409" t="b">
        <f t="shared" si="50"/>
        <v>0</v>
      </c>
      <c r="M409" t="b">
        <f t="shared" si="51"/>
        <v>0</v>
      </c>
      <c r="N409">
        <f t="shared" si="52"/>
        <v>1.2156862745098038</v>
      </c>
      <c r="O409">
        <f t="shared" si="53"/>
        <v>7.5452491658224607</v>
      </c>
      <c r="P409" t="b">
        <f t="shared" si="54"/>
        <v>0</v>
      </c>
      <c r="Q409" t="b">
        <f t="shared" si="55"/>
        <v>0</v>
      </c>
      <c r="R409">
        <v>0</v>
      </c>
      <c r="S409">
        <v>1</v>
      </c>
    </row>
    <row r="410" spans="2:19" x14ac:dyDescent="0.2">
      <c r="B410" t="s">
        <v>783</v>
      </c>
      <c r="C410" t="s">
        <v>784</v>
      </c>
      <c r="D410">
        <v>1908</v>
      </c>
      <c r="F410" t="str">
        <f t="shared" si="48"/>
        <v>Pesa</v>
      </c>
      <c r="G410">
        <v>0</v>
      </c>
      <c r="H410">
        <v>409</v>
      </c>
      <c r="I410">
        <v>1</v>
      </c>
      <c r="J410">
        <v>409</v>
      </c>
      <c r="K410">
        <f t="shared" si="49"/>
        <v>0</v>
      </c>
      <c r="L410" t="b">
        <f t="shared" si="50"/>
        <v>0</v>
      </c>
      <c r="M410" t="b">
        <f t="shared" si="51"/>
        <v>0</v>
      </c>
      <c r="N410">
        <f t="shared" si="52"/>
        <v>1.2127139364303179</v>
      </c>
      <c r="O410">
        <f t="shared" si="53"/>
        <v>7.5268011238522359</v>
      </c>
      <c r="P410" t="b">
        <f t="shared" si="54"/>
        <v>0</v>
      </c>
      <c r="Q410" t="b">
        <f t="shared" si="55"/>
        <v>0</v>
      </c>
      <c r="R410">
        <v>0</v>
      </c>
      <c r="S410">
        <v>1</v>
      </c>
    </row>
    <row r="411" spans="2:19" x14ac:dyDescent="0.2">
      <c r="B411" t="s">
        <v>785</v>
      </c>
      <c r="C411" t="s">
        <v>786</v>
      </c>
      <c r="D411">
        <v>1815</v>
      </c>
      <c r="F411" t="str">
        <f t="shared" si="48"/>
        <v>Moneta</v>
      </c>
      <c r="G411">
        <v>0</v>
      </c>
      <c r="H411">
        <v>410</v>
      </c>
      <c r="I411">
        <v>1</v>
      </c>
      <c r="J411">
        <v>410</v>
      </c>
      <c r="K411">
        <f t="shared" si="49"/>
        <v>0</v>
      </c>
      <c r="L411" t="b">
        <f t="shared" si="50"/>
        <v>0</v>
      </c>
      <c r="M411" t="b">
        <f t="shared" si="51"/>
        <v>0</v>
      </c>
      <c r="N411">
        <f t="shared" si="52"/>
        <v>1.2097560975609756</v>
      </c>
      <c r="O411">
        <f t="shared" si="53"/>
        <v>7.5084430723306443</v>
      </c>
      <c r="P411" t="b">
        <f t="shared" si="54"/>
        <v>0</v>
      </c>
      <c r="Q411" t="b">
        <f t="shared" si="55"/>
        <v>0</v>
      </c>
      <c r="R411">
        <v>0</v>
      </c>
      <c r="S411">
        <v>1</v>
      </c>
    </row>
    <row r="412" spans="2:19" x14ac:dyDescent="0.2">
      <c r="B412" t="s">
        <v>787</v>
      </c>
      <c r="C412" t="s">
        <v>788</v>
      </c>
      <c r="D412">
        <v>1815</v>
      </c>
      <c r="F412" t="str">
        <f t="shared" si="48"/>
        <v>1Coin</v>
      </c>
      <c r="G412">
        <v>0</v>
      </c>
      <c r="H412">
        <v>411</v>
      </c>
      <c r="I412">
        <v>1</v>
      </c>
      <c r="J412">
        <v>411</v>
      </c>
      <c r="K412">
        <f t="shared" si="49"/>
        <v>0</v>
      </c>
      <c r="L412" t="b">
        <f t="shared" si="50"/>
        <v>0</v>
      </c>
      <c r="M412" t="b">
        <f t="shared" si="51"/>
        <v>0</v>
      </c>
      <c r="N412">
        <f t="shared" si="52"/>
        <v>1.2068126520681266</v>
      </c>
      <c r="O412">
        <f t="shared" si="53"/>
        <v>7.4901743543931012</v>
      </c>
      <c r="P412" t="b">
        <f t="shared" si="54"/>
        <v>0</v>
      </c>
      <c r="Q412" t="b">
        <f t="shared" si="55"/>
        <v>0</v>
      </c>
      <c r="R412">
        <v>0</v>
      </c>
      <c r="S412">
        <v>1</v>
      </c>
    </row>
    <row r="413" spans="2:19" x14ac:dyDescent="0.2">
      <c r="B413" t="s">
        <v>789</v>
      </c>
      <c r="C413" t="s">
        <v>790</v>
      </c>
      <c r="D413">
        <v>1769</v>
      </c>
      <c r="F413" t="str">
        <f t="shared" si="48"/>
        <v>Judgecoin</v>
      </c>
      <c r="G413">
        <v>0</v>
      </c>
      <c r="H413">
        <v>412</v>
      </c>
      <c r="I413">
        <v>1</v>
      </c>
      <c r="J413">
        <v>412</v>
      </c>
      <c r="K413">
        <f t="shared" si="49"/>
        <v>0</v>
      </c>
      <c r="L413" t="b">
        <f t="shared" si="50"/>
        <v>0</v>
      </c>
      <c r="M413" t="b">
        <f t="shared" si="51"/>
        <v>0</v>
      </c>
      <c r="N413">
        <f t="shared" si="52"/>
        <v>1.203883495145631</v>
      </c>
      <c r="O413">
        <f t="shared" si="53"/>
        <v>7.4719943195523397</v>
      </c>
      <c r="P413" t="b">
        <f t="shared" si="54"/>
        <v>0</v>
      </c>
      <c r="Q413" t="b">
        <f t="shared" si="55"/>
        <v>0</v>
      </c>
      <c r="R413">
        <v>0</v>
      </c>
      <c r="S413">
        <v>1</v>
      </c>
    </row>
    <row r="414" spans="2:19" x14ac:dyDescent="0.2">
      <c r="B414" t="s">
        <v>791</v>
      </c>
      <c r="C414" t="s">
        <v>792</v>
      </c>
      <c r="D414">
        <v>1672</v>
      </c>
      <c r="F414" t="str">
        <f t="shared" si="48"/>
        <v>EthereumDark</v>
      </c>
      <c r="G414">
        <v>0</v>
      </c>
      <c r="H414">
        <v>413</v>
      </c>
      <c r="I414">
        <v>1</v>
      </c>
      <c r="J414">
        <v>413</v>
      </c>
      <c r="K414">
        <f t="shared" si="49"/>
        <v>0</v>
      </c>
      <c r="L414" t="b">
        <f t="shared" si="50"/>
        <v>0</v>
      </c>
      <c r="M414" t="b">
        <f t="shared" si="51"/>
        <v>0</v>
      </c>
      <c r="N414">
        <f t="shared" si="52"/>
        <v>1.2009685230024214</v>
      </c>
      <c r="O414">
        <f t="shared" si="53"/>
        <v>7.4539023236212216</v>
      </c>
      <c r="P414" t="b">
        <f t="shared" si="54"/>
        <v>0</v>
      </c>
      <c r="Q414" t="b">
        <f t="shared" si="55"/>
        <v>0</v>
      </c>
      <c r="R414">
        <v>0</v>
      </c>
      <c r="S414">
        <v>1</v>
      </c>
    </row>
    <row r="415" spans="2:19" x14ac:dyDescent="0.2">
      <c r="B415" t="s">
        <v>793</v>
      </c>
      <c r="C415" t="s">
        <v>794</v>
      </c>
      <c r="D415">
        <v>1633</v>
      </c>
      <c r="F415" t="str">
        <f t="shared" si="48"/>
        <v>BritCoin</v>
      </c>
      <c r="G415">
        <v>0</v>
      </c>
      <c r="H415">
        <v>414</v>
      </c>
      <c r="I415">
        <v>1</v>
      </c>
      <c r="J415">
        <v>414</v>
      </c>
      <c r="K415">
        <f t="shared" si="49"/>
        <v>0</v>
      </c>
      <c r="L415" t="b">
        <f t="shared" si="50"/>
        <v>0</v>
      </c>
      <c r="M415" t="b">
        <f t="shared" si="51"/>
        <v>0</v>
      </c>
      <c r="N415">
        <f t="shared" si="52"/>
        <v>1.1980676328502415</v>
      </c>
      <c r="O415">
        <f t="shared" si="53"/>
        <v>7.4358977286366281</v>
      </c>
      <c r="P415" t="b">
        <f t="shared" si="54"/>
        <v>0</v>
      </c>
      <c r="Q415" t="b">
        <f t="shared" si="55"/>
        <v>0</v>
      </c>
      <c r="R415">
        <v>0</v>
      </c>
      <c r="S415">
        <v>1</v>
      </c>
    </row>
    <row r="416" spans="2:19" x14ac:dyDescent="0.2">
      <c r="B416" t="s">
        <v>795</v>
      </c>
      <c r="C416" t="s">
        <v>796</v>
      </c>
      <c r="D416">
        <v>1626</v>
      </c>
      <c r="F416" t="str">
        <f t="shared" si="48"/>
        <v>SocialxBot</v>
      </c>
      <c r="G416">
        <v>0</v>
      </c>
      <c r="H416">
        <v>415</v>
      </c>
      <c r="I416">
        <v>1</v>
      </c>
      <c r="J416">
        <v>415</v>
      </c>
      <c r="K416">
        <f t="shared" si="49"/>
        <v>0</v>
      </c>
      <c r="L416" t="b">
        <f t="shared" si="50"/>
        <v>0</v>
      </c>
      <c r="M416" t="b">
        <f t="shared" si="51"/>
        <v>0</v>
      </c>
      <c r="N416">
        <f t="shared" si="52"/>
        <v>1.1951807228915663</v>
      </c>
      <c r="O416">
        <f t="shared" si="53"/>
        <v>7.4179799027844924</v>
      </c>
      <c r="P416" t="b">
        <f t="shared" si="54"/>
        <v>0</v>
      </c>
      <c r="Q416" t="b">
        <f t="shared" si="55"/>
        <v>0</v>
      </c>
      <c r="R416">
        <v>0</v>
      </c>
      <c r="S416">
        <v>1</v>
      </c>
    </row>
    <row r="417" spans="2:19" x14ac:dyDescent="0.2">
      <c r="B417" t="s">
        <v>797</v>
      </c>
      <c r="C417" t="s">
        <v>798</v>
      </c>
      <c r="D417">
        <v>1602</v>
      </c>
      <c r="F417" t="str">
        <f t="shared" si="48"/>
        <v>RosCoin</v>
      </c>
      <c r="G417">
        <v>0</v>
      </c>
      <c r="H417">
        <v>416</v>
      </c>
      <c r="I417">
        <v>1</v>
      </c>
      <c r="J417">
        <v>416</v>
      </c>
      <c r="K417">
        <f t="shared" si="49"/>
        <v>0</v>
      </c>
      <c r="L417" t="b">
        <f t="shared" si="50"/>
        <v>0</v>
      </c>
      <c r="M417" t="b">
        <f t="shared" si="51"/>
        <v>0</v>
      </c>
      <c r="N417">
        <f t="shared" si="52"/>
        <v>1.1923076923076923</v>
      </c>
      <c r="O417">
        <f t="shared" si="53"/>
        <v>7.4001482203258755</v>
      </c>
      <c r="P417" t="b">
        <f t="shared" si="54"/>
        <v>0</v>
      </c>
      <c r="Q417" t="b">
        <f t="shared" si="55"/>
        <v>0</v>
      </c>
      <c r="R417">
        <v>0</v>
      </c>
      <c r="S417">
        <v>1</v>
      </c>
    </row>
    <row r="418" spans="2:19" x14ac:dyDescent="0.2">
      <c r="B418" t="s">
        <v>799</v>
      </c>
      <c r="C418" t="s">
        <v>800</v>
      </c>
      <c r="D418">
        <v>1588</v>
      </c>
      <c r="F418" t="str">
        <f t="shared" si="48"/>
        <v>LemurCoin</v>
      </c>
      <c r="G418">
        <v>0</v>
      </c>
      <c r="H418">
        <v>417</v>
      </c>
      <c r="I418">
        <v>1</v>
      </c>
      <c r="J418">
        <v>417</v>
      </c>
      <c r="K418">
        <f t="shared" si="49"/>
        <v>0</v>
      </c>
      <c r="L418" t="b">
        <f t="shared" si="50"/>
        <v>0</v>
      </c>
      <c r="M418" t="b">
        <f t="shared" si="51"/>
        <v>0</v>
      </c>
      <c r="N418">
        <f t="shared" si="52"/>
        <v>1.1894484412470023</v>
      </c>
      <c r="O418">
        <f t="shared" si="53"/>
        <v>7.3824020615241341</v>
      </c>
      <c r="P418" t="b">
        <f t="shared" si="54"/>
        <v>0</v>
      </c>
      <c r="Q418" t="b">
        <f t="shared" si="55"/>
        <v>0</v>
      </c>
      <c r="R418">
        <v>0</v>
      </c>
      <c r="S418">
        <v>1</v>
      </c>
    </row>
    <row r="419" spans="2:19" x14ac:dyDescent="0.2">
      <c r="B419" t="s">
        <v>801</v>
      </c>
      <c r="C419" t="s">
        <v>802</v>
      </c>
      <c r="D419">
        <v>1576</v>
      </c>
      <c r="F419" t="str">
        <f t="shared" si="48"/>
        <v>WhistleCoin</v>
      </c>
      <c r="G419">
        <v>0</v>
      </c>
      <c r="H419">
        <v>418</v>
      </c>
      <c r="I419">
        <v>1</v>
      </c>
      <c r="J419">
        <v>418</v>
      </c>
      <c r="K419">
        <f t="shared" si="49"/>
        <v>0</v>
      </c>
      <c r="L419" t="b">
        <f t="shared" si="50"/>
        <v>0</v>
      </c>
      <c r="M419" t="b">
        <f t="shared" si="51"/>
        <v>0</v>
      </c>
      <c r="N419">
        <f t="shared" si="52"/>
        <v>1.1866028708133971</v>
      </c>
      <c r="O419">
        <f t="shared" si="53"/>
        <v>7.3647408125731202</v>
      </c>
      <c r="P419" t="b">
        <f t="shared" si="54"/>
        <v>0</v>
      </c>
      <c r="Q419" t="b">
        <f t="shared" si="55"/>
        <v>0</v>
      </c>
      <c r="R419">
        <v>0</v>
      </c>
      <c r="S419">
        <v>1</v>
      </c>
    </row>
    <row r="420" spans="2:19" x14ac:dyDescent="0.2">
      <c r="B420" t="s">
        <v>803</v>
      </c>
      <c r="C420" t="s">
        <v>804</v>
      </c>
      <c r="D420">
        <v>1491</v>
      </c>
      <c r="F420" t="str">
        <f t="shared" si="48"/>
        <v>Techcoin</v>
      </c>
      <c r="G420">
        <v>0</v>
      </c>
      <c r="H420">
        <v>419</v>
      </c>
      <c r="I420">
        <v>1</v>
      </c>
      <c r="J420">
        <v>419</v>
      </c>
      <c r="K420">
        <f t="shared" si="49"/>
        <v>0</v>
      </c>
      <c r="L420" t="b">
        <f t="shared" si="50"/>
        <v>0</v>
      </c>
      <c r="M420" t="b">
        <f t="shared" si="51"/>
        <v>0</v>
      </c>
      <c r="N420">
        <f t="shared" si="52"/>
        <v>1.1837708830548925</v>
      </c>
      <c r="O420">
        <f t="shared" si="53"/>
        <v>7.3471638655264062</v>
      </c>
      <c r="P420" t="b">
        <f t="shared" si="54"/>
        <v>0</v>
      </c>
      <c r="Q420" t="b">
        <f t="shared" si="55"/>
        <v>0</v>
      </c>
      <c r="R420">
        <v>0</v>
      </c>
      <c r="S420">
        <v>1</v>
      </c>
    </row>
    <row r="421" spans="2:19" x14ac:dyDescent="0.2">
      <c r="B421" t="s">
        <v>805</v>
      </c>
      <c r="C421" t="s">
        <v>806</v>
      </c>
      <c r="D421">
        <v>1476</v>
      </c>
      <c r="F421" t="str">
        <f t="shared" si="48"/>
        <v>MalibuCoin</v>
      </c>
      <c r="G421">
        <v>0</v>
      </c>
      <c r="H421">
        <v>420</v>
      </c>
      <c r="I421">
        <v>1</v>
      </c>
      <c r="J421">
        <v>420</v>
      </c>
      <c r="K421">
        <f t="shared" si="49"/>
        <v>0</v>
      </c>
      <c r="L421" t="b">
        <f t="shared" si="50"/>
        <v>0</v>
      </c>
      <c r="M421" t="b">
        <f t="shared" si="51"/>
        <v>0</v>
      </c>
      <c r="N421">
        <f t="shared" si="52"/>
        <v>1.180952380952381</v>
      </c>
      <c r="O421">
        <f t="shared" si="53"/>
        <v>7.3296706182275342</v>
      </c>
      <c r="P421" t="b">
        <f t="shared" si="54"/>
        <v>0</v>
      </c>
      <c r="Q421" t="b">
        <f t="shared" si="55"/>
        <v>0</v>
      </c>
      <c r="R421">
        <v>0</v>
      </c>
      <c r="S421">
        <v>1</v>
      </c>
    </row>
    <row r="422" spans="2:19" x14ac:dyDescent="0.2">
      <c r="B422" t="s">
        <v>807</v>
      </c>
      <c r="C422" t="s">
        <v>808</v>
      </c>
      <c r="D422">
        <v>1470</v>
      </c>
      <c r="F422" t="str">
        <f t="shared" si="48"/>
        <v>FireFlyCoin</v>
      </c>
      <c r="G422">
        <v>0</v>
      </c>
      <c r="H422">
        <v>421</v>
      </c>
      <c r="I422">
        <v>1</v>
      </c>
      <c r="J422">
        <v>421</v>
      </c>
      <c r="K422">
        <f t="shared" si="49"/>
        <v>0</v>
      </c>
      <c r="L422" t="b">
        <f t="shared" si="50"/>
        <v>0</v>
      </c>
      <c r="M422" t="b">
        <f t="shared" si="51"/>
        <v>0</v>
      </c>
      <c r="N422">
        <f t="shared" si="52"/>
        <v>1.1781472684085512</v>
      </c>
      <c r="O422">
        <f t="shared" si="53"/>
        <v>7.3122604742412465</v>
      </c>
      <c r="P422" t="b">
        <f t="shared" si="54"/>
        <v>0</v>
      </c>
      <c r="Q422" t="b">
        <f t="shared" si="55"/>
        <v>0</v>
      </c>
      <c r="R422">
        <v>0</v>
      </c>
      <c r="S422">
        <v>1</v>
      </c>
    </row>
    <row r="423" spans="2:19" x14ac:dyDescent="0.2">
      <c r="B423" t="s">
        <v>811</v>
      </c>
      <c r="C423" t="s">
        <v>812</v>
      </c>
      <c r="D423">
        <v>1447</v>
      </c>
      <c r="F423" t="str">
        <f t="shared" si="48"/>
        <v>Kumacoin</v>
      </c>
      <c r="G423">
        <v>0</v>
      </c>
      <c r="H423">
        <v>422</v>
      </c>
      <c r="I423">
        <v>1</v>
      </c>
      <c r="J423">
        <v>422</v>
      </c>
      <c r="K423">
        <f t="shared" si="49"/>
        <v>0</v>
      </c>
      <c r="L423" t="b">
        <f t="shared" si="50"/>
        <v>0</v>
      </c>
      <c r="M423" t="b">
        <f t="shared" si="51"/>
        <v>0</v>
      </c>
      <c r="N423">
        <f t="shared" si="52"/>
        <v>1.1753554502369667</v>
      </c>
      <c r="O423">
        <f t="shared" si="53"/>
        <v>7.2949328427856965</v>
      </c>
      <c r="P423" t="b">
        <f t="shared" si="54"/>
        <v>0</v>
      </c>
      <c r="Q423" t="b">
        <f t="shared" si="55"/>
        <v>0</v>
      </c>
      <c r="R423">
        <v>0</v>
      </c>
      <c r="S423">
        <v>1</v>
      </c>
    </row>
    <row r="424" spans="2:19" x14ac:dyDescent="0.2">
      <c r="B424" t="s">
        <v>813</v>
      </c>
      <c r="C424" t="s">
        <v>814</v>
      </c>
      <c r="D424">
        <v>1430</v>
      </c>
      <c r="F424" t="str">
        <f t="shared" si="48"/>
        <v>IcebergCoin</v>
      </c>
      <c r="G424">
        <v>0</v>
      </c>
      <c r="H424">
        <v>423</v>
      </c>
      <c r="I424">
        <v>1</v>
      </c>
      <c r="J424">
        <v>423</v>
      </c>
      <c r="K424">
        <f t="shared" si="49"/>
        <v>0</v>
      </c>
      <c r="L424" t="b">
        <f t="shared" si="50"/>
        <v>0</v>
      </c>
      <c r="M424" t="b">
        <f t="shared" si="51"/>
        <v>0</v>
      </c>
      <c r="N424">
        <f t="shared" si="52"/>
        <v>1.1725768321513004</v>
      </c>
      <c r="O424">
        <f t="shared" si="53"/>
        <v>7.2776871386656374</v>
      </c>
      <c r="P424" t="b">
        <f t="shared" si="54"/>
        <v>0</v>
      </c>
      <c r="Q424" t="b">
        <f t="shared" si="55"/>
        <v>0</v>
      </c>
      <c r="R424">
        <v>0</v>
      </c>
      <c r="S424">
        <v>1</v>
      </c>
    </row>
    <row r="425" spans="2:19" x14ac:dyDescent="0.2">
      <c r="B425" t="s">
        <v>815</v>
      </c>
      <c r="C425" t="s">
        <v>816</v>
      </c>
      <c r="D425">
        <v>1379</v>
      </c>
      <c r="F425" t="str">
        <f t="shared" si="48"/>
        <v>CannabisDarkcoin</v>
      </c>
      <c r="G425">
        <v>0</v>
      </c>
      <c r="H425">
        <v>424</v>
      </c>
      <c r="I425">
        <v>1</v>
      </c>
      <c r="J425">
        <v>424</v>
      </c>
      <c r="K425">
        <f t="shared" si="49"/>
        <v>0</v>
      </c>
      <c r="L425" t="b">
        <f t="shared" si="50"/>
        <v>0</v>
      </c>
      <c r="M425" t="b">
        <f t="shared" si="51"/>
        <v>0</v>
      </c>
      <c r="N425">
        <f t="shared" si="52"/>
        <v>1.1698113207547169</v>
      </c>
      <c r="O425">
        <f t="shared" si="53"/>
        <v>7.260522782206519</v>
      </c>
      <c r="P425" t="b">
        <f t="shared" si="54"/>
        <v>0</v>
      </c>
      <c r="Q425" t="b">
        <f t="shared" si="55"/>
        <v>0</v>
      </c>
      <c r="R425">
        <v>0</v>
      </c>
      <c r="S425">
        <v>1</v>
      </c>
    </row>
    <row r="426" spans="2:19" x14ac:dyDescent="0.2">
      <c r="B426" t="s">
        <v>817</v>
      </c>
      <c r="C426" t="s">
        <v>818</v>
      </c>
      <c r="D426">
        <v>1362</v>
      </c>
      <c r="F426" t="str">
        <f t="shared" si="48"/>
        <v>Quarkbar</v>
      </c>
      <c r="G426">
        <v>0</v>
      </c>
      <c r="H426">
        <v>425</v>
      </c>
      <c r="I426">
        <v>1</v>
      </c>
      <c r="J426">
        <v>425</v>
      </c>
      <c r="K426">
        <f t="shared" si="49"/>
        <v>0</v>
      </c>
      <c r="L426" t="b">
        <f t="shared" si="50"/>
        <v>0</v>
      </c>
      <c r="M426" t="b">
        <f t="shared" si="51"/>
        <v>0</v>
      </c>
      <c r="N426">
        <f t="shared" si="52"/>
        <v>1.1670588235294119</v>
      </c>
      <c r="O426">
        <f t="shared" si="53"/>
        <v>7.2434391991895639</v>
      </c>
      <c r="P426" t="b">
        <f t="shared" si="54"/>
        <v>0</v>
      </c>
      <c r="Q426" t="b">
        <f t="shared" si="55"/>
        <v>0</v>
      </c>
      <c r="R426">
        <v>0</v>
      </c>
      <c r="S426">
        <v>1</v>
      </c>
    </row>
    <row r="427" spans="2:19" x14ac:dyDescent="0.2">
      <c r="B427" t="s">
        <v>819</v>
      </c>
      <c r="C427" t="s">
        <v>820</v>
      </c>
      <c r="D427">
        <v>1357</v>
      </c>
      <c r="F427" t="str">
        <f t="shared" si="48"/>
        <v>ESportsCoin</v>
      </c>
      <c r="G427">
        <v>0</v>
      </c>
      <c r="H427">
        <v>426</v>
      </c>
      <c r="I427">
        <v>1</v>
      </c>
      <c r="J427">
        <v>426</v>
      </c>
      <c r="K427">
        <f t="shared" si="49"/>
        <v>0</v>
      </c>
      <c r="L427" t="b">
        <f t="shared" si="50"/>
        <v>0</v>
      </c>
      <c r="M427" t="b">
        <f t="shared" si="51"/>
        <v>0</v>
      </c>
      <c r="N427">
        <f t="shared" si="52"/>
        <v>1.164319248826291</v>
      </c>
      <c r="O427">
        <f t="shared" si="53"/>
        <v>7.2264358207877093</v>
      </c>
      <c r="P427" t="b">
        <f t="shared" si="54"/>
        <v>0</v>
      </c>
      <c r="Q427" t="b">
        <f t="shared" si="55"/>
        <v>0</v>
      </c>
      <c r="R427">
        <v>0</v>
      </c>
      <c r="S427">
        <v>1</v>
      </c>
    </row>
    <row r="428" spans="2:19" x14ac:dyDescent="0.2">
      <c r="B428" t="s">
        <v>821</v>
      </c>
      <c r="C428" t="s">
        <v>822</v>
      </c>
      <c r="D428">
        <v>1300</v>
      </c>
      <c r="F428" t="str">
        <f t="shared" si="48"/>
        <v>Nyancoin</v>
      </c>
      <c r="G428">
        <v>0</v>
      </c>
      <c r="H428">
        <v>427</v>
      </c>
      <c r="I428">
        <v>1</v>
      </c>
      <c r="J428">
        <v>427</v>
      </c>
      <c r="K428">
        <f t="shared" si="49"/>
        <v>0</v>
      </c>
      <c r="L428" t="b">
        <f t="shared" si="50"/>
        <v>0</v>
      </c>
      <c r="M428" t="b">
        <f t="shared" si="51"/>
        <v>0</v>
      </c>
      <c r="N428">
        <f t="shared" si="52"/>
        <v>1.1615925058548009</v>
      </c>
      <c r="O428">
        <f t="shared" si="53"/>
        <v>7.2095120835024922</v>
      </c>
      <c r="P428" t="b">
        <f t="shared" si="54"/>
        <v>0</v>
      </c>
      <c r="Q428" t="b">
        <f t="shared" si="55"/>
        <v>0</v>
      </c>
      <c r="R428">
        <v>0</v>
      </c>
      <c r="S428">
        <v>1</v>
      </c>
    </row>
    <row r="429" spans="2:19" x14ac:dyDescent="0.2">
      <c r="B429" t="s">
        <v>823</v>
      </c>
      <c r="C429" t="s">
        <v>824</v>
      </c>
      <c r="D429">
        <v>1295</v>
      </c>
      <c r="F429" t="str">
        <f t="shared" si="48"/>
        <v>Spots</v>
      </c>
      <c r="G429">
        <v>0</v>
      </c>
      <c r="H429">
        <v>428</v>
      </c>
      <c r="I429">
        <v>1</v>
      </c>
      <c r="J429">
        <v>428</v>
      </c>
      <c r="K429">
        <f t="shared" si="49"/>
        <v>0</v>
      </c>
      <c r="L429" t="b">
        <f t="shared" si="50"/>
        <v>0</v>
      </c>
      <c r="M429" t="b">
        <f t="shared" si="51"/>
        <v>0</v>
      </c>
      <c r="N429">
        <f t="shared" si="52"/>
        <v>1.1588785046728971</v>
      </c>
      <c r="O429">
        <f t="shared" si="53"/>
        <v>7.1926674291017854</v>
      </c>
      <c r="P429" t="b">
        <f t="shared" si="54"/>
        <v>0</v>
      </c>
      <c r="Q429" t="b">
        <f t="shared" si="55"/>
        <v>0</v>
      </c>
      <c r="R429">
        <v>0</v>
      </c>
      <c r="S429">
        <v>1</v>
      </c>
    </row>
    <row r="430" spans="2:19" x14ac:dyDescent="0.2">
      <c r="B430" t="s">
        <v>827</v>
      </c>
      <c r="C430" t="s">
        <v>828</v>
      </c>
      <c r="D430">
        <v>1251</v>
      </c>
      <c r="F430" t="str">
        <f t="shared" si="48"/>
        <v>Neocoin</v>
      </c>
      <c r="G430">
        <v>0</v>
      </c>
      <c r="H430">
        <v>429</v>
      </c>
      <c r="I430">
        <v>1</v>
      </c>
      <c r="J430">
        <v>429</v>
      </c>
      <c r="K430">
        <f t="shared" si="49"/>
        <v>0</v>
      </c>
      <c r="L430" t="b">
        <f t="shared" si="50"/>
        <v>0</v>
      </c>
      <c r="M430" t="b">
        <f t="shared" si="51"/>
        <v>0</v>
      </c>
      <c r="N430">
        <f t="shared" si="52"/>
        <v>1.1561771561771563</v>
      </c>
      <c r="O430">
        <f t="shared" si="53"/>
        <v>7.1759013045584261</v>
      </c>
      <c r="P430" t="b">
        <f t="shared" si="54"/>
        <v>0</v>
      </c>
      <c r="Q430" t="b">
        <f t="shared" si="55"/>
        <v>0</v>
      </c>
      <c r="R430">
        <v>0</v>
      </c>
      <c r="S430">
        <v>1</v>
      </c>
    </row>
    <row r="431" spans="2:19" x14ac:dyDescent="0.2">
      <c r="B431" t="s">
        <v>829</v>
      </c>
      <c r="C431" t="s">
        <v>830</v>
      </c>
      <c r="D431">
        <v>1239</v>
      </c>
      <c r="F431" t="str">
        <f t="shared" si="48"/>
        <v>Cashcoin</v>
      </c>
      <c r="G431">
        <v>0</v>
      </c>
      <c r="H431">
        <v>430</v>
      </c>
      <c r="I431">
        <v>1</v>
      </c>
      <c r="J431">
        <v>430</v>
      </c>
      <c r="K431">
        <f t="shared" si="49"/>
        <v>0</v>
      </c>
      <c r="L431" t="b">
        <f t="shared" si="50"/>
        <v>0</v>
      </c>
      <c r="M431" t="b">
        <f t="shared" si="51"/>
        <v>0</v>
      </c>
      <c r="N431">
        <f t="shared" si="52"/>
        <v>1.1534883720930234</v>
      </c>
      <c r="O431">
        <f t="shared" si="53"/>
        <v>7.159213161989685</v>
      </c>
      <c r="P431" t="b">
        <f t="shared" si="54"/>
        <v>0</v>
      </c>
      <c r="Q431" t="b">
        <f t="shared" si="55"/>
        <v>0</v>
      </c>
      <c r="R431">
        <v>0</v>
      </c>
      <c r="S431">
        <v>1</v>
      </c>
    </row>
    <row r="432" spans="2:19" x14ac:dyDescent="0.2">
      <c r="B432" t="s">
        <v>831</v>
      </c>
      <c r="C432" t="s">
        <v>832</v>
      </c>
      <c r="D432">
        <v>1223</v>
      </c>
      <c r="F432" t="str">
        <f t="shared" si="48"/>
        <v>ShadeCoin</v>
      </c>
      <c r="G432">
        <v>0</v>
      </c>
      <c r="H432">
        <v>431</v>
      </c>
      <c r="I432">
        <v>1</v>
      </c>
      <c r="J432">
        <v>431</v>
      </c>
      <c r="K432">
        <f t="shared" si="49"/>
        <v>0</v>
      </c>
      <c r="L432" t="b">
        <f t="shared" si="50"/>
        <v>0</v>
      </c>
      <c r="M432" t="b">
        <f t="shared" si="51"/>
        <v>0</v>
      </c>
      <c r="N432">
        <f t="shared" si="52"/>
        <v>1.1508120649651974</v>
      </c>
      <c r="O432">
        <f t="shared" si="53"/>
        <v>7.1426024585975982</v>
      </c>
      <c r="P432" t="b">
        <f t="shared" si="54"/>
        <v>0</v>
      </c>
      <c r="Q432" t="b">
        <f t="shared" si="55"/>
        <v>0</v>
      </c>
      <c r="R432">
        <v>0</v>
      </c>
      <c r="S432">
        <v>1</v>
      </c>
    </row>
    <row r="433" spans="2:19" x14ac:dyDescent="0.2">
      <c r="B433" t="s">
        <v>833</v>
      </c>
      <c r="C433" t="s">
        <v>834</v>
      </c>
      <c r="D433">
        <v>1173</v>
      </c>
      <c r="F433" t="str">
        <f t="shared" si="48"/>
        <v>CrackCoin</v>
      </c>
      <c r="G433">
        <v>0</v>
      </c>
      <c r="H433">
        <v>432</v>
      </c>
      <c r="I433">
        <v>1</v>
      </c>
      <c r="J433">
        <v>432</v>
      </c>
      <c r="K433">
        <f t="shared" si="49"/>
        <v>0</v>
      </c>
      <c r="L433" t="b">
        <f t="shared" si="50"/>
        <v>0</v>
      </c>
      <c r="M433" t="b">
        <f t="shared" si="51"/>
        <v>0</v>
      </c>
      <c r="N433">
        <f t="shared" si="52"/>
        <v>1.1481481481481481</v>
      </c>
      <c r="O433">
        <f t="shared" si="53"/>
        <v>7.1260686566101024</v>
      </c>
      <c r="P433" t="b">
        <f t="shared" si="54"/>
        <v>0</v>
      </c>
      <c r="Q433" t="b">
        <f t="shared" si="55"/>
        <v>0</v>
      </c>
      <c r="R433">
        <v>0</v>
      </c>
      <c r="S433">
        <v>1</v>
      </c>
    </row>
    <row r="434" spans="2:19" x14ac:dyDescent="0.2">
      <c r="B434" t="s">
        <v>835</v>
      </c>
      <c r="C434" t="s">
        <v>836</v>
      </c>
      <c r="D434">
        <v>1154</v>
      </c>
      <c r="F434" t="str">
        <f t="shared" si="48"/>
        <v>RotoCoin</v>
      </c>
      <c r="G434">
        <v>0</v>
      </c>
      <c r="H434">
        <v>433</v>
      </c>
      <c r="I434">
        <v>1</v>
      </c>
      <c r="J434">
        <v>433</v>
      </c>
      <c r="K434">
        <f t="shared" si="49"/>
        <v>0</v>
      </c>
      <c r="L434" t="b">
        <f t="shared" si="50"/>
        <v>0</v>
      </c>
      <c r="M434" t="b">
        <f t="shared" si="51"/>
        <v>0</v>
      </c>
      <c r="N434">
        <f t="shared" si="52"/>
        <v>1.1454965357967668</v>
      </c>
      <c r="O434">
        <f t="shared" si="53"/>
        <v>7.1096112232230126</v>
      </c>
      <c r="P434" t="b">
        <f t="shared" si="54"/>
        <v>0</v>
      </c>
      <c r="Q434" t="b">
        <f t="shared" si="55"/>
        <v>0</v>
      </c>
      <c r="R434">
        <v>0</v>
      </c>
      <c r="S434">
        <v>1</v>
      </c>
    </row>
    <row r="435" spans="2:19" x14ac:dyDescent="0.2">
      <c r="B435" t="s">
        <v>839</v>
      </c>
      <c r="C435" t="s">
        <v>840</v>
      </c>
      <c r="D435">
        <v>1041</v>
      </c>
      <c r="F435" t="str">
        <f t="shared" si="48"/>
        <v>ImperialCoin</v>
      </c>
      <c r="G435">
        <v>0</v>
      </c>
      <c r="H435">
        <v>434</v>
      </c>
      <c r="I435">
        <v>1</v>
      </c>
      <c r="J435">
        <v>434</v>
      </c>
      <c r="K435">
        <f t="shared" si="49"/>
        <v>0</v>
      </c>
      <c r="L435" t="b">
        <f t="shared" si="50"/>
        <v>0</v>
      </c>
      <c r="M435" t="b">
        <f t="shared" si="51"/>
        <v>0</v>
      </c>
      <c r="N435">
        <f t="shared" si="52"/>
        <v>1.1428571428571428</v>
      </c>
      <c r="O435">
        <f t="shared" si="53"/>
        <v>7.0932296305427744</v>
      </c>
      <c r="P435" t="b">
        <f t="shared" si="54"/>
        <v>0</v>
      </c>
      <c r="Q435" t="b">
        <f t="shared" si="55"/>
        <v>0</v>
      </c>
      <c r="R435">
        <v>0</v>
      </c>
      <c r="S435">
        <v>1</v>
      </c>
    </row>
    <row r="436" spans="2:19" x14ac:dyDescent="0.2">
      <c r="B436" t="s">
        <v>841</v>
      </c>
      <c r="C436" t="s">
        <v>842</v>
      </c>
      <c r="D436">
        <v>952</v>
      </c>
      <c r="F436" t="str">
        <f t="shared" si="48"/>
        <v>Noirbits</v>
      </c>
      <c r="G436">
        <v>0</v>
      </c>
      <c r="H436">
        <v>435</v>
      </c>
      <c r="I436">
        <v>1</v>
      </c>
      <c r="J436">
        <v>435</v>
      </c>
      <c r="K436">
        <f t="shared" si="49"/>
        <v>0</v>
      </c>
      <c r="L436" t="b">
        <f t="shared" si="50"/>
        <v>0</v>
      </c>
      <c r="M436" t="b">
        <f t="shared" si="51"/>
        <v>0</v>
      </c>
      <c r="N436">
        <f t="shared" si="52"/>
        <v>1.1402298850574712</v>
      </c>
      <c r="O436">
        <f t="shared" si="53"/>
        <v>7.0769233555300328</v>
      </c>
      <c r="P436" t="b">
        <f t="shared" si="54"/>
        <v>0</v>
      </c>
      <c r="Q436" t="b">
        <f t="shared" si="55"/>
        <v>0</v>
      </c>
      <c r="R436">
        <v>0</v>
      </c>
      <c r="S436">
        <v>1</v>
      </c>
    </row>
    <row r="437" spans="2:19" x14ac:dyDescent="0.2">
      <c r="B437" t="s">
        <v>843</v>
      </c>
      <c r="C437" t="s">
        <v>844</v>
      </c>
      <c r="D437">
        <v>938</v>
      </c>
      <c r="F437" t="str">
        <f t="shared" si="48"/>
        <v>CorgiCoin</v>
      </c>
      <c r="G437">
        <v>0</v>
      </c>
      <c r="H437">
        <v>436</v>
      </c>
      <c r="I437">
        <v>1</v>
      </c>
      <c r="J437">
        <v>436</v>
      </c>
      <c r="K437">
        <f t="shared" si="49"/>
        <v>0</v>
      </c>
      <c r="L437" t="b">
        <f t="shared" si="50"/>
        <v>0</v>
      </c>
      <c r="M437" t="b">
        <f t="shared" si="51"/>
        <v>0</v>
      </c>
      <c r="N437">
        <f t="shared" si="52"/>
        <v>1.1376146788990826</v>
      </c>
      <c r="O437">
        <f t="shared" si="53"/>
        <v>7.0606918799439553</v>
      </c>
      <c r="P437" t="b">
        <f t="shared" si="54"/>
        <v>0</v>
      </c>
      <c r="Q437" t="b">
        <f t="shared" si="55"/>
        <v>0</v>
      </c>
      <c r="R437">
        <v>0</v>
      </c>
      <c r="S437">
        <v>1</v>
      </c>
    </row>
    <row r="438" spans="2:19" x14ac:dyDescent="0.2">
      <c r="B438" t="s">
        <v>845</v>
      </c>
      <c r="C438" t="s">
        <v>846</v>
      </c>
      <c r="D438">
        <v>926</v>
      </c>
      <c r="F438" t="str">
        <f t="shared" si="48"/>
        <v>PHCoin</v>
      </c>
      <c r="G438">
        <v>0</v>
      </c>
      <c r="H438">
        <v>437</v>
      </c>
      <c r="I438">
        <v>1</v>
      </c>
      <c r="J438">
        <v>437</v>
      </c>
      <c r="K438">
        <f t="shared" si="49"/>
        <v>0</v>
      </c>
      <c r="L438" t="b">
        <f t="shared" si="50"/>
        <v>0</v>
      </c>
      <c r="M438" t="b">
        <f t="shared" si="51"/>
        <v>0</v>
      </c>
      <c r="N438">
        <f t="shared" si="52"/>
        <v>1.1350114416475972</v>
      </c>
      <c r="O438">
        <f t="shared" si="53"/>
        <v>7.0445346902873318</v>
      </c>
      <c r="P438" t="b">
        <f t="shared" si="54"/>
        <v>0</v>
      </c>
      <c r="Q438" t="b">
        <f t="shared" si="55"/>
        <v>0</v>
      </c>
      <c r="R438">
        <v>0</v>
      </c>
      <c r="S438">
        <v>1</v>
      </c>
    </row>
    <row r="439" spans="2:19" x14ac:dyDescent="0.2">
      <c r="B439" t="s">
        <v>847</v>
      </c>
      <c r="C439" t="s">
        <v>848</v>
      </c>
      <c r="D439">
        <v>881</v>
      </c>
      <c r="F439" t="str">
        <f t="shared" si="48"/>
        <v>Axron</v>
      </c>
      <c r="G439">
        <v>0</v>
      </c>
      <c r="H439">
        <v>438</v>
      </c>
      <c r="I439">
        <v>1</v>
      </c>
      <c r="J439">
        <v>438</v>
      </c>
      <c r="K439">
        <f t="shared" si="49"/>
        <v>0</v>
      </c>
      <c r="L439" t="b">
        <f t="shared" si="50"/>
        <v>0</v>
      </c>
      <c r="M439" t="b">
        <f t="shared" si="51"/>
        <v>0</v>
      </c>
      <c r="N439">
        <f t="shared" si="52"/>
        <v>1.1324200913242009</v>
      </c>
      <c r="O439">
        <f t="shared" si="53"/>
        <v>7.0284512777524295</v>
      </c>
      <c r="P439" t="b">
        <f t="shared" si="54"/>
        <v>0</v>
      </c>
      <c r="Q439" t="b">
        <f t="shared" si="55"/>
        <v>0</v>
      </c>
      <c r="R439">
        <v>0</v>
      </c>
      <c r="S439">
        <v>1</v>
      </c>
    </row>
    <row r="440" spans="2:19" x14ac:dyDescent="0.2">
      <c r="B440" t="s">
        <v>849</v>
      </c>
      <c r="C440" t="s">
        <v>850</v>
      </c>
      <c r="D440">
        <v>876</v>
      </c>
      <c r="F440" t="str">
        <f t="shared" si="48"/>
        <v>Conspiracycoin</v>
      </c>
      <c r="G440">
        <v>0</v>
      </c>
      <c r="H440">
        <v>439</v>
      </c>
      <c r="I440">
        <v>1</v>
      </c>
      <c r="J440">
        <v>439</v>
      </c>
      <c r="K440">
        <f t="shared" si="49"/>
        <v>0</v>
      </c>
      <c r="L440" t="b">
        <f t="shared" si="50"/>
        <v>0</v>
      </c>
      <c r="M440" t="b">
        <f t="shared" si="51"/>
        <v>0</v>
      </c>
      <c r="N440">
        <f t="shared" si="52"/>
        <v>1.1298405466970387</v>
      </c>
      <c r="O440">
        <f t="shared" si="53"/>
        <v>7.0124411381675724</v>
      </c>
      <c r="P440" t="b">
        <f t="shared" si="54"/>
        <v>0</v>
      </c>
      <c r="Q440" t="b">
        <f t="shared" si="55"/>
        <v>0</v>
      </c>
      <c r="R440">
        <v>0</v>
      </c>
      <c r="S440">
        <v>1</v>
      </c>
    </row>
    <row r="441" spans="2:19" x14ac:dyDescent="0.2">
      <c r="B441" t="s">
        <v>851</v>
      </c>
      <c r="C441" t="s">
        <v>852</v>
      </c>
      <c r="D441">
        <v>831</v>
      </c>
      <c r="F441" t="str">
        <f t="shared" si="48"/>
        <v>PotatoCoin</v>
      </c>
      <c r="G441">
        <v>0</v>
      </c>
      <c r="H441">
        <v>440</v>
      </c>
      <c r="I441">
        <v>1</v>
      </c>
      <c r="J441">
        <v>440</v>
      </c>
      <c r="K441">
        <f t="shared" si="49"/>
        <v>0</v>
      </c>
      <c r="L441" t="b">
        <f t="shared" si="50"/>
        <v>0</v>
      </c>
      <c r="M441" t="b">
        <f t="shared" si="51"/>
        <v>0</v>
      </c>
      <c r="N441">
        <f t="shared" si="52"/>
        <v>1.1272727272727272</v>
      </c>
      <c r="O441">
        <f t="shared" si="53"/>
        <v>6.9965037719444636</v>
      </c>
      <c r="P441" t="b">
        <f t="shared" si="54"/>
        <v>0</v>
      </c>
      <c r="Q441" t="b">
        <f t="shared" si="55"/>
        <v>0</v>
      </c>
      <c r="R441">
        <v>0</v>
      </c>
      <c r="S441">
        <v>1</v>
      </c>
    </row>
    <row r="442" spans="2:19" x14ac:dyDescent="0.2">
      <c r="B442" t="s">
        <v>853</v>
      </c>
      <c r="C442" t="s">
        <v>854</v>
      </c>
      <c r="D442">
        <v>816</v>
      </c>
      <c r="F442" t="str">
        <f t="shared" si="48"/>
        <v>ProsperCoin</v>
      </c>
      <c r="G442">
        <v>0</v>
      </c>
      <c r="H442">
        <v>441</v>
      </c>
      <c r="I442">
        <v>1</v>
      </c>
      <c r="J442">
        <v>441</v>
      </c>
      <c r="K442">
        <f t="shared" si="49"/>
        <v>0</v>
      </c>
      <c r="L442" t="b">
        <f t="shared" si="50"/>
        <v>0</v>
      </c>
      <c r="M442" t="b">
        <f t="shared" si="51"/>
        <v>0</v>
      </c>
      <c r="N442">
        <f t="shared" si="52"/>
        <v>1.1247165532879817</v>
      </c>
      <c r="O442">
        <f t="shared" si="53"/>
        <v>6.9806386840262213</v>
      </c>
      <c r="P442" t="b">
        <f t="shared" si="54"/>
        <v>0</v>
      </c>
      <c r="Q442" t="b">
        <f t="shared" si="55"/>
        <v>0</v>
      </c>
      <c r="R442">
        <v>0</v>
      </c>
      <c r="S442">
        <v>1</v>
      </c>
    </row>
    <row r="443" spans="2:19" x14ac:dyDescent="0.2">
      <c r="B443" t="s">
        <v>855</v>
      </c>
      <c r="C443" t="s">
        <v>856</v>
      </c>
      <c r="D443">
        <v>715</v>
      </c>
      <c r="F443" t="str">
        <f t="shared" si="48"/>
        <v>Dobbscoin</v>
      </c>
      <c r="G443">
        <v>0</v>
      </c>
      <c r="H443">
        <v>442</v>
      </c>
      <c r="I443">
        <v>1</v>
      </c>
      <c r="J443">
        <v>442</v>
      </c>
      <c r="K443">
        <f t="shared" si="49"/>
        <v>0</v>
      </c>
      <c r="L443" t="b">
        <f t="shared" si="50"/>
        <v>0</v>
      </c>
      <c r="M443" t="b">
        <f t="shared" si="51"/>
        <v>0</v>
      </c>
      <c r="N443">
        <f t="shared" si="52"/>
        <v>1.1221719457013575</v>
      </c>
      <c r="O443">
        <f t="shared" si="53"/>
        <v>6.964845383836118</v>
      </c>
      <c r="P443" t="b">
        <f t="shared" si="54"/>
        <v>0</v>
      </c>
      <c r="Q443" t="b">
        <f t="shared" si="55"/>
        <v>0</v>
      </c>
      <c r="R443">
        <v>0</v>
      </c>
      <c r="S443">
        <v>1</v>
      </c>
    </row>
    <row r="444" spans="2:19" x14ac:dyDescent="0.2">
      <c r="B444" t="s">
        <v>857</v>
      </c>
      <c r="C444" t="s">
        <v>858</v>
      </c>
      <c r="D444">
        <v>705</v>
      </c>
      <c r="F444" t="str">
        <f t="shared" si="48"/>
        <v>BlazeCoin</v>
      </c>
      <c r="G444">
        <v>0</v>
      </c>
      <c r="H444">
        <v>443</v>
      </c>
      <c r="I444">
        <v>1</v>
      </c>
      <c r="J444">
        <v>443</v>
      </c>
      <c r="K444">
        <f t="shared" si="49"/>
        <v>0</v>
      </c>
      <c r="L444" t="b">
        <f t="shared" si="50"/>
        <v>0</v>
      </c>
      <c r="M444" t="b">
        <f t="shared" si="51"/>
        <v>0</v>
      </c>
      <c r="N444">
        <f t="shared" si="52"/>
        <v>1.1196388261851016</v>
      </c>
      <c r="O444">
        <f t="shared" si="53"/>
        <v>6.9491233852270069</v>
      </c>
      <c r="P444" t="b">
        <f t="shared" si="54"/>
        <v>0</v>
      </c>
      <c r="Q444" t="b">
        <f t="shared" si="55"/>
        <v>0</v>
      </c>
      <c r="R444">
        <v>0</v>
      </c>
      <c r="S444">
        <v>1</v>
      </c>
    </row>
    <row r="445" spans="2:19" x14ac:dyDescent="0.2">
      <c r="B445" t="s">
        <v>859</v>
      </c>
      <c r="C445" t="s">
        <v>860</v>
      </c>
      <c r="D445">
        <v>681</v>
      </c>
      <c r="F445" t="str">
        <f t="shared" si="48"/>
        <v>Lycancoin</v>
      </c>
      <c r="G445">
        <v>0</v>
      </c>
      <c r="H445">
        <v>444</v>
      </c>
      <c r="I445">
        <v>1</v>
      </c>
      <c r="J445">
        <v>444</v>
      </c>
      <c r="K445">
        <f t="shared" si="49"/>
        <v>0</v>
      </c>
      <c r="L445" t="b">
        <f t="shared" si="50"/>
        <v>0</v>
      </c>
      <c r="M445" t="b">
        <f t="shared" si="51"/>
        <v>0</v>
      </c>
      <c r="N445">
        <f t="shared" si="52"/>
        <v>1.117117117117117</v>
      </c>
      <c r="O445">
        <f t="shared" si="53"/>
        <v>6.9334722064314507</v>
      </c>
      <c r="P445" t="b">
        <f t="shared" si="54"/>
        <v>0</v>
      </c>
      <c r="Q445" t="b">
        <f t="shared" si="55"/>
        <v>0</v>
      </c>
      <c r="R445">
        <v>0</v>
      </c>
      <c r="S445">
        <v>1</v>
      </c>
    </row>
    <row r="446" spans="2:19" x14ac:dyDescent="0.2">
      <c r="B446" t="s">
        <v>861</v>
      </c>
      <c r="C446" t="s">
        <v>862</v>
      </c>
      <c r="D446">
        <v>680</v>
      </c>
      <c r="F446" t="str">
        <f t="shared" si="48"/>
        <v>Ekrona</v>
      </c>
      <c r="G446">
        <v>0</v>
      </c>
      <c r="H446">
        <v>445</v>
      </c>
      <c r="I446">
        <v>1</v>
      </c>
      <c r="J446">
        <v>445</v>
      </c>
      <c r="K446">
        <f t="shared" si="49"/>
        <v>0</v>
      </c>
      <c r="L446" t="b">
        <f t="shared" si="50"/>
        <v>0</v>
      </c>
      <c r="M446" t="b">
        <f t="shared" si="51"/>
        <v>0</v>
      </c>
      <c r="N446">
        <f t="shared" si="52"/>
        <v>1.1146067415730336</v>
      </c>
      <c r="O446">
        <f t="shared" si="53"/>
        <v>6.9178913700125033</v>
      </c>
      <c r="P446" t="b">
        <f t="shared" si="54"/>
        <v>0</v>
      </c>
      <c r="Q446" t="b">
        <f t="shared" si="55"/>
        <v>0</v>
      </c>
      <c r="R446">
        <v>0</v>
      </c>
      <c r="S446">
        <v>1</v>
      </c>
    </row>
    <row r="447" spans="2:19" x14ac:dyDescent="0.2">
      <c r="B447" t="s">
        <v>863</v>
      </c>
      <c r="C447" t="s">
        <v>864</v>
      </c>
      <c r="D447">
        <v>653</v>
      </c>
      <c r="F447" t="str">
        <f t="shared" si="48"/>
        <v>Bancorcoin</v>
      </c>
      <c r="G447">
        <v>0</v>
      </c>
      <c r="H447">
        <v>446</v>
      </c>
      <c r="I447">
        <v>1</v>
      </c>
      <c r="J447">
        <v>446</v>
      </c>
      <c r="K447">
        <f t="shared" si="49"/>
        <v>0</v>
      </c>
      <c r="L447" t="b">
        <f t="shared" si="50"/>
        <v>0</v>
      </c>
      <c r="M447" t="b">
        <f t="shared" si="51"/>
        <v>0</v>
      </c>
      <c r="N447">
        <f t="shared" si="52"/>
        <v>1.1121076233183858</v>
      </c>
      <c r="O447">
        <f t="shared" si="53"/>
        <v>6.902380402815167</v>
      </c>
      <c r="P447" t="b">
        <f t="shared" si="54"/>
        <v>0</v>
      </c>
      <c r="Q447" t="b">
        <f t="shared" si="55"/>
        <v>0</v>
      </c>
      <c r="R447">
        <v>0</v>
      </c>
      <c r="S447">
        <v>1</v>
      </c>
    </row>
    <row r="448" spans="2:19" x14ac:dyDescent="0.2">
      <c r="B448" t="s">
        <v>865</v>
      </c>
      <c r="C448" t="s">
        <v>866</v>
      </c>
      <c r="D448">
        <v>643</v>
      </c>
      <c r="F448" t="str">
        <f t="shared" si="48"/>
        <v>Canada eCoin</v>
      </c>
      <c r="G448">
        <v>0</v>
      </c>
      <c r="H448">
        <v>447</v>
      </c>
      <c r="I448">
        <v>1</v>
      </c>
      <c r="J448">
        <v>447</v>
      </c>
      <c r="K448">
        <f t="shared" si="49"/>
        <v>0</v>
      </c>
      <c r="L448" t="b">
        <f t="shared" si="50"/>
        <v>0</v>
      </c>
      <c r="M448" t="b">
        <f t="shared" si="51"/>
        <v>0</v>
      </c>
      <c r="N448">
        <f t="shared" si="52"/>
        <v>1.1096196868008947</v>
      </c>
      <c r="O448">
        <f t="shared" si="53"/>
        <v>6.8869388359184871</v>
      </c>
      <c r="P448" t="b">
        <f t="shared" si="54"/>
        <v>0</v>
      </c>
      <c r="Q448" t="b">
        <f t="shared" si="55"/>
        <v>0</v>
      </c>
      <c r="R448">
        <v>0</v>
      </c>
      <c r="S448">
        <v>1</v>
      </c>
    </row>
    <row r="449" spans="2:19" x14ac:dyDescent="0.2">
      <c r="B449" t="s">
        <v>867</v>
      </c>
      <c r="C449" t="s">
        <v>868</v>
      </c>
      <c r="D449">
        <v>634</v>
      </c>
      <c r="F449" t="str">
        <f t="shared" si="48"/>
        <v>BatCoin</v>
      </c>
      <c r="G449">
        <v>0</v>
      </c>
      <c r="H449">
        <v>448</v>
      </c>
      <c r="I449">
        <v>1</v>
      </c>
      <c r="J449">
        <v>448</v>
      </c>
      <c r="K449">
        <f t="shared" si="49"/>
        <v>0</v>
      </c>
      <c r="L449" t="b">
        <f t="shared" si="50"/>
        <v>0</v>
      </c>
      <c r="M449" t="b">
        <f t="shared" si="51"/>
        <v>0</v>
      </c>
      <c r="N449">
        <f t="shared" si="52"/>
        <v>1.1071428571428572</v>
      </c>
      <c r="O449">
        <f t="shared" si="53"/>
        <v>6.871566204588313</v>
      </c>
      <c r="P449" t="b">
        <f t="shared" si="54"/>
        <v>0</v>
      </c>
      <c r="Q449" t="b">
        <f t="shared" si="55"/>
        <v>0</v>
      </c>
      <c r="R449">
        <v>0</v>
      </c>
      <c r="S449">
        <v>1</v>
      </c>
    </row>
    <row r="450" spans="2:19" x14ac:dyDescent="0.2">
      <c r="B450" t="s">
        <v>869</v>
      </c>
      <c r="C450" t="s">
        <v>870</v>
      </c>
      <c r="D450">
        <v>606</v>
      </c>
      <c r="F450" t="str">
        <f t="shared" ref="F450:F497" si="56">B450</f>
        <v>DarkShibe</v>
      </c>
      <c r="G450">
        <v>0</v>
      </c>
      <c r="H450">
        <v>449</v>
      </c>
      <c r="I450">
        <v>1</v>
      </c>
      <c r="J450">
        <v>449</v>
      </c>
      <c r="K450">
        <f t="shared" ref="K450:K497" si="57">G450*H450/496</f>
        <v>0</v>
      </c>
      <c r="L450" t="b">
        <f t="shared" ref="L450:L497" si="58">(K450&gt;20)</f>
        <v>0</v>
      </c>
      <c r="M450" t="b">
        <f t="shared" ref="M450:M497" si="59">(K450&gt;10)</f>
        <v>0</v>
      </c>
      <c r="N450">
        <f t="shared" ref="N450:N497" si="60">1/(I450*J450/496)</f>
        <v>1.1046770601336302</v>
      </c>
      <c r="O450">
        <f t="shared" ref="O450:O497" si="61">N450*LN(496)</f>
        <v>6.8562620482306551</v>
      </c>
      <c r="P450" t="b">
        <f t="shared" ref="P450:P497" si="62">O450&lt;0.05</f>
        <v>0</v>
      </c>
      <c r="Q450" t="b">
        <f t="shared" ref="Q450:Q497" si="63">O450&lt;0.1</f>
        <v>0</v>
      </c>
      <c r="R450">
        <v>0</v>
      </c>
      <c r="S450">
        <v>1</v>
      </c>
    </row>
    <row r="451" spans="2:19" x14ac:dyDescent="0.2">
      <c r="B451" t="s">
        <v>871</v>
      </c>
      <c r="C451" t="s">
        <v>872</v>
      </c>
      <c r="D451">
        <v>606</v>
      </c>
      <c r="F451" t="str">
        <f t="shared" si="56"/>
        <v>Unattainium</v>
      </c>
      <c r="G451">
        <v>0</v>
      </c>
      <c r="H451">
        <v>450</v>
      </c>
      <c r="I451">
        <v>1</v>
      </c>
      <c r="J451">
        <v>450</v>
      </c>
      <c r="K451">
        <f t="shared" si="57"/>
        <v>0</v>
      </c>
      <c r="L451" t="b">
        <f t="shared" si="58"/>
        <v>0</v>
      </c>
      <c r="M451" t="b">
        <f t="shared" si="59"/>
        <v>0</v>
      </c>
      <c r="N451">
        <f t="shared" si="60"/>
        <v>1.1022222222222222</v>
      </c>
      <c r="O451">
        <f t="shared" si="61"/>
        <v>6.8410259103456985</v>
      </c>
      <c r="P451" t="b">
        <f t="shared" si="62"/>
        <v>0</v>
      </c>
      <c r="Q451" t="b">
        <f t="shared" si="63"/>
        <v>0</v>
      </c>
      <c r="R451">
        <v>0</v>
      </c>
      <c r="S451">
        <v>1</v>
      </c>
    </row>
    <row r="452" spans="2:19" x14ac:dyDescent="0.2">
      <c r="B452" t="s">
        <v>873</v>
      </c>
      <c r="C452" t="s">
        <v>874</v>
      </c>
      <c r="D452">
        <v>549</v>
      </c>
      <c r="F452" t="str">
        <f t="shared" si="56"/>
        <v>Fetish</v>
      </c>
      <c r="G452">
        <v>0</v>
      </c>
      <c r="H452">
        <v>451</v>
      </c>
      <c r="I452">
        <v>1</v>
      </c>
      <c r="J452">
        <v>451</v>
      </c>
      <c r="K452">
        <f t="shared" si="57"/>
        <v>0</v>
      </c>
      <c r="L452" t="b">
        <f t="shared" si="58"/>
        <v>0</v>
      </c>
      <c r="M452" t="b">
        <f t="shared" si="59"/>
        <v>0</v>
      </c>
      <c r="N452">
        <f t="shared" si="60"/>
        <v>1.0997782705099779</v>
      </c>
      <c r="O452">
        <f t="shared" si="61"/>
        <v>6.8258573384824048</v>
      </c>
      <c r="P452" t="b">
        <f t="shared" si="62"/>
        <v>0</v>
      </c>
      <c r="Q452" t="b">
        <f t="shared" si="63"/>
        <v>0</v>
      </c>
      <c r="R452">
        <v>0</v>
      </c>
      <c r="S452">
        <v>1</v>
      </c>
    </row>
    <row r="453" spans="2:19" x14ac:dyDescent="0.2">
      <c r="B453" t="s">
        <v>875</v>
      </c>
      <c r="C453" t="s">
        <v>876</v>
      </c>
      <c r="D453">
        <v>494</v>
      </c>
      <c r="F453" t="str">
        <f t="shared" si="56"/>
        <v>Heisenberg</v>
      </c>
      <c r="G453">
        <v>0</v>
      </c>
      <c r="H453">
        <v>452</v>
      </c>
      <c r="I453">
        <v>1</v>
      </c>
      <c r="J453">
        <v>452</v>
      </c>
      <c r="K453">
        <f t="shared" si="57"/>
        <v>0</v>
      </c>
      <c r="L453" t="b">
        <f t="shared" si="58"/>
        <v>0</v>
      </c>
      <c r="M453" t="b">
        <f t="shared" si="59"/>
        <v>0</v>
      </c>
      <c r="N453">
        <f t="shared" si="60"/>
        <v>1.0973451327433628</v>
      </c>
      <c r="O453">
        <f t="shared" si="61"/>
        <v>6.8107558841937257</v>
      </c>
      <c r="P453" t="b">
        <f t="shared" si="62"/>
        <v>0</v>
      </c>
      <c r="Q453" t="b">
        <f t="shared" si="63"/>
        <v>0</v>
      </c>
      <c r="R453">
        <v>0</v>
      </c>
      <c r="S453">
        <v>1</v>
      </c>
    </row>
    <row r="454" spans="2:19" x14ac:dyDescent="0.2">
      <c r="B454" t="s">
        <v>877</v>
      </c>
      <c r="C454" t="s">
        <v>878</v>
      </c>
      <c r="D454">
        <v>472</v>
      </c>
      <c r="F454" t="str">
        <f t="shared" si="56"/>
        <v>Hirocoin</v>
      </c>
      <c r="G454">
        <v>0</v>
      </c>
      <c r="H454">
        <v>453</v>
      </c>
      <c r="I454">
        <v>1</v>
      </c>
      <c r="J454">
        <v>453</v>
      </c>
      <c r="K454">
        <f t="shared" si="57"/>
        <v>0</v>
      </c>
      <c r="L454" t="b">
        <f t="shared" si="58"/>
        <v>0</v>
      </c>
      <c r="M454" t="b">
        <f t="shared" si="59"/>
        <v>0</v>
      </c>
      <c r="N454">
        <f t="shared" si="60"/>
        <v>1.0949227373068433</v>
      </c>
      <c r="O454">
        <f t="shared" si="61"/>
        <v>6.7957211029924158</v>
      </c>
      <c r="P454" t="b">
        <f t="shared" si="62"/>
        <v>0</v>
      </c>
      <c r="Q454" t="b">
        <f t="shared" si="63"/>
        <v>0</v>
      </c>
      <c r="R454">
        <v>0</v>
      </c>
      <c r="S454">
        <v>1</v>
      </c>
    </row>
    <row r="455" spans="2:19" x14ac:dyDescent="0.2">
      <c r="B455" t="s">
        <v>879</v>
      </c>
      <c r="C455" t="s">
        <v>880</v>
      </c>
      <c r="D455">
        <v>449</v>
      </c>
      <c r="F455" t="str">
        <f t="shared" si="56"/>
        <v>TakCoin</v>
      </c>
      <c r="G455">
        <v>0</v>
      </c>
      <c r="H455">
        <v>454</v>
      </c>
      <c r="I455">
        <v>1</v>
      </c>
      <c r="J455">
        <v>454</v>
      </c>
      <c r="K455">
        <f t="shared" si="57"/>
        <v>0</v>
      </c>
      <c r="L455" t="b">
        <f t="shared" si="58"/>
        <v>0</v>
      </c>
      <c r="M455" t="b">
        <f t="shared" si="59"/>
        <v>0</v>
      </c>
      <c r="N455">
        <f t="shared" si="60"/>
        <v>1.0925110132158591</v>
      </c>
      <c r="O455">
        <f t="shared" si="61"/>
        <v>6.7807525543074103</v>
      </c>
      <c r="P455" t="b">
        <f t="shared" si="62"/>
        <v>0</v>
      </c>
      <c r="Q455" t="b">
        <f t="shared" si="63"/>
        <v>0</v>
      </c>
      <c r="R455">
        <v>0</v>
      </c>
      <c r="S455">
        <v>1</v>
      </c>
    </row>
    <row r="456" spans="2:19" x14ac:dyDescent="0.2">
      <c r="B456" t="s">
        <v>881</v>
      </c>
      <c r="C456" t="s">
        <v>881</v>
      </c>
      <c r="D456">
        <v>405</v>
      </c>
      <c r="F456" t="str">
        <f t="shared" si="56"/>
        <v>BDSM</v>
      </c>
      <c r="G456">
        <v>0</v>
      </c>
      <c r="H456">
        <v>455</v>
      </c>
      <c r="I456">
        <v>1</v>
      </c>
      <c r="J456">
        <v>455</v>
      </c>
      <c r="K456">
        <f t="shared" si="57"/>
        <v>0</v>
      </c>
      <c r="L456" t="b">
        <f t="shared" si="58"/>
        <v>0</v>
      </c>
      <c r="M456" t="b">
        <f t="shared" si="59"/>
        <v>0</v>
      </c>
      <c r="N456">
        <f t="shared" si="60"/>
        <v>1.09010989010989</v>
      </c>
      <c r="O456">
        <f t="shared" si="61"/>
        <v>6.7658498014408002</v>
      </c>
      <c r="P456" t="b">
        <f t="shared" si="62"/>
        <v>0</v>
      </c>
      <c r="Q456" t="b">
        <f t="shared" si="63"/>
        <v>0</v>
      </c>
      <c r="R456">
        <v>0</v>
      </c>
      <c r="S456">
        <v>1</v>
      </c>
    </row>
    <row r="457" spans="2:19" x14ac:dyDescent="0.2">
      <c r="B457" t="s">
        <v>882</v>
      </c>
      <c r="C457" t="s">
        <v>883</v>
      </c>
      <c r="D457">
        <v>337</v>
      </c>
      <c r="F457" t="str">
        <f t="shared" si="56"/>
        <v>Global Denomination</v>
      </c>
      <c r="G457">
        <v>0</v>
      </c>
      <c r="H457">
        <v>456</v>
      </c>
      <c r="I457">
        <v>1</v>
      </c>
      <c r="J457">
        <v>456</v>
      </c>
      <c r="K457">
        <f t="shared" si="57"/>
        <v>0</v>
      </c>
      <c r="L457" t="b">
        <f t="shared" si="58"/>
        <v>0</v>
      </c>
      <c r="M457" t="b">
        <f t="shared" si="59"/>
        <v>0</v>
      </c>
      <c r="N457">
        <f t="shared" si="60"/>
        <v>1.0877192982456141</v>
      </c>
      <c r="O457">
        <f t="shared" si="61"/>
        <v>6.7510124115253607</v>
      </c>
      <c r="P457" t="b">
        <f t="shared" si="62"/>
        <v>0</v>
      </c>
      <c r="Q457" t="b">
        <f t="shared" si="63"/>
        <v>0</v>
      </c>
      <c r="R457">
        <v>0</v>
      </c>
      <c r="S457">
        <v>1</v>
      </c>
    </row>
    <row r="458" spans="2:19" x14ac:dyDescent="0.2">
      <c r="B458" t="s">
        <v>884</v>
      </c>
      <c r="C458" t="s">
        <v>885</v>
      </c>
      <c r="D458">
        <v>322</v>
      </c>
      <c r="F458" t="str">
        <f t="shared" si="56"/>
        <v>CaliforniaCoin</v>
      </c>
      <c r="G458">
        <v>0</v>
      </c>
      <c r="H458">
        <v>457</v>
      </c>
      <c r="I458">
        <v>1</v>
      </c>
      <c r="J458">
        <v>457</v>
      </c>
      <c r="K458">
        <f t="shared" si="57"/>
        <v>0</v>
      </c>
      <c r="L458" t="b">
        <f t="shared" si="58"/>
        <v>0</v>
      </c>
      <c r="M458" t="b">
        <f t="shared" si="59"/>
        <v>0</v>
      </c>
      <c r="N458">
        <f t="shared" si="60"/>
        <v>1.0853391684901532</v>
      </c>
      <c r="O458">
        <f t="shared" si="61"/>
        <v>6.7362399554826355</v>
      </c>
      <c r="P458" t="b">
        <f t="shared" si="62"/>
        <v>0</v>
      </c>
      <c r="Q458" t="b">
        <f t="shared" si="63"/>
        <v>0</v>
      </c>
      <c r="R458">
        <v>0</v>
      </c>
      <c r="S458">
        <v>1</v>
      </c>
    </row>
    <row r="459" spans="2:19" x14ac:dyDescent="0.2">
      <c r="B459" t="s">
        <v>888</v>
      </c>
      <c r="C459" t="s">
        <v>889</v>
      </c>
      <c r="D459">
        <v>219</v>
      </c>
      <c r="F459" t="str">
        <f t="shared" si="56"/>
        <v>Granite</v>
      </c>
      <c r="G459">
        <v>0</v>
      </c>
      <c r="H459">
        <v>458</v>
      </c>
      <c r="I459">
        <v>1</v>
      </c>
      <c r="J459">
        <v>458</v>
      </c>
      <c r="K459">
        <f t="shared" si="57"/>
        <v>0</v>
      </c>
      <c r="L459" t="b">
        <f t="shared" si="58"/>
        <v>0</v>
      </c>
      <c r="M459" t="b">
        <f t="shared" si="59"/>
        <v>0</v>
      </c>
      <c r="N459">
        <f t="shared" si="60"/>
        <v>1.0829694323144106</v>
      </c>
      <c r="O459">
        <f t="shared" si="61"/>
        <v>6.7215320079815815</v>
      </c>
      <c r="P459" t="b">
        <f t="shared" si="62"/>
        <v>0</v>
      </c>
      <c r="Q459" t="b">
        <f t="shared" si="63"/>
        <v>0</v>
      </c>
      <c r="R459">
        <v>0</v>
      </c>
      <c r="S459">
        <v>1</v>
      </c>
    </row>
    <row r="460" spans="2:19" x14ac:dyDescent="0.2">
      <c r="B460" t="s">
        <v>890</v>
      </c>
      <c r="C460" t="s">
        <v>891</v>
      </c>
      <c r="D460">
        <v>150</v>
      </c>
      <c r="F460" t="str">
        <f t="shared" si="56"/>
        <v>Darkkush</v>
      </c>
      <c r="G460">
        <v>0</v>
      </c>
      <c r="H460">
        <v>459</v>
      </c>
      <c r="I460">
        <v>1</v>
      </c>
      <c r="J460">
        <v>459</v>
      </c>
      <c r="K460">
        <f t="shared" si="57"/>
        <v>0</v>
      </c>
      <c r="L460" t="b">
        <f t="shared" si="58"/>
        <v>0</v>
      </c>
      <c r="M460" t="b">
        <f t="shared" si="59"/>
        <v>0</v>
      </c>
      <c r="N460">
        <f t="shared" si="60"/>
        <v>1.0806100217864925</v>
      </c>
      <c r="O460">
        <f t="shared" si="61"/>
        <v>6.706888147397744</v>
      </c>
      <c r="P460" t="b">
        <f t="shared" si="62"/>
        <v>0</v>
      </c>
      <c r="Q460" t="b">
        <f t="shared" si="63"/>
        <v>0</v>
      </c>
      <c r="R460">
        <v>0</v>
      </c>
      <c r="S460">
        <v>1</v>
      </c>
    </row>
    <row r="461" spans="2:19" x14ac:dyDescent="0.2">
      <c r="B461" t="s">
        <v>892</v>
      </c>
      <c r="C461" t="s">
        <v>893</v>
      </c>
      <c r="D461">
        <v>137</v>
      </c>
      <c r="F461" t="str">
        <f t="shared" si="56"/>
        <v>UroDarkCoin</v>
      </c>
      <c r="G461">
        <v>0</v>
      </c>
      <c r="H461">
        <v>460</v>
      </c>
      <c r="I461">
        <v>1</v>
      </c>
      <c r="J461">
        <v>460</v>
      </c>
      <c r="K461">
        <f t="shared" si="57"/>
        <v>0</v>
      </c>
      <c r="L461" t="b">
        <f t="shared" si="58"/>
        <v>0</v>
      </c>
      <c r="M461" t="b">
        <f t="shared" si="59"/>
        <v>0</v>
      </c>
      <c r="N461">
        <f t="shared" si="60"/>
        <v>1.0782608695652174</v>
      </c>
      <c r="O461">
        <f t="shared" si="61"/>
        <v>6.6923079557729652</v>
      </c>
      <c r="P461" t="b">
        <f t="shared" si="62"/>
        <v>0</v>
      </c>
      <c r="Q461" t="b">
        <f t="shared" si="63"/>
        <v>0</v>
      </c>
      <c r="R461">
        <v>0</v>
      </c>
      <c r="S461">
        <v>1</v>
      </c>
    </row>
    <row r="462" spans="2:19" x14ac:dyDescent="0.2">
      <c r="B462" t="s">
        <v>894</v>
      </c>
      <c r="C462" t="s">
        <v>895</v>
      </c>
      <c r="D462">
        <v>135</v>
      </c>
      <c r="F462" t="str">
        <f t="shared" si="56"/>
        <v>ConfessionCoin</v>
      </c>
      <c r="G462">
        <v>0</v>
      </c>
      <c r="H462">
        <v>461</v>
      </c>
      <c r="I462">
        <v>1</v>
      </c>
      <c r="J462">
        <v>461</v>
      </c>
      <c r="K462">
        <f t="shared" si="57"/>
        <v>0</v>
      </c>
      <c r="L462" t="b">
        <f t="shared" si="58"/>
        <v>0</v>
      </c>
      <c r="M462" t="b">
        <f t="shared" si="59"/>
        <v>0</v>
      </c>
      <c r="N462">
        <f t="shared" si="60"/>
        <v>1.0759219088937093</v>
      </c>
      <c r="O462">
        <f t="shared" si="61"/>
        <v>6.6777910187756273</v>
      </c>
      <c r="P462" t="b">
        <f t="shared" si="62"/>
        <v>0</v>
      </c>
      <c r="Q462" t="b">
        <f t="shared" si="63"/>
        <v>0</v>
      </c>
      <c r="R462">
        <v>0</v>
      </c>
      <c r="S462">
        <v>1</v>
      </c>
    </row>
    <row r="463" spans="2:19" x14ac:dyDescent="0.2">
      <c r="B463" t="s">
        <v>896</v>
      </c>
      <c r="C463" t="s">
        <v>897</v>
      </c>
      <c r="D463">
        <v>118</v>
      </c>
      <c r="F463" t="str">
        <f t="shared" si="56"/>
        <v>GlobalBoost</v>
      </c>
      <c r="G463">
        <v>0</v>
      </c>
      <c r="H463">
        <v>462</v>
      </c>
      <c r="I463">
        <v>1</v>
      </c>
      <c r="J463">
        <v>462</v>
      </c>
      <c r="K463">
        <f t="shared" si="57"/>
        <v>0</v>
      </c>
      <c r="L463" t="b">
        <f t="shared" si="58"/>
        <v>0</v>
      </c>
      <c r="M463" t="b">
        <f t="shared" si="59"/>
        <v>0</v>
      </c>
      <c r="N463">
        <f t="shared" si="60"/>
        <v>1.0735930735930737</v>
      </c>
      <c r="O463">
        <f t="shared" si="61"/>
        <v>6.6633369256613948</v>
      </c>
      <c r="P463" t="b">
        <f t="shared" si="62"/>
        <v>0</v>
      </c>
      <c r="Q463" t="b">
        <f t="shared" si="63"/>
        <v>0</v>
      </c>
      <c r="R463">
        <v>0</v>
      </c>
      <c r="S463">
        <v>1</v>
      </c>
    </row>
    <row r="464" spans="2:19" x14ac:dyDescent="0.2">
      <c r="B464" t="s">
        <v>900</v>
      </c>
      <c r="C464" t="s">
        <v>901</v>
      </c>
      <c r="D464">
        <v>109</v>
      </c>
      <c r="F464" t="str">
        <f t="shared" si="56"/>
        <v>BeaverCoin</v>
      </c>
      <c r="G464">
        <v>0</v>
      </c>
      <c r="H464">
        <v>463</v>
      </c>
      <c r="I464">
        <v>1</v>
      </c>
      <c r="J464">
        <v>463</v>
      </c>
      <c r="K464">
        <f t="shared" si="57"/>
        <v>0</v>
      </c>
      <c r="L464" t="b">
        <f t="shared" si="58"/>
        <v>0</v>
      </c>
      <c r="M464" t="b">
        <f t="shared" si="59"/>
        <v>0</v>
      </c>
      <c r="N464">
        <f t="shared" si="60"/>
        <v>1.0712742980561556</v>
      </c>
      <c r="O464">
        <f t="shared" si="61"/>
        <v>6.6489452692344804</v>
      </c>
      <c r="P464" t="b">
        <f t="shared" si="62"/>
        <v>0</v>
      </c>
      <c r="Q464" t="b">
        <f t="shared" si="63"/>
        <v>0</v>
      </c>
      <c r="R464">
        <v>0</v>
      </c>
      <c r="S464">
        <v>1</v>
      </c>
    </row>
    <row r="465" spans="2:19" x14ac:dyDescent="0.2">
      <c r="B465" t="s">
        <v>902</v>
      </c>
      <c r="C465" t="s">
        <v>903</v>
      </c>
      <c r="D465">
        <v>106</v>
      </c>
      <c r="F465" t="str">
        <f t="shared" si="56"/>
        <v>Darkpeer</v>
      </c>
      <c r="G465">
        <v>0</v>
      </c>
      <c r="H465">
        <v>464</v>
      </c>
      <c r="I465">
        <v>1</v>
      </c>
      <c r="J465">
        <v>464</v>
      </c>
      <c r="K465">
        <f t="shared" si="57"/>
        <v>0</v>
      </c>
      <c r="L465" t="b">
        <f t="shared" si="58"/>
        <v>0</v>
      </c>
      <c r="M465" t="b">
        <f t="shared" si="59"/>
        <v>0</v>
      </c>
      <c r="N465">
        <f t="shared" si="60"/>
        <v>1.0689655172413794</v>
      </c>
      <c r="O465">
        <f t="shared" si="61"/>
        <v>6.6346156458094061</v>
      </c>
      <c r="P465" t="b">
        <f t="shared" si="62"/>
        <v>0</v>
      </c>
      <c r="Q465" t="b">
        <f t="shared" si="63"/>
        <v>0</v>
      </c>
      <c r="R465">
        <v>0</v>
      </c>
      <c r="S465">
        <v>1</v>
      </c>
    </row>
    <row r="466" spans="2:19" x14ac:dyDescent="0.2">
      <c r="B466" t="s">
        <v>904</v>
      </c>
      <c r="C466" t="s">
        <v>905</v>
      </c>
      <c r="D466">
        <v>81</v>
      </c>
      <c r="F466" t="str">
        <f t="shared" si="56"/>
        <v>Lightcoin</v>
      </c>
      <c r="G466">
        <v>0</v>
      </c>
      <c r="H466">
        <v>465</v>
      </c>
      <c r="I466">
        <v>1</v>
      </c>
      <c r="J466">
        <v>465</v>
      </c>
      <c r="K466">
        <f t="shared" si="57"/>
        <v>0</v>
      </c>
      <c r="L466" t="b">
        <f t="shared" si="58"/>
        <v>0</v>
      </c>
      <c r="M466" t="b">
        <f t="shared" si="59"/>
        <v>0</v>
      </c>
      <c r="N466">
        <f t="shared" si="60"/>
        <v>1.0666666666666667</v>
      </c>
      <c r="O466">
        <f t="shared" si="61"/>
        <v>6.6203476551732559</v>
      </c>
      <c r="P466" t="b">
        <f t="shared" si="62"/>
        <v>0</v>
      </c>
      <c r="Q466" t="b">
        <f t="shared" si="63"/>
        <v>0</v>
      </c>
      <c r="R466">
        <v>0</v>
      </c>
      <c r="S466">
        <v>1</v>
      </c>
    </row>
    <row r="467" spans="2:19" x14ac:dyDescent="0.2">
      <c r="B467" t="s">
        <v>906</v>
      </c>
      <c r="C467" t="s">
        <v>907</v>
      </c>
      <c r="D467">
        <v>61</v>
      </c>
      <c r="F467" t="str">
        <f t="shared" si="56"/>
        <v>Donationcoin</v>
      </c>
      <c r="G467">
        <v>0</v>
      </c>
      <c r="H467">
        <v>466</v>
      </c>
      <c r="I467">
        <v>1</v>
      </c>
      <c r="J467">
        <v>466</v>
      </c>
      <c r="K467">
        <f t="shared" si="57"/>
        <v>0</v>
      </c>
      <c r="L467" t="b">
        <f t="shared" si="58"/>
        <v>0</v>
      </c>
      <c r="M467" t="b">
        <f t="shared" si="59"/>
        <v>0</v>
      </c>
      <c r="N467">
        <f t="shared" si="60"/>
        <v>1.0643776824034334</v>
      </c>
      <c r="O467">
        <f t="shared" si="61"/>
        <v>6.6061409005484206</v>
      </c>
      <c r="P467" t="b">
        <f t="shared" si="62"/>
        <v>0</v>
      </c>
      <c r="Q467" t="b">
        <f t="shared" si="63"/>
        <v>0</v>
      </c>
      <c r="R467">
        <v>0</v>
      </c>
      <c r="S467">
        <v>1</v>
      </c>
    </row>
    <row r="468" spans="2:19" x14ac:dyDescent="0.2">
      <c r="B468" t="s">
        <v>908</v>
      </c>
      <c r="C468" t="s">
        <v>909</v>
      </c>
      <c r="D468">
        <v>49</v>
      </c>
      <c r="F468" t="str">
        <f t="shared" si="56"/>
        <v>[Deprecated] Denarius</v>
      </c>
      <c r="G468">
        <v>0</v>
      </c>
      <c r="H468">
        <v>467</v>
      </c>
      <c r="I468">
        <v>1</v>
      </c>
      <c r="J468">
        <v>467</v>
      </c>
      <c r="K468">
        <f t="shared" si="57"/>
        <v>0</v>
      </c>
      <c r="L468" t="b">
        <f t="shared" si="58"/>
        <v>0</v>
      </c>
      <c r="M468" t="b">
        <f t="shared" si="59"/>
        <v>0</v>
      </c>
      <c r="N468">
        <f t="shared" si="60"/>
        <v>1.0620985010706638</v>
      </c>
      <c r="O468">
        <f t="shared" si="61"/>
        <v>6.591994988555812</v>
      </c>
      <c r="P468" t="b">
        <f t="shared" si="62"/>
        <v>0</v>
      </c>
      <c r="Q468" t="b">
        <f t="shared" si="63"/>
        <v>0</v>
      </c>
      <c r="R468">
        <v>0</v>
      </c>
      <c r="S468">
        <v>1</v>
      </c>
    </row>
    <row r="469" spans="2:19" x14ac:dyDescent="0.2">
      <c r="B469" t="s">
        <v>910</v>
      </c>
      <c r="C469" t="s">
        <v>911</v>
      </c>
      <c r="D469">
        <v>32</v>
      </c>
      <c r="F469" t="str">
        <f t="shared" si="56"/>
        <v>WolfCoin</v>
      </c>
      <c r="G469">
        <v>0</v>
      </c>
      <c r="H469">
        <v>468</v>
      </c>
      <c r="I469">
        <v>1</v>
      </c>
      <c r="J469">
        <v>468</v>
      </c>
      <c r="K469">
        <f t="shared" si="57"/>
        <v>0</v>
      </c>
      <c r="L469" t="b">
        <f t="shared" si="58"/>
        <v>0</v>
      </c>
      <c r="M469" t="b">
        <f t="shared" si="59"/>
        <v>0</v>
      </c>
      <c r="N469">
        <f t="shared" si="60"/>
        <v>1.0598290598290598</v>
      </c>
      <c r="O469">
        <f t="shared" si="61"/>
        <v>6.5779095291785561</v>
      </c>
      <c r="P469" t="b">
        <f t="shared" si="62"/>
        <v>0</v>
      </c>
      <c r="Q469" t="b">
        <f t="shared" si="63"/>
        <v>0</v>
      </c>
      <c r="R469">
        <v>0</v>
      </c>
      <c r="S469">
        <v>1</v>
      </c>
    </row>
    <row r="470" spans="2:19" x14ac:dyDescent="0.2">
      <c r="B470" t="s">
        <v>912</v>
      </c>
      <c r="C470">
        <v>66</v>
      </c>
      <c r="D470" t="s">
        <v>975</v>
      </c>
      <c r="F470" t="str">
        <f t="shared" si="56"/>
        <v>66 Coin</v>
      </c>
      <c r="G470">
        <v>0</v>
      </c>
      <c r="H470">
        <v>469</v>
      </c>
      <c r="I470">
        <v>1</v>
      </c>
      <c r="J470">
        <v>469</v>
      </c>
      <c r="K470">
        <f t="shared" si="57"/>
        <v>0</v>
      </c>
      <c r="L470" t="b">
        <f t="shared" si="58"/>
        <v>0</v>
      </c>
      <c r="M470" t="b">
        <f t="shared" si="59"/>
        <v>0</v>
      </c>
      <c r="N470">
        <f t="shared" si="60"/>
        <v>1.0575692963752665</v>
      </c>
      <c r="O470">
        <f t="shared" si="61"/>
        <v>6.5638841357261501</v>
      </c>
      <c r="P470" t="b">
        <f t="shared" si="62"/>
        <v>0</v>
      </c>
      <c r="Q470" t="b">
        <f t="shared" si="63"/>
        <v>0</v>
      </c>
      <c r="R470">
        <v>0</v>
      </c>
      <c r="S470">
        <v>1</v>
      </c>
    </row>
    <row r="471" spans="2:19" x14ac:dyDescent="0.2">
      <c r="B471" t="s">
        <v>917</v>
      </c>
      <c r="C471" t="s">
        <v>918</v>
      </c>
      <c r="D471" t="s">
        <v>975</v>
      </c>
      <c r="F471" t="str">
        <f t="shared" si="56"/>
        <v>Extremecoin</v>
      </c>
      <c r="G471">
        <v>0</v>
      </c>
      <c r="H471">
        <v>470</v>
      </c>
      <c r="I471">
        <v>1</v>
      </c>
      <c r="J471">
        <v>470</v>
      </c>
      <c r="K471">
        <f t="shared" si="57"/>
        <v>0</v>
      </c>
      <c r="L471" t="b">
        <f t="shared" si="58"/>
        <v>0</v>
      </c>
      <c r="M471" t="b">
        <f t="shared" si="59"/>
        <v>0</v>
      </c>
      <c r="N471">
        <f t="shared" si="60"/>
        <v>1.0553191489361702</v>
      </c>
      <c r="O471">
        <f t="shared" si="61"/>
        <v>6.5499184247990723</v>
      </c>
      <c r="P471" t="b">
        <f t="shared" si="62"/>
        <v>0</v>
      </c>
      <c r="Q471" t="b">
        <f t="shared" si="63"/>
        <v>0</v>
      </c>
      <c r="R471">
        <v>0</v>
      </c>
      <c r="S471">
        <v>1</v>
      </c>
    </row>
    <row r="472" spans="2:19" x14ac:dyDescent="0.2">
      <c r="B472" t="s">
        <v>919</v>
      </c>
      <c r="C472" t="s">
        <v>920</v>
      </c>
      <c r="D472" t="s">
        <v>975</v>
      </c>
      <c r="F472" t="str">
        <f t="shared" si="56"/>
        <v>DarkSwift</v>
      </c>
      <c r="G472">
        <v>0</v>
      </c>
      <c r="H472">
        <v>471</v>
      </c>
      <c r="I472">
        <v>1</v>
      </c>
      <c r="J472">
        <v>471</v>
      </c>
      <c r="K472">
        <f t="shared" si="57"/>
        <v>0</v>
      </c>
      <c r="L472" t="b">
        <f t="shared" si="58"/>
        <v>0</v>
      </c>
      <c r="M472" t="b">
        <f t="shared" si="59"/>
        <v>0</v>
      </c>
      <c r="N472">
        <f t="shared" si="60"/>
        <v>1.0530785562632696</v>
      </c>
      <c r="O472">
        <f t="shared" si="61"/>
        <v>6.536012016253852</v>
      </c>
      <c r="P472" t="b">
        <f t="shared" si="62"/>
        <v>0</v>
      </c>
      <c r="Q472" t="b">
        <f t="shared" si="63"/>
        <v>0</v>
      </c>
      <c r="R472">
        <v>0</v>
      </c>
      <c r="S472">
        <v>1</v>
      </c>
    </row>
    <row r="473" spans="2:19" x14ac:dyDescent="0.2">
      <c r="B473" t="s">
        <v>921</v>
      </c>
      <c r="C473" t="s">
        <v>922</v>
      </c>
      <c r="D473" t="s">
        <v>975</v>
      </c>
      <c r="F473" t="str">
        <f t="shared" si="56"/>
        <v>Latium old</v>
      </c>
      <c r="G473">
        <v>0</v>
      </c>
      <c r="H473">
        <v>472</v>
      </c>
      <c r="I473">
        <v>1</v>
      </c>
      <c r="J473">
        <v>472</v>
      </c>
      <c r="K473">
        <f t="shared" si="57"/>
        <v>0</v>
      </c>
      <c r="L473" t="b">
        <f t="shared" si="58"/>
        <v>0</v>
      </c>
      <c r="M473" t="b">
        <f t="shared" si="59"/>
        <v>0</v>
      </c>
      <c r="N473">
        <f t="shared" si="60"/>
        <v>1.0508474576271185</v>
      </c>
      <c r="O473">
        <f t="shared" si="61"/>
        <v>6.5221645331685671</v>
      </c>
      <c r="P473" t="b">
        <f t="shared" si="62"/>
        <v>0</v>
      </c>
      <c r="Q473" t="b">
        <f t="shared" si="63"/>
        <v>0</v>
      </c>
      <c r="R473">
        <v>0</v>
      </c>
      <c r="S473">
        <v>1</v>
      </c>
    </row>
    <row r="474" spans="2:19" x14ac:dyDescent="0.2">
      <c r="B474" t="s">
        <v>923</v>
      </c>
      <c r="C474" t="s">
        <v>924</v>
      </c>
      <c r="D474" t="s">
        <v>975</v>
      </c>
      <c r="F474" t="str">
        <f t="shared" si="56"/>
        <v>CraftCoin</v>
      </c>
      <c r="G474">
        <v>0</v>
      </c>
      <c r="H474">
        <v>473</v>
      </c>
      <c r="I474">
        <v>1</v>
      </c>
      <c r="J474">
        <v>473</v>
      </c>
      <c r="K474">
        <f t="shared" si="57"/>
        <v>0</v>
      </c>
      <c r="L474" t="b">
        <f t="shared" si="58"/>
        <v>0</v>
      </c>
      <c r="M474" t="b">
        <f t="shared" si="59"/>
        <v>0</v>
      </c>
      <c r="N474">
        <f t="shared" si="60"/>
        <v>1.0486257928118394</v>
      </c>
      <c r="O474">
        <f t="shared" si="61"/>
        <v>6.5083756018088046</v>
      </c>
      <c r="P474" t="b">
        <f t="shared" si="62"/>
        <v>0</v>
      </c>
      <c r="Q474" t="b">
        <f t="shared" si="63"/>
        <v>0</v>
      </c>
      <c r="R474">
        <v>0</v>
      </c>
      <c r="S474">
        <v>1</v>
      </c>
    </row>
    <row r="475" spans="2:19" x14ac:dyDescent="0.2">
      <c r="B475" t="s">
        <v>926</v>
      </c>
      <c r="C475" t="s">
        <v>927</v>
      </c>
      <c r="D475" t="s">
        <v>975</v>
      </c>
      <c r="F475" t="str">
        <f t="shared" si="56"/>
        <v>Joincoin</v>
      </c>
      <c r="G475">
        <v>0</v>
      </c>
      <c r="H475">
        <v>474</v>
      </c>
      <c r="I475">
        <v>1</v>
      </c>
      <c r="J475">
        <v>474</v>
      </c>
      <c r="K475">
        <f t="shared" si="57"/>
        <v>0</v>
      </c>
      <c r="L475" t="b">
        <f t="shared" si="58"/>
        <v>0</v>
      </c>
      <c r="M475" t="b">
        <f t="shared" si="59"/>
        <v>0</v>
      </c>
      <c r="N475">
        <f t="shared" si="60"/>
        <v>1.0464135021097045</v>
      </c>
      <c r="O475">
        <f t="shared" si="61"/>
        <v>6.4946448515940167</v>
      </c>
      <c r="P475" t="b">
        <f t="shared" si="62"/>
        <v>0</v>
      </c>
      <c r="Q475" t="b">
        <f t="shared" si="63"/>
        <v>0</v>
      </c>
      <c r="R475">
        <v>0</v>
      </c>
      <c r="S475">
        <v>1</v>
      </c>
    </row>
    <row r="476" spans="2:19" x14ac:dyDescent="0.2">
      <c r="B476" t="s">
        <v>928</v>
      </c>
      <c r="C476" t="s">
        <v>929</v>
      </c>
      <c r="D476" t="s">
        <v>975</v>
      </c>
      <c r="F476" t="str">
        <f t="shared" si="56"/>
        <v>vTorrent</v>
      </c>
      <c r="G476">
        <v>0</v>
      </c>
      <c r="H476">
        <v>475</v>
      </c>
      <c r="I476">
        <v>1</v>
      </c>
      <c r="J476">
        <v>475</v>
      </c>
      <c r="K476">
        <f t="shared" si="57"/>
        <v>0</v>
      </c>
      <c r="L476" t="b">
        <f t="shared" si="58"/>
        <v>0</v>
      </c>
      <c r="M476" t="b">
        <f t="shared" si="59"/>
        <v>0</v>
      </c>
      <c r="N476">
        <f t="shared" si="60"/>
        <v>1.0442105263157895</v>
      </c>
      <c r="O476">
        <f t="shared" si="61"/>
        <v>6.4809719150643454</v>
      </c>
      <c r="P476" t="b">
        <f t="shared" si="62"/>
        <v>0</v>
      </c>
      <c r="Q476" t="b">
        <f t="shared" si="63"/>
        <v>0</v>
      </c>
      <c r="R476">
        <v>0</v>
      </c>
      <c r="S476">
        <v>1</v>
      </c>
    </row>
    <row r="477" spans="2:19" x14ac:dyDescent="0.2">
      <c r="B477" t="s">
        <v>930</v>
      </c>
      <c r="C477" t="s">
        <v>931</v>
      </c>
      <c r="D477" t="s">
        <v>975</v>
      </c>
      <c r="F477" t="str">
        <f t="shared" si="56"/>
        <v>Coinworkscoin</v>
      </c>
      <c r="G477">
        <v>0</v>
      </c>
      <c r="H477">
        <v>476</v>
      </c>
      <c r="I477">
        <v>1</v>
      </c>
      <c r="J477">
        <v>476</v>
      </c>
      <c r="K477">
        <f t="shared" si="57"/>
        <v>0</v>
      </c>
      <c r="L477" t="b">
        <f t="shared" si="58"/>
        <v>0</v>
      </c>
      <c r="M477" t="b">
        <f t="shared" si="59"/>
        <v>0</v>
      </c>
      <c r="N477">
        <f t="shared" si="60"/>
        <v>1.0420168067226889</v>
      </c>
      <c r="O477">
        <f t="shared" si="61"/>
        <v>6.4673564278478235</v>
      </c>
      <c r="P477" t="b">
        <f t="shared" si="62"/>
        <v>0</v>
      </c>
      <c r="Q477" t="b">
        <f t="shared" si="63"/>
        <v>0</v>
      </c>
      <c r="R477">
        <v>0</v>
      </c>
      <c r="S477">
        <v>1</v>
      </c>
    </row>
    <row r="478" spans="2:19" x14ac:dyDescent="0.2">
      <c r="B478" t="s">
        <v>932</v>
      </c>
      <c r="C478">
        <v>2015</v>
      </c>
      <c r="D478" t="s">
        <v>975</v>
      </c>
      <c r="F478" t="str">
        <f t="shared" si="56"/>
        <v>Twenty15</v>
      </c>
      <c r="G478">
        <v>0</v>
      </c>
      <c r="H478">
        <v>477</v>
      </c>
      <c r="I478">
        <v>1</v>
      </c>
      <c r="J478">
        <v>477</v>
      </c>
      <c r="K478">
        <f t="shared" si="57"/>
        <v>0</v>
      </c>
      <c r="L478" t="b">
        <f t="shared" si="58"/>
        <v>0</v>
      </c>
      <c r="M478" t="b">
        <f t="shared" si="59"/>
        <v>0</v>
      </c>
      <c r="N478">
        <f t="shared" si="60"/>
        <v>1.0398322851153039</v>
      </c>
      <c r="O478">
        <f t="shared" si="61"/>
        <v>6.4537980286280163</v>
      </c>
      <c r="P478" t="b">
        <f t="shared" si="62"/>
        <v>0</v>
      </c>
      <c r="Q478" t="b">
        <f t="shared" si="63"/>
        <v>0</v>
      </c>
      <c r="R478">
        <v>0</v>
      </c>
      <c r="S478">
        <v>1</v>
      </c>
    </row>
    <row r="479" spans="2:19" x14ac:dyDescent="0.2">
      <c r="B479" t="s">
        <v>933</v>
      </c>
      <c r="C479" t="s">
        <v>934</v>
      </c>
      <c r="D479" t="s">
        <v>975</v>
      </c>
      <c r="F479" t="str">
        <f t="shared" si="56"/>
        <v>CHNCoin</v>
      </c>
      <c r="G479">
        <v>0</v>
      </c>
      <c r="H479">
        <v>478</v>
      </c>
      <c r="I479">
        <v>1</v>
      </c>
      <c r="J479">
        <v>478</v>
      </c>
      <c r="K479">
        <f t="shared" si="57"/>
        <v>0</v>
      </c>
      <c r="L479" t="b">
        <f t="shared" si="58"/>
        <v>0</v>
      </c>
      <c r="M479" t="b">
        <f t="shared" si="59"/>
        <v>0</v>
      </c>
      <c r="N479">
        <f t="shared" si="60"/>
        <v>1.0376569037656904</v>
      </c>
      <c r="O479">
        <f t="shared" si="61"/>
        <v>6.4402963591120592</v>
      </c>
      <c r="P479" t="b">
        <f t="shared" si="62"/>
        <v>0</v>
      </c>
      <c r="Q479" t="b">
        <f t="shared" si="63"/>
        <v>0</v>
      </c>
      <c r="R479">
        <v>0</v>
      </c>
      <c r="S479">
        <v>1</v>
      </c>
    </row>
    <row r="480" spans="2:19" x14ac:dyDescent="0.2">
      <c r="B480" t="s">
        <v>937</v>
      </c>
      <c r="C480" t="s">
        <v>938</v>
      </c>
      <c r="D480" t="s">
        <v>975</v>
      </c>
      <c r="F480" t="str">
        <f t="shared" si="56"/>
        <v>Aegis</v>
      </c>
      <c r="G480">
        <v>0</v>
      </c>
      <c r="H480">
        <v>479</v>
      </c>
      <c r="I480">
        <v>1</v>
      </c>
      <c r="J480">
        <v>479</v>
      </c>
      <c r="K480">
        <f t="shared" si="57"/>
        <v>0</v>
      </c>
      <c r="L480" t="b">
        <f t="shared" si="58"/>
        <v>0</v>
      </c>
      <c r="M480" t="b">
        <f t="shared" si="59"/>
        <v>0</v>
      </c>
      <c r="N480">
        <f t="shared" si="60"/>
        <v>1.0354906054279749</v>
      </c>
      <c r="O480">
        <f t="shared" si="61"/>
        <v>6.4268510639990897</v>
      </c>
      <c r="P480" t="b">
        <f t="shared" si="62"/>
        <v>0</v>
      </c>
      <c r="Q480" t="b">
        <f t="shared" si="63"/>
        <v>0</v>
      </c>
      <c r="R480">
        <v>0</v>
      </c>
      <c r="S480">
        <v>1</v>
      </c>
    </row>
    <row r="481" spans="2:19" x14ac:dyDescent="0.2">
      <c r="B481" t="s">
        <v>939</v>
      </c>
      <c r="C481" t="s">
        <v>940</v>
      </c>
      <c r="D481" t="s">
        <v>975</v>
      </c>
      <c r="F481" t="str">
        <f t="shared" si="56"/>
        <v>Tigercoin</v>
      </c>
      <c r="G481">
        <v>0</v>
      </c>
      <c r="H481">
        <v>480</v>
      </c>
      <c r="I481">
        <v>1</v>
      </c>
      <c r="J481">
        <v>480</v>
      </c>
      <c r="K481">
        <f t="shared" si="57"/>
        <v>0</v>
      </c>
      <c r="L481" t="b">
        <f t="shared" si="58"/>
        <v>0</v>
      </c>
      <c r="M481" t="b">
        <f t="shared" si="59"/>
        <v>0</v>
      </c>
      <c r="N481">
        <f t="shared" si="60"/>
        <v>1.0333333333333332</v>
      </c>
      <c r="O481">
        <f t="shared" si="61"/>
        <v>6.413461790949091</v>
      </c>
      <c r="P481" t="b">
        <f t="shared" si="62"/>
        <v>0</v>
      </c>
      <c r="Q481" t="b">
        <f t="shared" si="63"/>
        <v>0</v>
      </c>
      <c r="R481">
        <v>0</v>
      </c>
      <c r="S481">
        <v>1</v>
      </c>
    </row>
    <row r="482" spans="2:19" x14ac:dyDescent="0.2">
      <c r="B482" t="s">
        <v>941</v>
      </c>
      <c r="C482" t="s">
        <v>942</v>
      </c>
      <c r="D482" t="s">
        <v>975</v>
      </c>
      <c r="F482" t="str">
        <f t="shared" si="56"/>
        <v>DarkToken</v>
      </c>
      <c r="G482">
        <v>0</v>
      </c>
      <c r="H482">
        <v>481</v>
      </c>
      <c r="I482">
        <v>1</v>
      </c>
      <c r="J482">
        <v>481</v>
      </c>
      <c r="K482">
        <f t="shared" si="57"/>
        <v>0</v>
      </c>
      <c r="L482" t="b">
        <f t="shared" si="58"/>
        <v>0</v>
      </c>
      <c r="M482" t="b">
        <f t="shared" si="59"/>
        <v>0</v>
      </c>
      <c r="N482">
        <f t="shared" si="60"/>
        <v>1.0311850311850312</v>
      </c>
      <c r="O482">
        <f t="shared" si="61"/>
        <v>6.4001281905521088</v>
      </c>
      <c r="P482" t="b">
        <f t="shared" si="62"/>
        <v>0</v>
      </c>
      <c r="Q482" t="b">
        <f t="shared" si="63"/>
        <v>0</v>
      </c>
      <c r="R482">
        <v>0</v>
      </c>
      <c r="S482">
        <v>1</v>
      </c>
    </row>
    <row r="483" spans="2:19" x14ac:dyDescent="0.2">
      <c r="B483" t="s">
        <v>943</v>
      </c>
      <c r="C483" t="s">
        <v>944</v>
      </c>
      <c r="D483" t="s">
        <v>975</v>
      </c>
      <c r="F483" t="str">
        <f t="shared" si="56"/>
        <v>EZCoin</v>
      </c>
      <c r="G483">
        <v>0</v>
      </c>
      <c r="H483">
        <v>482</v>
      </c>
      <c r="I483">
        <v>1</v>
      </c>
      <c r="J483">
        <v>482</v>
      </c>
      <c r="K483">
        <f t="shared" si="57"/>
        <v>0</v>
      </c>
      <c r="L483" t="b">
        <f t="shared" si="58"/>
        <v>0</v>
      </c>
      <c r="M483" t="b">
        <f t="shared" si="59"/>
        <v>0</v>
      </c>
      <c r="N483">
        <f t="shared" si="60"/>
        <v>1.0290456431535269</v>
      </c>
      <c r="O483">
        <f t="shared" si="61"/>
        <v>6.3868499162978507</v>
      </c>
      <c r="P483" t="b">
        <f t="shared" si="62"/>
        <v>0</v>
      </c>
      <c r="Q483" t="b">
        <f t="shared" si="63"/>
        <v>0</v>
      </c>
      <c r="R483">
        <v>0</v>
      </c>
      <c r="S483">
        <v>1</v>
      </c>
    </row>
    <row r="484" spans="2:19" x14ac:dyDescent="0.2">
      <c r="B484" t="s">
        <v>945</v>
      </c>
      <c r="C484" t="s">
        <v>946</v>
      </c>
      <c r="D484" t="s">
        <v>975</v>
      </c>
      <c r="F484" t="str">
        <f t="shared" si="56"/>
        <v>AmericanCoin</v>
      </c>
      <c r="G484">
        <v>0</v>
      </c>
      <c r="H484">
        <v>483</v>
      </c>
      <c r="I484">
        <v>1</v>
      </c>
      <c r="J484">
        <v>483</v>
      </c>
      <c r="K484">
        <f t="shared" si="57"/>
        <v>0</v>
      </c>
      <c r="L484" t="b">
        <f t="shared" si="58"/>
        <v>0</v>
      </c>
      <c r="M484" t="b">
        <f t="shared" si="59"/>
        <v>0</v>
      </c>
      <c r="N484">
        <f t="shared" si="60"/>
        <v>1.0269151138716357</v>
      </c>
      <c r="O484">
        <f t="shared" si="61"/>
        <v>6.3736266245456825</v>
      </c>
      <c r="P484" t="b">
        <f t="shared" si="62"/>
        <v>0</v>
      </c>
      <c r="Q484" t="b">
        <f t="shared" si="63"/>
        <v>0</v>
      </c>
      <c r="R484">
        <v>0</v>
      </c>
      <c r="S484">
        <v>1</v>
      </c>
    </row>
    <row r="485" spans="2:19" x14ac:dyDescent="0.2">
      <c r="B485" t="s">
        <v>947</v>
      </c>
      <c r="C485" t="s">
        <v>948</v>
      </c>
      <c r="D485" t="s">
        <v>975</v>
      </c>
      <c r="F485" t="str">
        <f t="shared" si="56"/>
        <v>NanoToken</v>
      </c>
      <c r="G485">
        <v>0</v>
      </c>
      <c r="H485">
        <v>484</v>
      </c>
      <c r="I485">
        <v>1</v>
      </c>
      <c r="J485">
        <v>484</v>
      </c>
      <c r="K485">
        <f t="shared" si="57"/>
        <v>0</v>
      </c>
      <c r="L485" t="b">
        <f t="shared" si="58"/>
        <v>0</v>
      </c>
      <c r="M485" t="b">
        <f t="shared" si="59"/>
        <v>0</v>
      </c>
      <c r="N485">
        <f t="shared" si="60"/>
        <v>1.024793388429752</v>
      </c>
      <c r="O485">
        <f t="shared" si="61"/>
        <v>6.3604579744949667</v>
      </c>
      <c r="P485" t="b">
        <f t="shared" si="62"/>
        <v>0</v>
      </c>
      <c r="Q485" t="b">
        <f t="shared" si="63"/>
        <v>0</v>
      </c>
      <c r="R485">
        <v>0</v>
      </c>
      <c r="S485">
        <v>1</v>
      </c>
    </row>
    <row r="486" spans="2:19" x14ac:dyDescent="0.2">
      <c r="B486" t="s">
        <v>949</v>
      </c>
      <c r="C486" t="s">
        <v>950</v>
      </c>
      <c r="D486" t="s">
        <v>975</v>
      </c>
      <c r="F486" t="str">
        <f t="shared" si="56"/>
        <v>AlphaCoin</v>
      </c>
      <c r="G486">
        <v>0</v>
      </c>
      <c r="H486">
        <v>485</v>
      </c>
      <c r="I486">
        <v>1</v>
      </c>
      <c r="J486">
        <v>485</v>
      </c>
      <c r="K486">
        <f t="shared" si="57"/>
        <v>0</v>
      </c>
      <c r="L486" t="b">
        <f t="shared" si="58"/>
        <v>0</v>
      </c>
      <c r="M486" t="b">
        <f t="shared" si="59"/>
        <v>0</v>
      </c>
      <c r="N486">
        <f t="shared" si="60"/>
        <v>1.0226804123711342</v>
      </c>
      <c r="O486">
        <f t="shared" si="61"/>
        <v>6.3473436281558033</v>
      </c>
      <c r="P486" t="b">
        <f t="shared" si="62"/>
        <v>0</v>
      </c>
      <c r="Q486" t="b">
        <f t="shared" si="63"/>
        <v>0</v>
      </c>
      <c r="R486">
        <v>0</v>
      </c>
      <c r="S486">
        <v>1</v>
      </c>
    </row>
    <row r="487" spans="2:19" x14ac:dyDescent="0.2">
      <c r="B487" t="s">
        <v>951</v>
      </c>
      <c r="C487" t="s">
        <v>952</v>
      </c>
      <c r="D487" t="s">
        <v>975</v>
      </c>
      <c r="F487" t="str">
        <f t="shared" si="56"/>
        <v>SSVCoin</v>
      </c>
      <c r="G487">
        <v>0</v>
      </c>
      <c r="H487">
        <v>486</v>
      </c>
      <c r="I487">
        <v>1</v>
      </c>
      <c r="J487">
        <v>486</v>
      </c>
      <c r="K487">
        <f t="shared" si="57"/>
        <v>0</v>
      </c>
      <c r="L487" t="b">
        <f t="shared" si="58"/>
        <v>0</v>
      </c>
      <c r="M487" t="b">
        <f t="shared" si="59"/>
        <v>0</v>
      </c>
      <c r="N487">
        <f t="shared" si="60"/>
        <v>1.0205761316872428</v>
      </c>
      <c r="O487">
        <f t="shared" si="61"/>
        <v>6.334283250320091</v>
      </c>
      <c r="P487" t="b">
        <f t="shared" si="62"/>
        <v>0</v>
      </c>
      <c r="Q487" t="b">
        <f t="shared" si="63"/>
        <v>0</v>
      </c>
      <c r="R487">
        <v>0</v>
      </c>
      <c r="S487">
        <v>1</v>
      </c>
    </row>
    <row r="488" spans="2:19" x14ac:dyDescent="0.2">
      <c r="B488" t="s">
        <v>953</v>
      </c>
      <c r="C488" t="s">
        <v>954</v>
      </c>
      <c r="D488" t="s">
        <v>975</v>
      </c>
      <c r="F488" t="str">
        <f t="shared" si="56"/>
        <v>Skeincoin</v>
      </c>
      <c r="G488">
        <v>0</v>
      </c>
      <c r="H488">
        <v>487</v>
      </c>
      <c r="I488">
        <v>1</v>
      </c>
      <c r="J488">
        <v>487</v>
      </c>
      <c r="K488">
        <f t="shared" si="57"/>
        <v>0</v>
      </c>
      <c r="L488" t="b">
        <f t="shared" si="58"/>
        <v>0</v>
      </c>
      <c r="M488" t="b">
        <f t="shared" si="59"/>
        <v>0</v>
      </c>
      <c r="N488">
        <f t="shared" si="60"/>
        <v>1.0184804928131417</v>
      </c>
      <c r="O488">
        <f t="shared" si="61"/>
        <v>6.3212765085329856</v>
      </c>
      <c r="P488" t="b">
        <f t="shared" si="62"/>
        <v>0</v>
      </c>
      <c r="Q488" t="b">
        <f t="shared" si="63"/>
        <v>0</v>
      </c>
      <c r="R488">
        <v>0</v>
      </c>
      <c r="S488">
        <v>1</v>
      </c>
    </row>
    <row r="489" spans="2:19" x14ac:dyDescent="0.2">
      <c r="B489" t="s">
        <v>955</v>
      </c>
      <c r="C489" t="s">
        <v>956</v>
      </c>
      <c r="D489" t="s">
        <v>975</v>
      </c>
      <c r="F489" t="str">
        <f t="shared" si="56"/>
        <v>Coin(O)</v>
      </c>
      <c r="G489">
        <v>0</v>
      </c>
      <c r="H489">
        <v>488</v>
      </c>
      <c r="I489">
        <v>1</v>
      </c>
      <c r="J489">
        <v>488</v>
      </c>
      <c r="K489">
        <f t="shared" si="57"/>
        <v>0</v>
      </c>
      <c r="L489" t="b">
        <f t="shared" si="58"/>
        <v>0</v>
      </c>
      <c r="M489" t="b">
        <f t="shared" si="59"/>
        <v>0</v>
      </c>
      <c r="N489">
        <f t="shared" si="60"/>
        <v>1.0163934426229508</v>
      </c>
      <c r="O489">
        <f t="shared" si="61"/>
        <v>6.3083230730646811</v>
      </c>
      <c r="P489" t="b">
        <f t="shared" si="62"/>
        <v>0</v>
      </c>
      <c r="Q489" t="b">
        <f t="shared" si="63"/>
        <v>0</v>
      </c>
      <c r="R489">
        <v>0</v>
      </c>
      <c r="S489">
        <v>1</v>
      </c>
    </row>
    <row r="490" spans="2:19" x14ac:dyDescent="0.2">
      <c r="B490" t="s">
        <v>957</v>
      </c>
      <c r="C490" t="s">
        <v>958</v>
      </c>
      <c r="D490" t="s">
        <v>975</v>
      </c>
      <c r="F490" t="str">
        <f t="shared" si="56"/>
        <v>SecurityCoin</v>
      </c>
      <c r="G490">
        <v>0</v>
      </c>
      <c r="H490">
        <v>489</v>
      </c>
      <c r="I490">
        <v>1</v>
      </c>
      <c r="J490">
        <v>489</v>
      </c>
      <c r="K490">
        <f t="shared" si="57"/>
        <v>0</v>
      </c>
      <c r="L490" t="b">
        <f t="shared" si="58"/>
        <v>0</v>
      </c>
      <c r="M490" t="b">
        <f t="shared" si="59"/>
        <v>0</v>
      </c>
      <c r="N490">
        <f t="shared" si="60"/>
        <v>1.0143149284253579</v>
      </c>
      <c r="O490">
        <f t="shared" si="61"/>
        <v>6.2954226168825445</v>
      </c>
      <c r="P490" t="b">
        <f t="shared" si="62"/>
        <v>0</v>
      </c>
      <c r="Q490" t="b">
        <f t="shared" si="63"/>
        <v>0</v>
      </c>
      <c r="R490">
        <v>0</v>
      </c>
      <c r="S490">
        <v>1</v>
      </c>
    </row>
    <row r="491" spans="2:19" x14ac:dyDescent="0.2">
      <c r="B491" t="s">
        <v>959</v>
      </c>
      <c r="C491" t="s">
        <v>960</v>
      </c>
      <c r="D491" t="s">
        <v>975</v>
      </c>
      <c r="F491" t="str">
        <f t="shared" si="56"/>
        <v>Bitmiles</v>
      </c>
      <c r="G491">
        <v>0</v>
      </c>
      <c r="H491">
        <v>490</v>
      </c>
      <c r="I491">
        <v>1</v>
      </c>
      <c r="J491">
        <v>490</v>
      </c>
      <c r="K491">
        <f t="shared" si="57"/>
        <v>0</v>
      </c>
      <c r="L491" t="b">
        <f t="shared" si="58"/>
        <v>0</v>
      </c>
      <c r="M491" t="b">
        <f t="shared" si="59"/>
        <v>0</v>
      </c>
      <c r="N491">
        <f t="shared" si="60"/>
        <v>1.0122448979591836</v>
      </c>
      <c r="O491">
        <f t="shared" si="61"/>
        <v>6.2825748156236001</v>
      </c>
      <c r="P491" t="b">
        <f t="shared" si="62"/>
        <v>0</v>
      </c>
      <c r="Q491" t="b">
        <f t="shared" si="63"/>
        <v>0</v>
      </c>
      <c r="R491">
        <v>0</v>
      </c>
      <c r="S491">
        <v>1</v>
      </c>
    </row>
    <row r="492" spans="2:19" x14ac:dyDescent="0.2">
      <c r="B492" t="s">
        <v>961</v>
      </c>
      <c r="C492" t="s">
        <v>962</v>
      </c>
      <c r="D492" t="s">
        <v>975</v>
      </c>
      <c r="F492" t="str">
        <f t="shared" si="56"/>
        <v>StarCoin</v>
      </c>
      <c r="G492">
        <v>0</v>
      </c>
      <c r="H492">
        <v>491</v>
      </c>
      <c r="I492">
        <v>1</v>
      </c>
      <c r="J492">
        <v>491</v>
      </c>
      <c r="K492">
        <f t="shared" si="57"/>
        <v>0</v>
      </c>
      <c r="L492" t="b">
        <f t="shared" si="58"/>
        <v>0</v>
      </c>
      <c r="M492" t="b">
        <f t="shared" si="59"/>
        <v>0</v>
      </c>
      <c r="N492">
        <f t="shared" si="60"/>
        <v>1.0101832993890021</v>
      </c>
      <c r="O492">
        <f t="shared" si="61"/>
        <v>6.2697793475673409</v>
      </c>
      <c r="P492" t="b">
        <f t="shared" si="62"/>
        <v>0</v>
      </c>
      <c r="Q492" t="b">
        <f t="shared" si="63"/>
        <v>0</v>
      </c>
      <c r="R492">
        <v>0</v>
      </c>
      <c r="S492">
        <v>1</v>
      </c>
    </row>
    <row r="493" spans="2:19" x14ac:dyDescent="0.2">
      <c r="B493" t="s">
        <v>963</v>
      </c>
      <c r="C493" t="s">
        <v>964</v>
      </c>
      <c r="D493" t="s">
        <v>975</v>
      </c>
      <c r="F493" t="str">
        <f t="shared" si="56"/>
        <v>Krugercoin</v>
      </c>
      <c r="G493">
        <v>0</v>
      </c>
      <c r="H493">
        <v>492</v>
      </c>
      <c r="I493">
        <v>1</v>
      </c>
      <c r="J493">
        <v>492</v>
      </c>
      <c r="K493">
        <f t="shared" si="57"/>
        <v>0</v>
      </c>
      <c r="L493" t="b">
        <f t="shared" si="58"/>
        <v>0</v>
      </c>
      <c r="M493" t="b">
        <f t="shared" si="59"/>
        <v>0</v>
      </c>
      <c r="N493">
        <f t="shared" si="60"/>
        <v>1.0081300813008129</v>
      </c>
      <c r="O493">
        <f t="shared" si="61"/>
        <v>6.2570358936088697</v>
      </c>
      <c r="P493" t="b">
        <f t="shared" si="62"/>
        <v>0</v>
      </c>
      <c r="Q493" t="b">
        <f t="shared" si="63"/>
        <v>0</v>
      </c>
      <c r="R493">
        <v>0</v>
      </c>
      <c r="S493">
        <v>1</v>
      </c>
    </row>
    <row r="494" spans="2:19" x14ac:dyDescent="0.2">
      <c r="B494" t="s">
        <v>965</v>
      </c>
      <c r="C494" t="s">
        <v>966</v>
      </c>
      <c r="D494" t="s">
        <v>975</v>
      </c>
      <c r="F494" t="str">
        <f t="shared" si="56"/>
        <v>Memecoin</v>
      </c>
      <c r="G494">
        <v>0</v>
      </c>
      <c r="H494">
        <v>493</v>
      </c>
      <c r="I494">
        <v>1</v>
      </c>
      <c r="J494">
        <v>493</v>
      </c>
      <c r="K494">
        <f t="shared" si="57"/>
        <v>0</v>
      </c>
      <c r="L494" t="b">
        <f t="shared" si="58"/>
        <v>0</v>
      </c>
      <c r="M494" t="b">
        <f t="shared" si="59"/>
        <v>0</v>
      </c>
      <c r="N494">
        <f t="shared" si="60"/>
        <v>1.0060851926977687</v>
      </c>
      <c r="O494">
        <f t="shared" si="61"/>
        <v>6.2443441372323818</v>
      </c>
      <c r="P494" t="b">
        <f t="shared" si="62"/>
        <v>0</v>
      </c>
      <c r="Q494" t="b">
        <f t="shared" si="63"/>
        <v>0</v>
      </c>
      <c r="R494">
        <v>0</v>
      </c>
      <c r="S494">
        <v>1</v>
      </c>
    </row>
    <row r="495" spans="2:19" x14ac:dyDescent="0.2">
      <c r="B495" t="s">
        <v>967</v>
      </c>
      <c r="C495" t="s">
        <v>968</v>
      </c>
      <c r="D495" t="s">
        <v>975</v>
      </c>
      <c r="F495" t="str">
        <f t="shared" si="56"/>
        <v>ElephantCoin</v>
      </c>
      <c r="G495">
        <v>0</v>
      </c>
      <c r="H495">
        <v>494</v>
      </c>
      <c r="I495">
        <v>1</v>
      </c>
      <c r="J495">
        <v>494</v>
      </c>
      <c r="K495">
        <f t="shared" si="57"/>
        <v>0</v>
      </c>
      <c r="L495" t="b">
        <f t="shared" si="58"/>
        <v>0</v>
      </c>
      <c r="M495" t="b">
        <f t="shared" si="59"/>
        <v>0</v>
      </c>
      <c r="N495">
        <f t="shared" si="60"/>
        <v>1.0040485829959513</v>
      </c>
      <c r="O495">
        <f t="shared" si="61"/>
        <v>6.2317037644849478</v>
      </c>
      <c r="P495" t="b">
        <f t="shared" si="62"/>
        <v>0</v>
      </c>
      <c r="Q495" t="b">
        <f t="shared" si="63"/>
        <v>0</v>
      </c>
      <c r="R495">
        <v>0</v>
      </c>
      <c r="S495">
        <v>1</v>
      </c>
    </row>
    <row r="496" spans="2:19" x14ac:dyDescent="0.2">
      <c r="B496" t="s">
        <v>969</v>
      </c>
      <c r="C496" t="s">
        <v>970</v>
      </c>
      <c r="D496" t="s">
        <v>975</v>
      </c>
      <c r="F496" t="str">
        <f t="shared" si="56"/>
        <v>GameCoin</v>
      </c>
      <c r="G496">
        <v>0</v>
      </c>
      <c r="H496">
        <v>495</v>
      </c>
      <c r="I496">
        <v>1</v>
      </c>
      <c r="J496">
        <v>495</v>
      </c>
      <c r="K496">
        <f t="shared" si="57"/>
        <v>0</v>
      </c>
      <c r="L496" t="b">
        <f t="shared" si="58"/>
        <v>0</v>
      </c>
      <c r="M496" t="b">
        <f t="shared" si="59"/>
        <v>0</v>
      </c>
      <c r="N496">
        <f t="shared" si="60"/>
        <v>1.002020202020202</v>
      </c>
      <c r="O496">
        <f t="shared" si="61"/>
        <v>6.2191144639506346</v>
      </c>
      <c r="P496" t="b">
        <f t="shared" si="62"/>
        <v>0</v>
      </c>
      <c r="Q496" t="b">
        <f t="shared" si="63"/>
        <v>0</v>
      </c>
      <c r="R496">
        <v>0</v>
      </c>
      <c r="S496">
        <v>1</v>
      </c>
    </row>
    <row r="497" spans="2:19" x14ac:dyDescent="0.2">
      <c r="B497" t="s">
        <v>971</v>
      </c>
      <c r="C497" t="s">
        <v>972</v>
      </c>
      <c r="D497" t="s">
        <v>975</v>
      </c>
      <c r="F497" t="str">
        <f t="shared" si="56"/>
        <v>XenCoin</v>
      </c>
      <c r="G497">
        <v>0</v>
      </c>
      <c r="H497">
        <v>496</v>
      </c>
      <c r="I497">
        <v>1</v>
      </c>
      <c r="J497">
        <v>496</v>
      </c>
      <c r="K497">
        <f t="shared" si="57"/>
        <v>0</v>
      </c>
      <c r="L497" t="b">
        <f t="shared" si="58"/>
        <v>0</v>
      </c>
      <c r="M497" t="b">
        <f t="shared" si="59"/>
        <v>0</v>
      </c>
      <c r="N497">
        <f t="shared" si="60"/>
        <v>1</v>
      </c>
      <c r="O497">
        <f t="shared" si="61"/>
        <v>6.2065759267249279</v>
      </c>
      <c r="P497" t="b">
        <f t="shared" si="62"/>
        <v>0</v>
      </c>
      <c r="Q497" t="b">
        <f t="shared" si="63"/>
        <v>0</v>
      </c>
      <c r="R497">
        <v>0</v>
      </c>
      <c r="S497">
        <v>1</v>
      </c>
    </row>
  </sheetData>
  <autoFilter ref="A1:Q497" xr:uid="{3D9D0283-72A8-C240-9C2B-CDB13DD10384}">
    <sortState ref="A2:Q497">
      <sortCondition descending="1" ref="G2"/>
    </sortState>
  </autoFilter>
  <sortState ref="A2:N497">
    <sortCondition descending="1" ref="I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7150-58BD-7E4E-8A2F-FE2CC8E03BC1}">
  <dimension ref="A1:S497"/>
  <sheetViews>
    <sheetView workbookViewId="0">
      <selection activeCell="R1" sqref="R1:S1048576"/>
    </sheetView>
  </sheetViews>
  <sheetFormatPr baseColWidth="10" defaultRowHeight="16" x14ac:dyDescent="0.2"/>
  <cols>
    <col min="4" max="4" width="10.83203125" customWidth="1"/>
    <col min="11" max="11" width="12.33203125" bestFit="1" customWidth="1"/>
    <col min="13" max="13" width="16.83203125" bestFit="1" customWidth="1"/>
    <col min="14" max="14" width="18" bestFit="1" customWidth="1"/>
    <col min="18" max="18" width="11.1640625" bestFit="1" customWidth="1"/>
  </cols>
  <sheetData>
    <row r="1" spans="1:19" x14ac:dyDescent="0.2">
      <c r="A1" s="2" t="s">
        <v>977</v>
      </c>
      <c r="B1" t="s">
        <v>0</v>
      </c>
      <c r="C1" t="s">
        <v>1</v>
      </c>
      <c r="D1" t="s">
        <v>974</v>
      </c>
      <c r="E1" s="2" t="s">
        <v>976</v>
      </c>
      <c r="F1" s="1" t="s">
        <v>0</v>
      </c>
      <c r="G1" t="s">
        <v>973</v>
      </c>
      <c r="H1" t="s">
        <v>981</v>
      </c>
      <c r="I1" t="s">
        <v>983</v>
      </c>
      <c r="J1" t="s">
        <v>982</v>
      </c>
      <c r="K1" t="s">
        <v>978</v>
      </c>
      <c r="L1" t="s">
        <v>979</v>
      </c>
      <c r="M1" t="s">
        <v>980</v>
      </c>
      <c r="N1" t="s">
        <v>984</v>
      </c>
      <c r="R1" t="s">
        <v>985</v>
      </c>
      <c r="S1" t="s">
        <v>986</v>
      </c>
    </row>
    <row r="2" spans="1:19" x14ac:dyDescent="0.2">
      <c r="B2" t="s">
        <v>133</v>
      </c>
      <c r="C2" t="s">
        <v>134</v>
      </c>
      <c r="D2">
        <v>170012</v>
      </c>
      <c r="F2" t="str">
        <f t="shared" ref="F2:F33" si="0">B2</f>
        <v>BitBay</v>
      </c>
      <c r="G2">
        <v>29215731057.983101</v>
      </c>
      <c r="H2">
        <v>1</v>
      </c>
      <c r="I2">
        <v>29215731057.983101</v>
      </c>
      <c r="J2">
        <v>1</v>
      </c>
      <c r="K2">
        <f t="shared" ref="K2:K33" si="1">G2*H2/200</f>
        <v>146078655.2899155</v>
      </c>
      <c r="L2" s="3" t="b">
        <f t="shared" ref="L2:L33" si="2">(K2&gt;20)</f>
        <v>1</v>
      </c>
      <c r="M2" s="3" t="b">
        <f t="shared" ref="M2:M33" si="3">(K2&gt;10)</f>
        <v>1</v>
      </c>
      <c r="N2">
        <f t="shared" ref="N2:N33" si="4">1/(I2*J2/200)</f>
        <v>6.8456270905242565E-9</v>
      </c>
      <c r="O2">
        <f t="shared" ref="O2:O33" si="5">N2*LN(200)</f>
        <v>3.6270304898636376E-8</v>
      </c>
      <c r="P2" s="3" t="b">
        <f t="shared" ref="P2:P65" si="6">O2&lt;0.05</f>
        <v>1</v>
      </c>
      <c r="Q2" s="3" t="b">
        <f t="shared" ref="Q2:Q65" si="7">O2&lt;0.1</f>
        <v>1</v>
      </c>
      <c r="R2">
        <v>4124814343.56353</v>
      </c>
      <c r="S2">
        <v>4124814343.56353</v>
      </c>
    </row>
    <row r="3" spans="1:19" x14ac:dyDescent="0.2">
      <c r="B3" t="s">
        <v>337</v>
      </c>
      <c r="C3" t="s">
        <v>338</v>
      </c>
      <c r="D3">
        <v>53288</v>
      </c>
      <c r="F3" t="str">
        <f t="shared" si="0"/>
        <v>NetCoin</v>
      </c>
      <c r="G3">
        <v>408509.14777123003</v>
      </c>
      <c r="H3">
        <v>2</v>
      </c>
      <c r="I3">
        <v>551654.64695212501</v>
      </c>
      <c r="J3">
        <v>2</v>
      </c>
      <c r="K3">
        <f t="shared" si="1"/>
        <v>4085.0914777123003</v>
      </c>
      <c r="L3" s="3" t="b">
        <f t="shared" si="2"/>
        <v>1</v>
      </c>
      <c r="M3" s="3" t="b">
        <f t="shared" si="3"/>
        <v>1</v>
      </c>
      <c r="N3">
        <f t="shared" si="4"/>
        <v>1.8127283174808174E-4</v>
      </c>
      <c r="O3">
        <f t="shared" si="5"/>
        <v>9.6044099253420176E-4</v>
      </c>
      <c r="P3" s="3" t="b">
        <f t="shared" si="6"/>
        <v>1</v>
      </c>
      <c r="Q3" s="3" t="b">
        <f t="shared" si="7"/>
        <v>1</v>
      </c>
      <c r="R3">
        <v>163387.12746434301</v>
      </c>
      <c r="S3">
        <v>191705.14848614199</v>
      </c>
    </row>
    <row r="4" spans="1:19" x14ac:dyDescent="0.2">
      <c r="B4" t="s">
        <v>111</v>
      </c>
      <c r="C4" t="s">
        <v>112</v>
      </c>
      <c r="D4">
        <v>270543</v>
      </c>
      <c r="F4" t="str">
        <f t="shared" si="0"/>
        <v>Anoncoin</v>
      </c>
      <c r="G4">
        <v>135455.15018247199</v>
      </c>
      <c r="H4">
        <v>3</v>
      </c>
      <c r="I4">
        <v>135455.15018247199</v>
      </c>
      <c r="J4">
        <v>3</v>
      </c>
      <c r="K4">
        <f t="shared" si="1"/>
        <v>2031.82725273708</v>
      </c>
      <c r="L4" s="3" t="b">
        <f t="shared" si="2"/>
        <v>1</v>
      </c>
      <c r="M4" s="3" t="b">
        <f t="shared" si="3"/>
        <v>1</v>
      </c>
      <c r="N4">
        <f t="shared" si="4"/>
        <v>4.9216782512041671E-4</v>
      </c>
      <c r="O4">
        <f t="shared" si="5"/>
        <v>2.6076613350916808E-3</v>
      </c>
      <c r="P4" s="3" t="b">
        <f t="shared" si="6"/>
        <v>1</v>
      </c>
      <c r="Q4" s="3" t="b">
        <f t="shared" si="7"/>
        <v>1</v>
      </c>
      <c r="R4">
        <v>63777.853735420998</v>
      </c>
      <c r="S4">
        <v>63777.853735420998</v>
      </c>
    </row>
    <row r="5" spans="1:19" x14ac:dyDescent="0.2">
      <c r="B5" t="s">
        <v>73</v>
      </c>
      <c r="C5" t="s">
        <v>74</v>
      </c>
      <c r="D5">
        <v>468650</v>
      </c>
      <c r="F5" t="str">
        <f t="shared" si="0"/>
        <v>WorldCoin</v>
      </c>
      <c r="G5">
        <v>22119.453548296398</v>
      </c>
      <c r="H5">
        <v>4</v>
      </c>
      <c r="I5">
        <v>39928.925176866098</v>
      </c>
      <c r="J5">
        <v>4</v>
      </c>
      <c r="K5">
        <f t="shared" si="1"/>
        <v>442.38907096592794</v>
      </c>
      <c r="L5" s="3" t="b">
        <f t="shared" si="2"/>
        <v>1</v>
      </c>
      <c r="M5" s="3" t="b">
        <f t="shared" si="3"/>
        <v>1</v>
      </c>
      <c r="N5">
        <f t="shared" si="4"/>
        <v>1.2522250418343054E-3</v>
      </c>
      <c r="O5">
        <f t="shared" si="5"/>
        <v>6.6346856859770412E-3</v>
      </c>
      <c r="P5" s="3" t="b">
        <f t="shared" si="6"/>
        <v>1</v>
      </c>
      <c r="Q5" s="3" t="b">
        <f t="shared" si="7"/>
        <v>1</v>
      </c>
      <c r="R5">
        <v>9309.1611647192894</v>
      </c>
      <c r="S5">
        <v>12962.895301463101</v>
      </c>
    </row>
    <row r="6" spans="1:19" x14ac:dyDescent="0.2">
      <c r="B6" t="s">
        <v>127</v>
      </c>
      <c r="C6" t="s">
        <v>128</v>
      </c>
      <c r="D6">
        <v>193676</v>
      </c>
      <c r="F6" t="str">
        <f t="shared" si="0"/>
        <v>CannabisCoin</v>
      </c>
      <c r="G6">
        <v>4782.3998747906298</v>
      </c>
      <c r="H6">
        <v>5</v>
      </c>
      <c r="I6">
        <v>7159.5343172349703</v>
      </c>
      <c r="J6">
        <v>5</v>
      </c>
      <c r="K6">
        <f t="shared" si="1"/>
        <v>119.55999686976574</v>
      </c>
      <c r="L6" s="3" t="b">
        <f t="shared" si="2"/>
        <v>1</v>
      </c>
      <c r="M6" s="3" t="b">
        <f t="shared" si="3"/>
        <v>1</v>
      </c>
      <c r="N6">
        <f t="shared" si="4"/>
        <v>5.5869555515236499E-3</v>
      </c>
      <c r="O6">
        <f t="shared" si="5"/>
        <v>2.9601463624769717E-2</v>
      </c>
      <c r="P6" s="3" t="b">
        <f t="shared" si="6"/>
        <v>1</v>
      </c>
      <c r="Q6" s="3" t="b">
        <f t="shared" si="7"/>
        <v>1</v>
      </c>
      <c r="R6">
        <v>2207.5535000653399</v>
      </c>
      <c r="S6">
        <v>2778.6054312084002</v>
      </c>
    </row>
    <row r="7" spans="1:19" x14ac:dyDescent="0.2">
      <c r="B7" t="s">
        <v>369</v>
      </c>
      <c r="C7" t="s">
        <v>370</v>
      </c>
      <c r="D7">
        <v>42113</v>
      </c>
      <c r="F7" t="str">
        <f t="shared" si="0"/>
        <v>FedoraCoin</v>
      </c>
      <c r="G7">
        <v>3332.0915855193498</v>
      </c>
      <c r="H7">
        <v>6</v>
      </c>
      <c r="I7">
        <v>5999.66699678238</v>
      </c>
      <c r="J7">
        <v>6</v>
      </c>
      <c r="K7">
        <f t="shared" si="1"/>
        <v>99.9627475655805</v>
      </c>
      <c r="L7" s="3" t="b">
        <f t="shared" si="2"/>
        <v>1</v>
      </c>
      <c r="M7" s="3" t="b">
        <f t="shared" si="3"/>
        <v>1</v>
      </c>
      <c r="N7">
        <f t="shared" si="4"/>
        <v>5.5558639089819473E-3</v>
      </c>
      <c r="O7">
        <f t="shared" si="5"/>
        <v>2.9436730235136509E-2</v>
      </c>
      <c r="P7" s="3" t="b">
        <f t="shared" si="6"/>
        <v>1</v>
      </c>
      <c r="Q7" s="3" t="b">
        <f t="shared" si="7"/>
        <v>1</v>
      </c>
      <c r="R7">
        <v>1294.5077424578201</v>
      </c>
      <c r="S7">
        <v>1803.04040854959</v>
      </c>
    </row>
    <row r="8" spans="1:19" x14ac:dyDescent="0.2">
      <c r="B8" t="s">
        <v>264</v>
      </c>
      <c r="C8" t="s">
        <v>265</v>
      </c>
      <c r="D8">
        <v>158503</v>
      </c>
      <c r="F8" t="str">
        <f t="shared" si="0"/>
        <v>Bitswift</v>
      </c>
      <c r="G8">
        <v>2816.0760358231501</v>
      </c>
      <c r="H8">
        <v>7</v>
      </c>
      <c r="I8">
        <v>5379.0364018965602</v>
      </c>
      <c r="J8">
        <v>7</v>
      </c>
      <c r="K8">
        <f t="shared" si="1"/>
        <v>98.562661253810262</v>
      </c>
      <c r="L8" s="3" t="b">
        <f t="shared" si="2"/>
        <v>1</v>
      </c>
      <c r="M8" s="3" t="b">
        <f t="shared" si="3"/>
        <v>1</v>
      </c>
      <c r="N8">
        <f t="shared" si="4"/>
        <v>5.3116258074317468E-3</v>
      </c>
      <c r="O8">
        <f t="shared" si="5"/>
        <v>2.814267926012036E-2</v>
      </c>
      <c r="P8" s="3" t="b">
        <f t="shared" si="6"/>
        <v>1</v>
      </c>
      <c r="Q8" s="3" t="b">
        <f t="shared" si="7"/>
        <v>1</v>
      </c>
      <c r="R8">
        <v>1721.5605969987801</v>
      </c>
      <c r="S8">
        <v>2491.30068694897</v>
      </c>
    </row>
    <row r="9" spans="1:19" x14ac:dyDescent="0.2">
      <c r="B9" t="s">
        <v>321</v>
      </c>
      <c r="C9" t="s">
        <v>322</v>
      </c>
      <c r="D9">
        <v>64406</v>
      </c>
      <c r="F9" t="str">
        <f t="shared" si="0"/>
        <v>WhiteCoin</v>
      </c>
      <c r="G9">
        <v>1823.22681322413</v>
      </c>
      <c r="H9">
        <v>8</v>
      </c>
      <c r="I9">
        <v>2341.8011204668801</v>
      </c>
      <c r="J9">
        <v>10</v>
      </c>
      <c r="K9">
        <f t="shared" si="1"/>
        <v>72.929072528965193</v>
      </c>
      <c r="L9" s="3" t="b">
        <f t="shared" si="2"/>
        <v>1</v>
      </c>
      <c r="M9" s="3" t="b">
        <f t="shared" si="3"/>
        <v>1</v>
      </c>
      <c r="N9">
        <f t="shared" si="4"/>
        <v>8.5404348922732774E-3</v>
      </c>
      <c r="O9">
        <f t="shared" si="5"/>
        <v>4.5249934507604311E-2</v>
      </c>
      <c r="P9" s="3" t="b">
        <f t="shared" si="6"/>
        <v>1</v>
      </c>
      <c r="Q9" s="3" t="b">
        <f t="shared" si="7"/>
        <v>1</v>
      </c>
      <c r="R9">
        <v>301.03342108584098</v>
      </c>
      <c r="S9">
        <v>348.47167483704999</v>
      </c>
    </row>
    <row r="10" spans="1:19" x14ac:dyDescent="0.2">
      <c r="B10" t="s">
        <v>97</v>
      </c>
      <c r="C10" t="s">
        <v>98</v>
      </c>
      <c r="D10">
        <v>350207</v>
      </c>
      <c r="F10" t="str">
        <f t="shared" si="0"/>
        <v>Infinitecoin</v>
      </c>
      <c r="G10">
        <v>1711.7122730798101</v>
      </c>
      <c r="H10">
        <v>9</v>
      </c>
      <c r="I10">
        <v>2862.6179664747501</v>
      </c>
      <c r="J10">
        <v>8</v>
      </c>
      <c r="K10">
        <f t="shared" si="1"/>
        <v>77.027052288591463</v>
      </c>
      <c r="L10" s="3" t="b">
        <f t="shared" si="2"/>
        <v>1</v>
      </c>
      <c r="M10" s="3" t="b">
        <f t="shared" si="3"/>
        <v>1</v>
      </c>
      <c r="N10">
        <f t="shared" si="4"/>
        <v>8.733264547622098E-3</v>
      </c>
      <c r="O10">
        <f t="shared" si="5"/>
        <v>4.627160721932444E-2</v>
      </c>
      <c r="P10" s="3" t="b">
        <f t="shared" si="6"/>
        <v>1</v>
      </c>
      <c r="Q10" s="3" t="b">
        <f t="shared" si="7"/>
        <v>1</v>
      </c>
      <c r="R10">
        <v>701.21452553517804</v>
      </c>
      <c r="S10">
        <v>938.58186977737</v>
      </c>
    </row>
    <row r="11" spans="1:19" x14ac:dyDescent="0.2">
      <c r="B11" t="s">
        <v>378</v>
      </c>
      <c r="C11" t="s">
        <v>379</v>
      </c>
      <c r="D11">
        <v>35535</v>
      </c>
      <c r="F11" t="str">
        <f t="shared" si="0"/>
        <v>Magi</v>
      </c>
      <c r="G11">
        <v>1649.73563170856</v>
      </c>
      <c r="H11">
        <v>10</v>
      </c>
      <c r="I11">
        <v>2656.75741719902</v>
      </c>
      <c r="J11">
        <v>9</v>
      </c>
      <c r="K11">
        <f t="shared" si="1"/>
        <v>82.486781585427991</v>
      </c>
      <c r="L11" s="3" t="b">
        <f t="shared" si="2"/>
        <v>1</v>
      </c>
      <c r="M11" s="3" t="b">
        <f t="shared" si="3"/>
        <v>1</v>
      </c>
      <c r="N11">
        <f t="shared" si="4"/>
        <v>8.364415237297345E-3</v>
      </c>
      <c r="O11">
        <f t="shared" si="5"/>
        <v>4.4317326512791536E-2</v>
      </c>
      <c r="P11" s="3" t="b">
        <f t="shared" si="6"/>
        <v>1</v>
      </c>
      <c r="Q11" s="3" t="b">
        <f t="shared" si="7"/>
        <v>1</v>
      </c>
      <c r="R11">
        <v>884.52989390927098</v>
      </c>
      <c r="S11">
        <v>1125.3966516262501</v>
      </c>
    </row>
    <row r="12" spans="1:19" x14ac:dyDescent="0.2">
      <c r="B12" t="s">
        <v>348</v>
      </c>
      <c r="C12" t="s">
        <v>349</v>
      </c>
      <c r="D12">
        <v>48704</v>
      </c>
      <c r="F12" t="str">
        <f t="shared" si="0"/>
        <v>EarthCoin</v>
      </c>
      <c r="G12">
        <v>1589.99749619408</v>
      </c>
      <c r="H12">
        <v>11</v>
      </c>
      <c r="I12">
        <v>1966.61627333662</v>
      </c>
      <c r="J12">
        <v>11</v>
      </c>
      <c r="K12">
        <f t="shared" si="1"/>
        <v>87.449862290674389</v>
      </c>
      <c r="L12" s="3" t="b">
        <f t="shared" si="2"/>
        <v>1</v>
      </c>
      <c r="M12" s="3" t="b">
        <f t="shared" si="3"/>
        <v>1</v>
      </c>
      <c r="N12">
        <f t="shared" si="4"/>
        <v>9.2452291930699652E-3</v>
      </c>
      <c r="O12">
        <f t="shared" si="5"/>
        <v>4.8984158391359486E-2</v>
      </c>
      <c r="P12" s="3" t="b">
        <f t="shared" si="6"/>
        <v>1</v>
      </c>
      <c r="Q12" s="3" t="b">
        <f t="shared" si="7"/>
        <v>1</v>
      </c>
      <c r="R12">
        <v>361.14935676825399</v>
      </c>
      <c r="S12">
        <v>409.10617246467001</v>
      </c>
    </row>
    <row r="13" spans="1:19" x14ac:dyDescent="0.2">
      <c r="B13" t="s">
        <v>291</v>
      </c>
      <c r="C13" t="s">
        <v>292</v>
      </c>
      <c r="D13">
        <v>101392</v>
      </c>
      <c r="F13" t="str">
        <f t="shared" si="0"/>
        <v>Bitmark</v>
      </c>
      <c r="G13">
        <v>858.67942758719198</v>
      </c>
      <c r="H13">
        <v>12</v>
      </c>
      <c r="I13">
        <v>858.67942758719198</v>
      </c>
      <c r="J13">
        <v>13</v>
      </c>
      <c r="K13">
        <f t="shared" si="1"/>
        <v>51.520765655231514</v>
      </c>
      <c r="L13" s="3" t="b">
        <f t="shared" si="2"/>
        <v>1</v>
      </c>
      <c r="M13" s="3" t="b">
        <f t="shared" si="3"/>
        <v>1</v>
      </c>
      <c r="N13">
        <f t="shared" si="4"/>
        <v>1.7916599478625801E-2</v>
      </c>
      <c r="O13">
        <f t="shared" si="5"/>
        <v>9.492783016708857E-2</v>
      </c>
      <c r="P13" t="b">
        <f t="shared" si="6"/>
        <v>0</v>
      </c>
      <c r="Q13" t="b">
        <f t="shared" si="7"/>
        <v>1</v>
      </c>
      <c r="R13">
        <v>475.26663410664497</v>
      </c>
      <c r="S13">
        <v>475.26663410664497</v>
      </c>
    </row>
    <row r="14" spans="1:19" x14ac:dyDescent="0.2">
      <c r="B14" t="s">
        <v>380</v>
      </c>
      <c r="C14" t="s">
        <v>381</v>
      </c>
      <c r="D14">
        <v>35063</v>
      </c>
      <c r="F14" t="str">
        <f t="shared" si="0"/>
        <v>SuperCoin</v>
      </c>
      <c r="G14">
        <v>647.81052468125199</v>
      </c>
      <c r="H14">
        <v>13</v>
      </c>
      <c r="I14">
        <v>1541.33645380744</v>
      </c>
      <c r="J14">
        <v>12</v>
      </c>
      <c r="K14">
        <f t="shared" si="1"/>
        <v>42.107684104281383</v>
      </c>
      <c r="L14" s="3" t="b">
        <f t="shared" si="2"/>
        <v>1</v>
      </c>
      <c r="M14" s="3" t="b">
        <f t="shared" si="3"/>
        <v>1</v>
      </c>
      <c r="N14">
        <f t="shared" si="4"/>
        <v>1.0813126897437828E-2</v>
      </c>
      <c r="O14">
        <f t="shared" si="5"/>
        <v>5.7291378027382531E-2</v>
      </c>
      <c r="P14" t="b">
        <f t="shared" si="6"/>
        <v>0</v>
      </c>
      <c r="Q14" s="3" t="b">
        <f t="shared" si="7"/>
        <v>1</v>
      </c>
      <c r="R14">
        <v>334.55529631744901</v>
      </c>
      <c r="S14">
        <v>536.54505009990305</v>
      </c>
    </row>
    <row r="15" spans="1:19" x14ac:dyDescent="0.2">
      <c r="B15" t="s">
        <v>181</v>
      </c>
      <c r="C15" t="s">
        <v>182</v>
      </c>
      <c r="D15">
        <v>41310</v>
      </c>
      <c r="F15" t="str">
        <f t="shared" si="0"/>
        <v>Einsteinium</v>
      </c>
      <c r="G15">
        <v>566.76753569530797</v>
      </c>
      <c r="H15">
        <v>14</v>
      </c>
      <c r="I15">
        <v>566.76753569530797</v>
      </c>
      <c r="J15">
        <v>17</v>
      </c>
      <c r="K15">
        <f t="shared" si="1"/>
        <v>39.67372749867156</v>
      </c>
      <c r="L15" s="3" t="b">
        <f t="shared" si="2"/>
        <v>1</v>
      </c>
      <c r="M15" s="3" t="b">
        <f t="shared" si="3"/>
        <v>1</v>
      </c>
      <c r="N15">
        <f t="shared" si="4"/>
        <v>2.0757550744186594E-2</v>
      </c>
      <c r="O15">
        <f t="shared" si="5"/>
        <v>0.10998009159492594</v>
      </c>
      <c r="P15" t="b">
        <f t="shared" si="6"/>
        <v>0</v>
      </c>
      <c r="Q15" t="b">
        <f t="shared" si="7"/>
        <v>0</v>
      </c>
      <c r="R15">
        <v>98.912769939874195</v>
      </c>
      <c r="S15">
        <v>98.912769939874195</v>
      </c>
    </row>
    <row r="16" spans="1:19" x14ac:dyDescent="0.2">
      <c r="B16" t="s">
        <v>153</v>
      </c>
      <c r="C16" t="s">
        <v>154</v>
      </c>
      <c r="D16">
        <v>127346</v>
      </c>
      <c r="F16" t="str">
        <f t="shared" si="0"/>
        <v>DigiByte</v>
      </c>
      <c r="G16">
        <v>523.69659865934602</v>
      </c>
      <c r="H16">
        <v>15</v>
      </c>
      <c r="I16">
        <v>795.97978653425196</v>
      </c>
      <c r="J16">
        <v>14</v>
      </c>
      <c r="K16">
        <f t="shared" si="1"/>
        <v>39.277244899450949</v>
      </c>
      <c r="L16" s="3" t="b">
        <f t="shared" si="2"/>
        <v>1</v>
      </c>
      <c r="M16" s="3" t="b">
        <f t="shared" si="3"/>
        <v>1</v>
      </c>
      <c r="N16">
        <f t="shared" si="4"/>
        <v>1.7947332994365621E-2</v>
      </c>
      <c r="O16">
        <f t="shared" si="5"/>
        <v>9.5090666087267933E-2</v>
      </c>
      <c r="P16" t="b">
        <f t="shared" si="6"/>
        <v>0</v>
      </c>
      <c r="Q16" s="3" t="b">
        <f t="shared" si="7"/>
        <v>1</v>
      </c>
      <c r="R16">
        <v>128.961040427325</v>
      </c>
      <c r="S16">
        <v>163.674394394546</v>
      </c>
    </row>
    <row r="17" spans="2:19" x14ac:dyDescent="0.2">
      <c r="B17" t="s">
        <v>341</v>
      </c>
      <c r="C17" t="s">
        <v>265</v>
      </c>
      <c r="D17">
        <v>51849</v>
      </c>
      <c r="F17" t="str">
        <f t="shared" si="0"/>
        <v>Bitstar</v>
      </c>
      <c r="G17">
        <v>518.82418062145496</v>
      </c>
      <c r="H17">
        <v>16</v>
      </c>
      <c r="I17">
        <v>518.82418062145496</v>
      </c>
      <c r="J17">
        <v>19</v>
      </c>
      <c r="K17">
        <f t="shared" si="1"/>
        <v>41.505934449716399</v>
      </c>
      <c r="L17" s="3" t="b">
        <f t="shared" si="2"/>
        <v>1</v>
      </c>
      <c r="M17" s="3" t="b">
        <f t="shared" si="3"/>
        <v>1</v>
      </c>
      <c r="N17">
        <f t="shared" si="4"/>
        <v>2.0288791815495404E-2</v>
      </c>
      <c r="O17">
        <f t="shared" si="5"/>
        <v>0.10749645802231696</v>
      </c>
      <c r="P17" t="b">
        <f t="shared" si="6"/>
        <v>0</v>
      </c>
      <c r="Q17" t="b">
        <f t="shared" si="7"/>
        <v>0</v>
      </c>
      <c r="R17">
        <v>165.30976413398699</v>
      </c>
      <c r="S17">
        <v>165.30976413398699</v>
      </c>
    </row>
    <row r="18" spans="2:19" x14ac:dyDescent="0.2">
      <c r="B18" t="s">
        <v>125</v>
      </c>
      <c r="C18" t="s">
        <v>126</v>
      </c>
      <c r="D18">
        <v>196394</v>
      </c>
      <c r="F18" t="str">
        <f t="shared" si="0"/>
        <v>Maxcoin</v>
      </c>
      <c r="G18">
        <v>383.319231950779</v>
      </c>
      <c r="H18">
        <v>17</v>
      </c>
      <c r="I18">
        <v>658.888998375911</v>
      </c>
      <c r="J18">
        <v>16</v>
      </c>
      <c r="K18">
        <f t="shared" si="1"/>
        <v>32.582134715816217</v>
      </c>
      <c r="L18" s="3" t="b">
        <f t="shared" si="2"/>
        <v>1</v>
      </c>
      <c r="M18" s="3" t="b">
        <f t="shared" si="3"/>
        <v>1</v>
      </c>
      <c r="N18">
        <f t="shared" si="4"/>
        <v>1.8971329056656171E-2</v>
      </c>
      <c r="O18">
        <f t="shared" si="5"/>
        <v>0.10051612220737877</v>
      </c>
      <c r="P18" t="b">
        <f t="shared" si="6"/>
        <v>0</v>
      </c>
      <c r="Q18" t="b">
        <f t="shared" si="7"/>
        <v>0</v>
      </c>
      <c r="R18">
        <v>199.67534380380701</v>
      </c>
      <c r="S18">
        <v>266.56802767321301</v>
      </c>
    </row>
    <row r="19" spans="2:19" x14ac:dyDescent="0.2">
      <c r="B19" t="s">
        <v>173</v>
      </c>
      <c r="C19" t="s">
        <v>174</v>
      </c>
      <c r="D19">
        <v>77437</v>
      </c>
      <c r="F19" t="str">
        <f t="shared" si="0"/>
        <v>Mooncoin</v>
      </c>
      <c r="G19">
        <v>365.61734878863598</v>
      </c>
      <c r="H19">
        <v>18</v>
      </c>
      <c r="I19">
        <v>788.03156123006102</v>
      </c>
      <c r="J19">
        <v>15</v>
      </c>
      <c r="K19">
        <f t="shared" si="1"/>
        <v>32.905561390977233</v>
      </c>
      <c r="L19" s="3" t="b">
        <f t="shared" si="2"/>
        <v>1</v>
      </c>
      <c r="M19" s="3" t="b">
        <f t="shared" si="3"/>
        <v>1</v>
      </c>
      <c r="N19">
        <f t="shared" si="4"/>
        <v>1.6919796096137255E-2</v>
      </c>
      <c r="O19">
        <f t="shared" si="5"/>
        <v>8.9646449494615685E-2</v>
      </c>
      <c r="P19" t="b">
        <f t="shared" si="6"/>
        <v>0</v>
      </c>
      <c r="Q19" s="3" t="b">
        <f t="shared" si="7"/>
        <v>1</v>
      </c>
      <c r="R19">
        <v>168.85973604429401</v>
      </c>
      <c r="S19">
        <v>256.52904386028399</v>
      </c>
    </row>
    <row r="20" spans="2:19" x14ac:dyDescent="0.2">
      <c r="B20" t="s">
        <v>29</v>
      </c>
      <c r="C20" t="s">
        <v>30</v>
      </c>
      <c r="D20">
        <v>3525777</v>
      </c>
      <c r="F20" t="str">
        <f t="shared" si="0"/>
        <v>NuShares</v>
      </c>
      <c r="G20">
        <v>362.81564612663402</v>
      </c>
      <c r="H20">
        <v>19</v>
      </c>
      <c r="I20">
        <v>542.27060976142297</v>
      </c>
      <c r="J20">
        <v>18</v>
      </c>
      <c r="K20">
        <f t="shared" si="1"/>
        <v>34.467486382030231</v>
      </c>
      <c r="L20" s="3" t="b">
        <f t="shared" si="2"/>
        <v>1</v>
      </c>
      <c r="M20" s="3" t="b">
        <f t="shared" si="3"/>
        <v>1</v>
      </c>
      <c r="N20">
        <f t="shared" si="4"/>
        <v>2.0489974767394361E-2</v>
      </c>
      <c r="O20">
        <f t="shared" si="5"/>
        <v>0.1085623891502166</v>
      </c>
      <c r="P20" t="b">
        <f t="shared" si="6"/>
        <v>0</v>
      </c>
      <c r="Q20" t="b">
        <f t="shared" si="7"/>
        <v>0</v>
      </c>
      <c r="R20">
        <v>247.28899448252599</v>
      </c>
      <c r="S20">
        <v>303.02365454140602</v>
      </c>
    </row>
    <row r="21" spans="2:19" x14ac:dyDescent="0.2">
      <c r="B21" t="s">
        <v>404</v>
      </c>
      <c r="C21" t="s">
        <v>405</v>
      </c>
      <c r="D21">
        <v>28028</v>
      </c>
      <c r="F21" t="str">
        <f t="shared" si="0"/>
        <v>ArtByte</v>
      </c>
      <c r="G21">
        <v>314.624938452354</v>
      </c>
      <c r="H21">
        <v>20</v>
      </c>
      <c r="I21">
        <v>480.06802082017202</v>
      </c>
      <c r="J21">
        <v>21</v>
      </c>
      <c r="K21">
        <f t="shared" si="1"/>
        <v>31.4624938452354</v>
      </c>
      <c r="L21" s="3" t="b">
        <f t="shared" si="2"/>
        <v>1</v>
      </c>
      <c r="M21" s="3" t="b">
        <f t="shared" si="3"/>
        <v>1</v>
      </c>
      <c r="N21">
        <f t="shared" si="4"/>
        <v>1.9838458532477489E-2</v>
      </c>
      <c r="O21">
        <f t="shared" si="5"/>
        <v>0.10511044936816855</v>
      </c>
      <c r="P21" t="b">
        <f t="shared" si="6"/>
        <v>0</v>
      </c>
      <c r="Q21" t="b">
        <f t="shared" si="7"/>
        <v>0</v>
      </c>
      <c r="R21">
        <v>194.87829051496499</v>
      </c>
      <c r="S21">
        <v>245.782690974118</v>
      </c>
    </row>
    <row r="22" spans="2:19" x14ac:dyDescent="0.2">
      <c r="B22" t="s">
        <v>171</v>
      </c>
      <c r="C22" t="s">
        <v>172</v>
      </c>
      <c r="D22">
        <v>81729</v>
      </c>
      <c r="F22" t="str">
        <f t="shared" si="0"/>
        <v>NobleCoin</v>
      </c>
      <c r="G22">
        <v>306.76572115536197</v>
      </c>
      <c r="H22">
        <v>21</v>
      </c>
      <c r="I22">
        <v>499.16919126994901</v>
      </c>
      <c r="J22">
        <v>20</v>
      </c>
      <c r="K22">
        <f t="shared" si="1"/>
        <v>32.210400721313007</v>
      </c>
      <c r="L22" s="3" t="b">
        <f t="shared" si="2"/>
        <v>1</v>
      </c>
      <c r="M22" s="3" t="b">
        <f t="shared" si="3"/>
        <v>1</v>
      </c>
      <c r="N22">
        <f t="shared" si="4"/>
        <v>2.0033287660560034E-2</v>
      </c>
      <c r="O22">
        <f t="shared" si="5"/>
        <v>0.10614271592099771</v>
      </c>
      <c r="P22" t="b">
        <f t="shared" si="6"/>
        <v>0</v>
      </c>
      <c r="Q22" t="b">
        <f t="shared" si="7"/>
        <v>0</v>
      </c>
      <c r="R22">
        <v>134.088435301543</v>
      </c>
      <c r="S22">
        <v>175.52305265835699</v>
      </c>
    </row>
    <row r="23" spans="2:19" x14ac:dyDescent="0.2">
      <c r="B23" t="s">
        <v>17</v>
      </c>
      <c r="C23" t="s">
        <v>18</v>
      </c>
      <c r="D23">
        <v>15405093</v>
      </c>
      <c r="F23" t="str">
        <f t="shared" si="0"/>
        <v>Dogecoin</v>
      </c>
      <c r="G23">
        <v>289.24969537448402</v>
      </c>
      <c r="H23">
        <v>22</v>
      </c>
      <c r="I23">
        <v>311.130474845734</v>
      </c>
      <c r="J23">
        <v>24</v>
      </c>
      <c r="K23">
        <f t="shared" si="1"/>
        <v>31.81746649119324</v>
      </c>
      <c r="L23" s="3" t="b">
        <f t="shared" si="2"/>
        <v>1</v>
      </c>
      <c r="M23" s="3" t="b">
        <f t="shared" si="3"/>
        <v>1</v>
      </c>
      <c r="N23">
        <f t="shared" si="4"/>
        <v>2.6784047231198423E-2</v>
      </c>
      <c r="O23">
        <f t="shared" si="5"/>
        <v>0.14191038259150146</v>
      </c>
      <c r="P23" t="b">
        <f t="shared" si="6"/>
        <v>0</v>
      </c>
      <c r="Q23" t="b">
        <f t="shared" si="7"/>
        <v>0</v>
      </c>
      <c r="R23">
        <v>61.0596416946494</v>
      </c>
      <c r="S23">
        <v>63.757544628694603</v>
      </c>
    </row>
    <row r="24" spans="2:19" x14ac:dyDescent="0.2">
      <c r="B24" t="s">
        <v>371</v>
      </c>
      <c r="C24" t="s">
        <v>372</v>
      </c>
      <c r="D24">
        <v>41982</v>
      </c>
      <c r="F24" t="str">
        <f t="shared" si="0"/>
        <v>NavCoin</v>
      </c>
      <c r="G24">
        <v>220.29101418886799</v>
      </c>
      <c r="H24">
        <v>23</v>
      </c>
      <c r="I24">
        <v>334.10652355704502</v>
      </c>
      <c r="J24">
        <v>22</v>
      </c>
      <c r="K24">
        <f t="shared" si="1"/>
        <v>25.333466631719819</v>
      </c>
      <c r="L24" s="3" t="b">
        <f t="shared" si="2"/>
        <v>1</v>
      </c>
      <c r="M24" s="3" t="b">
        <f t="shared" si="3"/>
        <v>1</v>
      </c>
      <c r="N24">
        <f t="shared" si="4"/>
        <v>2.7209612653243863E-2</v>
      </c>
      <c r="O24">
        <f t="shared" si="5"/>
        <v>0.14416516325772716</v>
      </c>
      <c r="P24" t="b">
        <f t="shared" si="6"/>
        <v>0</v>
      </c>
      <c r="Q24" t="b">
        <f t="shared" si="7"/>
        <v>0</v>
      </c>
      <c r="R24">
        <v>56.486991945471097</v>
      </c>
      <c r="S24">
        <v>65.670872620118899</v>
      </c>
    </row>
    <row r="25" spans="2:19" x14ac:dyDescent="0.2">
      <c r="B25" t="s">
        <v>350</v>
      </c>
      <c r="C25" t="s">
        <v>351</v>
      </c>
      <c r="D25">
        <v>48576</v>
      </c>
      <c r="F25" t="str">
        <f t="shared" si="0"/>
        <v>Bullion</v>
      </c>
      <c r="G25">
        <v>189.63156474070701</v>
      </c>
      <c r="H25">
        <v>24</v>
      </c>
      <c r="I25">
        <v>315.65483400831999</v>
      </c>
      <c r="J25">
        <v>23</v>
      </c>
      <c r="K25">
        <f t="shared" si="1"/>
        <v>22.75578776888484</v>
      </c>
      <c r="L25" s="3" t="b">
        <f t="shared" si="2"/>
        <v>1</v>
      </c>
      <c r="M25" s="3" t="b">
        <f t="shared" si="3"/>
        <v>1</v>
      </c>
      <c r="N25">
        <f t="shared" si="4"/>
        <v>2.7547977211348027E-2</v>
      </c>
      <c r="O25">
        <f t="shared" si="5"/>
        <v>0.1459579260721548</v>
      </c>
      <c r="P25" t="b">
        <f t="shared" si="6"/>
        <v>0</v>
      </c>
      <c r="Q25" t="b">
        <f t="shared" si="7"/>
        <v>0</v>
      </c>
      <c r="R25">
        <v>80.768194689063805</v>
      </c>
      <c r="S25">
        <v>106.210541678803</v>
      </c>
    </row>
    <row r="26" spans="2:19" x14ac:dyDescent="0.2">
      <c r="B26" t="s">
        <v>275</v>
      </c>
      <c r="C26" t="s">
        <v>276</v>
      </c>
      <c r="D26">
        <v>141863</v>
      </c>
      <c r="F26" t="str">
        <f t="shared" si="0"/>
        <v>GoldCoin</v>
      </c>
      <c r="G26">
        <v>182.14640209011699</v>
      </c>
      <c r="H26">
        <v>25</v>
      </c>
      <c r="I26">
        <v>216.49967487693701</v>
      </c>
      <c r="J26">
        <v>28</v>
      </c>
      <c r="K26">
        <f t="shared" si="1"/>
        <v>22.768300261264628</v>
      </c>
      <c r="L26" s="3" t="b">
        <f t="shared" si="2"/>
        <v>1</v>
      </c>
      <c r="M26" s="3" t="b">
        <f t="shared" si="3"/>
        <v>1</v>
      </c>
      <c r="N26">
        <f t="shared" si="4"/>
        <v>3.2992461290841629E-2</v>
      </c>
      <c r="O26">
        <f t="shared" si="5"/>
        <v>0.17480453062243004</v>
      </c>
      <c r="P26" t="b">
        <f t="shared" si="6"/>
        <v>0</v>
      </c>
      <c r="Q26" t="b">
        <f t="shared" si="7"/>
        <v>0</v>
      </c>
      <c r="R26">
        <v>72.536424241045594</v>
      </c>
      <c r="S26">
        <v>80.273028187228206</v>
      </c>
    </row>
    <row r="27" spans="2:19" x14ac:dyDescent="0.2">
      <c r="B27" t="s">
        <v>119</v>
      </c>
      <c r="C27" t="s">
        <v>120</v>
      </c>
      <c r="D27">
        <v>237099</v>
      </c>
      <c r="F27" t="str">
        <f t="shared" si="0"/>
        <v>Syscoin</v>
      </c>
      <c r="G27">
        <v>161.82032205048699</v>
      </c>
      <c r="H27">
        <v>26</v>
      </c>
      <c r="I27">
        <v>298.17418041263699</v>
      </c>
      <c r="J27">
        <v>25</v>
      </c>
      <c r="K27">
        <f t="shared" si="1"/>
        <v>21.036641866563308</v>
      </c>
      <c r="L27" s="3" t="b">
        <f t="shared" si="2"/>
        <v>1</v>
      </c>
      <c r="M27" s="3" t="b">
        <f t="shared" si="3"/>
        <v>1</v>
      </c>
      <c r="N27">
        <f t="shared" si="4"/>
        <v>2.6829955527768932E-2</v>
      </c>
      <c r="O27">
        <f t="shared" si="5"/>
        <v>0.14215361931648962</v>
      </c>
      <c r="P27" t="b">
        <f t="shared" si="6"/>
        <v>0</v>
      </c>
      <c r="Q27" t="b">
        <f t="shared" si="7"/>
        <v>0</v>
      </c>
      <c r="R27">
        <v>45.773358446522202</v>
      </c>
      <c r="S27">
        <v>64.5460158276437</v>
      </c>
    </row>
    <row r="28" spans="2:19" x14ac:dyDescent="0.2">
      <c r="B28" t="s">
        <v>241</v>
      </c>
      <c r="C28" t="s">
        <v>242</v>
      </c>
      <c r="D28">
        <v>427322</v>
      </c>
      <c r="F28" t="str">
        <f t="shared" si="0"/>
        <v>Pandacoin</v>
      </c>
      <c r="G28">
        <v>161.37449327337399</v>
      </c>
      <c r="H28">
        <v>27</v>
      </c>
      <c r="I28">
        <v>176.02876232303299</v>
      </c>
      <c r="J28">
        <v>30</v>
      </c>
      <c r="K28">
        <f t="shared" si="1"/>
        <v>21.78555659190549</v>
      </c>
      <c r="L28" s="3" t="b">
        <f t="shared" si="2"/>
        <v>1</v>
      </c>
      <c r="M28" s="3" t="b">
        <f t="shared" si="3"/>
        <v>1</v>
      </c>
      <c r="N28">
        <f t="shared" si="4"/>
        <v>3.7872598651989428E-2</v>
      </c>
      <c r="O28">
        <f t="shared" si="5"/>
        <v>0.20066104715413935</v>
      </c>
      <c r="P28" t="b">
        <f t="shared" si="6"/>
        <v>0</v>
      </c>
      <c r="Q28" t="b">
        <f t="shared" si="7"/>
        <v>0</v>
      </c>
      <c r="R28">
        <v>63.238898743388802</v>
      </c>
      <c r="S28">
        <v>66.563728528949497</v>
      </c>
    </row>
    <row r="29" spans="2:19" x14ac:dyDescent="0.2">
      <c r="B29" t="s">
        <v>141</v>
      </c>
      <c r="C29" t="s">
        <v>142</v>
      </c>
      <c r="D29">
        <v>156313</v>
      </c>
      <c r="F29" t="str">
        <f t="shared" si="0"/>
        <v>Digitalcoin</v>
      </c>
      <c r="G29">
        <v>154.81930137568401</v>
      </c>
      <c r="H29">
        <v>28</v>
      </c>
      <c r="I29">
        <v>266.842835548484</v>
      </c>
      <c r="J29">
        <v>26</v>
      </c>
      <c r="K29">
        <f t="shared" si="1"/>
        <v>21.67470219259576</v>
      </c>
      <c r="L29" s="3" t="b">
        <f t="shared" si="2"/>
        <v>1</v>
      </c>
      <c r="M29" s="3" t="b">
        <f t="shared" si="3"/>
        <v>1</v>
      </c>
      <c r="N29">
        <f t="shared" si="4"/>
        <v>2.8827109697348571E-2</v>
      </c>
      <c r="O29">
        <f t="shared" si="5"/>
        <v>0.15273517593684724</v>
      </c>
      <c r="P29" t="b">
        <f t="shared" si="6"/>
        <v>0</v>
      </c>
      <c r="Q29" t="b">
        <f t="shared" si="7"/>
        <v>0</v>
      </c>
      <c r="R29">
        <v>107.96335019564</v>
      </c>
      <c r="S29">
        <v>147.75685366271401</v>
      </c>
    </row>
    <row r="30" spans="2:19" x14ac:dyDescent="0.2">
      <c r="B30" t="s">
        <v>392</v>
      </c>
      <c r="C30" t="s">
        <v>393</v>
      </c>
      <c r="D30">
        <v>31701</v>
      </c>
      <c r="F30" t="str">
        <f t="shared" si="0"/>
        <v>CryptCoin</v>
      </c>
      <c r="G30">
        <v>118.513533987663</v>
      </c>
      <c r="H30">
        <v>29</v>
      </c>
      <c r="I30">
        <v>140.09322969381699</v>
      </c>
      <c r="J30">
        <v>33</v>
      </c>
      <c r="K30">
        <f t="shared" si="1"/>
        <v>17.184462428211134</v>
      </c>
      <c r="L30" s="3" t="b">
        <f t="shared" si="2"/>
        <v>0</v>
      </c>
      <c r="M30" s="3" t="b">
        <f t="shared" si="3"/>
        <v>1</v>
      </c>
      <c r="N30">
        <f t="shared" si="4"/>
        <v>4.3261234492572659E-2</v>
      </c>
      <c r="O30">
        <f t="shared" si="5"/>
        <v>0.22921175001030464</v>
      </c>
      <c r="P30" t="b">
        <f t="shared" si="6"/>
        <v>0</v>
      </c>
      <c r="Q30" t="b">
        <f t="shared" si="7"/>
        <v>0</v>
      </c>
      <c r="R30">
        <v>70.024883651676703</v>
      </c>
      <c r="S30">
        <v>77.171955601548902</v>
      </c>
    </row>
    <row r="31" spans="2:19" x14ac:dyDescent="0.2">
      <c r="B31" t="s">
        <v>262</v>
      </c>
      <c r="C31" t="s">
        <v>263</v>
      </c>
      <c r="D31">
        <v>162088</v>
      </c>
      <c r="F31" t="str">
        <f t="shared" si="0"/>
        <v>MintCoin</v>
      </c>
      <c r="G31">
        <v>107.211833708155</v>
      </c>
      <c r="H31">
        <v>30</v>
      </c>
      <c r="I31">
        <v>242.101540374222</v>
      </c>
      <c r="J31">
        <v>27</v>
      </c>
      <c r="K31">
        <f t="shared" si="1"/>
        <v>16.08177505622325</v>
      </c>
      <c r="L31" s="3" t="b">
        <f t="shared" si="2"/>
        <v>0</v>
      </c>
      <c r="M31" s="3" t="b">
        <f t="shared" si="3"/>
        <v>1</v>
      </c>
      <c r="N31">
        <f t="shared" si="4"/>
        <v>3.059628367484819E-2</v>
      </c>
      <c r="O31">
        <f t="shared" si="5"/>
        <v>0.16210882114627834</v>
      </c>
      <c r="P31" t="b">
        <f t="shared" si="6"/>
        <v>0</v>
      </c>
      <c r="Q31" t="b">
        <f t="shared" si="7"/>
        <v>0</v>
      </c>
      <c r="R31">
        <v>55.104584574230401</v>
      </c>
      <c r="S31">
        <v>87.176607265345098</v>
      </c>
    </row>
    <row r="32" spans="2:19" x14ac:dyDescent="0.2">
      <c r="B32" t="s">
        <v>37</v>
      </c>
      <c r="C32" t="s">
        <v>38</v>
      </c>
      <c r="D32">
        <v>2316422</v>
      </c>
      <c r="F32" t="str">
        <f t="shared" si="0"/>
        <v>Monero</v>
      </c>
      <c r="G32">
        <v>99.509476961762601</v>
      </c>
      <c r="H32">
        <v>31</v>
      </c>
      <c r="I32">
        <v>132.271884772623</v>
      </c>
      <c r="J32">
        <v>35</v>
      </c>
      <c r="K32">
        <f t="shared" si="1"/>
        <v>15.423968929073203</v>
      </c>
      <c r="L32" s="3" t="b">
        <f t="shared" si="2"/>
        <v>0</v>
      </c>
      <c r="M32" s="3" t="b">
        <f t="shared" si="3"/>
        <v>1</v>
      </c>
      <c r="N32">
        <f t="shared" si="4"/>
        <v>4.3201060634379271E-2</v>
      </c>
      <c r="O32">
        <f t="shared" si="5"/>
        <v>0.22889292981242643</v>
      </c>
      <c r="P32" t="b">
        <f t="shared" si="6"/>
        <v>0</v>
      </c>
      <c r="Q32" t="b">
        <f t="shared" si="7"/>
        <v>0</v>
      </c>
      <c r="R32">
        <v>24.951839697363798</v>
      </c>
      <c r="S32">
        <v>29.430794695813901</v>
      </c>
    </row>
    <row r="33" spans="2:19" x14ac:dyDescent="0.2">
      <c r="B33" t="s">
        <v>59</v>
      </c>
      <c r="C33" t="s">
        <v>60</v>
      </c>
      <c r="D33">
        <v>783704</v>
      </c>
      <c r="F33" t="str">
        <f t="shared" si="0"/>
        <v>ReddCoin</v>
      </c>
      <c r="G33">
        <v>95.487185485715997</v>
      </c>
      <c r="H33">
        <v>32</v>
      </c>
      <c r="I33">
        <v>177.226369677908</v>
      </c>
      <c r="J33">
        <v>29</v>
      </c>
      <c r="K33">
        <f t="shared" si="1"/>
        <v>15.27794967771456</v>
      </c>
      <c r="L33" s="3" t="b">
        <f t="shared" si="2"/>
        <v>0</v>
      </c>
      <c r="M33" s="3" t="b">
        <f t="shared" si="3"/>
        <v>1</v>
      </c>
      <c r="N33">
        <f t="shared" si="4"/>
        <v>3.891380124002853E-2</v>
      </c>
      <c r="O33">
        <f t="shared" si="5"/>
        <v>0.20617766890844166</v>
      </c>
      <c r="P33" t="b">
        <f t="shared" si="6"/>
        <v>0</v>
      </c>
      <c r="Q33" t="b">
        <f t="shared" si="7"/>
        <v>0</v>
      </c>
      <c r="R33">
        <v>40.759790756333402</v>
      </c>
      <c r="S33">
        <v>57.709059400016798</v>
      </c>
    </row>
    <row r="34" spans="2:19" x14ac:dyDescent="0.2">
      <c r="B34" t="s">
        <v>95</v>
      </c>
      <c r="C34" t="s">
        <v>96</v>
      </c>
      <c r="D34">
        <v>365509</v>
      </c>
      <c r="F34" t="str">
        <f t="shared" ref="F34:F65" si="8">B34</f>
        <v>DigitalNote</v>
      </c>
      <c r="G34">
        <v>88.264663107499203</v>
      </c>
      <c r="H34">
        <v>33</v>
      </c>
      <c r="I34">
        <v>148.73013677530099</v>
      </c>
      <c r="J34">
        <v>31</v>
      </c>
      <c r="K34">
        <f t="shared" ref="K34:K65" si="9">G34*H34/200</f>
        <v>14.563669412737367</v>
      </c>
      <c r="L34" s="3" t="b">
        <f t="shared" ref="L34:L65" si="10">(K34&gt;20)</f>
        <v>0</v>
      </c>
      <c r="M34" s="3" t="b">
        <f t="shared" ref="M34:M65" si="11">(K34&gt;10)</f>
        <v>1</v>
      </c>
      <c r="N34">
        <f t="shared" ref="N34:N65" si="12">1/(I34*J34/200)</f>
        <v>4.3377980032202855E-2</v>
      </c>
      <c r="O34">
        <f t="shared" ref="O34:O65" si="13">N34*LN(200)</f>
        <v>0.22983030493039433</v>
      </c>
      <c r="P34" t="b">
        <f t="shared" si="6"/>
        <v>0</v>
      </c>
      <c r="Q34" t="b">
        <f t="shared" si="7"/>
        <v>0</v>
      </c>
      <c r="R34">
        <v>38.787206490797097</v>
      </c>
      <c r="S34">
        <v>52.3872487407804</v>
      </c>
    </row>
    <row r="35" spans="2:19" x14ac:dyDescent="0.2">
      <c r="B35" t="s">
        <v>313</v>
      </c>
      <c r="C35" t="s">
        <v>314</v>
      </c>
      <c r="D35">
        <v>71524</v>
      </c>
      <c r="F35" t="str">
        <f t="shared" si="8"/>
        <v>Pinkcoin</v>
      </c>
      <c r="G35">
        <v>86.150606537563505</v>
      </c>
      <c r="H35">
        <v>34</v>
      </c>
      <c r="I35">
        <v>135.45644269028699</v>
      </c>
      <c r="J35">
        <v>34</v>
      </c>
      <c r="K35">
        <f t="shared" si="9"/>
        <v>14.645603111385796</v>
      </c>
      <c r="L35" s="3" t="b">
        <f t="shared" si="10"/>
        <v>0</v>
      </c>
      <c r="M35" s="3" t="b">
        <f t="shared" si="11"/>
        <v>1</v>
      </c>
      <c r="N35">
        <f t="shared" si="12"/>
        <v>4.3426158434014962E-2</v>
      </c>
      <c r="O35">
        <f t="shared" si="13"/>
        <v>0.23008556939340796</v>
      </c>
      <c r="P35" t="b">
        <f t="shared" si="6"/>
        <v>0</v>
      </c>
      <c r="Q35" t="b">
        <f t="shared" si="7"/>
        <v>0</v>
      </c>
      <c r="R35">
        <v>33.530862569686903</v>
      </c>
      <c r="S35">
        <v>43.328920078404302</v>
      </c>
    </row>
    <row r="36" spans="2:19" x14ac:dyDescent="0.2">
      <c r="B36" t="s">
        <v>137</v>
      </c>
      <c r="C36" t="s">
        <v>138</v>
      </c>
      <c r="D36">
        <v>158981</v>
      </c>
      <c r="F36" t="str">
        <f t="shared" si="8"/>
        <v>Vertcoin</v>
      </c>
      <c r="G36">
        <v>85.268311041978805</v>
      </c>
      <c r="H36">
        <v>35</v>
      </c>
      <c r="I36">
        <v>127.210328147479</v>
      </c>
      <c r="J36">
        <v>36</v>
      </c>
      <c r="K36">
        <f t="shared" si="9"/>
        <v>14.92195443234629</v>
      </c>
      <c r="L36" s="3" t="b">
        <f t="shared" si="10"/>
        <v>0</v>
      </c>
      <c r="M36" s="3" t="b">
        <f t="shared" si="11"/>
        <v>1</v>
      </c>
      <c r="N36">
        <f t="shared" si="12"/>
        <v>4.3672205208957739E-2</v>
      </c>
      <c r="O36">
        <f t="shared" si="13"/>
        <v>0.23138920329407039</v>
      </c>
      <c r="P36" t="b">
        <f t="shared" si="6"/>
        <v>0</v>
      </c>
      <c r="Q36" t="b">
        <f t="shared" si="7"/>
        <v>0</v>
      </c>
      <c r="R36">
        <v>36.217434022084099</v>
      </c>
      <c r="S36">
        <v>45.416067157186902</v>
      </c>
    </row>
    <row r="37" spans="2:19" x14ac:dyDescent="0.2">
      <c r="B37" t="s">
        <v>252</v>
      </c>
      <c r="C37" t="s">
        <v>253</v>
      </c>
      <c r="D37">
        <v>194685</v>
      </c>
      <c r="F37" t="str">
        <f t="shared" si="8"/>
        <v>Burst</v>
      </c>
      <c r="G37">
        <v>68.433123112975906</v>
      </c>
      <c r="H37">
        <v>36</v>
      </c>
      <c r="I37">
        <v>68.433123112975906</v>
      </c>
      <c r="J37">
        <v>43</v>
      </c>
      <c r="K37">
        <f t="shared" si="9"/>
        <v>12.317962160335663</v>
      </c>
      <c r="L37" t="b">
        <f t="shared" si="10"/>
        <v>0</v>
      </c>
      <c r="M37" s="3" t="b">
        <f t="shared" si="11"/>
        <v>1</v>
      </c>
      <c r="N37">
        <f t="shared" si="12"/>
        <v>6.7966542795644333E-2</v>
      </c>
      <c r="O37">
        <f t="shared" si="13"/>
        <v>0.36010831403839272</v>
      </c>
      <c r="P37" t="b">
        <f t="shared" si="6"/>
        <v>0</v>
      </c>
      <c r="Q37" t="b">
        <f t="shared" si="7"/>
        <v>0</v>
      </c>
      <c r="R37">
        <v>24.934635286586101</v>
      </c>
      <c r="S37">
        <v>24.934635286586101</v>
      </c>
    </row>
    <row r="38" spans="2:19" x14ac:dyDescent="0.2">
      <c r="B38" t="s">
        <v>151</v>
      </c>
      <c r="C38" t="s">
        <v>152</v>
      </c>
      <c r="D38">
        <v>128884</v>
      </c>
      <c r="F38" t="str">
        <f t="shared" si="8"/>
        <v>ZcCoin</v>
      </c>
      <c r="G38">
        <v>63.976981748860403</v>
      </c>
      <c r="H38">
        <v>37</v>
      </c>
      <c r="I38">
        <v>93.305734714561794</v>
      </c>
      <c r="J38">
        <v>38</v>
      </c>
      <c r="K38">
        <f t="shared" si="9"/>
        <v>11.835741623539175</v>
      </c>
      <c r="L38" t="b">
        <f t="shared" si="10"/>
        <v>0</v>
      </c>
      <c r="M38" s="3" t="b">
        <f t="shared" si="11"/>
        <v>1</v>
      </c>
      <c r="N38">
        <f t="shared" si="12"/>
        <v>5.6407657158884628E-2</v>
      </c>
      <c r="O38">
        <f t="shared" si="13"/>
        <v>0.29886566953120608</v>
      </c>
      <c r="P38" t="b">
        <f t="shared" si="6"/>
        <v>0</v>
      </c>
      <c r="Q38" t="b">
        <f t="shared" si="7"/>
        <v>0</v>
      </c>
      <c r="R38">
        <v>48.437061928030303</v>
      </c>
      <c r="S38">
        <v>60.005874106405201</v>
      </c>
    </row>
    <row r="39" spans="2:19" x14ac:dyDescent="0.2">
      <c r="B39" t="s">
        <v>45</v>
      </c>
      <c r="C39" t="s">
        <v>46</v>
      </c>
      <c r="D39">
        <v>1324178</v>
      </c>
      <c r="F39" t="str">
        <f t="shared" si="8"/>
        <v>Bytecoin</v>
      </c>
      <c r="G39">
        <v>62.433848596576297</v>
      </c>
      <c r="H39">
        <v>38</v>
      </c>
      <c r="I39">
        <v>142.776524249083</v>
      </c>
      <c r="J39">
        <v>32</v>
      </c>
      <c r="K39">
        <f t="shared" si="9"/>
        <v>11.862431233349495</v>
      </c>
      <c r="L39" t="b">
        <f t="shared" si="10"/>
        <v>0</v>
      </c>
      <c r="M39" s="3" t="b">
        <f t="shared" si="11"/>
        <v>1</v>
      </c>
      <c r="N39">
        <f t="shared" si="12"/>
        <v>4.3774703389588512E-2</v>
      </c>
      <c r="O39">
        <f t="shared" si="13"/>
        <v>0.23193227118454601</v>
      </c>
      <c r="P39" t="b">
        <f t="shared" si="6"/>
        <v>0</v>
      </c>
      <c r="Q39" t="b">
        <f t="shared" si="7"/>
        <v>0</v>
      </c>
      <c r="R39">
        <v>24.817113905072802</v>
      </c>
      <c r="S39">
        <v>36.206835114590199</v>
      </c>
    </row>
    <row r="40" spans="2:19" x14ac:dyDescent="0.2">
      <c r="B40" t="s">
        <v>344</v>
      </c>
      <c r="C40" t="s">
        <v>345</v>
      </c>
      <c r="D40">
        <v>49582</v>
      </c>
      <c r="F40" t="str">
        <f t="shared" si="8"/>
        <v>Zeitcoin</v>
      </c>
      <c r="G40">
        <v>61.718125770632703</v>
      </c>
      <c r="H40">
        <v>39</v>
      </c>
      <c r="I40">
        <v>75.444760605315096</v>
      </c>
      <c r="J40">
        <v>40</v>
      </c>
      <c r="K40">
        <f t="shared" si="9"/>
        <v>12.035034525273376</v>
      </c>
      <c r="L40" t="b">
        <f t="shared" si="10"/>
        <v>0</v>
      </c>
      <c r="M40" s="3" t="b">
        <f t="shared" si="11"/>
        <v>1</v>
      </c>
      <c r="N40">
        <f t="shared" si="12"/>
        <v>6.6273654523966372E-2</v>
      </c>
      <c r="O40">
        <f t="shared" si="13"/>
        <v>0.35113885470893585</v>
      </c>
      <c r="P40" t="b">
        <f t="shared" si="6"/>
        <v>0</v>
      </c>
      <c r="Q40" t="b">
        <f t="shared" si="7"/>
        <v>0</v>
      </c>
      <c r="R40">
        <v>25.783908997754999</v>
      </c>
      <c r="S40">
        <v>29.0074623820243</v>
      </c>
    </row>
    <row r="41" spans="2:19" x14ac:dyDescent="0.2">
      <c r="B41" t="s">
        <v>356</v>
      </c>
      <c r="C41" t="s">
        <v>356</v>
      </c>
      <c r="D41">
        <v>46196</v>
      </c>
      <c r="F41" t="str">
        <f t="shared" si="8"/>
        <v>MAZA</v>
      </c>
      <c r="G41">
        <v>57.079627436091698</v>
      </c>
      <c r="H41">
        <v>40</v>
      </c>
      <c r="I41">
        <v>71.395578781032199</v>
      </c>
      <c r="J41">
        <v>41</v>
      </c>
      <c r="K41">
        <f t="shared" si="9"/>
        <v>11.41592548721834</v>
      </c>
      <c r="L41" t="b">
        <f t="shared" si="10"/>
        <v>0</v>
      </c>
      <c r="M41" s="3" t="b">
        <f t="shared" si="11"/>
        <v>1</v>
      </c>
      <c r="N41">
        <f t="shared" si="12"/>
        <v>6.8324241693573415E-2</v>
      </c>
      <c r="O41">
        <f t="shared" si="13"/>
        <v>0.36200351632128541</v>
      </c>
      <c r="P41" t="b">
        <f t="shared" si="6"/>
        <v>0</v>
      </c>
      <c r="Q41" t="b">
        <f t="shared" si="7"/>
        <v>0</v>
      </c>
      <c r="R41">
        <v>27.226072483314901</v>
      </c>
      <c r="S41">
        <v>31.0382240250838</v>
      </c>
    </row>
    <row r="42" spans="2:19" x14ac:dyDescent="0.2">
      <c r="B42" t="s">
        <v>177</v>
      </c>
      <c r="C42" t="s">
        <v>178</v>
      </c>
      <c r="D42">
        <v>45019</v>
      </c>
      <c r="F42" t="str">
        <f t="shared" si="8"/>
        <v>Rubycoin</v>
      </c>
      <c r="G42">
        <v>53.545316876182802</v>
      </c>
      <c r="H42">
        <v>41</v>
      </c>
      <c r="I42">
        <v>95.230224140798597</v>
      </c>
      <c r="J42">
        <v>37</v>
      </c>
      <c r="K42">
        <f t="shared" si="9"/>
        <v>10.976789959617474</v>
      </c>
      <c r="L42" t="b">
        <f t="shared" si="10"/>
        <v>0</v>
      </c>
      <c r="M42" s="3" t="b">
        <f t="shared" si="11"/>
        <v>1</v>
      </c>
      <c r="N42">
        <f t="shared" si="12"/>
        <v>5.6761447892986927E-2</v>
      </c>
      <c r="O42">
        <f t="shared" si="13"/>
        <v>0.30074016512182405</v>
      </c>
      <c r="P42" t="b">
        <f t="shared" si="6"/>
        <v>0</v>
      </c>
      <c r="Q42" t="b">
        <f t="shared" si="7"/>
        <v>0</v>
      </c>
      <c r="R42">
        <v>20.2328985397805</v>
      </c>
      <c r="S42">
        <v>27.9710636711653</v>
      </c>
    </row>
    <row r="43" spans="2:19" x14ac:dyDescent="0.2">
      <c r="B43" t="s">
        <v>342</v>
      </c>
      <c r="C43" t="s">
        <v>343</v>
      </c>
      <c r="D43">
        <v>51087</v>
      </c>
      <c r="F43" t="str">
        <f t="shared" si="8"/>
        <v>Riecoin</v>
      </c>
      <c r="G43">
        <v>53.394621598020002</v>
      </c>
      <c r="H43">
        <v>42</v>
      </c>
      <c r="I43">
        <v>56.52990689936</v>
      </c>
      <c r="J43">
        <v>47</v>
      </c>
      <c r="K43">
        <f t="shared" si="9"/>
        <v>11.2128705355842</v>
      </c>
      <c r="L43" t="b">
        <f t="shared" si="10"/>
        <v>0</v>
      </c>
      <c r="M43" s="3" t="b">
        <f t="shared" si="11"/>
        <v>1</v>
      </c>
      <c r="N43">
        <f t="shared" si="12"/>
        <v>7.5275537893807268E-2</v>
      </c>
      <c r="O43">
        <f t="shared" si="13"/>
        <v>0.39883368969900385</v>
      </c>
      <c r="P43" t="b">
        <f t="shared" si="6"/>
        <v>0</v>
      </c>
      <c r="Q43" t="b">
        <f t="shared" si="7"/>
        <v>0</v>
      </c>
      <c r="R43">
        <v>26.960783374525001</v>
      </c>
      <c r="S43">
        <v>27.836680926344499</v>
      </c>
    </row>
    <row r="44" spans="2:19" x14ac:dyDescent="0.2">
      <c r="B44" t="s">
        <v>15</v>
      </c>
      <c r="C44" t="s">
        <v>16</v>
      </c>
      <c r="D44">
        <v>15717689</v>
      </c>
      <c r="F44" t="str">
        <f t="shared" si="8"/>
        <v>Stellar</v>
      </c>
      <c r="G44">
        <v>51.5723796879223</v>
      </c>
      <c r="H44">
        <v>43</v>
      </c>
      <c r="I44">
        <v>67.008242337311401</v>
      </c>
      <c r="J44">
        <v>45</v>
      </c>
      <c r="K44">
        <f t="shared" si="9"/>
        <v>11.088061632903296</v>
      </c>
      <c r="L44" t="b">
        <f t="shared" si="10"/>
        <v>0</v>
      </c>
      <c r="M44" s="3" t="b">
        <f t="shared" si="11"/>
        <v>1</v>
      </c>
      <c r="N44">
        <f t="shared" si="12"/>
        <v>6.6326832183892362E-2</v>
      </c>
      <c r="O44">
        <f t="shared" si="13"/>
        <v>0.35142060682803411</v>
      </c>
      <c r="P44" t="b">
        <f t="shared" si="6"/>
        <v>0</v>
      </c>
      <c r="Q44" t="b">
        <f t="shared" si="7"/>
        <v>0</v>
      </c>
      <c r="R44">
        <v>20.457696126739101</v>
      </c>
      <c r="S44">
        <v>23.838604701214599</v>
      </c>
    </row>
    <row r="45" spans="2:19" x14ac:dyDescent="0.2">
      <c r="B45" t="s">
        <v>161</v>
      </c>
      <c r="C45" t="s">
        <v>162</v>
      </c>
      <c r="D45">
        <v>108720</v>
      </c>
      <c r="F45" t="str">
        <f t="shared" si="8"/>
        <v>BlueCoin</v>
      </c>
      <c r="G45">
        <v>51.227319463629101</v>
      </c>
      <c r="H45">
        <v>44</v>
      </c>
      <c r="I45">
        <v>51.227319463629101</v>
      </c>
      <c r="J45">
        <v>49</v>
      </c>
      <c r="K45">
        <f t="shared" si="9"/>
        <v>11.270010281998402</v>
      </c>
      <c r="L45" t="b">
        <f t="shared" si="10"/>
        <v>0</v>
      </c>
      <c r="M45" s="3" t="b">
        <f t="shared" si="11"/>
        <v>1</v>
      </c>
      <c r="N45">
        <f t="shared" si="12"/>
        <v>7.9676873508073051E-2</v>
      </c>
      <c r="O45">
        <f t="shared" si="13"/>
        <v>0.42215336262007463</v>
      </c>
      <c r="P45" t="b">
        <f t="shared" si="6"/>
        <v>0</v>
      </c>
      <c r="Q45" t="b">
        <f t="shared" si="7"/>
        <v>0</v>
      </c>
      <c r="R45">
        <v>30.838609932927</v>
      </c>
      <c r="S45">
        <v>30.838609932927</v>
      </c>
    </row>
    <row r="46" spans="2:19" x14ac:dyDescent="0.2">
      <c r="B46" t="s">
        <v>361</v>
      </c>
      <c r="C46" t="s">
        <v>362</v>
      </c>
      <c r="D46">
        <v>43945</v>
      </c>
      <c r="F46" t="str">
        <f t="shared" si="8"/>
        <v>HyperStake</v>
      </c>
      <c r="G46">
        <v>48.504087513967796</v>
      </c>
      <c r="H46">
        <v>45</v>
      </c>
      <c r="I46">
        <v>68.027880261446498</v>
      </c>
      <c r="J46">
        <v>44</v>
      </c>
      <c r="K46">
        <f t="shared" si="9"/>
        <v>10.913419690642755</v>
      </c>
      <c r="L46" t="b">
        <f t="shared" si="10"/>
        <v>0</v>
      </c>
      <c r="M46" s="3" t="b">
        <f t="shared" si="11"/>
        <v>1</v>
      </c>
      <c r="N46">
        <f t="shared" si="12"/>
        <v>6.6817524344215007E-2</v>
      </c>
      <c r="O46">
        <f t="shared" si="13"/>
        <v>0.35402044962270057</v>
      </c>
      <c r="P46" t="b">
        <f t="shared" si="6"/>
        <v>0</v>
      </c>
      <c r="Q46" t="b">
        <f t="shared" si="7"/>
        <v>0</v>
      </c>
      <c r="R46">
        <v>59.497934898871499</v>
      </c>
      <c r="S46">
        <v>72.378820377304294</v>
      </c>
    </row>
    <row r="47" spans="2:19" x14ac:dyDescent="0.2">
      <c r="B47" t="s">
        <v>4</v>
      </c>
      <c r="C47" t="s">
        <v>4</v>
      </c>
      <c r="D47">
        <v>586350663</v>
      </c>
      <c r="F47" t="str">
        <f t="shared" si="8"/>
        <v>XRP</v>
      </c>
      <c r="G47">
        <v>48.342893595455898</v>
      </c>
      <c r="H47">
        <v>46</v>
      </c>
      <c r="I47">
        <v>65.924505503698896</v>
      </c>
      <c r="J47">
        <v>46</v>
      </c>
      <c r="K47">
        <f t="shared" si="9"/>
        <v>11.118865526954858</v>
      </c>
      <c r="L47" t="b">
        <f t="shared" si="10"/>
        <v>0</v>
      </c>
      <c r="M47" s="3" t="b">
        <f t="shared" si="11"/>
        <v>1</v>
      </c>
      <c r="N47">
        <f t="shared" si="12"/>
        <v>6.5951591957145186E-2</v>
      </c>
      <c r="O47">
        <f t="shared" si="13"/>
        <v>0.34943246501803216</v>
      </c>
      <c r="P47" t="b">
        <f t="shared" si="6"/>
        <v>0</v>
      </c>
      <c r="Q47" t="b">
        <f t="shared" si="7"/>
        <v>0</v>
      </c>
      <c r="R47">
        <v>21.537350043937298</v>
      </c>
      <c r="S47">
        <v>25.782823678402199</v>
      </c>
    </row>
    <row r="48" spans="2:19" x14ac:dyDescent="0.2">
      <c r="B48" t="s">
        <v>93</v>
      </c>
      <c r="C48" t="s">
        <v>94</v>
      </c>
      <c r="D48">
        <v>377575</v>
      </c>
      <c r="F48" t="str">
        <f t="shared" si="8"/>
        <v>MonaCoin</v>
      </c>
      <c r="G48">
        <v>46.294941643370997</v>
      </c>
      <c r="H48">
        <v>47</v>
      </c>
      <c r="I48">
        <v>68.672752662786493</v>
      </c>
      <c r="J48">
        <v>42</v>
      </c>
      <c r="K48">
        <f t="shared" si="9"/>
        <v>10.879311286192184</v>
      </c>
      <c r="L48" t="b">
        <f t="shared" si="10"/>
        <v>0</v>
      </c>
      <c r="M48" s="3" t="b">
        <f t="shared" si="11"/>
        <v>1</v>
      </c>
      <c r="N48">
        <f t="shared" si="12"/>
        <v>6.9341981750576029E-2</v>
      </c>
      <c r="O48">
        <f t="shared" si="13"/>
        <v>0.36739582613993399</v>
      </c>
      <c r="P48" t="b">
        <f t="shared" si="6"/>
        <v>0</v>
      </c>
      <c r="Q48" t="b">
        <f t="shared" si="7"/>
        <v>0</v>
      </c>
      <c r="R48">
        <v>17.3964712014836</v>
      </c>
      <c r="S48">
        <v>20.3374271021972</v>
      </c>
    </row>
    <row r="49" spans="2:19" x14ac:dyDescent="0.2">
      <c r="B49" t="s">
        <v>85</v>
      </c>
      <c r="C49" t="s">
        <v>86</v>
      </c>
      <c r="D49">
        <v>418346</v>
      </c>
      <c r="F49" t="str">
        <f t="shared" si="8"/>
        <v>Megacoin</v>
      </c>
      <c r="G49">
        <v>46.053623635421097</v>
      </c>
      <c r="H49">
        <v>48</v>
      </c>
      <c r="I49">
        <v>88.238144658664694</v>
      </c>
      <c r="J49">
        <v>39</v>
      </c>
      <c r="K49">
        <f t="shared" si="9"/>
        <v>11.052869672501062</v>
      </c>
      <c r="L49" t="b">
        <f t="shared" si="10"/>
        <v>0</v>
      </c>
      <c r="M49" s="3" t="b">
        <f t="shared" si="11"/>
        <v>1</v>
      </c>
      <c r="N49">
        <f t="shared" si="12"/>
        <v>5.8117780558994969E-2</v>
      </c>
      <c r="O49">
        <f t="shared" si="13"/>
        <v>0.30792644604095087</v>
      </c>
      <c r="P49" t="b">
        <f t="shared" si="6"/>
        <v>0</v>
      </c>
      <c r="Q49" t="b">
        <f t="shared" si="7"/>
        <v>0</v>
      </c>
      <c r="R49">
        <v>33.995709927290598</v>
      </c>
      <c r="S49">
        <v>49.248433376348501</v>
      </c>
    </row>
    <row r="50" spans="2:19" x14ac:dyDescent="0.2">
      <c r="B50" t="s">
        <v>327</v>
      </c>
      <c r="C50" t="s">
        <v>328</v>
      </c>
      <c r="D50">
        <v>63289</v>
      </c>
      <c r="F50" t="str">
        <f t="shared" si="8"/>
        <v>Myriad</v>
      </c>
      <c r="G50">
        <v>36.476913809400898</v>
      </c>
      <c r="H50">
        <v>49</v>
      </c>
      <c r="I50">
        <v>52.369307306073402</v>
      </c>
      <c r="J50">
        <v>48</v>
      </c>
      <c r="K50">
        <f t="shared" si="9"/>
        <v>8.9368438833032204</v>
      </c>
      <c r="L50" t="b">
        <f t="shared" si="10"/>
        <v>0</v>
      </c>
      <c r="M50" s="4" t="b">
        <f t="shared" si="11"/>
        <v>0</v>
      </c>
      <c r="N50">
        <f t="shared" si="12"/>
        <v>7.9563142630749442E-2</v>
      </c>
      <c r="O50">
        <f t="shared" si="13"/>
        <v>0.42155078033763821</v>
      </c>
      <c r="P50" t="b">
        <f t="shared" si="6"/>
        <v>0</v>
      </c>
      <c r="Q50" t="b">
        <f t="shared" si="7"/>
        <v>0</v>
      </c>
      <c r="R50">
        <v>14.390865672437901</v>
      </c>
      <c r="S50">
        <v>17.690329632554899</v>
      </c>
    </row>
    <row r="51" spans="2:19" x14ac:dyDescent="0.2">
      <c r="B51" t="s">
        <v>271</v>
      </c>
      <c r="C51" t="s">
        <v>272</v>
      </c>
      <c r="D51">
        <v>143182</v>
      </c>
      <c r="F51" t="str">
        <f t="shared" si="8"/>
        <v>Stealth</v>
      </c>
      <c r="G51">
        <v>31.8635635923766</v>
      </c>
      <c r="H51">
        <v>50</v>
      </c>
      <c r="I51">
        <v>47.215285253266103</v>
      </c>
      <c r="J51">
        <v>53</v>
      </c>
      <c r="K51">
        <f t="shared" si="9"/>
        <v>7.9658908980941501</v>
      </c>
      <c r="L51" t="b">
        <f t="shared" si="10"/>
        <v>0</v>
      </c>
      <c r="M51" s="4" t="b">
        <f t="shared" si="11"/>
        <v>0</v>
      </c>
      <c r="N51">
        <f t="shared" si="12"/>
        <v>7.992295048983826E-2</v>
      </c>
      <c r="O51">
        <f t="shared" si="13"/>
        <v>0.42345715656606892</v>
      </c>
      <c r="P51" t="b">
        <f t="shared" si="6"/>
        <v>0</v>
      </c>
      <c r="Q51" t="b">
        <f t="shared" si="7"/>
        <v>0</v>
      </c>
      <c r="R51">
        <v>14.7827987753434</v>
      </c>
      <c r="S51">
        <v>18.500252978409801</v>
      </c>
    </row>
    <row r="52" spans="2:19" x14ac:dyDescent="0.2">
      <c r="B52" t="s">
        <v>23</v>
      </c>
      <c r="C52" t="s">
        <v>24</v>
      </c>
      <c r="D52">
        <v>8152158</v>
      </c>
      <c r="F52" t="str">
        <f t="shared" si="8"/>
        <v>Dash</v>
      </c>
      <c r="G52">
        <v>31.688764631673699</v>
      </c>
      <c r="H52">
        <v>51</v>
      </c>
      <c r="I52">
        <v>48.287346515660602</v>
      </c>
      <c r="J52">
        <v>51</v>
      </c>
      <c r="K52">
        <f t="shared" si="9"/>
        <v>8.080634981076793</v>
      </c>
      <c r="L52" t="b">
        <f t="shared" si="10"/>
        <v>0</v>
      </c>
      <c r="M52" s="4" t="b">
        <f t="shared" si="11"/>
        <v>0</v>
      </c>
      <c r="N52">
        <f t="shared" si="12"/>
        <v>8.121317302409925E-2</v>
      </c>
      <c r="O52">
        <f t="shared" si="13"/>
        <v>0.43029316502605558</v>
      </c>
      <c r="P52" t="b">
        <f t="shared" si="6"/>
        <v>0</v>
      </c>
      <c r="Q52" t="b">
        <f t="shared" si="7"/>
        <v>0</v>
      </c>
      <c r="R52">
        <v>11.363584932107401</v>
      </c>
      <c r="S52">
        <v>13.705635946214899</v>
      </c>
    </row>
    <row r="53" spans="2:19" x14ac:dyDescent="0.2">
      <c r="B53" t="s">
        <v>77</v>
      </c>
      <c r="C53" t="s">
        <v>78</v>
      </c>
      <c r="D53">
        <v>451063</v>
      </c>
      <c r="F53" t="str">
        <f t="shared" si="8"/>
        <v>Viacoin</v>
      </c>
      <c r="G53">
        <v>30.639439614600899</v>
      </c>
      <c r="H53">
        <v>52</v>
      </c>
      <c r="I53">
        <v>50.634246880954699</v>
      </c>
      <c r="J53">
        <v>50</v>
      </c>
      <c r="K53">
        <f t="shared" si="9"/>
        <v>7.9662542997962342</v>
      </c>
      <c r="L53" t="b">
        <f t="shared" si="10"/>
        <v>0</v>
      </c>
      <c r="M53" s="4" t="b">
        <f t="shared" si="11"/>
        <v>0</v>
      </c>
      <c r="N53">
        <f t="shared" si="12"/>
        <v>7.8997916358948331E-2</v>
      </c>
      <c r="O53">
        <f t="shared" si="13"/>
        <v>0.41855603216572518</v>
      </c>
      <c r="P53" t="b">
        <f t="shared" si="6"/>
        <v>0</v>
      </c>
      <c r="Q53" t="b">
        <f t="shared" si="7"/>
        <v>0</v>
      </c>
      <c r="R53">
        <v>13.8830373249932</v>
      </c>
      <c r="S53">
        <v>18.457599464281898</v>
      </c>
    </row>
    <row r="54" spans="2:19" x14ac:dyDescent="0.2">
      <c r="B54" t="s">
        <v>91</v>
      </c>
      <c r="C54" t="s">
        <v>92</v>
      </c>
      <c r="D54">
        <v>379033</v>
      </c>
      <c r="F54" t="str">
        <f t="shared" si="8"/>
        <v>Unobtanium</v>
      </c>
      <c r="G54">
        <v>24.274468408809302</v>
      </c>
      <c r="H54">
        <v>53</v>
      </c>
      <c r="I54">
        <v>29.371377785777501</v>
      </c>
      <c r="J54">
        <v>64</v>
      </c>
      <c r="K54">
        <f t="shared" si="9"/>
        <v>6.4327341283344648</v>
      </c>
      <c r="L54" t="b">
        <f t="shared" si="10"/>
        <v>0</v>
      </c>
      <c r="M54" s="4" t="b">
        <f t="shared" si="11"/>
        <v>0</v>
      </c>
      <c r="N54">
        <f t="shared" si="12"/>
        <v>0.10639609836462006</v>
      </c>
      <c r="O54">
        <f t="shared" si="13"/>
        <v>0.56372029569821958</v>
      </c>
      <c r="P54" t="b">
        <f t="shared" si="6"/>
        <v>0</v>
      </c>
      <c r="Q54" t="b">
        <f t="shared" si="7"/>
        <v>0</v>
      </c>
      <c r="R54">
        <v>9.8084875657033095</v>
      </c>
      <c r="S54">
        <v>10.948438110986899</v>
      </c>
    </row>
    <row r="55" spans="2:19" x14ac:dyDescent="0.2">
      <c r="B55" t="s">
        <v>5</v>
      </c>
      <c r="C55" t="s">
        <v>6</v>
      </c>
      <c r="D55">
        <v>69101167</v>
      </c>
      <c r="F55" t="str">
        <f t="shared" si="8"/>
        <v>Litecoin</v>
      </c>
      <c r="G55">
        <v>22.631481840741898</v>
      </c>
      <c r="H55">
        <v>54</v>
      </c>
      <c r="I55">
        <v>29.444381632989199</v>
      </c>
      <c r="J55">
        <v>63</v>
      </c>
      <c r="K55">
        <f t="shared" si="9"/>
        <v>6.1105000970003127</v>
      </c>
      <c r="L55" t="b">
        <f t="shared" si="10"/>
        <v>0</v>
      </c>
      <c r="M55" s="4" t="b">
        <f t="shared" si="11"/>
        <v>0</v>
      </c>
      <c r="N55">
        <f t="shared" si="12"/>
        <v>0.10781694158747013</v>
      </c>
      <c r="O55">
        <f t="shared" si="13"/>
        <v>0.57124837402098816</v>
      </c>
      <c r="P55" t="b">
        <f t="shared" si="6"/>
        <v>0</v>
      </c>
      <c r="Q55" t="b">
        <f t="shared" si="7"/>
        <v>0</v>
      </c>
      <c r="R55">
        <v>8.5387983049251304</v>
      </c>
      <c r="S55">
        <v>9.9514306995902508</v>
      </c>
    </row>
    <row r="56" spans="2:19" x14ac:dyDescent="0.2">
      <c r="B56" t="s">
        <v>179</v>
      </c>
      <c r="C56" t="s">
        <v>180</v>
      </c>
      <c r="D56">
        <v>42708</v>
      </c>
      <c r="F56" t="str">
        <f t="shared" si="8"/>
        <v>Auroracoin</v>
      </c>
      <c r="G56">
        <v>22.0899346388167</v>
      </c>
      <c r="H56">
        <v>55</v>
      </c>
      <c r="I56">
        <v>31.041271200828898</v>
      </c>
      <c r="J56">
        <v>60</v>
      </c>
      <c r="K56">
        <f t="shared" si="9"/>
        <v>6.0747320256745923</v>
      </c>
      <c r="L56" t="b">
        <f t="shared" si="10"/>
        <v>0</v>
      </c>
      <c r="M56" s="4" t="b">
        <f t="shared" si="11"/>
        <v>0</v>
      </c>
      <c r="N56">
        <f t="shared" si="12"/>
        <v>0.10738391838940935</v>
      </c>
      <c r="O56">
        <f t="shared" si="13"/>
        <v>0.56895407969058454</v>
      </c>
      <c r="P56" t="b">
        <f t="shared" si="6"/>
        <v>0</v>
      </c>
      <c r="Q56" t="b">
        <f t="shared" si="7"/>
        <v>0</v>
      </c>
      <c r="R56">
        <v>10.1670334412825</v>
      </c>
      <c r="S56">
        <v>12.382109634478599</v>
      </c>
    </row>
    <row r="57" spans="2:19" x14ac:dyDescent="0.2">
      <c r="B57" t="s">
        <v>346</v>
      </c>
      <c r="C57" t="s">
        <v>347</v>
      </c>
      <c r="D57">
        <v>49358</v>
      </c>
      <c r="F57" t="str">
        <f t="shared" si="8"/>
        <v>FlutterCoin</v>
      </c>
      <c r="G57">
        <v>21.746812184683499</v>
      </c>
      <c r="H57">
        <v>56</v>
      </c>
      <c r="I57">
        <v>29.521579898595601</v>
      </c>
      <c r="J57">
        <v>62</v>
      </c>
      <c r="K57">
        <f t="shared" si="9"/>
        <v>6.089107411711379</v>
      </c>
      <c r="L57" t="b">
        <f t="shared" si="10"/>
        <v>0</v>
      </c>
      <c r="M57" s="4" t="b">
        <f t="shared" si="11"/>
        <v>0</v>
      </c>
      <c r="N57">
        <f t="shared" si="12"/>
        <v>0.10926943824460972</v>
      </c>
      <c r="O57">
        <f t="shared" si="13"/>
        <v>0.57894416228436385</v>
      </c>
      <c r="P57" t="b">
        <f t="shared" si="6"/>
        <v>0</v>
      </c>
      <c r="Q57" t="b">
        <f t="shared" si="7"/>
        <v>0</v>
      </c>
      <c r="R57">
        <v>14.837473658412801</v>
      </c>
      <c r="S57">
        <v>17.559228963111099</v>
      </c>
    </row>
    <row r="58" spans="2:19" x14ac:dyDescent="0.2">
      <c r="B58" t="s">
        <v>79</v>
      </c>
      <c r="C58" t="s">
        <v>80</v>
      </c>
      <c r="D58">
        <v>449022</v>
      </c>
      <c r="F58" t="str">
        <f t="shared" si="8"/>
        <v>Ixcoin</v>
      </c>
      <c r="G58">
        <v>21.578236675126</v>
      </c>
      <c r="H58">
        <v>57</v>
      </c>
      <c r="I58">
        <v>40.998332457663203</v>
      </c>
      <c r="J58">
        <v>55</v>
      </c>
      <c r="K58">
        <f t="shared" si="9"/>
        <v>6.14979745241091</v>
      </c>
      <c r="L58" t="b">
        <f t="shared" si="10"/>
        <v>0</v>
      </c>
      <c r="M58" s="4" t="b">
        <f t="shared" si="11"/>
        <v>0</v>
      </c>
      <c r="N58">
        <f t="shared" si="12"/>
        <v>8.8695403407412138E-2</v>
      </c>
      <c r="O58">
        <f t="shared" si="13"/>
        <v>0.46993639620647559</v>
      </c>
      <c r="P58" t="b">
        <f t="shared" si="6"/>
        <v>0</v>
      </c>
      <c r="Q58" t="b">
        <f t="shared" si="7"/>
        <v>0</v>
      </c>
      <c r="R58">
        <v>12.8072995375787</v>
      </c>
      <c r="S58">
        <v>18.034413876627401</v>
      </c>
    </row>
    <row r="59" spans="2:19" x14ac:dyDescent="0.2">
      <c r="B59" t="s">
        <v>69</v>
      </c>
      <c r="C59" t="s">
        <v>70</v>
      </c>
      <c r="D59">
        <v>543273</v>
      </c>
      <c r="F59" t="str">
        <f t="shared" si="8"/>
        <v>Clams</v>
      </c>
      <c r="G59">
        <v>21.3379092699276</v>
      </c>
      <c r="H59">
        <v>58</v>
      </c>
      <c r="I59">
        <v>30.1777706596224</v>
      </c>
      <c r="J59">
        <v>61</v>
      </c>
      <c r="K59">
        <f t="shared" si="9"/>
        <v>6.1879936882790041</v>
      </c>
      <c r="L59" t="b">
        <f t="shared" si="10"/>
        <v>0</v>
      </c>
      <c r="M59" s="4" t="b">
        <f t="shared" si="11"/>
        <v>0</v>
      </c>
      <c r="N59">
        <f t="shared" si="12"/>
        <v>0.10864581620593404</v>
      </c>
      <c r="O59">
        <f t="shared" si="13"/>
        <v>0.57564001480668636</v>
      </c>
      <c r="P59" t="b">
        <f t="shared" si="6"/>
        <v>0</v>
      </c>
      <c r="Q59" t="b">
        <f t="shared" si="7"/>
        <v>0</v>
      </c>
      <c r="R59">
        <v>16.313825811814802</v>
      </c>
      <c r="S59">
        <v>19.4767850810887</v>
      </c>
    </row>
    <row r="60" spans="2:19" x14ac:dyDescent="0.2">
      <c r="B60" t="s">
        <v>121</v>
      </c>
      <c r="C60" t="s">
        <v>122</v>
      </c>
      <c r="D60">
        <v>218706</v>
      </c>
      <c r="F60" t="str">
        <f t="shared" si="8"/>
        <v>Gulden</v>
      </c>
      <c r="G60">
        <v>19.7324545755055</v>
      </c>
      <c r="H60">
        <v>59</v>
      </c>
      <c r="I60">
        <v>34.389494795166797</v>
      </c>
      <c r="J60">
        <v>57</v>
      </c>
      <c r="K60">
        <f t="shared" si="9"/>
        <v>5.8210740997741217</v>
      </c>
      <c r="L60" t="b">
        <f t="shared" si="10"/>
        <v>0</v>
      </c>
      <c r="M60" t="b">
        <f t="shared" si="11"/>
        <v>0</v>
      </c>
      <c r="N60">
        <f t="shared" si="12"/>
        <v>0.10203034242648121</v>
      </c>
      <c r="O60">
        <f t="shared" si="13"/>
        <v>0.54058913519306828</v>
      </c>
      <c r="P60" t="b">
        <f t="shared" si="6"/>
        <v>0</v>
      </c>
      <c r="Q60" t="b">
        <f t="shared" si="7"/>
        <v>0</v>
      </c>
      <c r="R60">
        <v>9.9318413612635101</v>
      </c>
      <c r="S60">
        <v>11.5112747994709</v>
      </c>
    </row>
    <row r="61" spans="2:19" x14ac:dyDescent="0.2">
      <c r="B61" t="s">
        <v>143</v>
      </c>
      <c r="C61" t="s">
        <v>144</v>
      </c>
      <c r="D61">
        <v>155671</v>
      </c>
      <c r="F61" t="str">
        <f t="shared" si="8"/>
        <v>PotCoin</v>
      </c>
      <c r="G61">
        <v>19.611966006964501</v>
      </c>
      <c r="H61">
        <v>60</v>
      </c>
      <c r="I61">
        <v>48.096211185614301</v>
      </c>
      <c r="J61">
        <v>52</v>
      </c>
      <c r="K61">
        <f t="shared" si="9"/>
        <v>5.8835898020893502</v>
      </c>
      <c r="L61" t="b">
        <f t="shared" si="10"/>
        <v>0</v>
      </c>
      <c r="M61" t="b">
        <f t="shared" si="11"/>
        <v>0</v>
      </c>
      <c r="N61">
        <f t="shared" si="12"/>
        <v>7.9967917458418025E-2</v>
      </c>
      <c r="O61">
        <f t="shared" si="13"/>
        <v>0.42369540583661613</v>
      </c>
      <c r="P61" t="b">
        <f t="shared" si="6"/>
        <v>0</v>
      </c>
      <c r="Q61" t="b">
        <f t="shared" si="7"/>
        <v>0</v>
      </c>
      <c r="R61">
        <v>8.8756998815541195</v>
      </c>
      <c r="S61">
        <v>13.044064614581</v>
      </c>
    </row>
    <row r="62" spans="2:19" x14ac:dyDescent="0.2">
      <c r="B62" t="s">
        <v>2</v>
      </c>
      <c r="C62" t="s">
        <v>3</v>
      </c>
      <c r="D62">
        <v>3616325670</v>
      </c>
      <c r="F62" t="str">
        <f t="shared" si="8"/>
        <v>Bitcoin</v>
      </c>
      <c r="G62">
        <v>19.600918399942</v>
      </c>
      <c r="H62">
        <v>61</v>
      </c>
      <c r="I62">
        <v>24.501041048266899</v>
      </c>
      <c r="J62">
        <v>69</v>
      </c>
      <c r="K62">
        <f t="shared" si="9"/>
        <v>5.9782801119823104</v>
      </c>
      <c r="L62" t="b">
        <f t="shared" si="10"/>
        <v>0</v>
      </c>
      <c r="M62" t="b">
        <f t="shared" si="11"/>
        <v>0</v>
      </c>
      <c r="N62">
        <f t="shared" si="12"/>
        <v>0.11830316593191098</v>
      </c>
      <c r="O62">
        <f t="shared" si="13"/>
        <v>0.626807718574658</v>
      </c>
      <c r="P62" t="b">
        <f t="shared" si="6"/>
        <v>0</v>
      </c>
      <c r="Q62" t="b">
        <f t="shared" si="7"/>
        <v>0</v>
      </c>
      <c r="R62">
        <v>6.8150372545780602</v>
      </c>
      <c r="S62">
        <v>7.7581040375574899</v>
      </c>
    </row>
    <row r="63" spans="2:19" x14ac:dyDescent="0.2">
      <c r="B63" t="s">
        <v>51</v>
      </c>
      <c r="C63" t="s">
        <v>52</v>
      </c>
      <c r="D63">
        <v>1073677</v>
      </c>
      <c r="F63" t="str">
        <f t="shared" si="8"/>
        <v>Quark</v>
      </c>
      <c r="G63">
        <v>18.859251675110801</v>
      </c>
      <c r="H63">
        <v>62</v>
      </c>
      <c r="I63">
        <v>27.2846787079684</v>
      </c>
      <c r="J63">
        <v>65</v>
      </c>
      <c r="K63">
        <f t="shared" si="9"/>
        <v>5.8463680192843483</v>
      </c>
      <c r="L63" t="b">
        <f t="shared" si="10"/>
        <v>0</v>
      </c>
      <c r="M63" t="b">
        <f t="shared" si="11"/>
        <v>0</v>
      </c>
      <c r="N63">
        <f t="shared" si="12"/>
        <v>0.11277109435136841</v>
      </c>
      <c r="O63">
        <f t="shared" si="13"/>
        <v>0.59749704764648237</v>
      </c>
      <c r="P63" t="b">
        <f t="shared" si="6"/>
        <v>0</v>
      </c>
      <c r="Q63" t="b">
        <f t="shared" si="7"/>
        <v>0</v>
      </c>
      <c r="R63">
        <v>12.3352169108392</v>
      </c>
      <c r="S63">
        <v>15.227027475206301</v>
      </c>
    </row>
    <row r="64" spans="2:19" x14ac:dyDescent="0.2">
      <c r="B64" t="s">
        <v>352</v>
      </c>
      <c r="C64" t="s">
        <v>353</v>
      </c>
      <c r="D64">
        <v>47884</v>
      </c>
      <c r="F64" t="str">
        <f t="shared" si="8"/>
        <v>TagCoin</v>
      </c>
      <c r="G64">
        <v>16.963390327164898</v>
      </c>
      <c r="H64">
        <v>63</v>
      </c>
      <c r="I64">
        <v>18.228160299886</v>
      </c>
      <c r="J64">
        <v>75</v>
      </c>
      <c r="K64">
        <f t="shared" si="9"/>
        <v>5.3434679530569431</v>
      </c>
      <c r="L64" t="b">
        <f t="shared" si="10"/>
        <v>0</v>
      </c>
      <c r="M64" t="b">
        <f t="shared" si="11"/>
        <v>0</v>
      </c>
      <c r="N64">
        <f t="shared" si="12"/>
        <v>0.14629379064015277</v>
      </c>
      <c r="O64">
        <f t="shared" si="13"/>
        <v>0.77511093156686395</v>
      </c>
      <c r="P64" t="b">
        <f t="shared" si="6"/>
        <v>0</v>
      </c>
      <c r="Q64" t="b">
        <f t="shared" si="7"/>
        <v>0</v>
      </c>
      <c r="R64">
        <v>12.1005998242295</v>
      </c>
      <c r="S64">
        <v>12.431576427789601</v>
      </c>
    </row>
    <row r="65" spans="2:19" x14ac:dyDescent="0.2">
      <c r="B65" t="s">
        <v>11</v>
      </c>
      <c r="C65" t="s">
        <v>12</v>
      </c>
      <c r="D65">
        <v>18266243</v>
      </c>
      <c r="F65" t="str">
        <f t="shared" si="8"/>
        <v>MaidSafeCoin</v>
      </c>
      <c r="G65">
        <v>16.2496110120677</v>
      </c>
      <c r="H65">
        <v>64</v>
      </c>
      <c r="I65">
        <v>18.1584097607285</v>
      </c>
      <c r="J65">
        <v>76</v>
      </c>
      <c r="K65">
        <f t="shared" si="9"/>
        <v>5.1998755238616639</v>
      </c>
      <c r="L65" t="b">
        <f t="shared" si="10"/>
        <v>0</v>
      </c>
      <c r="M65" t="b">
        <f t="shared" si="11"/>
        <v>0</v>
      </c>
      <c r="N65">
        <f t="shared" si="12"/>
        <v>0.14492342567683328</v>
      </c>
      <c r="O65">
        <f t="shared" si="13"/>
        <v>0.76785030308319935</v>
      </c>
      <c r="P65" t="b">
        <f t="shared" si="6"/>
        <v>0</v>
      </c>
      <c r="Q65" t="b">
        <f t="shared" si="7"/>
        <v>0</v>
      </c>
      <c r="R65">
        <v>7.9297588454675498</v>
      </c>
      <c r="S65">
        <v>8.4698981822552604</v>
      </c>
    </row>
    <row r="66" spans="2:19" x14ac:dyDescent="0.2">
      <c r="B66" t="s">
        <v>63</v>
      </c>
      <c r="C66" t="s">
        <v>64</v>
      </c>
      <c r="D66">
        <v>619921</v>
      </c>
      <c r="F66" t="str">
        <f t="shared" ref="F66:F97" si="14">B66</f>
        <v>Primecoin</v>
      </c>
      <c r="G66">
        <v>15.441352781719299</v>
      </c>
      <c r="H66">
        <v>65</v>
      </c>
      <c r="I66">
        <v>31.583533060557201</v>
      </c>
      <c r="J66">
        <v>59</v>
      </c>
      <c r="K66">
        <f t="shared" ref="K66:K97" si="15">G66*H66/200</f>
        <v>5.0184396540587723</v>
      </c>
      <c r="L66" t="b">
        <f t="shared" ref="L66:L97" si="16">(K66&gt;20)</f>
        <v>0</v>
      </c>
      <c r="M66" t="b">
        <f t="shared" ref="M66:M97" si="17">(K66&gt;10)</f>
        <v>0</v>
      </c>
      <c r="N66">
        <f t="shared" ref="N66:N97" si="18">1/(I66*J66/200)</f>
        <v>0.1073290471327267</v>
      </c>
      <c r="O66">
        <f t="shared" ref="O66:O97" si="19">N66*LN(200)</f>
        <v>0.56866335435837856</v>
      </c>
      <c r="P66" t="b">
        <f t="shared" ref="P66:P129" si="20">O66&lt;0.05</f>
        <v>0</v>
      </c>
      <c r="Q66" t="b">
        <f t="shared" ref="Q66:Q129" si="21">O66&lt;0.1</f>
        <v>0</v>
      </c>
      <c r="R66">
        <v>11.133270972693399</v>
      </c>
      <c r="S66">
        <v>13.8553641716746</v>
      </c>
    </row>
    <row r="67" spans="2:19" x14ac:dyDescent="0.2">
      <c r="B67" t="s">
        <v>149</v>
      </c>
      <c r="C67" t="s">
        <v>150</v>
      </c>
      <c r="D67">
        <v>129163</v>
      </c>
      <c r="F67" t="str">
        <f t="shared" si="14"/>
        <v>Diamond</v>
      </c>
      <c r="G67">
        <v>14.987603647774799</v>
      </c>
      <c r="H67">
        <v>66</v>
      </c>
      <c r="I67">
        <v>22.669151877128101</v>
      </c>
      <c r="J67">
        <v>71</v>
      </c>
      <c r="K67">
        <f t="shared" si="15"/>
        <v>4.9459092037656838</v>
      </c>
      <c r="L67" t="b">
        <f t="shared" si="16"/>
        <v>0</v>
      </c>
      <c r="M67" t="b">
        <f t="shared" si="17"/>
        <v>0</v>
      </c>
      <c r="N67">
        <f t="shared" si="18"/>
        <v>0.12426143790993782</v>
      </c>
      <c r="O67">
        <f t="shared" si="19"/>
        <v>0.65837653447045408</v>
      </c>
      <c r="P67" t="b">
        <f t="shared" si="20"/>
        <v>0</v>
      </c>
      <c r="Q67" t="b">
        <f t="shared" si="21"/>
        <v>0</v>
      </c>
      <c r="R67">
        <v>7.2202166389645903</v>
      </c>
      <c r="S67">
        <v>7.9458713816485398</v>
      </c>
    </row>
    <row r="68" spans="2:19" x14ac:dyDescent="0.2">
      <c r="B68" t="s">
        <v>147</v>
      </c>
      <c r="C68" t="s">
        <v>148</v>
      </c>
      <c r="D68">
        <v>139955</v>
      </c>
      <c r="F68" t="str">
        <f t="shared" si="14"/>
        <v>Startcoin</v>
      </c>
      <c r="G68">
        <v>14.8314779920149</v>
      </c>
      <c r="H68">
        <v>67</v>
      </c>
      <c r="I68">
        <v>26.2385786431391</v>
      </c>
      <c r="J68">
        <v>67</v>
      </c>
      <c r="K68">
        <f t="shared" si="15"/>
        <v>4.9685451273249912</v>
      </c>
      <c r="L68" t="b">
        <f t="shared" si="16"/>
        <v>0</v>
      </c>
      <c r="M68" t="b">
        <f t="shared" si="17"/>
        <v>0</v>
      </c>
      <c r="N68">
        <f t="shared" si="18"/>
        <v>0.11376662842391476</v>
      </c>
      <c r="O68">
        <f t="shared" si="19"/>
        <v>0.60277170311204498</v>
      </c>
      <c r="P68" t="b">
        <f t="shared" si="20"/>
        <v>0</v>
      </c>
      <c r="Q68" t="b">
        <f t="shared" si="21"/>
        <v>0</v>
      </c>
      <c r="R68">
        <v>12.323594317872701</v>
      </c>
      <c r="S68">
        <v>17.156148113446601</v>
      </c>
    </row>
    <row r="69" spans="2:19" x14ac:dyDescent="0.2">
      <c r="B69" t="s">
        <v>9</v>
      </c>
      <c r="C69" t="s">
        <v>10</v>
      </c>
      <c r="D69">
        <v>34255564</v>
      </c>
      <c r="F69" t="str">
        <f t="shared" si="14"/>
        <v>BitShares</v>
      </c>
      <c r="G69">
        <v>14.645270135198899</v>
      </c>
      <c r="H69">
        <v>68</v>
      </c>
      <c r="I69">
        <v>26.895379441001499</v>
      </c>
      <c r="J69">
        <v>66</v>
      </c>
      <c r="K69">
        <f t="shared" si="15"/>
        <v>4.9793918459676254</v>
      </c>
      <c r="L69" t="b">
        <f t="shared" si="16"/>
        <v>0</v>
      </c>
      <c r="M69" t="b">
        <f t="shared" si="17"/>
        <v>0</v>
      </c>
      <c r="N69">
        <f t="shared" si="18"/>
        <v>0.11267002337521925</v>
      </c>
      <c r="O69">
        <f t="shared" si="19"/>
        <v>0.59696154153829739</v>
      </c>
      <c r="P69" t="b">
        <f t="shared" si="20"/>
        <v>0</v>
      </c>
      <c r="Q69" t="b">
        <f t="shared" si="21"/>
        <v>0</v>
      </c>
      <c r="R69">
        <v>9.5552736594487993</v>
      </c>
      <c r="S69">
        <v>11.9200309172984</v>
      </c>
    </row>
    <row r="70" spans="2:19" x14ac:dyDescent="0.2">
      <c r="B70" t="s">
        <v>248</v>
      </c>
      <c r="C70" t="s">
        <v>249</v>
      </c>
      <c r="D70">
        <v>243490</v>
      </c>
      <c r="F70" t="str">
        <f t="shared" si="14"/>
        <v>FairCoin</v>
      </c>
      <c r="G70">
        <v>14.1843036431108</v>
      </c>
      <c r="H70">
        <v>69</v>
      </c>
      <c r="I70">
        <v>33.894585276016599</v>
      </c>
      <c r="J70">
        <v>58</v>
      </c>
      <c r="K70">
        <f t="shared" si="15"/>
        <v>4.893584756873226</v>
      </c>
      <c r="L70" t="b">
        <f t="shared" si="16"/>
        <v>0</v>
      </c>
      <c r="M70" t="b">
        <f t="shared" si="17"/>
        <v>0</v>
      </c>
      <c r="N70">
        <f t="shared" si="18"/>
        <v>0.10173530178901243</v>
      </c>
      <c r="O70">
        <f t="shared" si="19"/>
        <v>0.53902591625973006</v>
      </c>
      <c r="P70" t="b">
        <f t="shared" si="20"/>
        <v>0</v>
      </c>
      <c r="Q70" t="b">
        <f t="shared" si="21"/>
        <v>0</v>
      </c>
      <c r="R70">
        <v>7.6364534520072702</v>
      </c>
      <c r="S70">
        <v>10.658891599072801</v>
      </c>
    </row>
    <row r="71" spans="2:19" x14ac:dyDescent="0.2">
      <c r="B71" t="s">
        <v>49</v>
      </c>
      <c r="C71" t="s">
        <v>50</v>
      </c>
      <c r="D71">
        <v>1211260</v>
      </c>
      <c r="F71" t="str">
        <f t="shared" si="14"/>
        <v>Omni</v>
      </c>
      <c r="G71">
        <v>12.7695009014856</v>
      </c>
      <c r="H71">
        <v>70</v>
      </c>
      <c r="I71">
        <v>22.776319277462999</v>
      </c>
      <c r="J71">
        <v>70</v>
      </c>
      <c r="K71">
        <f t="shared" si="15"/>
        <v>4.4693253155199599</v>
      </c>
      <c r="L71" t="b">
        <f t="shared" si="16"/>
        <v>0</v>
      </c>
      <c r="M71" t="b">
        <f t="shared" si="17"/>
        <v>0</v>
      </c>
      <c r="N71">
        <f t="shared" si="18"/>
        <v>0.12544357243753509</v>
      </c>
      <c r="O71">
        <f t="shared" si="19"/>
        <v>0.66463985836761874</v>
      </c>
      <c r="P71" t="b">
        <f t="shared" si="20"/>
        <v>0</v>
      </c>
      <c r="Q71" t="b">
        <f t="shared" si="21"/>
        <v>0</v>
      </c>
      <c r="R71">
        <v>9.7475455402341193</v>
      </c>
      <c r="S71">
        <v>12.7763822628624</v>
      </c>
    </row>
    <row r="72" spans="2:19" x14ac:dyDescent="0.2">
      <c r="B72" t="s">
        <v>256</v>
      </c>
      <c r="C72" t="s">
        <v>257</v>
      </c>
      <c r="D72">
        <v>190280</v>
      </c>
      <c r="F72" t="str">
        <f t="shared" si="14"/>
        <v>Curecoin</v>
      </c>
      <c r="G72">
        <v>11.9925244838947</v>
      </c>
      <c r="H72">
        <v>71</v>
      </c>
      <c r="I72">
        <v>21.480442524804701</v>
      </c>
      <c r="J72">
        <v>72</v>
      </c>
      <c r="K72">
        <f t="shared" si="15"/>
        <v>4.2573461917826183</v>
      </c>
      <c r="L72" t="b">
        <f t="shared" si="16"/>
        <v>0</v>
      </c>
      <c r="M72" t="b">
        <f t="shared" si="17"/>
        <v>0</v>
      </c>
      <c r="N72">
        <f t="shared" si="18"/>
        <v>0.12931659925395478</v>
      </c>
      <c r="O72">
        <f t="shared" si="19"/>
        <v>0.68516038361016141</v>
      </c>
      <c r="P72" t="b">
        <f t="shared" si="20"/>
        <v>0</v>
      </c>
      <c r="Q72" t="b">
        <f t="shared" si="21"/>
        <v>0</v>
      </c>
      <c r="R72">
        <v>6.3703742492650104</v>
      </c>
      <c r="S72">
        <v>7.9296995281269602</v>
      </c>
    </row>
    <row r="73" spans="2:19" x14ac:dyDescent="0.2">
      <c r="B73" t="s">
        <v>258</v>
      </c>
      <c r="C73" t="s">
        <v>259</v>
      </c>
      <c r="D73">
        <v>175239</v>
      </c>
      <c r="F73" t="str">
        <f t="shared" si="14"/>
        <v>Emercoin</v>
      </c>
      <c r="G73">
        <v>11.756949053427901</v>
      </c>
      <c r="H73">
        <v>72</v>
      </c>
      <c r="I73">
        <v>47.191897249987697</v>
      </c>
      <c r="J73">
        <v>54</v>
      </c>
      <c r="K73">
        <f t="shared" si="15"/>
        <v>4.2325016592340443</v>
      </c>
      <c r="L73" t="b">
        <f t="shared" si="16"/>
        <v>0</v>
      </c>
      <c r="M73" t="b">
        <f t="shared" si="17"/>
        <v>0</v>
      </c>
      <c r="N73">
        <f t="shared" si="18"/>
        <v>7.8481771649998006E-2</v>
      </c>
      <c r="O73">
        <f t="shared" si="19"/>
        <v>0.41582133369064178</v>
      </c>
      <c r="P73" t="b">
        <f t="shared" si="20"/>
        <v>0</v>
      </c>
      <c r="Q73" t="b">
        <f t="shared" si="21"/>
        <v>0</v>
      </c>
      <c r="R73">
        <v>8.6601140586921392</v>
      </c>
      <c r="S73">
        <v>16.5157143058344</v>
      </c>
    </row>
    <row r="74" spans="2:19" x14ac:dyDescent="0.2">
      <c r="B74" t="s">
        <v>135</v>
      </c>
      <c r="C74" t="s">
        <v>136</v>
      </c>
      <c r="D74">
        <v>159619</v>
      </c>
      <c r="F74" t="str">
        <f t="shared" si="14"/>
        <v>Opal</v>
      </c>
      <c r="G74">
        <v>11.231591648705701</v>
      </c>
      <c r="H74">
        <v>73</v>
      </c>
      <c r="I74">
        <v>11.231591648705701</v>
      </c>
      <c r="J74">
        <v>84</v>
      </c>
      <c r="K74">
        <f t="shared" si="15"/>
        <v>4.0995309517775809</v>
      </c>
      <c r="L74" t="b">
        <f t="shared" si="16"/>
        <v>0</v>
      </c>
      <c r="M74" t="b">
        <f t="shared" si="17"/>
        <v>0</v>
      </c>
      <c r="N74">
        <f t="shared" si="18"/>
        <v>0.21198708566178645</v>
      </c>
      <c r="O74">
        <f t="shared" si="19"/>
        <v>1.1231748574457494</v>
      </c>
      <c r="P74" t="b">
        <f t="shared" si="20"/>
        <v>0</v>
      </c>
      <c r="Q74" t="b">
        <f t="shared" si="21"/>
        <v>0</v>
      </c>
      <c r="R74">
        <v>8.4239481582831992</v>
      </c>
      <c r="S74">
        <v>8.4239481582831992</v>
      </c>
    </row>
    <row r="75" spans="2:19" x14ac:dyDescent="0.2">
      <c r="B75" t="s">
        <v>115</v>
      </c>
      <c r="C75" t="s">
        <v>116</v>
      </c>
      <c r="D75">
        <v>261563</v>
      </c>
      <c r="F75" t="str">
        <f t="shared" si="14"/>
        <v>VeriCoin</v>
      </c>
      <c r="G75">
        <v>11.001461560690601</v>
      </c>
      <c r="H75">
        <v>74</v>
      </c>
      <c r="I75">
        <v>24.832996625882899</v>
      </c>
      <c r="J75">
        <v>68</v>
      </c>
      <c r="K75">
        <f t="shared" si="15"/>
        <v>4.0705407774555225</v>
      </c>
      <c r="L75" t="b">
        <f t="shared" si="16"/>
        <v>0</v>
      </c>
      <c r="M75" t="b">
        <f t="shared" si="17"/>
        <v>0</v>
      </c>
      <c r="N75">
        <f t="shared" si="18"/>
        <v>0.11843824226685193</v>
      </c>
      <c r="O75">
        <f t="shared" si="19"/>
        <v>0.62752339586588524</v>
      </c>
      <c r="P75" t="b">
        <f t="shared" si="20"/>
        <v>0</v>
      </c>
      <c r="Q75" t="b">
        <f t="shared" si="21"/>
        <v>0</v>
      </c>
      <c r="R75">
        <v>6.4293072227753596</v>
      </c>
      <c r="S75">
        <v>8.5515896628964203</v>
      </c>
    </row>
    <row r="76" spans="2:19" x14ac:dyDescent="0.2">
      <c r="B76" t="s">
        <v>305</v>
      </c>
      <c r="C76" t="s">
        <v>306</v>
      </c>
      <c r="D76">
        <v>80259</v>
      </c>
      <c r="F76" t="str">
        <f t="shared" si="14"/>
        <v>Freicoin</v>
      </c>
      <c r="G76">
        <v>10.8529132625081</v>
      </c>
      <c r="H76">
        <v>75</v>
      </c>
      <c r="I76">
        <v>17.683055632301802</v>
      </c>
      <c r="J76">
        <v>78</v>
      </c>
      <c r="K76">
        <f t="shared" si="15"/>
        <v>4.0698424734405378</v>
      </c>
      <c r="L76" t="b">
        <f t="shared" si="16"/>
        <v>0</v>
      </c>
      <c r="M76" t="b">
        <f t="shared" si="17"/>
        <v>0</v>
      </c>
      <c r="N76">
        <f t="shared" si="18"/>
        <v>0.14500336465710678</v>
      </c>
      <c r="O76">
        <f t="shared" si="19"/>
        <v>0.76827384517064656</v>
      </c>
      <c r="P76" t="b">
        <f t="shared" si="20"/>
        <v>0</v>
      </c>
      <c r="Q76" t="b">
        <f t="shared" si="21"/>
        <v>0</v>
      </c>
      <c r="R76">
        <v>6.9088022754312997</v>
      </c>
      <c r="S76">
        <v>9.0786789370054795</v>
      </c>
    </row>
    <row r="77" spans="2:19" x14ac:dyDescent="0.2">
      <c r="B77" t="s">
        <v>55</v>
      </c>
      <c r="C77" t="s">
        <v>56</v>
      </c>
      <c r="D77">
        <v>876262</v>
      </c>
      <c r="F77" t="str">
        <f t="shared" si="14"/>
        <v>Feathercoin</v>
      </c>
      <c r="G77">
        <v>10.653444781963501</v>
      </c>
      <c r="H77">
        <v>76</v>
      </c>
      <c r="I77">
        <v>21.259035086132599</v>
      </c>
      <c r="J77">
        <v>74</v>
      </c>
      <c r="K77">
        <f t="shared" si="15"/>
        <v>4.0483090171461296</v>
      </c>
      <c r="L77" t="b">
        <f t="shared" si="16"/>
        <v>0</v>
      </c>
      <c r="M77" t="b">
        <f t="shared" si="17"/>
        <v>0</v>
      </c>
      <c r="N77">
        <f t="shared" si="18"/>
        <v>0.12713195550750525</v>
      </c>
      <c r="O77">
        <f t="shared" si="19"/>
        <v>0.67358544770862738</v>
      </c>
      <c r="P77" t="b">
        <f t="shared" si="20"/>
        <v>0</v>
      </c>
      <c r="Q77" t="b">
        <f t="shared" si="21"/>
        <v>0</v>
      </c>
      <c r="R77">
        <v>7.0859230558544404</v>
      </c>
      <c r="S77">
        <v>9.2516704301330197</v>
      </c>
    </row>
    <row r="78" spans="2:19" x14ac:dyDescent="0.2">
      <c r="B78" t="s">
        <v>319</v>
      </c>
      <c r="C78" t="s">
        <v>320</v>
      </c>
      <c r="D78">
        <v>65181</v>
      </c>
      <c r="F78" t="str">
        <f t="shared" si="14"/>
        <v>Deutsche eMark</v>
      </c>
      <c r="G78">
        <v>9.9489250479619304</v>
      </c>
      <c r="H78">
        <v>77</v>
      </c>
      <c r="I78">
        <v>15.969000970718501</v>
      </c>
      <c r="J78">
        <v>80</v>
      </c>
      <c r="K78">
        <f t="shared" si="15"/>
        <v>3.8303361434653431</v>
      </c>
      <c r="L78" t="b">
        <f t="shared" si="16"/>
        <v>0</v>
      </c>
      <c r="M78" t="b">
        <f t="shared" si="17"/>
        <v>0</v>
      </c>
      <c r="N78">
        <f t="shared" si="18"/>
        <v>0.15655331254498112</v>
      </c>
      <c r="O78">
        <f t="shared" si="19"/>
        <v>0.829469134647696</v>
      </c>
      <c r="P78" t="b">
        <f t="shared" si="20"/>
        <v>0</v>
      </c>
      <c r="Q78" t="b">
        <f t="shared" si="21"/>
        <v>0</v>
      </c>
      <c r="R78">
        <v>8.0480865750506396</v>
      </c>
      <c r="S78">
        <v>10.589078299944401</v>
      </c>
    </row>
    <row r="79" spans="2:19" x14ac:dyDescent="0.2">
      <c r="B79" t="s">
        <v>53</v>
      </c>
      <c r="C79" t="s">
        <v>54</v>
      </c>
      <c r="D79">
        <v>955911</v>
      </c>
      <c r="F79" t="str">
        <f t="shared" si="14"/>
        <v>DNotes</v>
      </c>
      <c r="G79">
        <v>8.8124487445993598</v>
      </c>
      <c r="H79">
        <v>78</v>
      </c>
      <c r="I79">
        <v>17.743683941544798</v>
      </c>
      <c r="J79">
        <v>77</v>
      </c>
      <c r="K79">
        <f t="shared" si="15"/>
        <v>3.4368550103937503</v>
      </c>
      <c r="L79" t="b">
        <f t="shared" si="16"/>
        <v>0</v>
      </c>
      <c r="M79" t="b">
        <f t="shared" si="17"/>
        <v>0</v>
      </c>
      <c r="N79">
        <f t="shared" si="18"/>
        <v>0.14638462936780999</v>
      </c>
      <c r="O79">
        <f t="shared" si="19"/>
        <v>0.77559222397516536</v>
      </c>
      <c r="P79" t="b">
        <f t="shared" si="20"/>
        <v>0</v>
      </c>
      <c r="Q79" t="b">
        <f t="shared" si="21"/>
        <v>0</v>
      </c>
      <c r="R79">
        <v>9.9152535318941108</v>
      </c>
      <c r="S79">
        <v>14.7386835135477</v>
      </c>
    </row>
    <row r="80" spans="2:19" x14ac:dyDescent="0.2">
      <c r="B80" t="s">
        <v>273</v>
      </c>
      <c r="C80" t="s">
        <v>274</v>
      </c>
      <c r="D80">
        <v>142730</v>
      </c>
      <c r="F80" t="str">
        <f t="shared" si="14"/>
        <v>VPNCoin</v>
      </c>
      <c r="G80">
        <v>8.0471754580248103</v>
      </c>
      <c r="H80">
        <v>79</v>
      </c>
      <c r="I80">
        <v>14.339588980615501</v>
      </c>
      <c r="J80">
        <v>81</v>
      </c>
      <c r="K80">
        <f t="shared" si="15"/>
        <v>3.1786343059197999</v>
      </c>
      <c r="L80" t="b">
        <f t="shared" si="16"/>
        <v>0</v>
      </c>
      <c r="M80" t="b">
        <f t="shared" si="17"/>
        <v>0</v>
      </c>
      <c r="N80">
        <f t="shared" si="18"/>
        <v>0.17219013779313724</v>
      </c>
      <c r="O80">
        <f t="shared" si="19"/>
        <v>0.91231799741767838</v>
      </c>
      <c r="P80" t="b">
        <f t="shared" si="20"/>
        <v>0</v>
      </c>
      <c r="Q80" t="b">
        <f t="shared" si="21"/>
        <v>0</v>
      </c>
      <c r="R80">
        <v>5.9261139720295803</v>
      </c>
      <c r="S80">
        <v>7.14352581509198</v>
      </c>
    </row>
    <row r="81" spans="2:19" x14ac:dyDescent="0.2">
      <c r="B81" t="s">
        <v>21</v>
      </c>
      <c r="C81" t="s">
        <v>22</v>
      </c>
      <c r="D81">
        <v>9247940</v>
      </c>
      <c r="F81" t="str">
        <f t="shared" si="14"/>
        <v>Counterparty</v>
      </c>
      <c r="G81">
        <v>7.9951791281120004</v>
      </c>
      <c r="H81">
        <v>80</v>
      </c>
      <c r="I81">
        <v>10.2835049332219</v>
      </c>
      <c r="J81">
        <v>86</v>
      </c>
      <c r="K81">
        <f t="shared" si="15"/>
        <v>3.1980716512448004</v>
      </c>
      <c r="L81" t="b">
        <f t="shared" si="16"/>
        <v>0</v>
      </c>
      <c r="M81" t="b">
        <f t="shared" si="17"/>
        <v>0</v>
      </c>
      <c r="N81">
        <f t="shared" si="18"/>
        <v>0.22614676712370815</v>
      </c>
      <c r="O81">
        <f t="shared" si="19"/>
        <v>1.1981973436402373</v>
      </c>
      <c r="P81" t="b">
        <f t="shared" si="20"/>
        <v>0</v>
      </c>
      <c r="Q81" t="b">
        <f t="shared" si="21"/>
        <v>0</v>
      </c>
      <c r="R81">
        <v>6.7390341196011496</v>
      </c>
      <c r="S81">
        <v>7.81256428883606</v>
      </c>
    </row>
    <row r="82" spans="2:19" x14ac:dyDescent="0.2">
      <c r="B82" t="s">
        <v>297</v>
      </c>
      <c r="C82" t="s">
        <v>298</v>
      </c>
      <c r="D82">
        <v>89778</v>
      </c>
      <c r="F82" t="str">
        <f t="shared" si="14"/>
        <v>Terracoin</v>
      </c>
      <c r="G82">
        <v>6.7546942865304498</v>
      </c>
      <c r="H82">
        <v>81</v>
      </c>
      <c r="I82">
        <v>11.808471931522501</v>
      </c>
      <c r="J82">
        <v>83</v>
      </c>
      <c r="K82">
        <f t="shared" si="15"/>
        <v>2.7356511860448318</v>
      </c>
      <c r="L82" t="b">
        <f t="shared" si="16"/>
        <v>0</v>
      </c>
      <c r="M82" t="b">
        <f t="shared" si="17"/>
        <v>0</v>
      </c>
      <c r="N82">
        <f t="shared" si="18"/>
        <v>0.20406015005077677</v>
      </c>
      <c r="O82">
        <f t="shared" si="19"/>
        <v>1.0811754368344286</v>
      </c>
      <c r="P82" t="b">
        <f t="shared" si="20"/>
        <v>0</v>
      </c>
      <c r="Q82" t="b">
        <f t="shared" si="21"/>
        <v>0</v>
      </c>
      <c r="R82">
        <v>4.7230899256090701</v>
      </c>
      <c r="S82">
        <v>5.74485283741764</v>
      </c>
    </row>
    <row r="83" spans="2:19" x14ac:dyDescent="0.2">
      <c r="B83" t="s">
        <v>13</v>
      </c>
      <c r="C83" t="s">
        <v>14</v>
      </c>
      <c r="D83">
        <v>16068879</v>
      </c>
      <c r="F83" t="str">
        <f t="shared" si="14"/>
        <v>Nxt</v>
      </c>
      <c r="G83">
        <v>6.5238504749397901</v>
      </c>
      <c r="H83">
        <v>82</v>
      </c>
      <c r="I83">
        <v>21.260182936758401</v>
      </c>
      <c r="J83">
        <v>73</v>
      </c>
      <c r="K83">
        <f t="shared" si="15"/>
        <v>2.6747786947253136</v>
      </c>
      <c r="L83" t="b">
        <f t="shared" si="16"/>
        <v>0</v>
      </c>
      <c r="M83" t="b">
        <f t="shared" si="17"/>
        <v>0</v>
      </c>
      <c r="N83">
        <f t="shared" si="18"/>
        <v>0.12886653118399713</v>
      </c>
      <c r="O83">
        <f t="shared" si="19"/>
        <v>0.68277578013897611</v>
      </c>
      <c r="P83" t="b">
        <f t="shared" si="20"/>
        <v>0</v>
      </c>
      <c r="Q83" t="b">
        <f t="shared" si="21"/>
        <v>0</v>
      </c>
      <c r="R83">
        <v>5.4446502313128198</v>
      </c>
      <c r="S83">
        <v>9.2416888167700595</v>
      </c>
    </row>
    <row r="84" spans="2:19" x14ac:dyDescent="0.2">
      <c r="B84" t="s">
        <v>165</v>
      </c>
      <c r="C84" t="s">
        <v>166</v>
      </c>
      <c r="D84">
        <v>94876</v>
      </c>
      <c r="F84" t="str">
        <f t="shared" si="14"/>
        <v>Boolberry</v>
      </c>
      <c r="G84">
        <v>5.46355424246675</v>
      </c>
      <c r="H84">
        <v>83</v>
      </c>
      <c r="I84">
        <v>37.215756262061703</v>
      </c>
      <c r="J84">
        <v>56</v>
      </c>
      <c r="K84">
        <f t="shared" si="15"/>
        <v>2.2673750106237009</v>
      </c>
      <c r="L84" t="b">
        <f t="shared" si="16"/>
        <v>0</v>
      </c>
      <c r="M84" t="b">
        <f t="shared" si="17"/>
        <v>0</v>
      </c>
      <c r="N84">
        <f t="shared" si="18"/>
        <v>9.5965497685434359E-2</v>
      </c>
      <c r="O84">
        <f t="shared" si="19"/>
        <v>0.50845566297616229</v>
      </c>
      <c r="P84" t="b">
        <f t="shared" si="20"/>
        <v>0</v>
      </c>
      <c r="Q84" t="b">
        <f t="shared" si="21"/>
        <v>0</v>
      </c>
      <c r="R84">
        <v>5.3777341125925204</v>
      </c>
      <c r="S84">
        <v>14.4946737801968</v>
      </c>
    </row>
    <row r="85" spans="2:19" x14ac:dyDescent="0.2">
      <c r="B85" t="s">
        <v>41</v>
      </c>
      <c r="C85" t="s">
        <v>42</v>
      </c>
      <c r="D85">
        <v>1772414</v>
      </c>
      <c r="F85" t="str">
        <f t="shared" si="14"/>
        <v>BlackCoin</v>
      </c>
      <c r="G85">
        <v>4.9444393863173399</v>
      </c>
      <c r="H85">
        <v>84</v>
      </c>
      <c r="I85">
        <v>11.9720070026816</v>
      </c>
      <c r="J85">
        <v>82</v>
      </c>
      <c r="K85">
        <f t="shared" si="15"/>
        <v>2.0766645422532828</v>
      </c>
      <c r="L85" t="b">
        <f t="shared" si="16"/>
        <v>0</v>
      </c>
      <c r="M85" t="b">
        <f t="shared" si="17"/>
        <v>0</v>
      </c>
      <c r="N85">
        <f t="shared" si="18"/>
        <v>0.20372727728087589</v>
      </c>
      <c r="O85">
        <f t="shared" si="19"/>
        <v>1.0794117712568119</v>
      </c>
      <c r="P85" t="b">
        <f t="shared" si="20"/>
        <v>0</v>
      </c>
      <c r="Q85" t="b">
        <f t="shared" si="21"/>
        <v>0</v>
      </c>
      <c r="R85">
        <v>3.5293000783722199</v>
      </c>
      <c r="S85">
        <v>5.4130984977402896</v>
      </c>
    </row>
    <row r="86" spans="2:19" x14ac:dyDescent="0.2">
      <c r="B86" t="s">
        <v>75</v>
      </c>
      <c r="C86" t="s">
        <v>76</v>
      </c>
      <c r="D86">
        <v>466187</v>
      </c>
      <c r="F86" t="str">
        <f t="shared" si="14"/>
        <v>Novacoin</v>
      </c>
      <c r="G86">
        <v>4.8879109143735198</v>
      </c>
      <c r="H86">
        <v>85</v>
      </c>
      <c r="I86">
        <v>10.767833697216799</v>
      </c>
      <c r="J86">
        <v>85</v>
      </c>
      <c r="K86">
        <f t="shared" si="15"/>
        <v>2.0773621386087457</v>
      </c>
      <c r="L86" t="b">
        <f t="shared" si="16"/>
        <v>0</v>
      </c>
      <c r="M86" t="b">
        <f t="shared" si="17"/>
        <v>0</v>
      </c>
      <c r="N86">
        <f t="shared" si="18"/>
        <v>0.21851574259349507</v>
      </c>
      <c r="O86">
        <f t="shared" si="19"/>
        <v>1.1577657538472554</v>
      </c>
      <c r="P86" t="b">
        <f t="shared" si="20"/>
        <v>0</v>
      </c>
      <c r="Q86" t="b">
        <f t="shared" si="21"/>
        <v>0</v>
      </c>
      <c r="R86">
        <v>4.7587232044458903</v>
      </c>
      <c r="S86">
        <v>7.27891567383144</v>
      </c>
    </row>
    <row r="87" spans="2:19" x14ac:dyDescent="0.2">
      <c r="B87" t="s">
        <v>155</v>
      </c>
      <c r="C87" t="s">
        <v>156</v>
      </c>
      <c r="D87">
        <v>119274</v>
      </c>
      <c r="F87" t="str">
        <f t="shared" si="14"/>
        <v>BoostCoin</v>
      </c>
      <c r="G87">
        <v>4.3480293615082397</v>
      </c>
      <c r="H87">
        <v>86</v>
      </c>
      <c r="I87">
        <v>16.4085366808748</v>
      </c>
      <c r="J87">
        <v>79</v>
      </c>
      <c r="K87">
        <f t="shared" si="15"/>
        <v>1.869652625448543</v>
      </c>
      <c r="L87" t="b">
        <f t="shared" si="16"/>
        <v>0</v>
      </c>
      <c r="M87" t="b">
        <f t="shared" si="17"/>
        <v>0</v>
      </c>
      <c r="N87">
        <f t="shared" si="18"/>
        <v>0.15428832069900836</v>
      </c>
      <c r="O87">
        <f t="shared" si="19"/>
        <v>0.81746848901508884</v>
      </c>
      <c r="P87" t="b">
        <f t="shared" si="20"/>
        <v>0</v>
      </c>
      <c r="Q87" t="b">
        <f t="shared" si="21"/>
        <v>0</v>
      </c>
      <c r="R87">
        <v>6.4298861526214299</v>
      </c>
      <c r="S87">
        <v>11.7616599431816</v>
      </c>
    </row>
    <row r="88" spans="2:19" x14ac:dyDescent="0.2">
      <c r="B88" t="s">
        <v>25</v>
      </c>
      <c r="C88" t="s">
        <v>26</v>
      </c>
      <c r="D88">
        <v>6074428</v>
      </c>
      <c r="F88" t="str">
        <f t="shared" si="14"/>
        <v>Namecoin</v>
      </c>
      <c r="G88">
        <v>4.2455902856133099</v>
      </c>
      <c r="H88">
        <v>87</v>
      </c>
      <c r="I88">
        <v>5.1415603627330002</v>
      </c>
      <c r="J88">
        <v>88</v>
      </c>
      <c r="K88">
        <f t="shared" si="15"/>
        <v>1.8468317742417897</v>
      </c>
      <c r="L88" t="b">
        <f t="shared" si="16"/>
        <v>0</v>
      </c>
      <c r="M88" t="b">
        <f t="shared" si="17"/>
        <v>0</v>
      </c>
      <c r="N88">
        <f t="shared" si="18"/>
        <v>0.44203065069515252</v>
      </c>
      <c r="O88">
        <f t="shared" si="19"/>
        <v>2.3420186731246555</v>
      </c>
      <c r="P88" t="b">
        <f t="shared" si="20"/>
        <v>0</v>
      </c>
      <c r="Q88" t="b">
        <f t="shared" si="21"/>
        <v>0</v>
      </c>
      <c r="R88">
        <v>3.1372899530313698</v>
      </c>
      <c r="S88">
        <v>3.5114390320225901</v>
      </c>
    </row>
    <row r="89" spans="2:19" x14ac:dyDescent="0.2">
      <c r="B89" t="s">
        <v>309</v>
      </c>
      <c r="C89" t="s">
        <v>310</v>
      </c>
      <c r="D89">
        <v>78867</v>
      </c>
      <c r="F89" t="str">
        <f t="shared" si="14"/>
        <v>HoboNickels</v>
      </c>
      <c r="G89">
        <v>4.0192731778935</v>
      </c>
      <c r="H89">
        <v>88</v>
      </c>
      <c r="I89">
        <v>5.7033628581933904</v>
      </c>
      <c r="J89">
        <v>87</v>
      </c>
      <c r="K89">
        <f t="shared" si="15"/>
        <v>1.76848019827314</v>
      </c>
      <c r="L89" t="b">
        <f t="shared" si="16"/>
        <v>0</v>
      </c>
      <c r="M89" t="b">
        <f t="shared" si="17"/>
        <v>0</v>
      </c>
      <c r="N89">
        <f t="shared" si="18"/>
        <v>0.40306931750101427</v>
      </c>
      <c r="O89">
        <f t="shared" si="19"/>
        <v>2.1355891648382883</v>
      </c>
      <c r="P89" t="b">
        <f t="shared" si="20"/>
        <v>0</v>
      </c>
      <c r="Q89" t="b">
        <f t="shared" si="21"/>
        <v>0</v>
      </c>
      <c r="R89">
        <v>3.4374788669335299</v>
      </c>
      <c r="S89">
        <v>4.1776196995416299</v>
      </c>
    </row>
    <row r="90" spans="2:19" x14ac:dyDescent="0.2">
      <c r="B90" t="s">
        <v>19</v>
      </c>
      <c r="C90" t="s">
        <v>20</v>
      </c>
      <c r="D90">
        <v>10115664</v>
      </c>
      <c r="F90" t="str">
        <f t="shared" si="14"/>
        <v>Peercoin</v>
      </c>
      <c r="G90">
        <v>3.2883337583857202</v>
      </c>
      <c r="H90">
        <v>89</v>
      </c>
      <c r="I90">
        <v>4.98853273511775</v>
      </c>
      <c r="J90">
        <v>89</v>
      </c>
      <c r="K90">
        <f t="shared" si="15"/>
        <v>1.4633085224816456</v>
      </c>
      <c r="L90" t="b">
        <f t="shared" si="16"/>
        <v>0</v>
      </c>
      <c r="M90" t="b">
        <f t="shared" si="17"/>
        <v>0</v>
      </c>
      <c r="N90">
        <f t="shared" si="18"/>
        <v>0.45047133707601339</v>
      </c>
      <c r="O90">
        <f t="shared" si="19"/>
        <v>2.3867401083619559</v>
      </c>
      <c r="P90" t="b">
        <f t="shared" si="20"/>
        <v>0</v>
      </c>
      <c r="Q90" t="b">
        <f t="shared" si="21"/>
        <v>0</v>
      </c>
      <c r="R90">
        <v>2.5365040761109099</v>
      </c>
      <c r="S90">
        <v>2.98140517563556</v>
      </c>
    </row>
    <row r="91" spans="2:19" x14ac:dyDescent="0.2">
      <c r="B91" t="s">
        <v>39</v>
      </c>
      <c r="C91" t="s">
        <v>40</v>
      </c>
      <c r="D91">
        <v>2245805</v>
      </c>
      <c r="F91" t="str">
        <f t="shared" si="14"/>
        <v>NuBits</v>
      </c>
      <c r="G91">
        <v>1.77435798000134</v>
      </c>
      <c r="H91">
        <v>90</v>
      </c>
      <c r="I91">
        <v>1.77435798000134</v>
      </c>
      <c r="J91">
        <v>90</v>
      </c>
      <c r="K91">
        <f t="shared" si="15"/>
        <v>0.79846109100060303</v>
      </c>
      <c r="L91" t="b">
        <f t="shared" si="16"/>
        <v>0</v>
      </c>
      <c r="M91" t="b">
        <f t="shared" si="17"/>
        <v>0</v>
      </c>
      <c r="N91">
        <f t="shared" si="18"/>
        <v>1.2524091796969539</v>
      </c>
      <c r="O91">
        <f t="shared" si="19"/>
        <v>6.6356613068125512</v>
      </c>
      <c r="P91" t="b">
        <f t="shared" si="20"/>
        <v>0</v>
      </c>
      <c r="Q91" t="b">
        <f t="shared" si="21"/>
        <v>0</v>
      </c>
      <c r="R91">
        <v>1.7771498485310799</v>
      </c>
      <c r="S91">
        <v>1.7771498485310799</v>
      </c>
    </row>
    <row r="92" spans="2:19" x14ac:dyDescent="0.2">
      <c r="B92" t="s">
        <v>157</v>
      </c>
      <c r="C92" t="s">
        <v>158</v>
      </c>
      <c r="D92">
        <v>117947</v>
      </c>
      <c r="F92" t="str">
        <f t="shared" si="14"/>
        <v>bitCNY</v>
      </c>
      <c r="G92">
        <v>1.0080658024353599</v>
      </c>
      <c r="H92">
        <v>91</v>
      </c>
      <c r="I92">
        <v>1.0624839743255401</v>
      </c>
      <c r="J92">
        <v>91</v>
      </c>
      <c r="K92">
        <f t="shared" si="15"/>
        <v>0.45866994010808876</v>
      </c>
      <c r="L92" t="b">
        <f t="shared" si="16"/>
        <v>0</v>
      </c>
      <c r="M92" t="b">
        <f t="shared" si="17"/>
        <v>0</v>
      </c>
      <c r="N92">
        <f t="shared" si="18"/>
        <v>2.0685509155066102</v>
      </c>
      <c r="O92">
        <f t="shared" si="19"/>
        <v>10.959839239217512</v>
      </c>
      <c r="P92" t="b">
        <f t="shared" si="20"/>
        <v>0</v>
      </c>
      <c r="Q92" t="b">
        <f t="shared" si="21"/>
        <v>0</v>
      </c>
      <c r="R92">
        <v>1.0091587467142</v>
      </c>
      <c r="S92">
        <v>1.0379362014428599</v>
      </c>
    </row>
    <row r="93" spans="2:19" x14ac:dyDescent="0.2">
      <c r="B93" t="s">
        <v>410</v>
      </c>
      <c r="C93" t="s">
        <v>411</v>
      </c>
      <c r="D93">
        <v>26366</v>
      </c>
      <c r="F93" t="str">
        <f t="shared" si="14"/>
        <v>I/O Coin</v>
      </c>
      <c r="G93">
        <v>0</v>
      </c>
      <c r="H93">
        <v>92</v>
      </c>
      <c r="I93">
        <v>1</v>
      </c>
      <c r="J93">
        <v>92</v>
      </c>
      <c r="K93">
        <f t="shared" si="15"/>
        <v>0</v>
      </c>
      <c r="L93" t="b">
        <f t="shared" si="16"/>
        <v>0</v>
      </c>
      <c r="M93" t="b">
        <f t="shared" si="17"/>
        <v>0</v>
      </c>
      <c r="N93">
        <f t="shared" si="18"/>
        <v>2.1739130434782608</v>
      </c>
      <c r="O93">
        <f t="shared" si="19"/>
        <v>11.518081231626166</v>
      </c>
      <c r="P93" t="b">
        <f t="shared" si="20"/>
        <v>0</v>
      </c>
      <c r="Q93" t="b">
        <f t="shared" si="21"/>
        <v>0</v>
      </c>
      <c r="R93">
        <v>0</v>
      </c>
      <c r="S93">
        <v>1</v>
      </c>
    </row>
    <row r="94" spans="2:19" x14ac:dyDescent="0.2">
      <c r="B94" t="s">
        <v>7</v>
      </c>
      <c r="C94" t="s">
        <v>8</v>
      </c>
      <c r="D94">
        <v>53186751</v>
      </c>
      <c r="F94" t="str">
        <f t="shared" si="14"/>
        <v>PayCoin</v>
      </c>
      <c r="G94">
        <v>0</v>
      </c>
      <c r="H94">
        <v>93</v>
      </c>
      <c r="I94">
        <v>1</v>
      </c>
      <c r="J94">
        <v>93</v>
      </c>
      <c r="K94">
        <f t="shared" si="15"/>
        <v>0</v>
      </c>
      <c r="L94" t="b">
        <f t="shared" si="16"/>
        <v>0</v>
      </c>
      <c r="M94" t="b">
        <f t="shared" si="17"/>
        <v>0</v>
      </c>
      <c r="N94">
        <f t="shared" si="18"/>
        <v>2.150537634408602</v>
      </c>
      <c r="O94">
        <f t="shared" si="19"/>
        <v>11.394230895802227</v>
      </c>
      <c r="P94" t="b">
        <f t="shared" si="20"/>
        <v>0</v>
      </c>
      <c r="Q94" t="b">
        <f t="shared" si="21"/>
        <v>0</v>
      </c>
      <c r="R94">
        <v>0</v>
      </c>
      <c r="S94">
        <v>1</v>
      </c>
    </row>
    <row r="95" spans="2:19" x14ac:dyDescent="0.2">
      <c r="B95" t="s">
        <v>27</v>
      </c>
      <c r="C95" t="s">
        <v>28</v>
      </c>
      <c r="D95">
        <v>4138257</v>
      </c>
      <c r="F95" t="str">
        <f t="shared" si="14"/>
        <v>FuelCoin</v>
      </c>
      <c r="G95">
        <v>0</v>
      </c>
      <c r="H95">
        <v>94</v>
      </c>
      <c r="I95">
        <v>1</v>
      </c>
      <c r="J95">
        <v>94</v>
      </c>
      <c r="K95">
        <f t="shared" si="15"/>
        <v>0</v>
      </c>
      <c r="L95" t="b">
        <f t="shared" si="16"/>
        <v>0</v>
      </c>
      <c r="M95" t="b">
        <f t="shared" si="17"/>
        <v>0</v>
      </c>
      <c r="N95">
        <f t="shared" si="18"/>
        <v>2.1276595744680851</v>
      </c>
      <c r="O95">
        <f t="shared" si="19"/>
        <v>11.27301567350646</v>
      </c>
      <c r="P95" t="b">
        <f t="shared" si="20"/>
        <v>0</v>
      </c>
      <c r="Q95" t="b">
        <f t="shared" si="21"/>
        <v>0</v>
      </c>
      <c r="R95">
        <v>0</v>
      </c>
      <c r="S95">
        <v>1</v>
      </c>
    </row>
    <row r="96" spans="2:19" x14ac:dyDescent="0.2">
      <c r="B96" t="s">
        <v>31</v>
      </c>
      <c r="C96" t="s">
        <v>32</v>
      </c>
      <c r="D96">
        <v>3502328</v>
      </c>
      <c r="F96" t="str">
        <f t="shared" si="14"/>
        <v>SuperNET</v>
      </c>
      <c r="G96">
        <v>0</v>
      </c>
      <c r="H96">
        <v>95</v>
      </c>
      <c r="I96">
        <v>1</v>
      </c>
      <c r="J96">
        <v>95</v>
      </c>
      <c r="K96">
        <f t="shared" si="15"/>
        <v>0</v>
      </c>
      <c r="L96" t="b">
        <f t="shared" si="16"/>
        <v>0</v>
      </c>
      <c r="M96" t="b">
        <f t="shared" si="17"/>
        <v>0</v>
      </c>
      <c r="N96">
        <f t="shared" si="18"/>
        <v>2.1052631578947367</v>
      </c>
      <c r="O96">
        <f t="shared" si="19"/>
        <v>11.154352350627445</v>
      </c>
      <c r="P96" t="b">
        <f t="shared" si="20"/>
        <v>0</v>
      </c>
      <c r="Q96" t="b">
        <f t="shared" si="21"/>
        <v>0</v>
      </c>
      <c r="R96">
        <v>0</v>
      </c>
      <c r="S96">
        <v>1</v>
      </c>
    </row>
    <row r="97" spans="2:19" x14ac:dyDescent="0.2">
      <c r="B97" t="s">
        <v>33</v>
      </c>
      <c r="C97" t="s">
        <v>34</v>
      </c>
      <c r="D97">
        <v>2676393</v>
      </c>
      <c r="F97" t="str">
        <f t="shared" si="14"/>
        <v>YbCoin</v>
      </c>
      <c r="G97">
        <v>0</v>
      </c>
      <c r="H97">
        <v>96</v>
      </c>
      <c r="I97">
        <v>1</v>
      </c>
      <c r="J97">
        <v>96</v>
      </c>
      <c r="K97">
        <f t="shared" si="15"/>
        <v>0</v>
      </c>
      <c r="L97" t="b">
        <f t="shared" si="16"/>
        <v>0</v>
      </c>
      <c r="M97" t="b">
        <f t="shared" si="17"/>
        <v>0</v>
      </c>
      <c r="N97">
        <f t="shared" si="18"/>
        <v>2.0833333333333335</v>
      </c>
      <c r="O97">
        <f t="shared" si="19"/>
        <v>11.038161180308411</v>
      </c>
      <c r="P97" t="b">
        <f t="shared" si="20"/>
        <v>0</v>
      </c>
      <c r="Q97" t="b">
        <f t="shared" si="21"/>
        <v>0</v>
      </c>
      <c r="R97">
        <v>0</v>
      </c>
      <c r="S97">
        <v>1</v>
      </c>
    </row>
    <row r="98" spans="2:19" x14ac:dyDescent="0.2">
      <c r="B98" t="s">
        <v>35</v>
      </c>
      <c r="C98" t="s">
        <v>36</v>
      </c>
      <c r="D98">
        <v>2460389</v>
      </c>
      <c r="F98" t="str">
        <f t="shared" ref="F98:F129" si="22">B98</f>
        <v>Banx</v>
      </c>
      <c r="G98">
        <v>0</v>
      </c>
      <c r="H98">
        <v>97</v>
      </c>
      <c r="I98">
        <v>1</v>
      </c>
      <c r="J98">
        <v>97</v>
      </c>
      <c r="K98">
        <f t="shared" ref="K98:K129" si="23">G98*H98/200</f>
        <v>0</v>
      </c>
      <c r="L98" t="b">
        <f t="shared" ref="L98:L129" si="24">(K98&gt;20)</f>
        <v>0</v>
      </c>
      <c r="M98" t="b">
        <f t="shared" ref="M98:M129" si="25">(K98&gt;10)</f>
        <v>0</v>
      </c>
      <c r="N98">
        <f t="shared" ref="N98:N129" si="26">1/(I98*J98/200)</f>
        <v>2.061855670103093</v>
      </c>
      <c r="O98">
        <f t="shared" ref="O98:O129" si="27">N98*LN(200)</f>
        <v>10.924365704222756</v>
      </c>
      <c r="P98" t="b">
        <f t="shared" si="20"/>
        <v>0</v>
      </c>
      <c r="Q98" t="b">
        <f t="shared" si="21"/>
        <v>0</v>
      </c>
      <c r="R98">
        <v>0</v>
      </c>
      <c r="S98">
        <v>1</v>
      </c>
    </row>
    <row r="99" spans="2:19" x14ac:dyDescent="0.2">
      <c r="B99" t="s">
        <v>226</v>
      </c>
      <c r="C99" t="s">
        <v>227</v>
      </c>
      <c r="D99">
        <v>1695206</v>
      </c>
      <c r="F99" t="str">
        <f t="shared" si="22"/>
        <v>Swarm</v>
      </c>
      <c r="G99">
        <v>0</v>
      </c>
      <c r="H99">
        <v>98</v>
      </c>
      <c r="I99">
        <v>1</v>
      </c>
      <c r="J99">
        <v>98</v>
      </c>
      <c r="K99">
        <f t="shared" si="23"/>
        <v>0</v>
      </c>
      <c r="L99" t="b">
        <f t="shared" si="24"/>
        <v>0</v>
      </c>
      <c r="M99" t="b">
        <f t="shared" si="25"/>
        <v>0</v>
      </c>
      <c r="N99">
        <f t="shared" si="26"/>
        <v>2.0408163265306123</v>
      </c>
      <c r="O99">
        <f t="shared" si="27"/>
        <v>10.812892584791911</v>
      </c>
      <c r="P99" t="b">
        <f t="shared" si="20"/>
        <v>0</v>
      </c>
      <c r="Q99" t="b">
        <f t="shared" si="21"/>
        <v>0</v>
      </c>
      <c r="R99">
        <v>0</v>
      </c>
      <c r="S99">
        <v>1</v>
      </c>
    </row>
    <row r="100" spans="2:19" x14ac:dyDescent="0.2">
      <c r="B100" t="s">
        <v>43</v>
      </c>
      <c r="C100" t="s">
        <v>44</v>
      </c>
      <c r="D100">
        <v>1425931</v>
      </c>
      <c r="F100" t="str">
        <f t="shared" si="22"/>
        <v>Storjcoin X</v>
      </c>
      <c r="G100">
        <v>0</v>
      </c>
      <c r="H100">
        <v>99</v>
      </c>
      <c r="I100">
        <v>1</v>
      </c>
      <c r="J100">
        <v>99</v>
      </c>
      <c r="K100">
        <f t="shared" si="23"/>
        <v>0</v>
      </c>
      <c r="L100" t="b">
        <f t="shared" si="24"/>
        <v>0</v>
      </c>
      <c r="M100" t="b">
        <f t="shared" si="25"/>
        <v>0</v>
      </c>
      <c r="N100">
        <f t="shared" si="26"/>
        <v>2.0202020202020203</v>
      </c>
      <c r="O100">
        <f t="shared" si="27"/>
        <v>10.703671447571791</v>
      </c>
      <c r="P100" t="b">
        <f t="shared" si="20"/>
        <v>0</v>
      </c>
      <c r="Q100" t="b">
        <f t="shared" si="21"/>
        <v>0</v>
      </c>
      <c r="R100">
        <v>0</v>
      </c>
      <c r="S100">
        <v>1</v>
      </c>
    </row>
    <row r="101" spans="2:19" x14ac:dyDescent="0.2">
      <c r="B101" t="s">
        <v>47</v>
      </c>
      <c r="C101" t="s">
        <v>48</v>
      </c>
      <c r="D101">
        <v>1290933</v>
      </c>
      <c r="F101" t="str">
        <f t="shared" si="22"/>
        <v>BitcoinDark</v>
      </c>
      <c r="G101">
        <v>0</v>
      </c>
      <c r="H101">
        <v>100</v>
      </c>
      <c r="I101">
        <v>1</v>
      </c>
      <c r="J101">
        <v>100</v>
      </c>
      <c r="K101">
        <f t="shared" si="23"/>
        <v>0</v>
      </c>
      <c r="L101" t="b">
        <f t="shared" si="24"/>
        <v>0</v>
      </c>
      <c r="M101" t="b">
        <f t="shared" si="25"/>
        <v>0</v>
      </c>
      <c r="N101">
        <f t="shared" si="26"/>
        <v>2</v>
      </c>
      <c r="O101">
        <f t="shared" si="27"/>
        <v>10.596634733096073</v>
      </c>
      <c r="P101" t="b">
        <f t="shared" si="20"/>
        <v>0</v>
      </c>
      <c r="Q101" t="b">
        <f t="shared" si="21"/>
        <v>0</v>
      </c>
      <c r="R101">
        <v>0</v>
      </c>
      <c r="S101">
        <v>1</v>
      </c>
    </row>
    <row r="102" spans="2:19" x14ac:dyDescent="0.2">
      <c r="B102" t="s">
        <v>228</v>
      </c>
      <c r="C102" t="s">
        <v>229</v>
      </c>
      <c r="D102">
        <v>1249518</v>
      </c>
      <c r="F102" t="str">
        <f t="shared" si="22"/>
        <v>NXTventure</v>
      </c>
      <c r="G102">
        <v>0</v>
      </c>
      <c r="H102">
        <v>101</v>
      </c>
      <c r="I102">
        <v>1</v>
      </c>
      <c r="J102">
        <v>101</v>
      </c>
      <c r="K102">
        <f t="shared" si="23"/>
        <v>0</v>
      </c>
      <c r="L102" t="b">
        <f t="shared" si="24"/>
        <v>0</v>
      </c>
      <c r="M102" t="b">
        <f t="shared" si="25"/>
        <v>0</v>
      </c>
      <c r="N102">
        <f t="shared" si="26"/>
        <v>1.9801980198019802</v>
      </c>
      <c r="O102">
        <f t="shared" si="27"/>
        <v>10.491717557520865</v>
      </c>
      <c r="P102" t="b">
        <f t="shared" si="20"/>
        <v>0</v>
      </c>
      <c r="Q102" t="b">
        <f t="shared" si="21"/>
        <v>0</v>
      </c>
      <c r="R102">
        <v>0</v>
      </c>
      <c r="S102">
        <v>1</v>
      </c>
    </row>
    <row r="103" spans="2:19" x14ac:dyDescent="0.2">
      <c r="B103" t="s">
        <v>230</v>
      </c>
      <c r="C103" t="s">
        <v>231</v>
      </c>
      <c r="D103">
        <v>1091871</v>
      </c>
      <c r="F103" t="str">
        <f t="shared" si="22"/>
        <v>Pangea Poker</v>
      </c>
      <c r="G103">
        <v>0</v>
      </c>
      <c r="H103">
        <v>102</v>
      </c>
      <c r="I103">
        <v>1</v>
      </c>
      <c r="J103">
        <v>102</v>
      </c>
      <c r="K103">
        <f t="shared" si="23"/>
        <v>0</v>
      </c>
      <c r="L103" t="b">
        <f t="shared" si="24"/>
        <v>0</v>
      </c>
      <c r="M103" t="b">
        <f t="shared" si="25"/>
        <v>0</v>
      </c>
      <c r="N103">
        <f t="shared" si="26"/>
        <v>1.9607843137254901</v>
      </c>
      <c r="O103">
        <f t="shared" si="27"/>
        <v>10.388857581466738</v>
      </c>
      <c r="P103" t="b">
        <f t="shared" si="20"/>
        <v>0</v>
      </c>
      <c r="Q103" t="b">
        <f t="shared" si="21"/>
        <v>0</v>
      </c>
      <c r="R103">
        <v>0</v>
      </c>
      <c r="S103">
        <v>1</v>
      </c>
    </row>
    <row r="104" spans="2:19" x14ac:dyDescent="0.2">
      <c r="B104" t="s">
        <v>232</v>
      </c>
      <c r="C104" t="s">
        <v>233</v>
      </c>
      <c r="D104">
        <v>996449</v>
      </c>
      <c r="F104" t="str">
        <f t="shared" si="22"/>
        <v>InstantDEX</v>
      </c>
      <c r="G104">
        <v>0</v>
      </c>
      <c r="H104">
        <v>103</v>
      </c>
      <c r="I104">
        <v>1</v>
      </c>
      <c r="J104">
        <v>103</v>
      </c>
      <c r="K104">
        <f t="shared" si="23"/>
        <v>0</v>
      </c>
      <c r="L104" t="b">
        <f t="shared" si="24"/>
        <v>0</v>
      </c>
      <c r="M104" t="b">
        <f t="shared" si="25"/>
        <v>0</v>
      </c>
      <c r="N104">
        <f t="shared" si="26"/>
        <v>1.941747572815534</v>
      </c>
      <c r="O104">
        <f t="shared" si="27"/>
        <v>10.287994886501041</v>
      </c>
      <c r="P104" t="b">
        <f t="shared" si="20"/>
        <v>0</v>
      </c>
      <c r="Q104" t="b">
        <f t="shared" si="21"/>
        <v>0</v>
      </c>
      <c r="R104">
        <v>0</v>
      </c>
      <c r="S104">
        <v>1</v>
      </c>
    </row>
    <row r="105" spans="2:19" x14ac:dyDescent="0.2">
      <c r="B105" t="s">
        <v>234</v>
      </c>
      <c r="C105" t="s">
        <v>235</v>
      </c>
      <c r="D105">
        <v>927830</v>
      </c>
      <c r="F105" t="str">
        <f t="shared" si="22"/>
        <v>CoinoUSD</v>
      </c>
      <c r="G105">
        <v>0</v>
      </c>
      <c r="H105">
        <v>104</v>
      </c>
      <c r="I105">
        <v>1</v>
      </c>
      <c r="J105">
        <v>104</v>
      </c>
      <c r="K105">
        <f t="shared" si="23"/>
        <v>0</v>
      </c>
      <c r="L105" t="b">
        <f t="shared" si="24"/>
        <v>0</v>
      </c>
      <c r="M105" t="b">
        <f t="shared" si="25"/>
        <v>0</v>
      </c>
      <c r="N105">
        <f t="shared" si="26"/>
        <v>1.9230769230769229</v>
      </c>
      <c r="O105">
        <f t="shared" si="27"/>
        <v>10.189071858746223</v>
      </c>
      <c r="P105" t="b">
        <f t="shared" si="20"/>
        <v>0</v>
      </c>
      <c r="Q105" t="b">
        <f t="shared" si="21"/>
        <v>0</v>
      </c>
      <c r="R105">
        <v>0</v>
      </c>
      <c r="S105">
        <v>1</v>
      </c>
    </row>
    <row r="106" spans="2:19" x14ac:dyDescent="0.2">
      <c r="B106" t="s">
        <v>57</v>
      </c>
      <c r="C106" t="s">
        <v>58</v>
      </c>
      <c r="D106">
        <v>849583</v>
      </c>
      <c r="F106" t="str">
        <f t="shared" si="22"/>
        <v>bitUSD</v>
      </c>
      <c r="G106">
        <v>0</v>
      </c>
      <c r="H106">
        <v>105</v>
      </c>
      <c r="I106">
        <v>1</v>
      </c>
      <c r="J106">
        <v>105</v>
      </c>
      <c r="K106">
        <f t="shared" si="23"/>
        <v>0</v>
      </c>
      <c r="L106" t="b">
        <f t="shared" si="24"/>
        <v>0</v>
      </c>
      <c r="M106" t="b">
        <f t="shared" si="25"/>
        <v>0</v>
      </c>
      <c r="N106">
        <f t="shared" si="26"/>
        <v>1.9047619047619047</v>
      </c>
      <c r="O106">
        <f t="shared" si="27"/>
        <v>10.092033079139116</v>
      </c>
      <c r="P106" t="b">
        <f t="shared" si="20"/>
        <v>0</v>
      </c>
      <c r="Q106" t="b">
        <f t="shared" si="21"/>
        <v>0</v>
      </c>
      <c r="R106">
        <v>0</v>
      </c>
      <c r="S106">
        <v>1</v>
      </c>
    </row>
    <row r="107" spans="2:19" x14ac:dyDescent="0.2">
      <c r="B107" t="s">
        <v>61</v>
      </c>
      <c r="C107" t="s">
        <v>62</v>
      </c>
      <c r="D107">
        <v>726534</v>
      </c>
      <c r="F107" t="str">
        <f t="shared" si="22"/>
        <v>Ethercoin</v>
      </c>
      <c r="G107">
        <v>0</v>
      </c>
      <c r="H107">
        <v>106</v>
      </c>
      <c r="I107">
        <v>1</v>
      </c>
      <c r="J107">
        <v>106</v>
      </c>
      <c r="K107">
        <f t="shared" si="23"/>
        <v>0</v>
      </c>
      <c r="L107" t="b">
        <f t="shared" si="24"/>
        <v>0</v>
      </c>
      <c r="M107" t="b">
        <f t="shared" si="25"/>
        <v>0</v>
      </c>
      <c r="N107">
        <f t="shared" si="26"/>
        <v>1.8867924528301885</v>
      </c>
      <c r="O107">
        <f t="shared" si="27"/>
        <v>9.9968252199019538</v>
      </c>
      <c r="P107" t="b">
        <f t="shared" si="20"/>
        <v>0</v>
      </c>
      <c r="Q107" t="b">
        <f t="shared" si="21"/>
        <v>0</v>
      </c>
      <c r="R107">
        <v>0</v>
      </c>
      <c r="S107">
        <v>1</v>
      </c>
    </row>
    <row r="108" spans="2:19" x14ac:dyDescent="0.2">
      <c r="B108" t="s">
        <v>236</v>
      </c>
      <c r="C108" t="s">
        <v>237</v>
      </c>
      <c r="D108">
        <v>590005</v>
      </c>
      <c r="F108" t="str">
        <f t="shared" si="22"/>
        <v>jl777hodl</v>
      </c>
      <c r="G108">
        <v>0</v>
      </c>
      <c r="H108">
        <v>107</v>
      </c>
      <c r="I108">
        <v>1</v>
      </c>
      <c r="J108">
        <v>107</v>
      </c>
      <c r="K108">
        <f t="shared" si="23"/>
        <v>0</v>
      </c>
      <c r="L108" t="b">
        <f t="shared" si="24"/>
        <v>0</v>
      </c>
      <c r="M108" t="b">
        <f t="shared" si="25"/>
        <v>0</v>
      </c>
      <c r="N108">
        <f t="shared" si="26"/>
        <v>1.8691588785046729</v>
      </c>
      <c r="O108">
        <f t="shared" si="27"/>
        <v>9.9033969468187593</v>
      </c>
      <c r="P108" t="b">
        <f t="shared" si="20"/>
        <v>0</v>
      </c>
      <c r="Q108" t="b">
        <f t="shared" si="21"/>
        <v>0</v>
      </c>
      <c r="R108">
        <v>0</v>
      </c>
      <c r="S108">
        <v>1</v>
      </c>
    </row>
    <row r="109" spans="2:19" x14ac:dyDescent="0.2">
      <c r="B109" t="s">
        <v>65</v>
      </c>
      <c r="C109" t="s">
        <v>66</v>
      </c>
      <c r="D109">
        <v>578694</v>
      </c>
      <c r="F109" t="str">
        <f t="shared" si="22"/>
        <v>Marinecoin</v>
      </c>
      <c r="G109">
        <v>0</v>
      </c>
      <c r="H109">
        <v>108</v>
      </c>
      <c r="I109">
        <v>1</v>
      </c>
      <c r="J109">
        <v>108</v>
      </c>
      <c r="K109">
        <f t="shared" si="23"/>
        <v>0</v>
      </c>
      <c r="L109" t="b">
        <f t="shared" si="24"/>
        <v>0</v>
      </c>
      <c r="M109" t="b">
        <f t="shared" si="25"/>
        <v>0</v>
      </c>
      <c r="N109">
        <f t="shared" si="26"/>
        <v>1.8518518518518516</v>
      </c>
      <c r="O109">
        <f t="shared" si="27"/>
        <v>9.8116988269408072</v>
      </c>
      <c r="P109" t="b">
        <f t="shared" si="20"/>
        <v>0</v>
      </c>
      <c r="Q109" t="b">
        <f t="shared" si="21"/>
        <v>0</v>
      </c>
      <c r="R109">
        <v>0</v>
      </c>
      <c r="S109">
        <v>1</v>
      </c>
    </row>
    <row r="110" spans="2:19" x14ac:dyDescent="0.2">
      <c r="B110" t="s">
        <v>67</v>
      </c>
      <c r="C110" t="s">
        <v>68</v>
      </c>
      <c r="D110">
        <v>546825</v>
      </c>
      <c r="F110" t="str">
        <f t="shared" si="22"/>
        <v>Nxttycoin</v>
      </c>
      <c r="G110">
        <v>0</v>
      </c>
      <c r="H110">
        <v>109</v>
      </c>
      <c r="I110">
        <v>1</v>
      </c>
      <c r="J110">
        <v>109</v>
      </c>
      <c r="K110">
        <f t="shared" si="23"/>
        <v>0</v>
      </c>
      <c r="L110" t="b">
        <f t="shared" si="24"/>
        <v>0</v>
      </c>
      <c r="M110" t="b">
        <f t="shared" si="25"/>
        <v>0</v>
      </c>
      <c r="N110">
        <f t="shared" si="26"/>
        <v>1.8348623853211008</v>
      </c>
      <c r="O110">
        <f t="shared" si="27"/>
        <v>9.7216832413725438</v>
      </c>
      <c r="P110" t="b">
        <f t="shared" si="20"/>
        <v>0</v>
      </c>
      <c r="Q110" t="b">
        <f t="shared" si="21"/>
        <v>0</v>
      </c>
      <c r="R110">
        <v>0</v>
      </c>
      <c r="S110">
        <v>1</v>
      </c>
    </row>
    <row r="111" spans="2:19" x14ac:dyDescent="0.2">
      <c r="B111" t="s">
        <v>238</v>
      </c>
      <c r="C111" t="s">
        <v>238</v>
      </c>
      <c r="D111">
        <v>522239</v>
      </c>
      <c r="F111" t="str">
        <f t="shared" si="22"/>
        <v>NXTprivacy</v>
      </c>
      <c r="G111">
        <v>0</v>
      </c>
      <c r="H111">
        <v>110</v>
      </c>
      <c r="I111">
        <v>1</v>
      </c>
      <c r="J111">
        <v>110</v>
      </c>
      <c r="K111">
        <f t="shared" si="23"/>
        <v>0</v>
      </c>
      <c r="L111" t="b">
        <f t="shared" si="24"/>
        <v>0</v>
      </c>
      <c r="M111" t="b">
        <f t="shared" si="25"/>
        <v>0</v>
      </c>
      <c r="N111">
        <f t="shared" si="26"/>
        <v>1.8181818181818181</v>
      </c>
      <c r="O111">
        <f t="shared" si="27"/>
        <v>9.6333043028146115</v>
      </c>
      <c r="P111" t="b">
        <f t="shared" si="20"/>
        <v>0</v>
      </c>
      <c r="Q111" t="b">
        <f t="shared" si="21"/>
        <v>0</v>
      </c>
      <c r="R111">
        <v>0</v>
      </c>
      <c r="S111">
        <v>1</v>
      </c>
    </row>
    <row r="112" spans="2:19" x14ac:dyDescent="0.2">
      <c r="B112" t="s">
        <v>71</v>
      </c>
      <c r="C112" t="s">
        <v>72</v>
      </c>
      <c r="D112">
        <v>482067</v>
      </c>
      <c r="F112" t="str">
        <f t="shared" si="22"/>
        <v>Jinn</v>
      </c>
      <c r="G112">
        <v>0</v>
      </c>
      <c r="H112">
        <v>111</v>
      </c>
      <c r="I112">
        <v>1</v>
      </c>
      <c r="J112">
        <v>111</v>
      </c>
      <c r="K112">
        <f t="shared" si="23"/>
        <v>0</v>
      </c>
      <c r="L112" t="b">
        <f t="shared" si="24"/>
        <v>0</v>
      </c>
      <c r="M112" t="b">
        <f t="shared" si="25"/>
        <v>0</v>
      </c>
      <c r="N112">
        <f t="shared" si="26"/>
        <v>1.8018018018018016</v>
      </c>
      <c r="O112">
        <f t="shared" si="27"/>
        <v>9.5465177775640289</v>
      </c>
      <c r="P112" t="b">
        <f t="shared" si="20"/>
        <v>0</v>
      </c>
      <c r="Q112" t="b">
        <f t="shared" si="21"/>
        <v>0</v>
      </c>
      <c r="R112">
        <v>0</v>
      </c>
      <c r="S112">
        <v>1</v>
      </c>
    </row>
    <row r="113" spans="2:19" x14ac:dyDescent="0.2">
      <c r="B113" t="s">
        <v>239</v>
      </c>
      <c r="C113" t="s">
        <v>240</v>
      </c>
      <c r="D113">
        <v>477295</v>
      </c>
      <c r="F113" t="str">
        <f t="shared" si="22"/>
        <v>Tradebots</v>
      </c>
      <c r="G113">
        <v>0</v>
      </c>
      <c r="H113">
        <v>112</v>
      </c>
      <c r="I113">
        <v>1</v>
      </c>
      <c r="J113">
        <v>112</v>
      </c>
      <c r="K113">
        <f t="shared" si="23"/>
        <v>0</v>
      </c>
      <c r="L113" t="b">
        <f t="shared" si="24"/>
        <v>0</v>
      </c>
      <c r="M113" t="b">
        <f t="shared" si="25"/>
        <v>0</v>
      </c>
      <c r="N113">
        <f t="shared" si="26"/>
        <v>1.7857142857142856</v>
      </c>
      <c r="O113">
        <f t="shared" si="27"/>
        <v>9.4612810116929218</v>
      </c>
      <c r="P113" t="b">
        <f t="shared" si="20"/>
        <v>0</v>
      </c>
      <c r="Q113" t="b">
        <f t="shared" si="21"/>
        <v>0</v>
      </c>
      <c r="R113">
        <v>0</v>
      </c>
      <c r="S113">
        <v>1</v>
      </c>
    </row>
    <row r="114" spans="2:19" x14ac:dyDescent="0.2">
      <c r="B114" t="s">
        <v>81</v>
      </c>
      <c r="C114" t="s">
        <v>82</v>
      </c>
      <c r="D114">
        <v>422882</v>
      </c>
      <c r="F114" t="str">
        <f t="shared" si="22"/>
        <v>BitShares PTS</v>
      </c>
      <c r="G114">
        <v>0</v>
      </c>
      <c r="H114">
        <v>113</v>
      </c>
      <c r="I114">
        <v>1</v>
      </c>
      <c r="J114">
        <v>113</v>
      </c>
      <c r="K114">
        <f t="shared" si="23"/>
        <v>0</v>
      </c>
      <c r="L114" t="b">
        <f t="shared" si="24"/>
        <v>0</v>
      </c>
      <c r="M114" t="b">
        <f t="shared" si="25"/>
        <v>0</v>
      </c>
      <c r="N114">
        <f t="shared" si="26"/>
        <v>1.7699115044247788</v>
      </c>
      <c r="O114">
        <f t="shared" si="27"/>
        <v>9.3775528611469667</v>
      </c>
      <c r="P114" t="b">
        <f t="shared" si="20"/>
        <v>0</v>
      </c>
      <c r="Q114" t="b">
        <f t="shared" si="21"/>
        <v>0</v>
      </c>
      <c r="R114">
        <v>0</v>
      </c>
      <c r="S114">
        <v>1</v>
      </c>
    </row>
    <row r="115" spans="2:19" x14ac:dyDescent="0.2">
      <c r="B115" t="s">
        <v>83</v>
      </c>
      <c r="C115" t="s">
        <v>84</v>
      </c>
      <c r="D115">
        <v>421655</v>
      </c>
      <c r="F115" t="str">
        <f t="shared" si="22"/>
        <v>TileCoin</v>
      </c>
      <c r="G115">
        <v>0</v>
      </c>
      <c r="H115">
        <v>114</v>
      </c>
      <c r="I115">
        <v>1</v>
      </c>
      <c r="J115">
        <v>114</v>
      </c>
      <c r="K115">
        <f t="shared" si="23"/>
        <v>0</v>
      </c>
      <c r="L115" t="b">
        <f t="shared" si="24"/>
        <v>0</v>
      </c>
      <c r="M115" t="b">
        <f t="shared" si="25"/>
        <v>0</v>
      </c>
      <c r="N115">
        <f t="shared" si="26"/>
        <v>1.7543859649122808</v>
      </c>
      <c r="O115">
        <f t="shared" si="27"/>
        <v>9.2952936255228717</v>
      </c>
      <c r="P115" t="b">
        <f t="shared" si="20"/>
        <v>0</v>
      </c>
      <c r="Q115" t="b">
        <f t="shared" si="21"/>
        <v>0</v>
      </c>
      <c r="R115">
        <v>0</v>
      </c>
      <c r="S115">
        <v>1</v>
      </c>
    </row>
    <row r="116" spans="2:19" x14ac:dyDescent="0.2">
      <c r="B116" t="s">
        <v>87</v>
      </c>
      <c r="C116" t="s">
        <v>88</v>
      </c>
      <c r="D116">
        <v>405510</v>
      </c>
      <c r="F116" t="str">
        <f t="shared" si="22"/>
        <v>I0Coin</v>
      </c>
      <c r="G116">
        <v>0</v>
      </c>
      <c r="H116">
        <v>115</v>
      </c>
      <c r="I116">
        <v>1</v>
      </c>
      <c r="J116">
        <v>115</v>
      </c>
      <c r="K116">
        <f t="shared" si="23"/>
        <v>0</v>
      </c>
      <c r="L116" t="b">
        <f t="shared" si="24"/>
        <v>0</v>
      </c>
      <c r="M116" t="b">
        <f t="shared" si="25"/>
        <v>0</v>
      </c>
      <c r="N116">
        <f t="shared" si="26"/>
        <v>1.7391304347826089</v>
      </c>
      <c r="O116">
        <f t="shared" si="27"/>
        <v>9.2144649853009337</v>
      </c>
      <c r="P116" t="b">
        <f t="shared" si="20"/>
        <v>0</v>
      </c>
      <c r="Q116" t="b">
        <f t="shared" si="21"/>
        <v>0</v>
      </c>
      <c r="R116">
        <v>0</v>
      </c>
      <c r="S116">
        <v>1</v>
      </c>
    </row>
    <row r="117" spans="2:19" x14ac:dyDescent="0.2">
      <c r="B117" t="s">
        <v>89</v>
      </c>
      <c r="C117" t="s">
        <v>90</v>
      </c>
      <c r="D117">
        <v>402334</v>
      </c>
      <c r="F117" t="str">
        <f t="shared" si="22"/>
        <v>Uro</v>
      </c>
      <c r="G117">
        <v>0</v>
      </c>
      <c r="H117">
        <v>116</v>
      </c>
      <c r="I117">
        <v>1</v>
      </c>
      <c r="J117">
        <v>116</v>
      </c>
      <c r="K117">
        <f t="shared" si="23"/>
        <v>0</v>
      </c>
      <c r="L117" t="b">
        <f t="shared" si="24"/>
        <v>0</v>
      </c>
      <c r="M117" t="b">
        <f t="shared" si="25"/>
        <v>0</v>
      </c>
      <c r="N117">
        <f t="shared" si="26"/>
        <v>1.7241379310344829</v>
      </c>
      <c r="O117">
        <f t="shared" si="27"/>
        <v>9.1350299423242003</v>
      </c>
      <c r="P117" t="b">
        <f t="shared" si="20"/>
        <v>0</v>
      </c>
      <c r="Q117" t="b">
        <f t="shared" si="21"/>
        <v>0</v>
      </c>
      <c r="R117">
        <v>0</v>
      </c>
      <c r="S117">
        <v>1</v>
      </c>
    </row>
    <row r="118" spans="2:19" x14ac:dyDescent="0.2">
      <c r="B118" t="s">
        <v>243</v>
      </c>
      <c r="C118" t="s">
        <v>244</v>
      </c>
      <c r="D118">
        <v>362678</v>
      </c>
      <c r="F118" t="str">
        <f t="shared" si="22"/>
        <v>SkyNET</v>
      </c>
      <c r="G118">
        <v>0</v>
      </c>
      <c r="H118">
        <v>117</v>
      </c>
      <c r="I118">
        <v>1</v>
      </c>
      <c r="J118">
        <v>117</v>
      </c>
      <c r="K118">
        <f t="shared" si="23"/>
        <v>0</v>
      </c>
      <c r="L118" t="b">
        <f t="shared" si="24"/>
        <v>0</v>
      </c>
      <c r="M118" t="b">
        <f t="shared" si="25"/>
        <v>0</v>
      </c>
      <c r="N118">
        <f t="shared" si="26"/>
        <v>1.7094017094017095</v>
      </c>
      <c r="O118">
        <f t="shared" si="27"/>
        <v>9.0569527633299778</v>
      </c>
      <c r="P118" t="b">
        <f t="shared" si="20"/>
        <v>0</v>
      </c>
      <c r="Q118" t="b">
        <f t="shared" si="21"/>
        <v>0</v>
      </c>
      <c r="R118">
        <v>0</v>
      </c>
      <c r="S118">
        <v>1</v>
      </c>
    </row>
    <row r="119" spans="2:19" x14ac:dyDescent="0.2">
      <c r="B119" t="s">
        <v>99</v>
      </c>
      <c r="C119" t="s">
        <v>100</v>
      </c>
      <c r="D119">
        <v>322887</v>
      </c>
      <c r="F119" t="str">
        <f t="shared" si="22"/>
        <v>BilShares</v>
      </c>
      <c r="G119">
        <v>0</v>
      </c>
      <c r="H119">
        <v>118</v>
      </c>
      <c r="I119">
        <v>1</v>
      </c>
      <c r="J119">
        <v>118</v>
      </c>
      <c r="K119">
        <f t="shared" si="23"/>
        <v>0</v>
      </c>
      <c r="L119" t="b">
        <f t="shared" si="24"/>
        <v>0</v>
      </c>
      <c r="M119" t="b">
        <f t="shared" si="25"/>
        <v>0</v>
      </c>
      <c r="N119">
        <f t="shared" si="26"/>
        <v>1.6949152542372883</v>
      </c>
      <c r="O119">
        <f t="shared" si="27"/>
        <v>8.980198926352605</v>
      </c>
      <c r="P119" t="b">
        <f t="shared" si="20"/>
        <v>0</v>
      </c>
      <c r="Q119" t="b">
        <f t="shared" si="21"/>
        <v>0</v>
      </c>
      <c r="R119">
        <v>0</v>
      </c>
      <c r="S119">
        <v>1</v>
      </c>
    </row>
    <row r="120" spans="2:19" x14ac:dyDescent="0.2">
      <c r="B120" t="s">
        <v>101</v>
      </c>
      <c r="C120" t="s">
        <v>102</v>
      </c>
      <c r="D120">
        <v>318760</v>
      </c>
      <c r="F120" t="str">
        <f t="shared" si="22"/>
        <v>ShadowCash</v>
      </c>
      <c r="G120">
        <v>0</v>
      </c>
      <c r="H120">
        <v>119</v>
      </c>
      <c r="I120">
        <v>1</v>
      </c>
      <c r="J120">
        <v>119</v>
      </c>
      <c r="K120">
        <f t="shared" si="23"/>
        <v>0</v>
      </c>
      <c r="L120" t="b">
        <f t="shared" si="24"/>
        <v>0</v>
      </c>
      <c r="M120" t="b">
        <f t="shared" si="25"/>
        <v>0</v>
      </c>
      <c r="N120">
        <f t="shared" si="26"/>
        <v>1.680672268907563</v>
      </c>
      <c r="O120">
        <f t="shared" si="27"/>
        <v>8.9047350698286323</v>
      </c>
      <c r="P120" t="b">
        <f t="shared" si="20"/>
        <v>0</v>
      </c>
      <c r="Q120" t="b">
        <f t="shared" si="21"/>
        <v>0</v>
      </c>
      <c r="R120">
        <v>0</v>
      </c>
      <c r="S120">
        <v>1</v>
      </c>
    </row>
    <row r="121" spans="2:19" x14ac:dyDescent="0.2">
      <c r="B121" t="s">
        <v>103</v>
      </c>
      <c r="C121" t="s">
        <v>104</v>
      </c>
      <c r="D121">
        <v>318251</v>
      </c>
      <c r="F121" t="str">
        <f t="shared" si="22"/>
        <v>NooCoin</v>
      </c>
      <c r="G121">
        <v>0</v>
      </c>
      <c r="H121">
        <v>120</v>
      </c>
      <c r="I121">
        <v>1</v>
      </c>
      <c r="J121">
        <v>120</v>
      </c>
      <c r="K121">
        <f t="shared" si="23"/>
        <v>0</v>
      </c>
      <c r="L121" t="b">
        <f t="shared" si="24"/>
        <v>0</v>
      </c>
      <c r="M121" t="b">
        <f t="shared" si="25"/>
        <v>0</v>
      </c>
      <c r="N121">
        <f t="shared" si="26"/>
        <v>1.6666666666666667</v>
      </c>
      <c r="O121">
        <f t="shared" si="27"/>
        <v>8.8305289442467281</v>
      </c>
      <c r="P121" t="b">
        <f t="shared" si="20"/>
        <v>0</v>
      </c>
      <c r="Q121" t="b">
        <f t="shared" si="21"/>
        <v>0</v>
      </c>
      <c r="R121">
        <v>0</v>
      </c>
      <c r="S121">
        <v>1</v>
      </c>
    </row>
    <row r="122" spans="2:19" x14ac:dyDescent="0.2">
      <c r="B122" t="s">
        <v>105</v>
      </c>
      <c r="C122" t="s">
        <v>106</v>
      </c>
      <c r="D122">
        <v>294603</v>
      </c>
      <c r="F122" t="str">
        <f t="shared" si="22"/>
        <v>XCurrency</v>
      </c>
      <c r="G122">
        <v>0</v>
      </c>
      <c r="H122">
        <v>121</v>
      </c>
      <c r="I122">
        <v>1</v>
      </c>
      <c r="J122">
        <v>121</v>
      </c>
      <c r="K122">
        <f t="shared" si="23"/>
        <v>0</v>
      </c>
      <c r="L122" t="b">
        <f t="shared" si="24"/>
        <v>0</v>
      </c>
      <c r="M122" t="b">
        <f t="shared" si="25"/>
        <v>0</v>
      </c>
      <c r="N122">
        <f t="shared" si="26"/>
        <v>1.6528925619834711</v>
      </c>
      <c r="O122">
        <f t="shared" si="27"/>
        <v>8.7575493661951018</v>
      </c>
      <c r="P122" t="b">
        <f t="shared" si="20"/>
        <v>0</v>
      </c>
      <c r="Q122" t="b">
        <f t="shared" si="21"/>
        <v>0</v>
      </c>
      <c r="R122">
        <v>0</v>
      </c>
      <c r="S122">
        <v>1</v>
      </c>
    </row>
    <row r="123" spans="2:19" x14ac:dyDescent="0.2">
      <c r="B123" t="s">
        <v>107</v>
      </c>
      <c r="C123" t="s">
        <v>108</v>
      </c>
      <c r="D123">
        <v>294363</v>
      </c>
      <c r="F123" t="str">
        <f t="shared" si="22"/>
        <v>Zetacoin</v>
      </c>
      <c r="G123">
        <v>0</v>
      </c>
      <c r="H123">
        <v>122</v>
      </c>
      <c r="I123">
        <v>1</v>
      </c>
      <c r="J123">
        <v>122</v>
      </c>
      <c r="K123">
        <f t="shared" si="23"/>
        <v>0</v>
      </c>
      <c r="L123" t="b">
        <f t="shared" si="24"/>
        <v>0</v>
      </c>
      <c r="M123" t="b">
        <f t="shared" si="25"/>
        <v>0</v>
      </c>
      <c r="N123">
        <f t="shared" si="26"/>
        <v>1.639344262295082</v>
      </c>
      <c r="O123">
        <f t="shared" si="27"/>
        <v>8.6857661746689114</v>
      </c>
      <c r="P123" t="b">
        <f t="shared" si="20"/>
        <v>0</v>
      </c>
      <c r="Q123" t="b">
        <f t="shared" si="21"/>
        <v>0</v>
      </c>
      <c r="R123">
        <v>0</v>
      </c>
      <c r="S123">
        <v>1</v>
      </c>
    </row>
    <row r="124" spans="2:19" x14ac:dyDescent="0.2">
      <c r="B124" t="s">
        <v>109</v>
      </c>
      <c r="C124" t="s">
        <v>110</v>
      </c>
      <c r="D124">
        <v>290253</v>
      </c>
      <c r="F124" t="str">
        <f t="shared" si="22"/>
        <v>Gridcoin Classic</v>
      </c>
      <c r="G124">
        <v>0</v>
      </c>
      <c r="H124">
        <v>123</v>
      </c>
      <c r="I124">
        <v>1</v>
      </c>
      <c r="J124">
        <v>123</v>
      </c>
      <c r="K124">
        <f t="shared" si="23"/>
        <v>0</v>
      </c>
      <c r="L124" t="b">
        <f t="shared" si="24"/>
        <v>0</v>
      </c>
      <c r="M124" t="b">
        <f t="shared" si="25"/>
        <v>0</v>
      </c>
      <c r="N124">
        <f t="shared" si="26"/>
        <v>1.6260162601626016</v>
      </c>
      <c r="O124">
        <f t="shared" si="27"/>
        <v>8.6151501895090021</v>
      </c>
      <c r="P124" t="b">
        <f t="shared" si="20"/>
        <v>0</v>
      </c>
      <c r="Q124" t="b">
        <f t="shared" si="21"/>
        <v>0</v>
      </c>
      <c r="R124">
        <v>0</v>
      </c>
      <c r="S124">
        <v>1</v>
      </c>
    </row>
    <row r="125" spans="2:19" x14ac:dyDescent="0.2">
      <c r="B125" t="s">
        <v>245</v>
      </c>
      <c r="C125" t="s">
        <v>246</v>
      </c>
      <c r="D125">
        <v>284837</v>
      </c>
      <c r="F125" t="str">
        <f t="shared" si="22"/>
        <v>Coinomat</v>
      </c>
      <c r="G125">
        <v>0</v>
      </c>
      <c r="H125">
        <v>124</v>
      </c>
      <c r="I125">
        <v>1</v>
      </c>
      <c r="J125">
        <v>124</v>
      </c>
      <c r="K125">
        <f t="shared" si="23"/>
        <v>0</v>
      </c>
      <c r="L125" t="b">
        <f t="shared" si="24"/>
        <v>0</v>
      </c>
      <c r="M125" t="b">
        <f t="shared" si="25"/>
        <v>0</v>
      </c>
      <c r="N125">
        <f t="shared" si="26"/>
        <v>1.6129032258064517</v>
      </c>
      <c r="O125">
        <f t="shared" si="27"/>
        <v>8.5456731718516714</v>
      </c>
      <c r="P125" t="b">
        <f t="shared" si="20"/>
        <v>0</v>
      </c>
      <c r="Q125" t="b">
        <f t="shared" si="21"/>
        <v>0</v>
      </c>
      <c r="R125">
        <v>0</v>
      </c>
      <c r="S125">
        <v>1</v>
      </c>
    </row>
    <row r="126" spans="2:19" x14ac:dyDescent="0.2">
      <c r="B126" t="s">
        <v>247</v>
      </c>
      <c r="C126" t="s">
        <v>247</v>
      </c>
      <c r="D126">
        <v>282748</v>
      </c>
      <c r="F126" t="str">
        <f t="shared" si="22"/>
        <v>Privatebet</v>
      </c>
      <c r="G126">
        <v>0</v>
      </c>
      <c r="H126">
        <v>125</v>
      </c>
      <c r="I126">
        <v>1</v>
      </c>
      <c r="J126">
        <v>125</v>
      </c>
      <c r="K126">
        <f t="shared" si="23"/>
        <v>0</v>
      </c>
      <c r="L126" t="b">
        <f t="shared" si="24"/>
        <v>0</v>
      </c>
      <c r="M126" t="b">
        <f t="shared" si="25"/>
        <v>0</v>
      </c>
      <c r="N126">
        <f t="shared" si="26"/>
        <v>1.6</v>
      </c>
      <c r="O126">
        <f t="shared" si="27"/>
        <v>8.4773077864768585</v>
      </c>
      <c r="P126" t="b">
        <f t="shared" si="20"/>
        <v>0</v>
      </c>
      <c r="Q126" t="b">
        <f t="shared" si="21"/>
        <v>0</v>
      </c>
      <c r="R126">
        <v>0</v>
      </c>
      <c r="S126">
        <v>1</v>
      </c>
    </row>
    <row r="127" spans="2:19" x14ac:dyDescent="0.2">
      <c r="B127" t="s">
        <v>113</v>
      </c>
      <c r="C127" t="s">
        <v>114</v>
      </c>
      <c r="D127">
        <v>264195</v>
      </c>
      <c r="F127" t="str">
        <f t="shared" si="22"/>
        <v>Qora</v>
      </c>
      <c r="G127">
        <v>0</v>
      </c>
      <c r="H127">
        <v>126</v>
      </c>
      <c r="I127">
        <v>1</v>
      </c>
      <c r="J127">
        <v>126</v>
      </c>
      <c r="K127">
        <f t="shared" si="23"/>
        <v>0</v>
      </c>
      <c r="L127" t="b">
        <f t="shared" si="24"/>
        <v>0</v>
      </c>
      <c r="M127" t="b">
        <f t="shared" si="25"/>
        <v>0</v>
      </c>
      <c r="N127">
        <f t="shared" si="26"/>
        <v>1.5873015873015872</v>
      </c>
      <c r="O127">
        <f t="shared" si="27"/>
        <v>8.4100275659492638</v>
      </c>
      <c r="P127" t="b">
        <f t="shared" si="20"/>
        <v>0</v>
      </c>
      <c r="Q127" t="b">
        <f t="shared" si="21"/>
        <v>0</v>
      </c>
      <c r="R127">
        <v>0</v>
      </c>
      <c r="S127">
        <v>1</v>
      </c>
    </row>
    <row r="128" spans="2:19" x14ac:dyDescent="0.2">
      <c r="B128" t="s">
        <v>117</v>
      </c>
      <c r="C128" t="s">
        <v>118</v>
      </c>
      <c r="D128">
        <v>254348</v>
      </c>
      <c r="F128" t="str">
        <f t="shared" si="22"/>
        <v>UltraCoin</v>
      </c>
      <c r="G128">
        <v>0</v>
      </c>
      <c r="H128">
        <v>127</v>
      </c>
      <c r="I128">
        <v>1</v>
      </c>
      <c r="J128">
        <v>127</v>
      </c>
      <c r="K128">
        <f t="shared" si="23"/>
        <v>0</v>
      </c>
      <c r="L128" t="b">
        <f t="shared" si="24"/>
        <v>0</v>
      </c>
      <c r="M128" t="b">
        <f t="shared" si="25"/>
        <v>0</v>
      </c>
      <c r="N128">
        <f t="shared" si="26"/>
        <v>1.5748031496062991</v>
      </c>
      <c r="O128">
        <f t="shared" si="27"/>
        <v>8.3438068764536002</v>
      </c>
      <c r="P128" t="b">
        <f t="shared" si="20"/>
        <v>0</v>
      </c>
      <c r="Q128" t="b">
        <f t="shared" si="21"/>
        <v>0</v>
      </c>
      <c r="R128">
        <v>0</v>
      </c>
      <c r="S128">
        <v>1</v>
      </c>
    </row>
    <row r="129" spans="2:19" x14ac:dyDescent="0.2">
      <c r="B129" t="s">
        <v>250</v>
      </c>
      <c r="C129" t="s">
        <v>251</v>
      </c>
      <c r="D129">
        <v>231392</v>
      </c>
      <c r="F129" t="str">
        <f t="shared" si="22"/>
        <v>FreeMarket</v>
      </c>
      <c r="G129">
        <v>0</v>
      </c>
      <c r="H129">
        <v>128</v>
      </c>
      <c r="I129">
        <v>1</v>
      </c>
      <c r="J129">
        <v>128</v>
      </c>
      <c r="K129">
        <f t="shared" si="23"/>
        <v>0</v>
      </c>
      <c r="L129" t="b">
        <f t="shared" si="24"/>
        <v>0</v>
      </c>
      <c r="M129" t="b">
        <f t="shared" si="25"/>
        <v>0</v>
      </c>
      <c r="N129">
        <f t="shared" si="26"/>
        <v>1.5625</v>
      </c>
      <c r="O129">
        <f t="shared" si="27"/>
        <v>8.278620885231307</v>
      </c>
      <c r="P129" t="b">
        <f t="shared" si="20"/>
        <v>0</v>
      </c>
      <c r="Q129" t="b">
        <f t="shared" si="21"/>
        <v>0</v>
      </c>
      <c r="R129">
        <v>0</v>
      </c>
      <c r="S129">
        <v>1</v>
      </c>
    </row>
    <row r="130" spans="2:19" x14ac:dyDescent="0.2">
      <c r="B130" t="s">
        <v>123</v>
      </c>
      <c r="C130" t="s">
        <v>124</v>
      </c>
      <c r="D130">
        <v>201478</v>
      </c>
      <c r="F130" t="str">
        <f t="shared" ref="F130:F161" si="28">B130</f>
        <v>Applecoin</v>
      </c>
      <c r="G130">
        <v>0</v>
      </c>
      <c r="H130">
        <v>129</v>
      </c>
      <c r="I130">
        <v>1</v>
      </c>
      <c r="J130">
        <v>129</v>
      </c>
      <c r="K130">
        <f t="shared" ref="K130:K161" si="29">G130*H130/200</f>
        <v>0</v>
      </c>
      <c r="L130" t="b">
        <f t="shared" ref="L130:L161" si="30">(K130&gt;20)</f>
        <v>0</v>
      </c>
      <c r="M130" t="b">
        <f t="shared" ref="M130:M161" si="31">(K130&gt;10)</f>
        <v>0</v>
      </c>
      <c r="N130">
        <f t="shared" ref="N130:N161" si="32">1/(I130*J130/200)</f>
        <v>1.5503875968992247</v>
      </c>
      <c r="O130">
        <f t="shared" ref="O130:O161" si="33">N130*LN(200)</f>
        <v>8.2144455295318384</v>
      </c>
      <c r="P130" t="b">
        <f t="shared" ref="P130:P193" si="34">O130&lt;0.05</f>
        <v>0</v>
      </c>
      <c r="Q130" t="b">
        <f t="shared" ref="Q130:Q193" si="35">O130&lt;0.1</f>
        <v>0</v>
      </c>
      <c r="R130">
        <v>0</v>
      </c>
      <c r="S130">
        <v>1</v>
      </c>
    </row>
    <row r="131" spans="2:19" x14ac:dyDescent="0.2">
      <c r="B131" t="s">
        <v>254</v>
      </c>
      <c r="C131" t="s">
        <v>255</v>
      </c>
      <c r="D131">
        <v>192136</v>
      </c>
      <c r="F131" t="str">
        <f t="shared" si="28"/>
        <v>SolarCoin</v>
      </c>
      <c r="G131">
        <v>0</v>
      </c>
      <c r="H131">
        <v>130</v>
      </c>
      <c r="I131">
        <v>1</v>
      </c>
      <c r="J131">
        <v>130</v>
      </c>
      <c r="K131">
        <f t="shared" si="29"/>
        <v>0</v>
      </c>
      <c r="L131" t="b">
        <f t="shared" si="30"/>
        <v>0</v>
      </c>
      <c r="M131" t="b">
        <f t="shared" si="31"/>
        <v>0</v>
      </c>
      <c r="N131">
        <f t="shared" si="32"/>
        <v>1.5384615384615383</v>
      </c>
      <c r="O131">
        <f t="shared" si="33"/>
        <v>8.1512574869969789</v>
      </c>
      <c r="P131" t="b">
        <f t="shared" si="34"/>
        <v>0</v>
      </c>
      <c r="Q131" t="b">
        <f t="shared" si="35"/>
        <v>0</v>
      </c>
      <c r="R131">
        <v>0</v>
      </c>
      <c r="S131">
        <v>1</v>
      </c>
    </row>
    <row r="132" spans="2:19" x14ac:dyDescent="0.2">
      <c r="B132" t="s">
        <v>129</v>
      </c>
      <c r="C132" t="s">
        <v>130</v>
      </c>
      <c r="D132">
        <v>189514</v>
      </c>
      <c r="F132" t="str">
        <f t="shared" si="28"/>
        <v>Hyper</v>
      </c>
      <c r="G132">
        <v>0</v>
      </c>
      <c r="H132">
        <v>131</v>
      </c>
      <c r="I132">
        <v>1</v>
      </c>
      <c r="J132">
        <v>131</v>
      </c>
      <c r="K132">
        <f t="shared" si="29"/>
        <v>0</v>
      </c>
      <c r="L132" t="b">
        <f t="shared" si="30"/>
        <v>0</v>
      </c>
      <c r="M132" t="b">
        <f t="shared" si="31"/>
        <v>0</v>
      </c>
      <c r="N132">
        <f t="shared" si="32"/>
        <v>1.5267175572519083</v>
      </c>
      <c r="O132">
        <f t="shared" si="33"/>
        <v>8.0890341474015823</v>
      </c>
      <c r="P132" t="b">
        <f t="shared" si="34"/>
        <v>0</v>
      </c>
      <c r="Q132" t="b">
        <f t="shared" si="35"/>
        <v>0</v>
      </c>
      <c r="R132">
        <v>0</v>
      </c>
      <c r="S132">
        <v>1</v>
      </c>
    </row>
    <row r="133" spans="2:19" x14ac:dyDescent="0.2">
      <c r="B133" t="s">
        <v>131</v>
      </c>
      <c r="C133" t="s">
        <v>132</v>
      </c>
      <c r="D133">
        <v>174126</v>
      </c>
      <c r="F133" t="str">
        <f t="shared" si="28"/>
        <v>CzechCrownCoin</v>
      </c>
      <c r="G133">
        <v>0</v>
      </c>
      <c r="H133">
        <v>132</v>
      </c>
      <c r="I133">
        <v>1</v>
      </c>
      <c r="J133">
        <v>132</v>
      </c>
      <c r="K133">
        <f t="shared" si="29"/>
        <v>0</v>
      </c>
      <c r="L133" t="b">
        <f t="shared" si="30"/>
        <v>0</v>
      </c>
      <c r="M133" t="b">
        <f t="shared" si="31"/>
        <v>0</v>
      </c>
      <c r="N133">
        <f t="shared" si="32"/>
        <v>1.5151515151515151</v>
      </c>
      <c r="O133">
        <f t="shared" si="33"/>
        <v>8.0277535856788429</v>
      </c>
      <c r="P133" t="b">
        <f t="shared" si="34"/>
        <v>0</v>
      </c>
      <c r="Q133" t="b">
        <f t="shared" si="35"/>
        <v>0</v>
      </c>
      <c r="R133">
        <v>0</v>
      </c>
      <c r="S133">
        <v>1</v>
      </c>
    </row>
    <row r="134" spans="2:19" x14ac:dyDescent="0.2">
      <c r="B134" t="s">
        <v>260</v>
      </c>
      <c r="C134" t="s">
        <v>261</v>
      </c>
      <c r="D134">
        <v>167858</v>
      </c>
      <c r="F134" t="str">
        <f t="shared" si="28"/>
        <v>CryptoCoins</v>
      </c>
      <c r="G134">
        <v>0</v>
      </c>
      <c r="H134">
        <v>133</v>
      </c>
      <c r="I134">
        <v>1</v>
      </c>
      <c r="J134">
        <v>133</v>
      </c>
      <c r="K134">
        <f t="shared" si="29"/>
        <v>0</v>
      </c>
      <c r="L134" t="b">
        <f t="shared" si="30"/>
        <v>0</v>
      </c>
      <c r="M134" t="b">
        <f t="shared" si="31"/>
        <v>0</v>
      </c>
      <c r="N134">
        <f t="shared" si="32"/>
        <v>1.5037593984962405</v>
      </c>
      <c r="O134">
        <f t="shared" si="33"/>
        <v>7.9673945361624599</v>
      </c>
      <c r="P134" t="b">
        <f t="shared" si="34"/>
        <v>0</v>
      </c>
      <c r="Q134" t="b">
        <f t="shared" si="35"/>
        <v>0</v>
      </c>
      <c r="R134">
        <v>0</v>
      </c>
      <c r="S134">
        <v>1</v>
      </c>
    </row>
    <row r="135" spans="2:19" x14ac:dyDescent="0.2">
      <c r="B135" t="s">
        <v>139</v>
      </c>
      <c r="C135" t="s">
        <v>140</v>
      </c>
      <c r="D135">
        <v>158546</v>
      </c>
      <c r="F135" t="str">
        <f t="shared" si="28"/>
        <v>ARCHcoin</v>
      </c>
      <c r="G135">
        <v>0</v>
      </c>
      <c r="H135">
        <v>134</v>
      </c>
      <c r="I135">
        <v>1</v>
      </c>
      <c r="J135">
        <v>134</v>
      </c>
      <c r="K135">
        <f t="shared" si="29"/>
        <v>0</v>
      </c>
      <c r="L135" t="b">
        <f t="shared" si="30"/>
        <v>0</v>
      </c>
      <c r="M135" t="b">
        <f t="shared" si="31"/>
        <v>0</v>
      </c>
      <c r="N135">
        <f t="shared" si="32"/>
        <v>1.4925373134328357</v>
      </c>
      <c r="O135">
        <f t="shared" si="33"/>
        <v>7.9079363679821428</v>
      </c>
      <c r="P135" t="b">
        <f t="shared" si="34"/>
        <v>0</v>
      </c>
      <c r="Q135" t="b">
        <f t="shared" si="35"/>
        <v>0</v>
      </c>
      <c r="R135">
        <v>0</v>
      </c>
      <c r="S135">
        <v>1</v>
      </c>
    </row>
    <row r="136" spans="2:19" x14ac:dyDescent="0.2">
      <c r="B136" t="s">
        <v>266</v>
      </c>
      <c r="C136" t="s">
        <v>266</v>
      </c>
      <c r="D136">
        <v>156832</v>
      </c>
      <c r="F136" t="str">
        <f t="shared" si="28"/>
        <v>ATOMIC</v>
      </c>
      <c r="G136">
        <v>0</v>
      </c>
      <c r="H136">
        <v>135</v>
      </c>
      <c r="I136">
        <v>1</v>
      </c>
      <c r="J136">
        <v>135</v>
      </c>
      <c r="K136">
        <f t="shared" si="29"/>
        <v>0</v>
      </c>
      <c r="L136" t="b">
        <f t="shared" si="30"/>
        <v>0</v>
      </c>
      <c r="M136" t="b">
        <f t="shared" si="31"/>
        <v>0</v>
      </c>
      <c r="N136">
        <f t="shared" si="32"/>
        <v>1.4814814814814814</v>
      </c>
      <c r="O136">
        <f t="shared" si="33"/>
        <v>7.8493590615526463</v>
      </c>
      <c r="P136" t="b">
        <f t="shared" si="34"/>
        <v>0</v>
      </c>
      <c r="Q136" t="b">
        <f t="shared" si="35"/>
        <v>0</v>
      </c>
      <c r="R136">
        <v>0</v>
      </c>
      <c r="S136">
        <v>1</v>
      </c>
    </row>
    <row r="137" spans="2:19" x14ac:dyDescent="0.2">
      <c r="B137" t="s">
        <v>267</v>
      </c>
      <c r="C137" t="s">
        <v>268</v>
      </c>
      <c r="D137">
        <v>150591</v>
      </c>
      <c r="F137" t="str">
        <f t="shared" si="28"/>
        <v>Node</v>
      </c>
      <c r="G137">
        <v>0</v>
      </c>
      <c r="H137">
        <v>136</v>
      </c>
      <c r="I137">
        <v>1</v>
      </c>
      <c r="J137">
        <v>136</v>
      </c>
      <c r="K137">
        <f t="shared" si="29"/>
        <v>0</v>
      </c>
      <c r="L137" t="b">
        <f t="shared" si="30"/>
        <v>0</v>
      </c>
      <c r="M137" t="b">
        <f t="shared" si="31"/>
        <v>0</v>
      </c>
      <c r="N137">
        <f t="shared" si="32"/>
        <v>1.4705882352941175</v>
      </c>
      <c r="O137">
        <f t="shared" si="33"/>
        <v>7.7916431861000524</v>
      </c>
      <c r="P137" t="b">
        <f t="shared" si="34"/>
        <v>0</v>
      </c>
      <c r="Q137" t="b">
        <f t="shared" si="35"/>
        <v>0</v>
      </c>
      <c r="R137">
        <v>0</v>
      </c>
      <c r="S137">
        <v>1</v>
      </c>
    </row>
    <row r="138" spans="2:19" x14ac:dyDescent="0.2">
      <c r="B138" t="s">
        <v>269</v>
      </c>
      <c r="C138" t="s">
        <v>270</v>
      </c>
      <c r="D138">
        <v>148795</v>
      </c>
      <c r="F138" t="str">
        <f t="shared" si="28"/>
        <v>ltc2nXt</v>
      </c>
      <c r="G138">
        <v>0</v>
      </c>
      <c r="H138">
        <v>137</v>
      </c>
      <c r="I138">
        <v>1</v>
      </c>
      <c r="J138">
        <v>137</v>
      </c>
      <c r="K138">
        <f t="shared" si="29"/>
        <v>0</v>
      </c>
      <c r="L138" t="b">
        <f t="shared" si="30"/>
        <v>0</v>
      </c>
      <c r="M138" t="b">
        <f t="shared" si="31"/>
        <v>0</v>
      </c>
      <c r="N138">
        <f t="shared" si="32"/>
        <v>1.4598540145985401</v>
      </c>
      <c r="O138">
        <f t="shared" si="33"/>
        <v>7.7347698781723153</v>
      </c>
      <c r="P138" t="b">
        <f t="shared" si="34"/>
        <v>0</v>
      </c>
      <c r="Q138" t="b">
        <f t="shared" si="35"/>
        <v>0</v>
      </c>
      <c r="R138">
        <v>0</v>
      </c>
      <c r="S138">
        <v>1</v>
      </c>
    </row>
    <row r="139" spans="2:19" x14ac:dyDescent="0.2">
      <c r="B139" t="s">
        <v>145</v>
      </c>
      <c r="C139" t="s">
        <v>146</v>
      </c>
      <c r="D139">
        <v>145952</v>
      </c>
      <c r="F139" t="str">
        <f t="shared" si="28"/>
        <v>Viorcoin</v>
      </c>
      <c r="G139">
        <v>0</v>
      </c>
      <c r="H139">
        <v>138</v>
      </c>
      <c r="I139">
        <v>1</v>
      </c>
      <c r="J139">
        <v>138</v>
      </c>
      <c r="K139">
        <f t="shared" si="29"/>
        <v>0</v>
      </c>
      <c r="L139" t="b">
        <f t="shared" si="30"/>
        <v>0</v>
      </c>
      <c r="M139" t="b">
        <f t="shared" si="31"/>
        <v>0</v>
      </c>
      <c r="N139">
        <f t="shared" si="32"/>
        <v>1.4492753623188408</v>
      </c>
      <c r="O139">
        <f t="shared" si="33"/>
        <v>7.678720821084112</v>
      </c>
      <c r="P139" t="b">
        <f t="shared" si="34"/>
        <v>0</v>
      </c>
      <c r="Q139" t="b">
        <f t="shared" si="35"/>
        <v>0</v>
      </c>
      <c r="R139">
        <v>0</v>
      </c>
      <c r="S139">
        <v>1</v>
      </c>
    </row>
    <row r="140" spans="2:19" x14ac:dyDescent="0.2">
      <c r="B140" t="s">
        <v>277</v>
      </c>
      <c r="C140" t="s">
        <v>278</v>
      </c>
      <c r="D140">
        <v>139737</v>
      </c>
      <c r="F140" t="str">
        <f t="shared" si="28"/>
        <v>FoldingCoin</v>
      </c>
      <c r="G140">
        <v>0</v>
      </c>
      <c r="H140">
        <v>139</v>
      </c>
      <c r="I140">
        <v>1</v>
      </c>
      <c r="J140">
        <v>139</v>
      </c>
      <c r="K140">
        <f t="shared" si="29"/>
        <v>0</v>
      </c>
      <c r="L140" t="b">
        <f t="shared" si="30"/>
        <v>0</v>
      </c>
      <c r="M140" t="b">
        <f t="shared" si="31"/>
        <v>0</v>
      </c>
      <c r="N140">
        <f t="shared" si="32"/>
        <v>1.4388489208633095</v>
      </c>
      <c r="O140">
        <f t="shared" si="33"/>
        <v>7.6234782252489737</v>
      </c>
      <c r="P140" t="b">
        <f t="shared" si="34"/>
        <v>0</v>
      </c>
      <c r="Q140" t="b">
        <f t="shared" si="35"/>
        <v>0</v>
      </c>
      <c r="R140">
        <v>0</v>
      </c>
      <c r="S140">
        <v>1</v>
      </c>
    </row>
    <row r="141" spans="2:19" x14ac:dyDescent="0.2">
      <c r="B141" t="s">
        <v>279</v>
      </c>
      <c r="C141" t="s">
        <v>279</v>
      </c>
      <c r="D141">
        <v>136586</v>
      </c>
      <c r="F141" t="str">
        <f t="shared" si="28"/>
        <v>MGW</v>
      </c>
      <c r="G141">
        <v>0</v>
      </c>
      <c r="H141">
        <v>140</v>
      </c>
      <c r="I141">
        <v>1</v>
      </c>
      <c r="J141">
        <v>140</v>
      </c>
      <c r="K141">
        <f t="shared" si="29"/>
        <v>0</v>
      </c>
      <c r="L141" t="b">
        <f t="shared" si="30"/>
        <v>0</v>
      </c>
      <c r="M141" t="b">
        <f t="shared" si="31"/>
        <v>0</v>
      </c>
      <c r="N141">
        <f t="shared" si="32"/>
        <v>1.4285714285714286</v>
      </c>
      <c r="O141">
        <f t="shared" si="33"/>
        <v>7.569024809354338</v>
      </c>
      <c r="P141" t="b">
        <f t="shared" si="34"/>
        <v>0</v>
      </c>
      <c r="Q141" t="b">
        <f t="shared" si="35"/>
        <v>0</v>
      </c>
      <c r="R141">
        <v>0</v>
      </c>
      <c r="S141">
        <v>1</v>
      </c>
    </row>
    <row r="142" spans="2:19" x14ac:dyDescent="0.2">
      <c r="B142" t="s">
        <v>280</v>
      </c>
      <c r="C142" t="s">
        <v>281</v>
      </c>
      <c r="D142">
        <v>134603</v>
      </c>
      <c r="F142" t="str">
        <f t="shared" si="28"/>
        <v>Dogeparty</v>
      </c>
      <c r="G142">
        <v>0</v>
      </c>
      <c r="H142">
        <v>141</v>
      </c>
      <c r="I142">
        <v>1</v>
      </c>
      <c r="J142">
        <v>141</v>
      </c>
      <c r="K142">
        <f t="shared" si="29"/>
        <v>0</v>
      </c>
      <c r="L142" t="b">
        <f t="shared" si="30"/>
        <v>0</v>
      </c>
      <c r="M142" t="b">
        <f t="shared" si="31"/>
        <v>0</v>
      </c>
      <c r="N142">
        <f t="shared" si="32"/>
        <v>1.4184397163120568</v>
      </c>
      <c r="O142">
        <f t="shared" si="33"/>
        <v>7.5153437823376406</v>
      </c>
      <c r="P142" t="b">
        <f t="shared" si="34"/>
        <v>0</v>
      </c>
      <c r="Q142" t="b">
        <f t="shared" si="35"/>
        <v>0</v>
      </c>
      <c r="R142">
        <v>0</v>
      </c>
      <c r="S142">
        <v>1</v>
      </c>
    </row>
    <row r="143" spans="2:19" x14ac:dyDescent="0.2">
      <c r="B143" t="s">
        <v>282</v>
      </c>
      <c r="C143" t="s">
        <v>282</v>
      </c>
      <c r="D143">
        <v>129087</v>
      </c>
      <c r="F143" t="str">
        <f t="shared" si="28"/>
        <v>MMNXT</v>
      </c>
      <c r="G143">
        <v>0</v>
      </c>
      <c r="H143">
        <v>142</v>
      </c>
      <c r="I143">
        <v>1</v>
      </c>
      <c r="J143">
        <v>142</v>
      </c>
      <c r="K143">
        <f t="shared" si="29"/>
        <v>0</v>
      </c>
      <c r="L143" t="b">
        <f t="shared" si="30"/>
        <v>0</v>
      </c>
      <c r="M143" t="b">
        <f t="shared" si="31"/>
        <v>0</v>
      </c>
      <c r="N143">
        <f t="shared" si="32"/>
        <v>1.4084507042253522</v>
      </c>
      <c r="O143">
        <f t="shared" si="33"/>
        <v>7.4624188261239954</v>
      </c>
      <c r="P143" t="b">
        <f t="shared" si="34"/>
        <v>0</v>
      </c>
      <c r="Q143" t="b">
        <f t="shared" si="35"/>
        <v>0</v>
      </c>
      <c r="R143">
        <v>0</v>
      </c>
      <c r="S143">
        <v>1</v>
      </c>
    </row>
    <row r="144" spans="2:19" x14ac:dyDescent="0.2">
      <c r="B144" t="s">
        <v>283</v>
      </c>
      <c r="C144" t="s">
        <v>284</v>
      </c>
      <c r="D144">
        <v>128858</v>
      </c>
      <c r="F144" t="str">
        <f t="shared" si="28"/>
        <v>USDe</v>
      </c>
      <c r="G144">
        <v>0</v>
      </c>
      <c r="H144">
        <v>143</v>
      </c>
      <c r="I144">
        <v>1</v>
      </c>
      <c r="J144">
        <v>143</v>
      </c>
      <c r="K144">
        <f t="shared" si="29"/>
        <v>0</v>
      </c>
      <c r="L144" t="b">
        <f t="shared" si="30"/>
        <v>0</v>
      </c>
      <c r="M144" t="b">
        <f t="shared" si="31"/>
        <v>0</v>
      </c>
      <c r="N144">
        <f t="shared" si="32"/>
        <v>1.3986013986013988</v>
      </c>
      <c r="O144">
        <f t="shared" si="33"/>
        <v>7.4102340790881636</v>
      </c>
      <c r="P144" t="b">
        <f t="shared" si="34"/>
        <v>0</v>
      </c>
      <c r="Q144" t="b">
        <f t="shared" si="35"/>
        <v>0</v>
      </c>
      <c r="R144">
        <v>0</v>
      </c>
      <c r="S144">
        <v>1</v>
      </c>
    </row>
    <row r="145" spans="2:19" x14ac:dyDescent="0.2">
      <c r="B145" t="s">
        <v>285</v>
      </c>
      <c r="C145" t="s">
        <v>286</v>
      </c>
      <c r="D145">
        <v>121176</v>
      </c>
      <c r="F145" t="str">
        <f t="shared" si="28"/>
        <v>Crypti</v>
      </c>
      <c r="G145">
        <v>0</v>
      </c>
      <c r="H145">
        <v>144</v>
      </c>
      <c r="I145">
        <v>1</v>
      </c>
      <c r="J145">
        <v>144</v>
      </c>
      <c r="K145">
        <f t="shared" si="29"/>
        <v>0</v>
      </c>
      <c r="L145" t="b">
        <f t="shared" si="30"/>
        <v>0</v>
      </c>
      <c r="M145" t="b">
        <f t="shared" si="31"/>
        <v>0</v>
      </c>
      <c r="N145">
        <f t="shared" si="32"/>
        <v>1.3888888888888888</v>
      </c>
      <c r="O145">
        <f t="shared" si="33"/>
        <v>7.3587741202056058</v>
      </c>
      <c r="P145" t="b">
        <f t="shared" si="34"/>
        <v>0</v>
      </c>
      <c r="Q145" t="b">
        <f t="shared" si="35"/>
        <v>0</v>
      </c>
      <c r="R145">
        <v>0</v>
      </c>
      <c r="S145">
        <v>1</v>
      </c>
    </row>
    <row r="146" spans="2:19" x14ac:dyDescent="0.2">
      <c r="B146" t="s">
        <v>287</v>
      </c>
      <c r="C146" t="s">
        <v>288</v>
      </c>
      <c r="D146">
        <v>111571</v>
      </c>
      <c r="F146" t="str">
        <f t="shared" si="28"/>
        <v>NeoDICE</v>
      </c>
      <c r="G146">
        <v>0</v>
      </c>
      <c r="H146">
        <v>145</v>
      </c>
      <c r="I146">
        <v>1</v>
      </c>
      <c r="J146">
        <v>145</v>
      </c>
      <c r="K146">
        <f t="shared" si="29"/>
        <v>0</v>
      </c>
      <c r="L146" t="b">
        <f t="shared" si="30"/>
        <v>0</v>
      </c>
      <c r="M146" t="b">
        <f t="shared" si="31"/>
        <v>0</v>
      </c>
      <c r="N146">
        <f t="shared" si="32"/>
        <v>1.3793103448275863</v>
      </c>
      <c r="O146">
        <f t="shared" si="33"/>
        <v>7.3080239538593608</v>
      </c>
      <c r="P146" t="b">
        <f t="shared" si="34"/>
        <v>0</v>
      </c>
      <c r="Q146" t="b">
        <f t="shared" si="35"/>
        <v>0</v>
      </c>
      <c r="R146">
        <v>0</v>
      </c>
      <c r="S146">
        <v>1</v>
      </c>
    </row>
    <row r="147" spans="2:19" x14ac:dyDescent="0.2">
      <c r="B147" t="s">
        <v>159</v>
      </c>
      <c r="C147" t="s">
        <v>160</v>
      </c>
      <c r="D147">
        <v>110962</v>
      </c>
      <c r="F147" t="str">
        <f t="shared" si="28"/>
        <v>Librexcoin</v>
      </c>
      <c r="G147">
        <v>0</v>
      </c>
      <c r="H147">
        <v>146</v>
      </c>
      <c r="I147">
        <v>1</v>
      </c>
      <c r="J147">
        <v>146</v>
      </c>
      <c r="K147">
        <f t="shared" si="29"/>
        <v>0</v>
      </c>
      <c r="L147" t="b">
        <f t="shared" si="30"/>
        <v>0</v>
      </c>
      <c r="M147" t="b">
        <f t="shared" si="31"/>
        <v>0</v>
      </c>
      <c r="N147">
        <f t="shared" si="32"/>
        <v>1.3698630136986301</v>
      </c>
      <c r="O147">
        <f t="shared" si="33"/>
        <v>7.2579689952712823</v>
      </c>
      <c r="P147" t="b">
        <f t="shared" si="34"/>
        <v>0</v>
      </c>
      <c r="Q147" t="b">
        <f t="shared" si="35"/>
        <v>0</v>
      </c>
      <c r="R147">
        <v>0</v>
      </c>
      <c r="S147">
        <v>1</v>
      </c>
    </row>
    <row r="148" spans="2:19" x14ac:dyDescent="0.2">
      <c r="B148" t="s">
        <v>289</v>
      </c>
      <c r="C148" t="s">
        <v>290</v>
      </c>
      <c r="D148">
        <v>104638</v>
      </c>
      <c r="F148" t="str">
        <f t="shared" si="28"/>
        <v>Devcoin</v>
      </c>
      <c r="G148">
        <v>0</v>
      </c>
      <c r="H148">
        <v>147</v>
      </c>
      <c r="I148">
        <v>1</v>
      </c>
      <c r="J148">
        <v>147</v>
      </c>
      <c r="K148">
        <f t="shared" si="29"/>
        <v>0</v>
      </c>
      <c r="L148" t="b">
        <f t="shared" si="30"/>
        <v>0</v>
      </c>
      <c r="M148" t="b">
        <f t="shared" si="31"/>
        <v>0</v>
      </c>
      <c r="N148">
        <f t="shared" si="32"/>
        <v>1.3605442176870748</v>
      </c>
      <c r="O148">
        <f t="shared" si="33"/>
        <v>7.2085950565279404</v>
      </c>
      <c r="P148" t="b">
        <f t="shared" si="34"/>
        <v>0</v>
      </c>
      <c r="Q148" t="b">
        <f t="shared" si="35"/>
        <v>0</v>
      </c>
      <c r="R148">
        <v>0</v>
      </c>
      <c r="S148">
        <v>1</v>
      </c>
    </row>
    <row r="149" spans="2:19" x14ac:dyDescent="0.2">
      <c r="B149" t="s">
        <v>293</v>
      </c>
      <c r="C149" t="s">
        <v>294</v>
      </c>
      <c r="D149">
        <v>100270</v>
      </c>
      <c r="F149" t="str">
        <f t="shared" si="28"/>
        <v>Bithaus</v>
      </c>
      <c r="G149">
        <v>0</v>
      </c>
      <c r="H149">
        <v>148</v>
      </c>
      <c r="I149">
        <v>1</v>
      </c>
      <c r="J149">
        <v>148</v>
      </c>
      <c r="K149">
        <f t="shared" si="29"/>
        <v>0</v>
      </c>
      <c r="L149" t="b">
        <f t="shared" si="30"/>
        <v>0</v>
      </c>
      <c r="M149" t="b">
        <f t="shared" si="31"/>
        <v>0</v>
      </c>
      <c r="N149">
        <f t="shared" si="32"/>
        <v>1.3513513513513513</v>
      </c>
      <c r="O149">
        <f t="shared" si="33"/>
        <v>7.1598883331730221</v>
      </c>
      <c r="P149" t="b">
        <f t="shared" si="34"/>
        <v>0</v>
      </c>
      <c r="Q149" t="b">
        <f t="shared" si="35"/>
        <v>0</v>
      </c>
      <c r="R149">
        <v>0</v>
      </c>
      <c r="S149">
        <v>1</v>
      </c>
    </row>
    <row r="150" spans="2:19" x14ac:dyDescent="0.2">
      <c r="B150" t="s">
        <v>163</v>
      </c>
      <c r="C150" t="s">
        <v>164</v>
      </c>
      <c r="D150">
        <v>96937</v>
      </c>
      <c r="F150" t="str">
        <f t="shared" si="28"/>
        <v>NEMstake</v>
      </c>
      <c r="G150">
        <v>0</v>
      </c>
      <c r="H150">
        <v>149</v>
      </c>
      <c r="I150">
        <v>1</v>
      </c>
      <c r="J150">
        <v>149</v>
      </c>
      <c r="K150">
        <f t="shared" si="29"/>
        <v>0</v>
      </c>
      <c r="L150" t="b">
        <f t="shared" si="30"/>
        <v>0</v>
      </c>
      <c r="M150" t="b">
        <f t="shared" si="31"/>
        <v>0</v>
      </c>
      <c r="N150">
        <f t="shared" si="32"/>
        <v>1.3422818791946309</v>
      </c>
      <c r="O150">
        <f t="shared" si="33"/>
        <v>7.1118353913396462</v>
      </c>
      <c r="P150" t="b">
        <f t="shared" si="34"/>
        <v>0</v>
      </c>
      <c r="Q150" t="b">
        <f t="shared" si="35"/>
        <v>0</v>
      </c>
      <c r="R150">
        <v>0</v>
      </c>
      <c r="S150">
        <v>1</v>
      </c>
    </row>
    <row r="151" spans="2:19" x14ac:dyDescent="0.2">
      <c r="B151" t="s">
        <v>295</v>
      </c>
      <c r="C151" t="s">
        <v>296</v>
      </c>
      <c r="D151">
        <v>95883</v>
      </c>
      <c r="F151" t="str">
        <f t="shared" si="28"/>
        <v>CannaCoin</v>
      </c>
      <c r="G151">
        <v>0</v>
      </c>
      <c r="H151">
        <v>150</v>
      </c>
      <c r="I151">
        <v>1</v>
      </c>
      <c r="J151">
        <v>150</v>
      </c>
      <c r="K151">
        <f t="shared" si="29"/>
        <v>0</v>
      </c>
      <c r="L151" t="b">
        <f t="shared" si="30"/>
        <v>0</v>
      </c>
      <c r="M151" t="b">
        <f t="shared" si="31"/>
        <v>0</v>
      </c>
      <c r="N151">
        <f t="shared" si="32"/>
        <v>1.3333333333333333</v>
      </c>
      <c r="O151">
        <f t="shared" si="33"/>
        <v>7.0644231553973817</v>
      </c>
      <c r="P151" t="b">
        <f t="shared" si="34"/>
        <v>0</v>
      </c>
      <c r="Q151" t="b">
        <f t="shared" si="35"/>
        <v>0</v>
      </c>
      <c r="R151">
        <v>0</v>
      </c>
      <c r="S151">
        <v>1</v>
      </c>
    </row>
    <row r="152" spans="2:19" x14ac:dyDescent="0.2">
      <c r="B152" t="s">
        <v>167</v>
      </c>
      <c r="C152" t="s">
        <v>168</v>
      </c>
      <c r="D152">
        <v>92881</v>
      </c>
      <c r="F152" t="str">
        <f t="shared" si="28"/>
        <v>SpreadCoin</v>
      </c>
      <c r="G152">
        <v>0</v>
      </c>
      <c r="H152">
        <v>151</v>
      </c>
      <c r="I152">
        <v>1</v>
      </c>
      <c r="J152">
        <v>151</v>
      </c>
      <c r="K152">
        <f t="shared" si="29"/>
        <v>0</v>
      </c>
      <c r="L152" t="b">
        <f t="shared" si="30"/>
        <v>0</v>
      </c>
      <c r="M152" t="b">
        <f t="shared" si="31"/>
        <v>0</v>
      </c>
      <c r="N152">
        <f t="shared" si="32"/>
        <v>1.3245033112582782</v>
      </c>
      <c r="O152">
        <f t="shared" si="33"/>
        <v>7.0176388960901148</v>
      </c>
      <c r="P152" t="b">
        <f t="shared" si="34"/>
        <v>0</v>
      </c>
      <c r="Q152" t="b">
        <f t="shared" si="35"/>
        <v>0</v>
      </c>
      <c r="R152">
        <v>0</v>
      </c>
      <c r="S152">
        <v>1</v>
      </c>
    </row>
    <row r="153" spans="2:19" x14ac:dyDescent="0.2">
      <c r="B153" t="s">
        <v>169</v>
      </c>
      <c r="C153" t="s">
        <v>170</v>
      </c>
      <c r="D153">
        <v>90379</v>
      </c>
      <c r="F153" t="str">
        <f t="shared" si="28"/>
        <v>NobleNXT</v>
      </c>
      <c r="G153">
        <v>0</v>
      </c>
      <c r="H153">
        <v>152</v>
      </c>
      <c r="I153">
        <v>1</v>
      </c>
      <c r="J153">
        <v>152</v>
      </c>
      <c r="K153">
        <f t="shared" si="29"/>
        <v>0</v>
      </c>
      <c r="L153" t="b">
        <f t="shared" si="30"/>
        <v>0</v>
      </c>
      <c r="M153" t="b">
        <f t="shared" si="31"/>
        <v>0</v>
      </c>
      <c r="N153">
        <f t="shared" si="32"/>
        <v>1.3157894736842106</v>
      </c>
      <c r="O153">
        <f t="shared" si="33"/>
        <v>6.9714702191421534</v>
      </c>
      <c r="P153" t="b">
        <f t="shared" si="34"/>
        <v>0</v>
      </c>
      <c r="Q153" t="b">
        <f t="shared" si="35"/>
        <v>0</v>
      </c>
      <c r="R153">
        <v>0</v>
      </c>
      <c r="S153">
        <v>1</v>
      </c>
    </row>
    <row r="154" spans="2:19" x14ac:dyDescent="0.2">
      <c r="B154" t="s">
        <v>299</v>
      </c>
      <c r="C154" t="s">
        <v>300</v>
      </c>
      <c r="D154">
        <v>86619</v>
      </c>
      <c r="F154" t="str">
        <f t="shared" si="28"/>
        <v>FIMKrypto</v>
      </c>
      <c r="G154">
        <v>0</v>
      </c>
      <c r="H154">
        <v>153</v>
      </c>
      <c r="I154">
        <v>1</v>
      </c>
      <c r="J154">
        <v>153</v>
      </c>
      <c r="K154">
        <f t="shared" si="29"/>
        <v>0</v>
      </c>
      <c r="L154" t="b">
        <f t="shared" si="30"/>
        <v>0</v>
      </c>
      <c r="M154" t="b">
        <f t="shared" si="31"/>
        <v>0</v>
      </c>
      <c r="N154">
        <f t="shared" si="32"/>
        <v>1.3071895424836601</v>
      </c>
      <c r="O154">
        <f t="shared" si="33"/>
        <v>6.9259050543111584</v>
      </c>
      <c r="P154" t="b">
        <f t="shared" si="34"/>
        <v>0</v>
      </c>
      <c r="Q154" t="b">
        <f t="shared" si="35"/>
        <v>0</v>
      </c>
      <c r="R154">
        <v>0</v>
      </c>
      <c r="S154">
        <v>1</v>
      </c>
    </row>
    <row r="155" spans="2:19" x14ac:dyDescent="0.2">
      <c r="B155" t="s">
        <v>301</v>
      </c>
      <c r="C155" t="s">
        <v>302</v>
      </c>
      <c r="D155">
        <v>84199</v>
      </c>
      <c r="F155" t="str">
        <f t="shared" si="28"/>
        <v>Sync</v>
      </c>
      <c r="G155">
        <v>0</v>
      </c>
      <c r="H155">
        <v>154</v>
      </c>
      <c r="I155">
        <v>1</v>
      </c>
      <c r="J155">
        <v>154</v>
      </c>
      <c r="K155">
        <f t="shared" si="29"/>
        <v>0</v>
      </c>
      <c r="L155" t="b">
        <f t="shared" si="30"/>
        <v>0</v>
      </c>
      <c r="M155" t="b">
        <f t="shared" si="31"/>
        <v>0</v>
      </c>
      <c r="N155">
        <f t="shared" si="32"/>
        <v>1.2987012987012987</v>
      </c>
      <c r="O155">
        <f t="shared" si="33"/>
        <v>6.8809316448675792</v>
      </c>
      <c r="P155" t="b">
        <f t="shared" si="34"/>
        <v>0</v>
      </c>
      <c r="Q155" t="b">
        <f t="shared" si="35"/>
        <v>0</v>
      </c>
      <c r="R155">
        <v>0</v>
      </c>
      <c r="S155">
        <v>1</v>
      </c>
    </row>
    <row r="156" spans="2:19" x14ac:dyDescent="0.2">
      <c r="B156" t="s">
        <v>303</v>
      </c>
      <c r="C156" t="s">
        <v>304</v>
      </c>
      <c r="D156">
        <v>82706</v>
      </c>
      <c r="F156" t="str">
        <f t="shared" si="28"/>
        <v>World Trade Funds</v>
      </c>
      <c r="G156">
        <v>0</v>
      </c>
      <c r="H156">
        <v>155</v>
      </c>
      <c r="I156">
        <v>1</v>
      </c>
      <c r="J156">
        <v>155</v>
      </c>
      <c r="K156">
        <f t="shared" si="29"/>
        <v>0</v>
      </c>
      <c r="L156" t="b">
        <f t="shared" si="30"/>
        <v>0</v>
      </c>
      <c r="M156" t="b">
        <f t="shared" si="31"/>
        <v>0</v>
      </c>
      <c r="N156">
        <f t="shared" si="32"/>
        <v>1.2903225806451613</v>
      </c>
      <c r="O156">
        <f t="shared" si="33"/>
        <v>6.8365385374813368</v>
      </c>
      <c r="P156" t="b">
        <f t="shared" si="34"/>
        <v>0</v>
      </c>
      <c r="Q156" t="b">
        <f t="shared" si="35"/>
        <v>0</v>
      </c>
      <c r="R156">
        <v>0</v>
      </c>
      <c r="S156">
        <v>1</v>
      </c>
    </row>
    <row r="157" spans="2:19" x14ac:dyDescent="0.2">
      <c r="B157" t="s">
        <v>307</v>
      </c>
      <c r="C157" t="s">
        <v>308</v>
      </c>
      <c r="D157">
        <v>79714</v>
      </c>
      <c r="F157" t="str">
        <f t="shared" si="28"/>
        <v>GlowShares</v>
      </c>
      <c r="G157">
        <v>0</v>
      </c>
      <c r="H157">
        <v>156</v>
      </c>
      <c r="I157">
        <v>1</v>
      </c>
      <c r="J157">
        <v>156</v>
      </c>
      <c r="K157">
        <f t="shared" si="29"/>
        <v>0</v>
      </c>
      <c r="L157" t="b">
        <f t="shared" si="30"/>
        <v>0</v>
      </c>
      <c r="M157" t="b">
        <f t="shared" si="31"/>
        <v>0</v>
      </c>
      <c r="N157">
        <f t="shared" si="32"/>
        <v>1.2820512820512819</v>
      </c>
      <c r="O157">
        <f t="shared" si="33"/>
        <v>6.7927145724974816</v>
      </c>
      <c r="P157" t="b">
        <f t="shared" si="34"/>
        <v>0</v>
      </c>
      <c r="Q157" t="b">
        <f t="shared" si="35"/>
        <v>0</v>
      </c>
      <c r="R157">
        <v>0</v>
      </c>
      <c r="S157">
        <v>1</v>
      </c>
    </row>
    <row r="158" spans="2:19" x14ac:dyDescent="0.2">
      <c r="B158" t="s">
        <v>311</v>
      </c>
      <c r="C158" t="s">
        <v>312</v>
      </c>
      <c r="D158">
        <v>77974</v>
      </c>
      <c r="F158" t="str">
        <f t="shared" si="28"/>
        <v>ClearingHouse</v>
      </c>
      <c r="G158">
        <v>0</v>
      </c>
      <c r="H158">
        <v>157</v>
      </c>
      <c r="I158">
        <v>1</v>
      </c>
      <c r="J158">
        <v>157</v>
      </c>
      <c r="K158">
        <f t="shared" si="29"/>
        <v>0</v>
      </c>
      <c r="L158" t="b">
        <f t="shared" si="30"/>
        <v>0</v>
      </c>
      <c r="M158" t="b">
        <f t="shared" si="31"/>
        <v>0</v>
      </c>
      <c r="N158">
        <f t="shared" si="32"/>
        <v>1.2738853503184713</v>
      </c>
      <c r="O158">
        <f t="shared" si="33"/>
        <v>6.7494488745834857</v>
      </c>
      <c r="P158" t="b">
        <f t="shared" si="34"/>
        <v>0</v>
      </c>
      <c r="Q158" t="b">
        <f t="shared" si="35"/>
        <v>0</v>
      </c>
      <c r="R158">
        <v>0</v>
      </c>
      <c r="S158">
        <v>1</v>
      </c>
    </row>
    <row r="159" spans="2:19" x14ac:dyDescent="0.2">
      <c r="B159" t="s">
        <v>315</v>
      </c>
      <c r="C159" t="s">
        <v>316</v>
      </c>
      <c r="D159">
        <v>70710</v>
      </c>
      <c r="F159" t="str">
        <f t="shared" si="28"/>
        <v>NautilusCoin</v>
      </c>
      <c r="G159">
        <v>0</v>
      </c>
      <c r="H159">
        <v>158</v>
      </c>
      <c r="I159">
        <v>1</v>
      </c>
      <c r="J159">
        <v>158</v>
      </c>
      <c r="K159">
        <f t="shared" si="29"/>
        <v>0</v>
      </c>
      <c r="L159" t="b">
        <f t="shared" si="30"/>
        <v>0</v>
      </c>
      <c r="M159" t="b">
        <f t="shared" si="31"/>
        <v>0</v>
      </c>
      <c r="N159">
        <f t="shared" si="32"/>
        <v>1.2658227848101264</v>
      </c>
      <c r="O159">
        <f t="shared" si="33"/>
        <v>6.706730843731691</v>
      </c>
      <c r="P159" t="b">
        <f t="shared" si="34"/>
        <v>0</v>
      </c>
      <c r="Q159" t="b">
        <f t="shared" si="35"/>
        <v>0</v>
      </c>
      <c r="R159">
        <v>0</v>
      </c>
      <c r="S159">
        <v>1</v>
      </c>
    </row>
    <row r="160" spans="2:19" x14ac:dyDescent="0.2">
      <c r="B160" t="s">
        <v>317</v>
      </c>
      <c r="C160" t="s">
        <v>318</v>
      </c>
      <c r="D160">
        <v>70680</v>
      </c>
      <c r="F160" t="str">
        <f t="shared" si="28"/>
        <v>MozzShare</v>
      </c>
      <c r="G160">
        <v>0</v>
      </c>
      <c r="H160">
        <v>159</v>
      </c>
      <c r="I160">
        <v>1</v>
      </c>
      <c r="J160">
        <v>159</v>
      </c>
      <c r="K160">
        <f t="shared" si="29"/>
        <v>0</v>
      </c>
      <c r="L160" t="b">
        <f t="shared" si="30"/>
        <v>0</v>
      </c>
      <c r="M160" t="b">
        <f t="shared" si="31"/>
        <v>0</v>
      </c>
      <c r="N160">
        <f t="shared" si="32"/>
        <v>1.2578616352201257</v>
      </c>
      <c r="O160">
        <f t="shared" si="33"/>
        <v>6.6645501466013028</v>
      </c>
      <c r="P160" t="b">
        <f t="shared" si="34"/>
        <v>0</v>
      </c>
      <c r="Q160" t="b">
        <f t="shared" si="35"/>
        <v>0</v>
      </c>
      <c r="R160">
        <v>0</v>
      </c>
      <c r="S160">
        <v>1</v>
      </c>
    </row>
    <row r="161" spans="2:19" x14ac:dyDescent="0.2">
      <c r="B161" t="s">
        <v>323</v>
      </c>
      <c r="C161" t="s">
        <v>324</v>
      </c>
      <c r="D161">
        <v>63939</v>
      </c>
      <c r="F161" t="str">
        <f t="shared" si="28"/>
        <v>Dorcs</v>
      </c>
      <c r="G161">
        <v>0</v>
      </c>
      <c r="H161">
        <v>160</v>
      </c>
      <c r="I161">
        <v>1</v>
      </c>
      <c r="J161">
        <v>160</v>
      </c>
      <c r="K161">
        <f t="shared" si="29"/>
        <v>0</v>
      </c>
      <c r="L161" t="b">
        <f t="shared" si="30"/>
        <v>0</v>
      </c>
      <c r="M161" t="b">
        <f t="shared" si="31"/>
        <v>0</v>
      </c>
      <c r="N161">
        <f t="shared" si="32"/>
        <v>1.25</v>
      </c>
      <c r="O161">
        <f t="shared" si="33"/>
        <v>6.6228967081850456</v>
      </c>
      <c r="P161" t="b">
        <f t="shared" si="34"/>
        <v>0</v>
      </c>
      <c r="Q161" t="b">
        <f t="shared" si="35"/>
        <v>0</v>
      </c>
      <c r="R161">
        <v>0</v>
      </c>
      <c r="S161">
        <v>1</v>
      </c>
    </row>
    <row r="162" spans="2:19" x14ac:dyDescent="0.2">
      <c r="B162" t="s">
        <v>325</v>
      </c>
      <c r="C162" t="s">
        <v>326</v>
      </c>
      <c r="D162">
        <v>63651</v>
      </c>
      <c r="F162" t="str">
        <f t="shared" ref="F162:F193" si="36">B162</f>
        <v>UnionCoin</v>
      </c>
      <c r="G162">
        <v>0</v>
      </c>
      <c r="H162">
        <v>161</v>
      </c>
      <c r="I162">
        <v>1</v>
      </c>
      <c r="J162">
        <v>161</v>
      </c>
      <c r="K162">
        <f t="shared" ref="K162:K193" si="37">G162*H162/200</f>
        <v>0</v>
      </c>
      <c r="L162" t="b">
        <f t="shared" ref="L162:L193" si="38">(K162&gt;20)</f>
        <v>0</v>
      </c>
      <c r="M162" t="b">
        <f t="shared" ref="M162:M193" si="39">(K162&gt;10)</f>
        <v>0</v>
      </c>
      <c r="N162">
        <f t="shared" ref="N162:N193" si="40">1/(I162*J162/200)</f>
        <v>1.2422360248447204</v>
      </c>
      <c r="O162">
        <f t="shared" ref="O162:O193" si="41">N162*LN(200)</f>
        <v>6.5817607037863803</v>
      </c>
      <c r="P162" t="b">
        <f t="shared" si="34"/>
        <v>0</v>
      </c>
      <c r="Q162" t="b">
        <f t="shared" si="35"/>
        <v>0</v>
      </c>
      <c r="R162">
        <v>0</v>
      </c>
      <c r="S162">
        <v>1</v>
      </c>
    </row>
    <row r="163" spans="2:19" x14ac:dyDescent="0.2">
      <c r="B163" t="s">
        <v>329</v>
      </c>
      <c r="C163" t="s">
        <v>330</v>
      </c>
      <c r="D163">
        <v>61598</v>
      </c>
      <c r="F163" t="str">
        <f t="shared" si="36"/>
        <v>Horizon</v>
      </c>
      <c r="G163">
        <v>0</v>
      </c>
      <c r="H163">
        <v>162</v>
      </c>
      <c r="I163">
        <v>1</v>
      </c>
      <c r="J163">
        <v>162</v>
      </c>
      <c r="K163">
        <f t="shared" si="37"/>
        <v>0</v>
      </c>
      <c r="L163" t="b">
        <f t="shared" si="38"/>
        <v>0</v>
      </c>
      <c r="M163" t="b">
        <f t="shared" si="39"/>
        <v>0</v>
      </c>
      <c r="N163">
        <f t="shared" si="40"/>
        <v>1.2345679012345678</v>
      </c>
      <c r="O163">
        <f t="shared" si="41"/>
        <v>6.5411325512938721</v>
      </c>
      <c r="P163" t="b">
        <f t="shared" si="34"/>
        <v>0</v>
      </c>
      <c r="Q163" t="b">
        <f t="shared" si="35"/>
        <v>0</v>
      </c>
      <c r="R163">
        <v>0</v>
      </c>
      <c r="S163">
        <v>1</v>
      </c>
    </row>
    <row r="164" spans="2:19" x14ac:dyDescent="0.2">
      <c r="B164" t="s">
        <v>331</v>
      </c>
      <c r="C164" t="s">
        <v>332</v>
      </c>
      <c r="D164">
        <v>59454</v>
      </c>
      <c r="F164" t="str">
        <f t="shared" si="36"/>
        <v>BearMining</v>
      </c>
      <c r="G164">
        <v>0</v>
      </c>
      <c r="H164">
        <v>163</v>
      </c>
      <c r="I164">
        <v>1</v>
      </c>
      <c r="J164">
        <v>163</v>
      </c>
      <c r="K164">
        <f t="shared" si="37"/>
        <v>0</v>
      </c>
      <c r="L164" t="b">
        <f t="shared" si="38"/>
        <v>0</v>
      </c>
      <c r="M164" t="b">
        <f t="shared" si="39"/>
        <v>0</v>
      </c>
      <c r="N164">
        <f t="shared" si="40"/>
        <v>1.2269938650306749</v>
      </c>
      <c r="O164">
        <f t="shared" si="41"/>
        <v>6.5010029037399217</v>
      </c>
      <c r="P164" t="b">
        <f t="shared" si="34"/>
        <v>0</v>
      </c>
      <c r="Q164" t="b">
        <f t="shared" si="35"/>
        <v>0</v>
      </c>
      <c r="R164">
        <v>0</v>
      </c>
      <c r="S164">
        <v>1</v>
      </c>
    </row>
    <row r="165" spans="2:19" x14ac:dyDescent="0.2">
      <c r="B165" t="s">
        <v>333</v>
      </c>
      <c r="C165" t="s">
        <v>334</v>
      </c>
      <c r="D165">
        <v>56257</v>
      </c>
      <c r="F165" t="str">
        <f t="shared" si="36"/>
        <v>HRNXTPool</v>
      </c>
      <c r="G165">
        <v>0</v>
      </c>
      <c r="H165">
        <v>164</v>
      </c>
      <c r="I165">
        <v>1</v>
      </c>
      <c r="J165">
        <v>164</v>
      </c>
      <c r="K165">
        <f t="shared" si="37"/>
        <v>0</v>
      </c>
      <c r="L165" t="b">
        <f t="shared" si="38"/>
        <v>0</v>
      </c>
      <c r="M165" t="b">
        <f t="shared" si="39"/>
        <v>0</v>
      </c>
      <c r="N165">
        <f t="shared" si="40"/>
        <v>1.2195121951219512</v>
      </c>
      <c r="O165">
        <f t="shared" si="41"/>
        <v>6.4613626421317516</v>
      </c>
      <c r="P165" t="b">
        <f t="shared" si="34"/>
        <v>0</v>
      </c>
      <c r="Q165" t="b">
        <f t="shared" si="35"/>
        <v>0</v>
      </c>
      <c r="R165">
        <v>0</v>
      </c>
      <c r="S165">
        <v>1</v>
      </c>
    </row>
    <row r="166" spans="2:19" x14ac:dyDescent="0.2">
      <c r="B166" t="s">
        <v>335</v>
      </c>
      <c r="C166" t="s">
        <v>336</v>
      </c>
      <c r="D166">
        <v>54179</v>
      </c>
      <c r="F166" t="str">
        <f t="shared" si="36"/>
        <v>Tickets</v>
      </c>
      <c r="G166">
        <v>0</v>
      </c>
      <c r="H166">
        <v>165</v>
      </c>
      <c r="I166">
        <v>1</v>
      </c>
      <c r="J166">
        <v>165</v>
      </c>
      <c r="K166">
        <f t="shared" si="37"/>
        <v>0</v>
      </c>
      <c r="L166" t="b">
        <f t="shared" si="38"/>
        <v>0</v>
      </c>
      <c r="M166" t="b">
        <f t="shared" si="39"/>
        <v>0</v>
      </c>
      <c r="N166">
        <f t="shared" si="40"/>
        <v>1.2121212121212122</v>
      </c>
      <c r="O166">
        <f t="shared" si="41"/>
        <v>6.4222028685430743</v>
      </c>
      <c r="P166" t="b">
        <f t="shared" si="34"/>
        <v>0</v>
      </c>
      <c r="Q166" t="b">
        <f t="shared" si="35"/>
        <v>0</v>
      </c>
      <c r="R166">
        <v>0</v>
      </c>
      <c r="S166">
        <v>1</v>
      </c>
    </row>
    <row r="167" spans="2:19" x14ac:dyDescent="0.2">
      <c r="B167" t="s">
        <v>339</v>
      </c>
      <c r="C167" t="s">
        <v>340</v>
      </c>
      <c r="D167">
        <v>51938</v>
      </c>
      <c r="F167" t="str">
        <f t="shared" si="36"/>
        <v>HRLTCGEAR</v>
      </c>
      <c r="G167">
        <v>0</v>
      </c>
      <c r="H167">
        <v>166</v>
      </c>
      <c r="I167">
        <v>1</v>
      </c>
      <c r="J167">
        <v>166</v>
      </c>
      <c r="K167">
        <f t="shared" si="37"/>
        <v>0</v>
      </c>
      <c r="L167" t="b">
        <f t="shared" si="38"/>
        <v>0</v>
      </c>
      <c r="M167" t="b">
        <f t="shared" si="39"/>
        <v>0</v>
      </c>
      <c r="N167">
        <f t="shared" si="40"/>
        <v>1.2048192771084338</v>
      </c>
      <c r="O167">
        <f t="shared" si="41"/>
        <v>6.3835148994554656</v>
      </c>
      <c r="P167" t="b">
        <f t="shared" si="34"/>
        <v>0</v>
      </c>
      <c r="Q167" t="b">
        <f t="shared" si="35"/>
        <v>0</v>
      </c>
      <c r="R167">
        <v>0</v>
      </c>
      <c r="S167">
        <v>1</v>
      </c>
    </row>
    <row r="168" spans="2:19" x14ac:dyDescent="0.2">
      <c r="B168" t="s">
        <v>175</v>
      </c>
      <c r="C168" t="s">
        <v>176</v>
      </c>
      <c r="D168">
        <v>49187</v>
      </c>
      <c r="F168" t="str">
        <f t="shared" si="36"/>
        <v>Copperlark</v>
      </c>
      <c r="G168">
        <v>0</v>
      </c>
      <c r="H168">
        <v>167</v>
      </c>
      <c r="I168">
        <v>1</v>
      </c>
      <c r="J168">
        <v>167</v>
      </c>
      <c r="K168">
        <f t="shared" si="37"/>
        <v>0</v>
      </c>
      <c r="L168" t="b">
        <f t="shared" si="38"/>
        <v>0</v>
      </c>
      <c r="M168" t="b">
        <f t="shared" si="39"/>
        <v>0</v>
      </c>
      <c r="N168">
        <f t="shared" si="40"/>
        <v>1.1976047904191618</v>
      </c>
      <c r="O168">
        <f t="shared" si="41"/>
        <v>6.3452902593389666</v>
      </c>
      <c r="P168" t="b">
        <f t="shared" si="34"/>
        <v>0</v>
      </c>
      <c r="Q168" t="b">
        <f t="shared" si="35"/>
        <v>0</v>
      </c>
      <c r="R168">
        <v>0</v>
      </c>
      <c r="S168">
        <v>1</v>
      </c>
    </row>
    <row r="169" spans="2:19" x14ac:dyDescent="0.2">
      <c r="B169" t="s">
        <v>354</v>
      </c>
      <c r="C169" t="s">
        <v>355</v>
      </c>
      <c r="D169">
        <v>46683</v>
      </c>
      <c r="F169" t="str">
        <f t="shared" si="36"/>
        <v>Fibre</v>
      </c>
      <c r="G169">
        <v>0</v>
      </c>
      <c r="H169">
        <v>168</v>
      </c>
      <c r="I169">
        <v>1</v>
      </c>
      <c r="J169">
        <v>168</v>
      </c>
      <c r="K169">
        <f t="shared" si="37"/>
        <v>0</v>
      </c>
      <c r="L169" t="b">
        <f t="shared" si="38"/>
        <v>0</v>
      </c>
      <c r="M169" t="b">
        <f t="shared" si="39"/>
        <v>0</v>
      </c>
      <c r="N169">
        <f t="shared" si="40"/>
        <v>1.1904761904761905</v>
      </c>
      <c r="O169">
        <f t="shared" si="41"/>
        <v>6.3075206744619479</v>
      </c>
      <c r="P169" t="b">
        <f t="shared" si="34"/>
        <v>0</v>
      </c>
      <c r="Q169" t="b">
        <f t="shared" si="35"/>
        <v>0</v>
      </c>
      <c r="R169">
        <v>0</v>
      </c>
      <c r="S169">
        <v>1</v>
      </c>
    </row>
    <row r="170" spans="2:19" x14ac:dyDescent="0.2">
      <c r="B170" t="s">
        <v>357</v>
      </c>
      <c r="C170" t="s">
        <v>358</v>
      </c>
      <c r="D170">
        <v>45167</v>
      </c>
      <c r="F170" t="str">
        <f t="shared" si="36"/>
        <v>JackpotCoin</v>
      </c>
      <c r="G170">
        <v>0</v>
      </c>
      <c r="H170">
        <v>169</v>
      </c>
      <c r="I170">
        <v>1</v>
      </c>
      <c r="J170">
        <v>169</v>
      </c>
      <c r="K170">
        <f t="shared" si="37"/>
        <v>0</v>
      </c>
      <c r="L170" t="b">
        <f t="shared" si="38"/>
        <v>0</v>
      </c>
      <c r="M170" t="b">
        <f t="shared" si="39"/>
        <v>0</v>
      </c>
      <c r="N170">
        <f t="shared" si="40"/>
        <v>1.1834319526627219</v>
      </c>
      <c r="O170">
        <f t="shared" si="41"/>
        <v>6.2701980669207531</v>
      </c>
      <c r="P170" t="b">
        <f t="shared" si="34"/>
        <v>0</v>
      </c>
      <c r="Q170" t="b">
        <f t="shared" si="35"/>
        <v>0</v>
      </c>
      <c r="R170">
        <v>0</v>
      </c>
      <c r="S170">
        <v>1</v>
      </c>
    </row>
    <row r="171" spans="2:19" x14ac:dyDescent="0.2">
      <c r="B171" t="s">
        <v>359</v>
      </c>
      <c r="C171" t="s">
        <v>360</v>
      </c>
      <c r="D171">
        <v>44872</v>
      </c>
      <c r="F171" t="str">
        <f t="shared" si="36"/>
        <v>AeroMe</v>
      </c>
      <c r="G171">
        <v>0</v>
      </c>
      <c r="H171">
        <v>170</v>
      </c>
      <c r="I171">
        <v>1</v>
      </c>
      <c r="J171">
        <v>170</v>
      </c>
      <c r="K171">
        <f t="shared" si="37"/>
        <v>0</v>
      </c>
      <c r="L171" t="b">
        <f t="shared" si="38"/>
        <v>0</v>
      </c>
      <c r="M171" t="b">
        <f t="shared" si="39"/>
        <v>0</v>
      </c>
      <c r="N171">
        <f t="shared" si="40"/>
        <v>1.1764705882352942</v>
      </c>
      <c r="O171">
        <f t="shared" si="41"/>
        <v>6.2333145488800428</v>
      </c>
      <c r="P171" t="b">
        <f t="shared" si="34"/>
        <v>0</v>
      </c>
      <c r="Q171" t="b">
        <f t="shared" si="35"/>
        <v>0</v>
      </c>
      <c r="R171">
        <v>0</v>
      </c>
      <c r="S171">
        <v>1</v>
      </c>
    </row>
    <row r="172" spans="2:19" x14ac:dyDescent="0.2">
      <c r="B172" t="s">
        <v>363</v>
      </c>
      <c r="C172" t="s">
        <v>364</v>
      </c>
      <c r="D172">
        <v>43566</v>
      </c>
      <c r="F172" t="str">
        <f t="shared" si="36"/>
        <v>HTML5COIN</v>
      </c>
      <c r="G172">
        <v>0</v>
      </c>
      <c r="H172">
        <v>171</v>
      </c>
      <c r="I172">
        <v>1</v>
      </c>
      <c r="J172">
        <v>171</v>
      </c>
      <c r="K172">
        <f t="shared" si="37"/>
        <v>0</v>
      </c>
      <c r="L172" t="b">
        <f t="shared" si="38"/>
        <v>0</v>
      </c>
      <c r="M172" t="b">
        <f t="shared" si="39"/>
        <v>0</v>
      </c>
      <c r="N172">
        <f t="shared" si="40"/>
        <v>1.1695906432748537</v>
      </c>
      <c r="O172">
        <f t="shared" si="41"/>
        <v>6.1968624170152466</v>
      </c>
      <c r="P172" t="b">
        <f t="shared" si="34"/>
        <v>0</v>
      </c>
      <c r="Q172" t="b">
        <f t="shared" si="35"/>
        <v>0</v>
      </c>
      <c r="R172">
        <v>0</v>
      </c>
      <c r="S172">
        <v>1</v>
      </c>
    </row>
    <row r="173" spans="2:19" x14ac:dyDescent="0.2">
      <c r="B173" t="s">
        <v>365</v>
      </c>
      <c r="C173" t="s">
        <v>366</v>
      </c>
      <c r="D173">
        <v>42979</v>
      </c>
      <c r="F173" t="str">
        <f t="shared" si="36"/>
        <v>Pesetacoin</v>
      </c>
      <c r="G173">
        <v>0</v>
      </c>
      <c r="H173">
        <v>172</v>
      </c>
      <c r="I173">
        <v>1</v>
      </c>
      <c r="J173">
        <v>172</v>
      </c>
      <c r="K173">
        <f t="shared" si="37"/>
        <v>0</v>
      </c>
      <c r="L173" t="b">
        <f t="shared" si="38"/>
        <v>0</v>
      </c>
      <c r="M173" t="b">
        <f t="shared" si="39"/>
        <v>0</v>
      </c>
      <c r="N173">
        <f t="shared" si="40"/>
        <v>1.1627906976744187</v>
      </c>
      <c r="O173">
        <f t="shared" si="41"/>
        <v>6.1608341471488801</v>
      </c>
      <c r="P173" t="b">
        <f t="shared" si="34"/>
        <v>0</v>
      </c>
      <c r="Q173" t="b">
        <f t="shared" si="35"/>
        <v>0</v>
      </c>
      <c r="R173">
        <v>0</v>
      </c>
      <c r="S173">
        <v>1</v>
      </c>
    </row>
    <row r="174" spans="2:19" x14ac:dyDescent="0.2">
      <c r="B174" t="s">
        <v>367</v>
      </c>
      <c r="C174" t="s">
        <v>368</v>
      </c>
      <c r="D174">
        <v>42266</v>
      </c>
      <c r="F174" t="str">
        <f t="shared" si="36"/>
        <v>Karmacoin</v>
      </c>
      <c r="G174">
        <v>0</v>
      </c>
      <c r="H174">
        <v>173</v>
      </c>
      <c r="I174">
        <v>1</v>
      </c>
      <c r="J174">
        <v>173</v>
      </c>
      <c r="K174">
        <f t="shared" si="37"/>
        <v>0</v>
      </c>
      <c r="L174" t="b">
        <f t="shared" si="38"/>
        <v>0</v>
      </c>
      <c r="M174" t="b">
        <f t="shared" si="39"/>
        <v>0</v>
      </c>
      <c r="N174">
        <f t="shared" si="40"/>
        <v>1.1560693641618498</v>
      </c>
      <c r="O174">
        <f t="shared" si="41"/>
        <v>6.1252223890728752</v>
      </c>
      <c r="P174" t="b">
        <f t="shared" si="34"/>
        <v>0</v>
      </c>
      <c r="Q174" t="b">
        <f t="shared" si="35"/>
        <v>0</v>
      </c>
      <c r="R174">
        <v>0</v>
      </c>
      <c r="S174">
        <v>1</v>
      </c>
    </row>
    <row r="175" spans="2:19" x14ac:dyDescent="0.2">
      <c r="B175" t="s">
        <v>373</v>
      </c>
      <c r="C175" t="s">
        <v>374</v>
      </c>
      <c r="D175">
        <v>38349</v>
      </c>
      <c r="F175" t="str">
        <f t="shared" si="36"/>
        <v>Carboncoin</v>
      </c>
      <c r="G175">
        <v>0</v>
      </c>
      <c r="H175">
        <v>174</v>
      </c>
      <c r="I175">
        <v>1</v>
      </c>
      <c r="J175">
        <v>174</v>
      </c>
      <c r="K175">
        <f t="shared" si="37"/>
        <v>0</v>
      </c>
      <c r="L175" t="b">
        <f t="shared" si="38"/>
        <v>0</v>
      </c>
      <c r="M175" t="b">
        <f t="shared" si="39"/>
        <v>0</v>
      </c>
      <c r="N175">
        <f t="shared" si="40"/>
        <v>1.1494252873563218</v>
      </c>
      <c r="O175">
        <f t="shared" si="41"/>
        <v>6.0900199615494666</v>
      </c>
      <c r="P175" t="b">
        <f t="shared" si="34"/>
        <v>0</v>
      </c>
      <c r="Q175" t="b">
        <f t="shared" si="35"/>
        <v>0</v>
      </c>
      <c r="R175">
        <v>0</v>
      </c>
      <c r="S175">
        <v>1</v>
      </c>
    </row>
    <row r="176" spans="2:19" x14ac:dyDescent="0.2">
      <c r="B176" t="s">
        <v>375</v>
      </c>
      <c r="C176" t="s">
        <v>375</v>
      </c>
      <c r="D176">
        <v>38205</v>
      </c>
      <c r="F176" t="str">
        <f t="shared" si="36"/>
        <v>GAIA</v>
      </c>
      <c r="G176">
        <v>0</v>
      </c>
      <c r="H176">
        <v>175</v>
      </c>
      <c r="I176">
        <v>1</v>
      </c>
      <c r="J176">
        <v>175</v>
      </c>
      <c r="K176">
        <f t="shared" si="37"/>
        <v>0</v>
      </c>
      <c r="L176" t="b">
        <f t="shared" si="38"/>
        <v>0</v>
      </c>
      <c r="M176" t="b">
        <f t="shared" si="39"/>
        <v>0</v>
      </c>
      <c r="N176">
        <f t="shared" si="40"/>
        <v>1.1428571428571428</v>
      </c>
      <c r="O176">
        <f t="shared" si="41"/>
        <v>6.0552198474834693</v>
      </c>
      <c r="P176" t="b">
        <f t="shared" si="34"/>
        <v>0</v>
      </c>
      <c r="Q176" t="b">
        <f t="shared" si="35"/>
        <v>0</v>
      </c>
      <c r="R176">
        <v>0</v>
      </c>
      <c r="S176">
        <v>1</v>
      </c>
    </row>
    <row r="177" spans="2:19" x14ac:dyDescent="0.2">
      <c r="B177" t="s">
        <v>183</v>
      </c>
      <c r="C177" t="s">
        <v>184</v>
      </c>
      <c r="D177">
        <v>37852</v>
      </c>
      <c r="F177" t="str">
        <f t="shared" si="36"/>
        <v>Quicksilver</v>
      </c>
      <c r="G177">
        <v>0</v>
      </c>
      <c r="H177">
        <v>176</v>
      </c>
      <c r="I177">
        <v>1</v>
      </c>
      <c r="J177">
        <v>176</v>
      </c>
      <c r="K177">
        <f t="shared" si="37"/>
        <v>0</v>
      </c>
      <c r="L177" t="b">
        <f t="shared" si="38"/>
        <v>0</v>
      </c>
      <c r="M177" t="b">
        <f t="shared" si="39"/>
        <v>0</v>
      </c>
      <c r="N177">
        <f t="shared" si="40"/>
        <v>1.1363636363636365</v>
      </c>
      <c r="O177">
        <f t="shared" si="41"/>
        <v>6.0208151892591326</v>
      </c>
      <c r="P177" t="b">
        <f t="shared" si="34"/>
        <v>0</v>
      </c>
      <c r="Q177" t="b">
        <f t="shared" si="35"/>
        <v>0</v>
      </c>
      <c r="R177">
        <v>0</v>
      </c>
      <c r="S177">
        <v>1</v>
      </c>
    </row>
    <row r="178" spans="2:19" x14ac:dyDescent="0.2">
      <c r="B178" t="s">
        <v>185</v>
      </c>
      <c r="C178" t="s">
        <v>186</v>
      </c>
      <c r="D178">
        <v>37076</v>
      </c>
      <c r="F178" t="str">
        <f t="shared" si="36"/>
        <v>Sapience AIFX</v>
      </c>
      <c r="G178">
        <v>0</v>
      </c>
      <c r="H178">
        <v>177</v>
      </c>
      <c r="I178">
        <v>1</v>
      </c>
      <c r="J178">
        <v>177</v>
      </c>
      <c r="K178">
        <f t="shared" si="37"/>
        <v>0</v>
      </c>
      <c r="L178" t="b">
        <f t="shared" si="38"/>
        <v>0</v>
      </c>
      <c r="M178" t="b">
        <f t="shared" si="39"/>
        <v>0</v>
      </c>
      <c r="N178">
        <f t="shared" si="40"/>
        <v>1.1299435028248588</v>
      </c>
      <c r="O178">
        <f t="shared" si="41"/>
        <v>5.9867992842350697</v>
      </c>
      <c r="P178" t="b">
        <f t="shared" si="34"/>
        <v>0</v>
      </c>
      <c r="Q178" t="b">
        <f t="shared" si="35"/>
        <v>0</v>
      </c>
      <c r="R178">
        <v>0</v>
      </c>
      <c r="S178">
        <v>1</v>
      </c>
    </row>
    <row r="179" spans="2:19" x14ac:dyDescent="0.2">
      <c r="B179" t="s">
        <v>187</v>
      </c>
      <c r="C179" t="s">
        <v>188</v>
      </c>
      <c r="D179">
        <v>36810</v>
      </c>
      <c r="F179" t="str">
        <f t="shared" si="36"/>
        <v>SquareBit</v>
      </c>
      <c r="G179">
        <v>0</v>
      </c>
      <c r="H179">
        <v>178</v>
      </c>
      <c r="I179">
        <v>1</v>
      </c>
      <c r="J179">
        <v>178</v>
      </c>
      <c r="K179">
        <f t="shared" si="37"/>
        <v>0</v>
      </c>
      <c r="L179" t="b">
        <f t="shared" si="38"/>
        <v>0</v>
      </c>
      <c r="M179" t="b">
        <f t="shared" si="39"/>
        <v>0</v>
      </c>
      <c r="N179">
        <f t="shared" si="40"/>
        <v>1.1235955056179776</v>
      </c>
      <c r="O179">
        <f t="shared" si="41"/>
        <v>5.9531655803910528</v>
      </c>
      <c r="P179" t="b">
        <f t="shared" si="34"/>
        <v>0</v>
      </c>
      <c r="Q179" t="b">
        <f t="shared" si="35"/>
        <v>0</v>
      </c>
      <c r="R179">
        <v>0</v>
      </c>
      <c r="S179">
        <v>1</v>
      </c>
    </row>
    <row r="180" spans="2:19" x14ac:dyDescent="0.2">
      <c r="B180" t="s">
        <v>189</v>
      </c>
      <c r="C180" t="s">
        <v>190</v>
      </c>
      <c r="D180">
        <v>36809</v>
      </c>
      <c r="F180" t="str">
        <f t="shared" si="36"/>
        <v>Bytecent</v>
      </c>
      <c r="G180">
        <v>0</v>
      </c>
      <c r="H180">
        <v>179</v>
      </c>
      <c r="I180">
        <v>1</v>
      </c>
      <c r="J180">
        <v>179</v>
      </c>
      <c r="K180">
        <f t="shared" si="37"/>
        <v>0</v>
      </c>
      <c r="L180" t="b">
        <f t="shared" si="38"/>
        <v>0</v>
      </c>
      <c r="M180" t="b">
        <f t="shared" si="39"/>
        <v>0</v>
      </c>
      <c r="N180">
        <f t="shared" si="40"/>
        <v>1.1173184357541899</v>
      </c>
      <c r="O180">
        <f t="shared" si="41"/>
        <v>5.9199076721207105</v>
      </c>
      <c r="P180" t="b">
        <f t="shared" si="34"/>
        <v>0</v>
      </c>
      <c r="Q180" t="b">
        <f t="shared" si="35"/>
        <v>0</v>
      </c>
      <c r="R180">
        <v>0</v>
      </c>
      <c r="S180">
        <v>1</v>
      </c>
    </row>
    <row r="181" spans="2:19" x14ac:dyDescent="0.2">
      <c r="B181" t="s">
        <v>376</v>
      </c>
      <c r="C181" t="s">
        <v>377</v>
      </c>
      <c r="D181">
        <v>36346</v>
      </c>
      <c r="F181" t="str">
        <f t="shared" si="36"/>
        <v>Sterlingcoin</v>
      </c>
      <c r="G181">
        <v>0</v>
      </c>
      <c r="H181">
        <v>180</v>
      </c>
      <c r="I181">
        <v>1</v>
      </c>
      <c r="J181">
        <v>180</v>
      </c>
      <c r="K181">
        <f t="shared" si="37"/>
        <v>0</v>
      </c>
      <c r="L181" t="b">
        <f t="shared" si="38"/>
        <v>0</v>
      </c>
      <c r="M181" t="b">
        <f t="shared" si="39"/>
        <v>0</v>
      </c>
      <c r="N181">
        <f t="shared" si="40"/>
        <v>1.1111111111111112</v>
      </c>
      <c r="O181">
        <f t="shared" si="41"/>
        <v>5.8870192961644854</v>
      </c>
      <c r="P181" t="b">
        <f t="shared" si="34"/>
        <v>0</v>
      </c>
      <c r="Q181" t="b">
        <f t="shared" si="35"/>
        <v>0</v>
      </c>
      <c r="R181">
        <v>0</v>
      </c>
      <c r="S181">
        <v>1</v>
      </c>
    </row>
    <row r="182" spans="2:19" x14ac:dyDescent="0.2">
      <c r="B182" t="s">
        <v>191</v>
      </c>
      <c r="C182" t="s">
        <v>192</v>
      </c>
      <c r="D182">
        <v>36077</v>
      </c>
      <c r="F182" t="str">
        <f t="shared" si="36"/>
        <v>Boomcoin</v>
      </c>
      <c r="G182">
        <v>0</v>
      </c>
      <c r="H182">
        <v>181</v>
      </c>
      <c r="I182">
        <v>1</v>
      </c>
      <c r="J182">
        <v>181</v>
      </c>
      <c r="K182">
        <f t="shared" si="37"/>
        <v>0</v>
      </c>
      <c r="L182" t="b">
        <f t="shared" si="38"/>
        <v>0</v>
      </c>
      <c r="M182" t="b">
        <f t="shared" si="39"/>
        <v>0</v>
      </c>
      <c r="N182">
        <f t="shared" si="40"/>
        <v>1.1049723756906078</v>
      </c>
      <c r="O182">
        <f t="shared" si="41"/>
        <v>5.8544943276773882</v>
      </c>
      <c r="P182" t="b">
        <f t="shared" si="34"/>
        <v>0</v>
      </c>
      <c r="Q182" t="b">
        <f t="shared" si="35"/>
        <v>0</v>
      </c>
      <c r="R182">
        <v>0</v>
      </c>
      <c r="S182">
        <v>1</v>
      </c>
    </row>
    <row r="183" spans="2:19" x14ac:dyDescent="0.2">
      <c r="B183" t="s">
        <v>382</v>
      </c>
      <c r="C183" t="s">
        <v>383</v>
      </c>
      <c r="D183">
        <v>34630</v>
      </c>
      <c r="F183" t="str">
        <f t="shared" si="36"/>
        <v>Memorycoin</v>
      </c>
      <c r="G183">
        <v>0</v>
      </c>
      <c r="H183">
        <v>182</v>
      </c>
      <c r="I183">
        <v>1</v>
      </c>
      <c r="J183">
        <v>182</v>
      </c>
      <c r="K183">
        <f t="shared" si="37"/>
        <v>0</v>
      </c>
      <c r="L183" t="b">
        <f t="shared" si="38"/>
        <v>0</v>
      </c>
      <c r="M183" t="b">
        <f t="shared" si="39"/>
        <v>0</v>
      </c>
      <c r="N183">
        <f t="shared" si="40"/>
        <v>1.0989010989010988</v>
      </c>
      <c r="O183">
        <f t="shared" si="41"/>
        <v>5.8223267764264133</v>
      </c>
      <c r="P183" t="b">
        <f t="shared" si="34"/>
        <v>0</v>
      </c>
      <c r="Q183" t="b">
        <f t="shared" si="35"/>
        <v>0</v>
      </c>
      <c r="R183">
        <v>0</v>
      </c>
      <c r="S183">
        <v>1</v>
      </c>
    </row>
    <row r="184" spans="2:19" x14ac:dyDescent="0.2">
      <c r="B184" t="s">
        <v>384</v>
      </c>
      <c r="C184" t="s">
        <v>385</v>
      </c>
      <c r="D184">
        <v>34435</v>
      </c>
      <c r="F184" t="str">
        <f t="shared" si="36"/>
        <v>e-Gulden</v>
      </c>
      <c r="G184">
        <v>0</v>
      </c>
      <c r="H184">
        <v>183</v>
      </c>
      <c r="I184">
        <v>1</v>
      </c>
      <c r="J184">
        <v>183</v>
      </c>
      <c r="K184">
        <f t="shared" si="37"/>
        <v>0</v>
      </c>
      <c r="L184" t="b">
        <f t="shared" si="38"/>
        <v>0</v>
      </c>
      <c r="M184" t="b">
        <f t="shared" si="39"/>
        <v>0</v>
      </c>
      <c r="N184">
        <f t="shared" si="40"/>
        <v>1.0928961748633879</v>
      </c>
      <c r="O184">
        <f t="shared" si="41"/>
        <v>5.790510783112607</v>
      </c>
      <c r="P184" t="b">
        <f t="shared" si="34"/>
        <v>0</v>
      </c>
      <c r="Q184" t="b">
        <f t="shared" si="35"/>
        <v>0</v>
      </c>
      <c r="R184">
        <v>0</v>
      </c>
      <c r="S184">
        <v>1</v>
      </c>
    </row>
    <row r="185" spans="2:19" x14ac:dyDescent="0.2">
      <c r="B185" t="s">
        <v>193</v>
      </c>
      <c r="C185" t="s">
        <v>194</v>
      </c>
      <c r="D185">
        <v>34431</v>
      </c>
      <c r="F185" t="str">
        <f t="shared" si="36"/>
        <v>CheckOutCoin</v>
      </c>
      <c r="G185">
        <v>0</v>
      </c>
      <c r="H185">
        <v>184</v>
      </c>
      <c r="I185">
        <v>1</v>
      </c>
      <c r="J185">
        <v>184</v>
      </c>
      <c r="K185">
        <f t="shared" si="37"/>
        <v>0</v>
      </c>
      <c r="L185" t="b">
        <f t="shared" si="38"/>
        <v>0</v>
      </c>
      <c r="M185" t="b">
        <f t="shared" si="39"/>
        <v>0</v>
      </c>
      <c r="N185">
        <f t="shared" si="40"/>
        <v>1.0869565217391304</v>
      </c>
      <c r="O185">
        <f t="shared" si="41"/>
        <v>5.7590406158130829</v>
      </c>
      <c r="P185" t="b">
        <f t="shared" si="34"/>
        <v>0</v>
      </c>
      <c r="Q185" t="b">
        <f t="shared" si="35"/>
        <v>0</v>
      </c>
      <c r="R185">
        <v>0</v>
      </c>
      <c r="S185">
        <v>1</v>
      </c>
    </row>
    <row r="186" spans="2:19" x14ac:dyDescent="0.2">
      <c r="B186" t="s">
        <v>195</v>
      </c>
      <c r="C186" t="s">
        <v>196</v>
      </c>
      <c r="D186">
        <v>34197</v>
      </c>
      <c r="F186" t="str">
        <f t="shared" si="36"/>
        <v>SecureCoin</v>
      </c>
      <c r="G186">
        <v>0</v>
      </c>
      <c r="H186">
        <v>185</v>
      </c>
      <c r="I186">
        <v>1</v>
      </c>
      <c r="J186">
        <v>185</v>
      </c>
      <c r="K186">
        <f t="shared" si="37"/>
        <v>0</v>
      </c>
      <c r="L186" t="b">
        <f t="shared" si="38"/>
        <v>0</v>
      </c>
      <c r="M186" t="b">
        <f t="shared" si="39"/>
        <v>0</v>
      </c>
      <c r="N186">
        <f t="shared" si="40"/>
        <v>1.0810810810810809</v>
      </c>
      <c r="O186">
        <f t="shared" si="41"/>
        <v>5.727910666538417</v>
      </c>
      <c r="P186" t="b">
        <f t="shared" si="34"/>
        <v>0</v>
      </c>
      <c r="Q186" t="b">
        <f t="shared" si="35"/>
        <v>0</v>
      </c>
      <c r="R186">
        <v>0</v>
      </c>
      <c r="S186">
        <v>1</v>
      </c>
    </row>
    <row r="187" spans="2:19" x14ac:dyDescent="0.2">
      <c r="B187" t="s">
        <v>197</v>
      </c>
      <c r="C187" t="s">
        <v>198</v>
      </c>
      <c r="D187">
        <v>34001</v>
      </c>
      <c r="F187" t="str">
        <f t="shared" si="36"/>
        <v>Checkcoin</v>
      </c>
      <c r="G187">
        <v>0</v>
      </c>
      <c r="H187">
        <v>186</v>
      </c>
      <c r="I187">
        <v>1</v>
      </c>
      <c r="J187">
        <v>186</v>
      </c>
      <c r="K187">
        <f t="shared" si="37"/>
        <v>0</v>
      </c>
      <c r="L187" t="b">
        <f t="shared" si="38"/>
        <v>0</v>
      </c>
      <c r="M187" t="b">
        <f t="shared" si="39"/>
        <v>0</v>
      </c>
      <c r="N187">
        <f t="shared" si="40"/>
        <v>1.075268817204301</v>
      </c>
      <c r="O187">
        <f t="shared" si="41"/>
        <v>5.6971154479011137</v>
      </c>
      <c r="P187" t="b">
        <f t="shared" si="34"/>
        <v>0</v>
      </c>
      <c r="Q187" t="b">
        <f t="shared" si="35"/>
        <v>0</v>
      </c>
      <c r="R187">
        <v>0</v>
      </c>
      <c r="S187">
        <v>1</v>
      </c>
    </row>
    <row r="188" spans="2:19" x14ac:dyDescent="0.2">
      <c r="B188" t="s">
        <v>386</v>
      </c>
      <c r="C188" t="s">
        <v>387</v>
      </c>
      <c r="D188">
        <v>33765</v>
      </c>
      <c r="F188" t="str">
        <f t="shared" si="36"/>
        <v>Quotient</v>
      </c>
      <c r="G188">
        <v>0</v>
      </c>
      <c r="H188">
        <v>187</v>
      </c>
      <c r="I188">
        <v>1</v>
      </c>
      <c r="J188">
        <v>187</v>
      </c>
      <c r="K188">
        <f t="shared" si="37"/>
        <v>0</v>
      </c>
      <c r="L188" t="b">
        <f t="shared" si="38"/>
        <v>0</v>
      </c>
      <c r="M188" t="b">
        <f t="shared" si="39"/>
        <v>0</v>
      </c>
      <c r="N188">
        <f t="shared" si="40"/>
        <v>1.0695187165775399</v>
      </c>
      <c r="O188">
        <f t="shared" si="41"/>
        <v>5.6666495898909472</v>
      </c>
      <c r="P188" t="b">
        <f t="shared" si="34"/>
        <v>0</v>
      </c>
      <c r="Q188" t="b">
        <f t="shared" si="35"/>
        <v>0</v>
      </c>
      <c r="R188">
        <v>0</v>
      </c>
      <c r="S188">
        <v>1</v>
      </c>
    </row>
    <row r="189" spans="2:19" x14ac:dyDescent="0.2">
      <c r="B189" t="s">
        <v>388</v>
      </c>
      <c r="C189" t="s">
        <v>389</v>
      </c>
      <c r="D189">
        <v>33194</v>
      </c>
      <c r="F189" t="str">
        <f t="shared" si="36"/>
        <v>TEKcoin</v>
      </c>
      <c r="G189">
        <v>0</v>
      </c>
      <c r="H189">
        <v>188</v>
      </c>
      <c r="I189">
        <v>1</v>
      </c>
      <c r="J189">
        <v>188</v>
      </c>
      <c r="K189">
        <f t="shared" si="37"/>
        <v>0</v>
      </c>
      <c r="L189" t="b">
        <f t="shared" si="38"/>
        <v>0</v>
      </c>
      <c r="M189" t="b">
        <f t="shared" si="39"/>
        <v>0</v>
      </c>
      <c r="N189">
        <f t="shared" si="40"/>
        <v>1.0638297872340425</v>
      </c>
      <c r="O189">
        <f t="shared" si="41"/>
        <v>5.6365078367532302</v>
      </c>
      <c r="P189" t="b">
        <f t="shared" si="34"/>
        <v>0</v>
      </c>
      <c r="Q189" t="b">
        <f t="shared" si="35"/>
        <v>0</v>
      </c>
      <c r="R189">
        <v>0</v>
      </c>
      <c r="S189">
        <v>1</v>
      </c>
    </row>
    <row r="190" spans="2:19" x14ac:dyDescent="0.2">
      <c r="B190" t="s">
        <v>390</v>
      </c>
      <c r="C190" t="s">
        <v>391</v>
      </c>
      <c r="D190">
        <v>31997</v>
      </c>
      <c r="F190" t="str">
        <f t="shared" si="36"/>
        <v>LitecoinDark</v>
      </c>
      <c r="G190">
        <v>0</v>
      </c>
      <c r="H190">
        <v>189</v>
      </c>
      <c r="I190">
        <v>1</v>
      </c>
      <c r="J190">
        <v>189</v>
      </c>
      <c r="K190">
        <f t="shared" si="37"/>
        <v>0</v>
      </c>
      <c r="L190" t="b">
        <f t="shared" si="38"/>
        <v>0</v>
      </c>
      <c r="M190" t="b">
        <f t="shared" si="39"/>
        <v>0</v>
      </c>
      <c r="N190">
        <f t="shared" si="40"/>
        <v>1.0582010582010584</v>
      </c>
      <c r="O190">
        <f t="shared" si="41"/>
        <v>5.6066850439661771</v>
      </c>
      <c r="P190" t="b">
        <f t="shared" si="34"/>
        <v>0</v>
      </c>
      <c r="Q190" t="b">
        <f t="shared" si="35"/>
        <v>0</v>
      </c>
      <c r="R190">
        <v>0</v>
      </c>
      <c r="S190">
        <v>1</v>
      </c>
    </row>
    <row r="191" spans="2:19" x14ac:dyDescent="0.2">
      <c r="B191" t="s">
        <v>394</v>
      </c>
      <c r="C191" t="s">
        <v>395</v>
      </c>
      <c r="D191">
        <v>31586</v>
      </c>
      <c r="F191" t="str">
        <f t="shared" si="36"/>
        <v>Ringo</v>
      </c>
      <c r="G191">
        <v>0</v>
      </c>
      <c r="H191">
        <v>190</v>
      </c>
      <c r="I191">
        <v>1</v>
      </c>
      <c r="J191">
        <v>190</v>
      </c>
      <c r="K191">
        <f t="shared" si="37"/>
        <v>0</v>
      </c>
      <c r="L191" t="b">
        <f t="shared" si="38"/>
        <v>0</v>
      </c>
      <c r="M191" t="b">
        <f t="shared" si="39"/>
        <v>0</v>
      </c>
      <c r="N191">
        <f t="shared" si="40"/>
        <v>1.0526315789473684</v>
      </c>
      <c r="O191">
        <f t="shared" si="41"/>
        <v>5.5771761753137223</v>
      </c>
      <c r="P191" t="b">
        <f t="shared" si="34"/>
        <v>0</v>
      </c>
      <c r="Q191" t="b">
        <f t="shared" si="35"/>
        <v>0</v>
      </c>
      <c r="R191">
        <v>0</v>
      </c>
      <c r="S191">
        <v>1</v>
      </c>
    </row>
    <row r="192" spans="2:19" x14ac:dyDescent="0.2">
      <c r="B192" t="s">
        <v>396</v>
      </c>
      <c r="C192" t="s">
        <v>397</v>
      </c>
      <c r="D192">
        <v>30613</v>
      </c>
      <c r="F192" t="str">
        <f t="shared" si="36"/>
        <v>Colossuscoin</v>
      </c>
      <c r="G192">
        <v>0</v>
      </c>
      <c r="H192">
        <v>191</v>
      </c>
      <c r="I192">
        <v>1</v>
      </c>
      <c r="J192">
        <v>191</v>
      </c>
      <c r="K192">
        <f t="shared" si="37"/>
        <v>0</v>
      </c>
      <c r="L192" t="b">
        <f t="shared" si="38"/>
        <v>0</v>
      </c>
      <c r="M192" t="b">
        <f t="shared" si="39"/>
        <v>0</v>
      </c>
      <c r="N192">
        <f t="shared" si="40"/>
        <v>1.0471204188481675</v>
      </c>
      <c r="O192">
        <f t="shared" si="41"/>
        <v>5.5479763000502995</v>
      </c>
      <c r="P192" t="b">
        <f t="shared" si="34"/>
        <v>0</v>
      </c>
      <c r="Q192" t="b">
        <f t="shared" si="35"/>
        <v>0</v>
      </c>
      <c r="R192">
        <v>0</v>
      </c>
      <c r="S192">
        <v>1</v>
      </c>
    </row>
    <row r="193" spans="2:19" x14ac:dyDescent="0.2">
      <c r="B193" t="s">
        <v>398</v>
      </c>
      <c r="C193" t="s">
        <v>399</v>
      </c>
      <c r="D193">
        <v>30017</v>
      </c>
      <c r="F193" t="str">
        <f t="shared" si="36"/>
        <v>Bottlecaps</v>
      </c>
      <c r="G193">
        <v>0</v>
      </c>
      <c r="H193">
        <v>192</v>
      </c>
      <c r="I193">
        <v>1</v>
      </c>
      <c r="J193">
        <v>192</v>
      </c>
      <c r="K193">
        <f t="shared" si="37"/>
        <v>0</v>
      </c>
      <c r="L193" t="b">
        <f t="shared" si="38"/>
        <v>0</v>
      </c>
      <c r="M193" t="b">
        <f t="shared" si="39"/>
        <v>0</v>
      </c>
      <c r="N193">
        <f t="shared" si="40"/>
        <v>1.0416666666666667</v>
      </c>
      <c r="O193">
        <f t="shared" si="41"/>
        <v>5.5190805901542053</v>
      </c>
      <c r="P193" t="b">
        <f t="shared" si="34"/>
        <v>0</v>
      </c>
      <c r="Q193" t="b">
        <f t="shared" si="35"/>
        <v>0</v>
      </c>
      <c r="R193">
        <v>0</v>
      </c>
      <c r="S193">
        <v>1</v>
      </c>
    </row>
    <row r="194" spans="2:19" x14ac:dyDescent="0.2">
      <c r="B194" t="s">
        <v>400</v>
      </c>
      <c r="C194" t="s">
        <v>401</v>
      </c>
      <c r="D194">
        <v>29550</v>
      </c>
      <c r="F194" t="str">
        <f t="shared" ref="F194:F201" si="42">B194</f>
        <v>TeslaCoin</v>
      </c>
      <c r="G194">
        <v>0</v>
      </c>
      <c r="H194">
        <v>193</v>
      </c>
      <c r="I194">
        <v>1</v>
      </c>
      <c r="J194">
        <v>193</v>
      </c>
      <c r="K194">
        <f t="shared" ref="K194:K201" si="43">G194*H194/200</f>
        <v>0</v>
      </c>
      <c r="L194" t="b">
        <f t="shared" ref="L194:L201" si="44">(K194&gt;20)</f>
        <v>0</v>
      </c>
      <c r="M194" t="b">
        <f t="shared" ref="M194:M201" si="45">(K194&gt;10)</f>
        <v>0</v>
      </c>
      <c r="N194">
        <f t="shared" ref="N194:N201" si="46">1/(I194*J194/200)</f>
        <v>1.0362694300518136</v>
      </c>
      <c r="O194">
        <f t="shared" ref="O194:O201" si="47">N194*LN(200)</f>
        <v>5.4904843176663594</v>
      </c>
      <c r="P194" t="b">
        <f t="shared" ref="P194:P257" si="48">O194&lt;0.05</f>
        <v>0</v>
      </c>
      <c r="Q194" t="b">
        <f t="shared" ref="Q194:Q257" si="49">O194&lt;0.1</f>
        <v>0</v>
      </c>
      <c r="R194">
        <v>0</v>
      </c>
      <c r="S194">
        <v>1</v>
      </c>
    </row>
    <row r="195" spans="2:19" x14ac:dyDescent="0.2">
      <c r="B195" t="s">
        <v>402</v>
      </c>
      <c r="C195" t="s">
        <v>403</v>
      </c>
      <c r="D195">
        <v>29398</v>
      </c>
      <c r="F195" t="str">
        <f t="shared" si="42"/>
        <v>AsiaCoin</v>
      </c>
      <c r="G195">
        <v>0</v>
      </c>
      <c r="H195">
        <v>194</v>
      </c>
      <c r="I195">
        <v>1</v>
      </c>
      <c r="J195">
        <v>194</v>
      </c>
      <c r="K195">
        <f t="shared" si="43"/>
        <v>0</v>
      </c>
      <c r="L195" t="b">
        <f t="shared" si="44"/>
        <v>0</v>
      </c>
      <c r="M195" t="b">
        <f t="shared" si="45"/>
        <v>0</v>
      </c>
      <c r="N195">
        <f t="shared" si="46"/>
        <v>1.0309278350515465</v>
      </c>
      <c r="O195">
        <f t="shared" si="47"/>
        <v>5.4621828521113782</v>
      </c>
      <c r="P195" t="b">
        <f t="shared" si="48"/>
        <v>0</v>
      </c>
      <c r="Q195" t="b">
        <f t="shared" si="49"/>
        <v>0</v>
      </c>
      <c r="R195">
        <v>0</v>
      </c>
      <c r="S195">
        <v>1</v>
      </c>
    </row>
    <row r="196" spans="2:19" x14ac:dyDescent="0.2">
      <c r="B196" t="s">
        <v>199</v>
      </c>
      <c r="C196" t="s">
        <v>200</v>
      </c>
      <c r="D196">
        <v>29309</v>
      </c>
      <c r="F196" t="str">
        <f t="shared" si="42"/>
        <v>Dimecoin</v>
      </c>
      <c r="G196">
        <v>0</v>
      </c>
      <c r="H196">
        <v>195</v>
      </c>
      <c r="I196">
        <v>1</v>
      </c>
      <c r="J196">
        <v>195</v>
      </c>
      <c r="K196">
        <f t="shared" si="43"/>
        <v>0</v>
      </c>
      <c r="L196" t="b">
        <f t="shared" si="44"/>
        <v>0</v>
      </c>
      <c r="M196" t="b">
        <f t="shared" si="45"/>
        <v>0</v>
      </c>
      <c r="N196">
        <f t="shared" si="46"/>
        <v>1.0256410256410258</v>
      </c>
      <c r="O196">
        <f t="shared" si="47"/>
        <v>5.4341716579979868</v>
      </c>
      <c r="P196" t="b">
        <f t="shared" si="48"/>
        <v>0</v>
      </c>
      <c r="Q196" t="b">
        <f t="shared" si="49"/>
        <v>0</v>
      </c>
      <c r="R196">
        <v>0</v>
      </c>
      <c r="S196">
        <v>1</v>
      </c>
    </row>
    <row r="197" spans="2:19" x14ac:dyDescent="0.2">
      <c r="B197" t="s">
        <v>201</v>
      </c>
      <c r="C197" t="s">
        <v>202</v>
      </c>
      <c r="D197">
        <v>29056</v>
      </c>
      <c r="F197" t="str">
        <f t="shared" si="42"/>
        <v>NXTInspect</v>
      </c>
      <c r="G197">
        <v>0</v>
      </c>
      <c r="H197">
        <v>196</v>
      </c>
      <c r="I197">
        <v>1</v>
      </c>
      <c r="J197">
        <v>196</v>
      </c>
      <c r="K197">
        <f t="shared" si="43"/>
        <v>0</v>
      </c>
      <c r="L197" t="b">
        <f t="shared" si="44"/>
        <v>0</v>
      </c>
      <c r="M197" t="b">
        <f t="shared" si="45"/>
        <v>0</v>
      </c>
      <c r="N197">
        <f t="shared" si="46"/>
        <v>1.0204081632653061</v>
      </c>
      <c r="O197">
        <f t="shared" si="47"/>
        <v>5.4064462923959553</v>
      </c>
      <c r="P197" t="b">
        <f t="shared" si="48"/>
        <v>0</v>
      </c>
      <c r="Q197" t="b">
        <f t="shared" si="49"/>
        <v>0</v>
      </c>
      <c r="R197">
        <v>0</v>
      </c>
      <c r="S197">
        <v>1</v>
      </c>
    </row>
    <row r="198" spans="2:19" x14ac:dyDescent="0.2">
      <c r="B198" t="s">
        <v>406</v>
      </c>
      <c r="C198" t="s">
        <v>407</v>
      </c>
      <c r="D198">
        <v>26420</v>
      </c>
      <c r="F198" t="str">
        <f t="shared" si="42"/>
        <v>Nas</v>
      </c>
      <c r="G198">
        <v>0</v>
      </c>
      <c r="H198">
        <v>197</v>
      </c>
      <c r="I198">
        <v>1</v>
      </c>
      <c r="J198">
        <v>197</v>
      </c>
      <c r="K198">
        <f t="shared" si="43"/>
        <v>0</v>
      </c>
      <c r="L198" t="b">
        <f t="shared" si="44"/>
        <v>0</v>
      </c>
      <c r="M198" t="b">
        <f t="shared" si="45"/>
        <v>0</v>
      </c>
      <c r="N198">
        <f t="shared" si="46"/>
        <v>1.015228426395939</v>
      </c>
      <c r="O198">
        <f t="shared" si="47"/>
        <v>5.3790024025868384</v>
      </c>
      <c r="P198" t="b">
        <f t="shared" si="48"/>
        <v>0</v>
      </c>
      <c r="Q198" t="b">
        <f t="shared" si="49"/>
        <v>0</v>
      </c>
      <c r="R198">
        <v>0</v>
      </c>
      <c r="S198">
        <v>1</v>
      </c>
    </row>
    <row r="199" spans="2:19" x14ac:dyDescent="0.2">
      <c r="B199" t="s">
        <v>408</v>
      </c>
      <c r="C199" t="s">
        <v>409</v>
      </c>
      <c r="D199">
        <v>26420</v>
      </c>
      <c r="F199" t="str">
        <f t="shared" si="42"/>
        <v>NFDCoin</v>
      </c>
      <c r="G199">
        <v>0</v>
      </c>
      <c r="H199">
        <v>198</v>
      </c>
      <c r="I199">
        <v>1</v>
      </c>
      <c r="J199">
        <v>198</v>
      </c>
      <c r="K199">
        <f t="shared" si="43"/>
        <v>0</v>
      </c>
      <c r="L199" t="b">
        <f t="shared" si="44"/>
        <v>0</v>
      </c>
      <c r="M199" t="b">
        <f t="shared" si="45"/>
        <v>0</v>
      </c>
      <c r="N199">
        <f t="shared" si="46"/>
        <v>1.0101010101010102</v>
      </c>
      <c r="O199">
        <f t="shared" si="47"/>
        <v>5.3518357237858956</v>
      </c>
      <c r="P199" t="b">
        <f t="shared" si="48"/>
        <v>0</v>
      </c>
      <c r="Q199" t="b">
        <f t="shared" si="49"/>
        <v>0</v>
      </c>
      <c r="R199">
        <v>0</v>
      </c>
      <c r="S199">
        <v>1</v>
      </c>
    </row>
    <row r="200" spans="2:19" x14ac:dyDescent="0.2">
      <c r="B200" t="s">
        <v>412</v>
      </c>
      <c r="C200" t="s">
        <v>413</v>
      </c>
      <c r="D200">
        <v>26330</v>
      </c>
      <c r="F200" t="str">
        <f t="shared" si="42"/>
        <v>Virtacoin</v>
      </c>
      <c r="G200">
        <v>0</v>
      </c>
      <c r="H200">
        <v>199</v>
      </c>
      <c r="I200">
        <v>1</v>
      </c>
      <c r="J200">
        <v>199</v>
      </c>
      <c r="K200">
        <f t="shared" si="43"/>
        <v>0</v>
      </c>
      <c r="L200" t="b">
        <f t="shared" si="44"/>
        <v>0</v>
      </c>
      <c r="M200" t="b">
        <f t="shared" si="45"/>
        <v>0</v>
      </c>
      <c r="N200">
        <f t="shared" si="46"/>
        <v>1.0050251256281406</v>
      </c>
      <c r="O200">
        <f t="shared" si="47"/>
        <v>5.3249420769326994</v>
      </c>
      <c r="P200" t="b">
        <f t="shared" si="48"/>
        <v>0</v>
      </c>
      <c r="Q200" t="b">
        <f t="shared" si="49"/>
        <v>0</v>
      </c>
      <c r="R200">
        <v>0</v>
      </c>
      <c r="S200">
        <v>1</v>
      </c>
    </row>
    <row r="201" spans="2:19" x14ac:dyDescent="0.2">
      <c r="B201" t="s">
        <v>414</v>
      </c>
      <c r="C201" t="s">
        <v>415</v>
      </c>
      <c r="D201">
        <v>26195</v>
      </c>
      <c r="F201" t="str">
        <f t="shared" si="42"/>
        <v>CleverHash</v>
      </c>
      <c r="G201">
        <v>0</v>
      </c>
      <c r="H201">
        <v>200</v>
      </c>
      <c r="I201">
        <v>1</v>
      </c>
      <c r="J201">
        <v>200</v>
      </c>
      <c r="K201">
        <f t="shared" si="43"/>
        <v>0</v>
      </c>
      <c r="L201" t="b">
        <f t="shared" si="44"/>
        <v>0</v>
      </c>
      <c r="M201" t="b">
        <f t="shared" si="45"/>
        <v>0</v>
      </c>
      <c r="N201">
        <f t="shared" si="46"/>
        <v>1</v>
      </c>
      <c r="O201">
        <f t="shared" si="47"/>
        <v>5.2983173665480363</v>
      </c>
      <c r="P201" t="b">
        <f t="shared" si="48"/>
        <v>0</v>
      </c>
      <c r="Q201" t="b">
        <f t="shared" si="49"/>
        <v>0</v>
      </c>
      <c r="R201">
        <v>0</v>
      </c>
      <c r="S201">
        <v>1</v>
      </c>
    </row>
    <row r="202" spans="2:19" x14ac:dyDescent="0.2">
      <c r="O202">
        <f t="shared" ref="O202:O265" si="50">N202*LN(496)</f>
        <v>0</v>
      </c>
      <c r="P202" t="b">
        <f t="shared" si="48"/>
        <v>1</v>
      </c>
      <c r="Q202" t="b">
        <f t="shared" si="49"/>
        <v>1</v>
      </c>
      <c r="R202">
        <v>0</v>
      </c>
      <c r="S202">
        <v>1</v>
      </c>
    </row>
    <row r="203" spans="2:19" x14ac:dyDescent="0.2">
      <c r="O203">
        <f t="shared" si="50"/>
        <v>0</v>
      </c>
      <c r="P203" t="b">
        <f t="shared" si="48"/>
        <v>1</v>
      </c>
      <c r="Q203" t="b">
        <f t="shared" si="49"/>
        <v>1</v>
      </c>
      <c r="R203">
        <v>0</v>
      </c>
      <c r="S203">
        <v>1</v>
      </c>
    </row>
    <row r="204" spans="2:19" x14ac:dyDescent="0.2">
      <c r="O204">
        <f t="shared" si="50"/>
        <v>0</v>
      </c>
      <c r="P204" t="b">
        <f t="shared" si="48"/>
        <v>1</v>
      </c>
      <c r="Q204" t="b">
        <f t="shared" si="49"/>
        <v>1</v>
      </c>
      <c r="R204">
        <v>0</v>
      </c>
      <c r="S204">
        <v>1</v>
      </c>
    </row>
    <row r="205" spans="2:19" x14ac:dyDescent="0.2">
      <c r="O205">
        <f t="shared" si="50"/>
        <v>0</v>
      </c>
      <c r="P205" t="b">
        <f t="shared" si="48"/>
        <v>1</v>
      </c>
      <c r="Q205" t="b">
        <f t="shared" si="49"/>
        <v>1</v>
      </c>
      <c r="R205">
        <v>0</v>
      </c>
      <c r="S205">
        <v>1</v>
      </c>
    </row>
    <row r="206" spans="2:19" x14ac:dyDescent="0.2">
      <c r="O206">
        <f t="shared" si="50"/>
        <v>0</v>
      </c>
      <c r="P206" t="b">
        <f t="shared" si="48"/>
        <v>1</v>
      </c>
      <c r="Q206" t="b">
        <f t="shared" si="49"/>
        <v>1</v>
      </c>
      <c r="R206">
        <v>0</v>
      </c>
      <c r="S206">
        <v>1</v>
      </c>
    </row>
    <row r="207" spans="2:19" x14ac:dyDescent="0.2">
      <c r="O207">
        <f t="shared" si="50"/>
        <v>0</v>
      </c>
      <c r="P207" t="b">
        <f t="shared" si="48"/>
        <v>1</v>
      </c>
      <c r="Q207" t="b">
        <f t="shared" si="49"/>
        <v>1</v>
      </c>
      <c r="R207">
        <v>0</v>
      </c>
      <c r="S207">
        <v>1</v>
      </c>
    </row>
    <row r="208" spans="2:19" x14ac:dyDescent="0.2">
      <c r="O208">
        <f t="shared" si="50"/>
        <v>0</v>
      </c>
      <c r="P208" t="b">
        <f t="shared" si="48"/>
        <v>1</v>
      </c>
      <c r="Q208" t="b">
        <f t="shared" si="49"/>
        <v>1</v>
      </c>
      <c r="R208">
        <v>0</v>
      </c>
      <c r="S208">
        <v>1</v>
      </c>
    </row>
    <row r="209" spans="15:19" x14ac:dyDescent="0.2">
      <c r="O209">
        <f t="shared" si="50"/>
        <v>0</v>
      </c>
      <c r="P209" t="b">
        <f t="shared" si="48"/>
        <v>1</v>
      </c>
      <c r="Q209" t="b">
        <f t="shared" si="49"/>
        <v>1</v>
      </c>
      <c r="R209">
        <v>0</v>
      </c>
      <c r="S209">
        <v>1</v>
      </c>
    </row>
    <row r="210" spans="15:19" x14ac:dyDescent="0.2">
      <c r="O210">
        <f t="shared" si="50"/>
        <v>0</v>
      </c>
      <c r="P210" t="b">
        <f t="shared" si="48"/>
        <v>1</v>
      </c>
      <c r="Q210" t="b">
        <f t="shared" si="49"/>
        <v>1</v>
      </c>
      <c r="R210">
        <v>0</v>
      </c>
      <c r="S210">
        <v>1</v>
      </c>
    </row>
    <row r="211" spans="15:19" x14ac:dyDescent="0.2">
      <c r="O211">
        <f t="shared" si="50"/>
        <v>0</v>
      </c>
      <c r="P211" t="b">
        <f t="shared" si="48"/>
        <v>1</v>
      </c>
      <c r="Q211" t="b">
        <f t="shared" si="49"/>
        <v>1</v>
      </c>
      <c r="R211">
        <v>0</v>
      </c>
      <c r="S211">
        <v>1</v>
      </c>
    </row>
    <row r="212" spans="15:19" x14ac:dyDescent="0.2">
      <c r="O212">
        <f t="shared" si="50"/>
        <v>0</v>
      </c>
      <c r="P212" t="b">
        <f t="shared" si="48"/>
        <v>1</v>
      </c>
      <c r="Q212" t="b">
        <f t="shared" si="49"/>
        <v>1</v>
      </c>
      <c r="R212">
        <v>0</v>
      </c>
      <c r="S212">
        <v>1</v>
      </c>
    </row>
    <row r="213" spans="15:19" x14ac:dyDescent="0.2">
      <c r="O213">
        <f t="shared" si="50"/>
        <v>0</v>
      </c>
      <c r="P213" t="b">
        <f t="shared" si="48"/>
        <v>1</v>
      </c>
      <c r="Q213" t="b">
        <f t="shared" si="49"/>
        <v>1</v>
      </c>
      <c r="R213">
        <v>0</v>
      </c>
      <c r="S213">
        <v>1</v>
      </c>
    </row>
    <row r="214" spans="15:19" x14ac:dyDescent="0.2">
      <c r="O214">
        <f t="shared" si="50"/>
        <v>0</v>
      </c>
      <c r="P214" t="b">
        <f t="shared" si="48"/>
        <v>1</v>
      </c>
      <c r="Q214" t="b">
        <f t="shared" si="49"/>
        <v>1</v>
      </c>
      <c r="R214">
        <v>0</v>
      </c>
      <c r="S214">
        <v>1</v>
      </c>
    </row>
    <row r="215" spans="15:19" x14ac:dyDescent="0.2">
      <c r="O215">
        <f t="shared" si="50"/>
        <v>0</v>
      </c>
      <c r="P215" t="b">
        <f t="shared" si="48"/>
        <v>1</v>
      </c>
      <c r="Q215" t="b">
        <f t="shared" si="49"/>
        <v>1</v>
      </c>
      <c r="R215">
        <v>0</v>
      </c>
      <c r="S215">
        <v>1</v>
      </c>
    </row>
    <row r="216" spans="15:19" x14ac:dyDescent="0.2">
      <c r="O216">
        <f t="shared" si="50"/>
        <v>0</v>
      </c>
      <c r="P216" t="b">
        <f t="shared" si="48"/>
        <v>1</v>
      </c>
      <c r="Q216" t="b">
        <f t="shared" si="49"/>
        <v>1</v>
      </c>
      <c r="R216">
        <v>0</v>
      </c>
      <c r="S216">
        <v>1</v>
      </c>
    </row>
    <row r="217" spans="15:19" x14ac:dyDescent="0.2">
      <c r="O217">
        <f t="shared" si="50"/>
        <v>0</v>
      </c>
      <c r="P217" t="b">
        <f t="shared" si="48"/>
        <v>1</v>
      </c>
      <c r="Q217" t="b">
        <f t="shared" si="49"/>
        <v>1</v>
      </c>
      <c r="R217">
        <v>0</v>
      </c>
      <c r="S217">
        <v>1</v>
      </c>
    </row>
    <row r="218" spans="15:19" x14ac:dyDescent="0.2">
      <c r="O218">
        <f t="shared" si="50"/>
        <v>0</v>
      </c>
      <c r="P218" t="b">
        <f t="shared" si="48"/>
        <v>1</v>
      </c>
      <c r="Q218" t="b">
        <f t="shared" si="49"/>
        <v>1</v>
      </c>
      <c r="R218">
        <v>0</v>
      </c>
      <c r="S218">
        <v>1</v>
      </c>
    </row>
    <row r="219" spans="15:19" x14ac:dyDescent="0.2">
      <c r="O219">
        <f t="shared" si="50"/>
        <v>0</v>
      </c>
      <c r="P219" t="b">
        <f t="shared" si="48"/>
        <v>1</v>
      </c>
      <c r="Q219" t="b">
        <f t="shared" si="49"/>
        <v>1</v>
      </c>
      <c r="R219">
        <v>0</v>
      </c>
      <c r="S219">
        <v>1</v>
      </c>
    </row>
    <row r="220" spans="15:19" x14ac:dyDescent="0.2">
      <c r="O220">
        <f t="shared" si="50"/>
        <v>0</v>
      </c>
      <c r="P220" t="b">
        <f t="shared" si="48"/>
        <v>1</v>
      </c>
      <c r="Q220" t="b">
        <f t="shared" si="49"/>
        <v>1</v>
      </c>
      <c r="R220">
        <v>0</v>
      </c>
      <c r="S220">
        <v>1</v>
      </c>
    </row>
    <row r="221" spans="15:19" x14ac:dyDescent="0.2">
      <c r="O221">
        <f t="shared" si="50"/>
        <v>0</v>
      </c>
      <c r="P221" t="b">
        <f t="shared" si="48"/>
        <v>1</v>
      </c>
      <c r="Q221" t="b">
        <f t="shared" si="49"/>
        <v>1</v>
      </c>
      <c r="R221">
        <v>0</v>
      </c>
      <c r="S221">
        <v>1</v>
      </c>
    </row>
    <row r="222" spans="15:19" x14ac:dyDescent="0.2">
      <c r="O222">
        <f t="shared" si="50"/>
        <v>0</v>
      </c>
      <c r="P222" t="b">
        <f t="shared" si="48"/>
        <v>1</v>
      </c>
      <c r="Q222" t="b">
        <f t="shared" si="49"/>
        <v>1</v>
      </c>
      <c r="R222">
        <v>0</v>
      </c>
      <c r="S222">
        <v>1</v>
      </c>
    </row>
    <row r="223" spans="15:19" x14ac:dyDescent="0.2">
      <c r="O223">
        <f t="shared" si="50"/>
        <v>0</v>
      </c>
      <c r="P223" t="b">
        <f t="shared" si="48"/>
        <v>1</v>
      </c>
      <c r="Q223" t="b">
        <f t="shared" si="49"/>
        <v>1</v>
      </c>
      <c r="R223">
        <v>0</v>
      </c>
      <c r="S223">
        <v>1</v>
      </c>
    </row>
    <row r="224" spans="15:19" x14ac:dyDescent="0.2">
      <c r="O224">
        <f t="shared" si="50"/>
        <v>0</v>
      </c>
      <c r="P224" t="b">
        <f t="shared" si="48"/>
        <v>1</v>
      </c>
      <c r="Q224" t="b">
        <f t="shared" si="49"/>
        <v>1</v>
      </c>
      <c r="R224">
        <v>0</v>
      </c>
      <c r="S224">
        <v>1</v>
      </c>
    </row>
    <row r="225" spans="15:19" x14ac:dyDescent="0.2">
      <c r="O225">
        <f t="shared" si="50"/>
        <v>0</v>
      </c>
      <c r="P225" t="b">
        <f t="shared" si="48"/>
        <v>1</v>
      </c>
      <c r="Q225" t="b">
        <f t="shared" si="49"/>
        <v>1</v>
      </c>
      <c r="R225">
        <v>0</v>
      </c>
      <c r="S225">
        <v>1</v>
      </c>
    </row>
    <row r="226" spans="15:19" x14ac:dyDescent="0.2">
      <c r="O226">
        <f t="shared" si="50"/>
        <v>0</v>
      </c>
      <c r="P226" t="b">
        <f t="shared" si="48"/>
        <v>1</v>
      </c>
      <c r="Q226" t="b">
        <f t="shared" si="49"/>
        <v>1</v>
      </c>
      <c r="R226">
        <v>0</v>
      </c>
      <c r="S226">
        <v>1</v>
      </c>
    </row>
    <row r="227" spans="15:19" x14ac:dyDescent="0.2">
      <c r="O227">
        <f t="shared" si="50"/>
        <v>0</v>
      </c>
      <c r="P227" t="b">
        <f t="shared" si="48"/>
        <v>1</v>
      </c>
      <c r="Q227" t="b">
        <f t="shared" si="49"/>
        <v>1</v>
      </c>
      <c r="R227">
        <v>0</v>
      </c>
      <c r="S227">
        <v>1</v>
      </c>
    </row>
    <row r="228" spans="15:19" x14ac:dyDescent="0.2">
      <c r="O228">
        <f t="shared" si="50"/>
        <v>0</v>
      </c>
      <c r="P228" t="b">
        <f t="shared" si="48"/>
        <v>1</v>
      </c>
      <c r="Q228" t="b">
        <f t="shared" si="49"/>
        <v>1</v>
      </c>
      <c r="R228">
        <v>0</v>
      </c>
      <c r="S228">
        <v>1</v>
      </c>
    </row>
    <row r="229" spans="15:19" x14ac:dyDescent="0.2">
      <c r="O229">
        <f t="shared" si="50"/>
        <v>0</v>
      </c>
      <c r="P229" t="b">
        <f t="shared" si="48"/>
        <v>1</v>
      </c>
      <c r="Q229" t="b">
        <f t="shared" si="49"/>
        <v>1</v>
      </c>
      <c r="R229">
        <v>0</v>
      </c>
      <c r="S229">
        <v>1</v>
      </c>
    </row>
    <row r="230" spans="15:19" x14ac:dyDescent="0.2">
      <c r="O230">
        <f t="shared" si="50"/>
        <v>0</v>
      </c>
      <c r="P230" t="b">
        <f t="shared" si="48"/>
        <v>1</v>
      </c>
      <c r="Q230" t="b">
        <f t="shared" si="49"/>
        <v>1</v>
      </c>
      <c r="R230">
        <v>0</v>
      </c>
      <c r="S230">
        <v>1</v>
      </c>
    </row>
    <row r="231" spans="15:19" x14ac:dyDescent="0.2">
      <c r="O231">
        <f t="shared" si="50"/>
        <v>0</v>
      </c>
      <c r="P231" t="b">
        <f t="shared" si="48"/>
        <v>1</v>
      </c>
      <c r="Q231" t="b">
        <f t="shared" si="49"/>
        <v>1</v>
      </c>
      <c r="R231">
        <v>0</v>
      </c>
      <c r="S231">
        <v>1</v>
      </c>
    </row>
    <row r="232" spans="15:19" x14ac:dyDescent="0.2">
      <c r="O232">
        <f t="shared" si="50"/>
        <v>0</v>
      </c>
      <c r="P232" t="b">
        <f t="shared" si="48"/>
        <v>1</v>
      </c>
      <c r="Q232" t="b">
        <f t="shared" si="49"/>
        <v>1</v>
      </c>
      <c r="R232">
        <v>0</v>
      </c>
      <c r="S232">
        <v>1</v>
      </c>
    </row>
    <row r="233" spans="15:19" x14ac:dyDescent="0.2">
      <c r="O233">
        <f t="shared" si="50"/>
        <v>0</v>
      </c>
      <c r="P233" t="b">
        <f t="shared" si="48"/>
        <v>1</v>
      </c>
      <c r="Q233" t="b">
        <f t="shared" si="49"/>
        <v>1</v>
      </c>
      <c r="R233">
        <v>0</v>
      </c>
      <c r="S233">
        <v>1</v>
      </c>
    </row>
    <row r="234" spans="15:19" x14ac:dyDescent="0.2">
      <c r="O234">
        <f t="shared" si="50"/>
        <v>0</v>
      </c>
      <c r="P234" t="b">
        <f t="shared" si="48"/>
        <v>1</v>
      </c>
      <c r="Q234" t="b">
        <f t="shared" si="49"/>
        <v>1</v>
      </c>
      <c r="R234">
        <v>0</v>
      </c>
      <c r="S234">
        <v>1</v>
      </c>
    </row>
    <row r="235" spans="15:19" x14ac:dyDescent="0.2">
      <c r="O235">
        <f t="shared" si="50"/>
        <v>0</v>
      </c>
      <c r="P235" t="b">
        <f t="shared" si="48"/>
        <v>1</v>
      </c>
      <c r="Q235" t="b">
        <f t="shared" si="49"/>
        <v>1</v>
      </c>
      <c r="R235">
        <v>0</v>
      </c>
      <c r="S235">
        <v>1</v>
      </c>
    </row>
    <row r="236" spans="15:19" x14ac:dyDescent="0.2">
      <c r="O236">
        <f t="shared" si="50"/>
        <v>0</v>
      </c>
      <c r="P236" t="b">
        <f t="shared" si="48"/>
        <v>1</v>
      </c>
      <c r="Q236" t="b">
        <f t="shared" si="49"/>
        <v>1</v>
      </c>
      <c r="R236">
        <v>0</v>
      </c>
      <c r="S236">
        <v>1</v>
      </c>
    </row>
    <row r="237" spans="15:19" x14ac:dyDescent="0.2">
      <c r="O237">
        <f t="shared" si="50"/>
        <v>0</v>
      </c>
      <c r="P237" t="b">
        <f t="shared" si="48"/>
        <v>1</v>
      </c>
      <c r="Q237" t="b">
        <f t="shared" si="49"/>
        <v>1</v>
      </c>
      <c r="R237">
        <v>0</v>
      </c>
      <c r="S237">
        <v>1</v>
      </c>
    </row>
    <row r="238" spans="15:19" x14ac:dyDescent="0.2">
      <c r="O238">
        <f t="shared" si="50"/>
        <v>0</v>
      </c>
      <c r="P238" t="b">
        <f t="shared" si="48"/>
        <v>1</v>
      </c>
      <c r="Q238" t="b">
        <f t="shared" si="49"/>
        <v>1</v>
      </c>
      <c r="R238">
        <v>0</v>
      </c>
      <c r="S238">
        <v>1</v>
      </c>
    </row>
    <row r="239" spans="15:19" x14ac:dyDescent="0.2">
      <c r="O239">
        <f t="shared" si="50"/>
        <v>0</v>
      </c>
      <c r="P239" t="b">
        <f t="shared" si="48"/>
        <v>1</v>
      </c>
      <c r="Q239" t="b">
        <f t="shared" si="49"/>
        <v>1</v>
      </c>
      <c r="R239">
        <v>0</v>
      </c>
      <c r="S239">
        <v>1</v>
      </c>
    </row>
    <row r="240" spans="15:19" x14ac:dyDescent="0.2">
      <c r="O240">
        <f t="shared" si="50"/>
        <v>0</v>
      </c>
      <c r="P240" t="b">
        <f t="shared" si="48"/>
        <v>1</v>
      </c>
      <c r="Q240" t="b">
        <f t="shared" si="49"/>
        <v>1</v>
      </c>
      <c r="R240">
        <v>0</v>
      </c>
      <c r="S240">
        <v>1</v>
      </c>
    </row>
    <row r="241" spans="15:19" x14ac:dyDescent="0.2">
      <c r="O241">
        <f t="shared" si="50"/>
        <v>0</v>
      </c>
      <c r="P241" t="b">
        <f t="shared" si="48"/>
        <v>1</v>
      </c>
      <c r="Q241" t="b">
        <f t="shared" si="49"/>
        <v>1</v>
      </c>
      <c r="R241">
        <v>0</v>
      </c>
      <c r="S241">
        <v>1</v>
      </c>
    </row>
    <row r="242" spans="15:19" x14ac:dyDescent="0.2">
      <c r="O242">
        <f t="shared" si="50"/>
        <v>0</v>
      </c>
      <c r="P242" t="b">
        <f t="shared" si="48"/>
        <v>1</v>
      </c>
      <c r="Q242" t="b">
        <f t="shared" si="49"/>
        <v>1</v>
      </c>
      <c r="R242">
        <v>0</v>
      </c>
      <c r="S242">
        <v>1</v>
      </c>
    </row>
    <row r="243" spans="15:19" x14ac:dyDescent="0.2">
      <c r="O243">
        <f t="shared" si="50"/>
        <v>0</v>
      </c>
      <c r="P243" t="b">
        <f t="shared" si="48"/>
        <v>1</v>
      </c>
      <c r="Q243" t="b">
        <f t="shared" si="49"/>
        <v>1</v>
      </c>
      <c r="R243">
        <v>0</v>
      </c>
      <c r="S243">
        <v>1</v>
      </c>
    </row>
    <row r="244" spans="15:19" x14ac:dyDescent="0.2">
      <c r="O244">
        <f t="shared" si="50"/>
        <v>0</v>
      </c>
      <c r="P244" t="b">
        <f t="shared" si="48"/>
        <v>1</v>
      </c>
      <c r="Q244" t="b">
        <f t="shared" si="49"/>
        <v>1</v>
      </c>
      <c r="R244">
        <v>0</v>
      </c>
      <c r="S244">
        <v>1</v>
      </c>
    </row>
    <row r="245" spans="15:19" x14ac:dyDescent="0.2">
      <c r="O245">
        <f t="shared" si="50"/>
        <v>0</v>
      </c>
      <c r="P245" t="b">
        <f t="shared" si="48"/>
        <v>1</v>
      </c>
      <c r="Q245" t="b">
        <f t="shared" si="49"/>
        <v>1</v>
      </c>
      <c r="R245">
        <v>0</v>
      </c>
      <c r="S245">
        <v>1</v>
      </c>
    </row>
    <row r="246" spans="15:19" x14ac:dyDescent="0.2">
      <c r="O246">
        <f t="shared" si="50"/>
        <v>0</v>
      </c>
      <c r="P246" t="b">
        <f t="shared" si="48"/>
        <v>1</v>
      </c>
      <c r="Q246" t="b">
        <f t="shared" si="49"/>
        <v>1</v>
      </c>
      <c r="R246">
        <v>0</v>
      </c>
      <c r="S246">
        <v>1</v>
      </c>
    </row>
    <row r="247" spans="15:19" x14ac:dyDescent="0.2">
      <c r="O247">
        <f t="shared" si="50"/>
        <v>0</v>
      </c>
      <c r="P247" t="b">
        <f t="shared" si="48"/>
        <v>1</v>
      </c>
      <c r="Q247" t="b">
        <f t="shared" si="49"/>
        <v>1</v>
      </c>
      <c r="R247">
        <v>0</v>
      </c>
      <c r="S247">
        <v>1</v>
      </c>
    </row>
    <row r="248" spans="15:19" x14ac:dyDescent="0.2">
      <c r="O248">
        <f t="shared" si="50"/>
        <v>0</v>
      </c>
      <c r="P248" t="b">
        <f t="shared" si="48"/>
        <v>1</v>
      </c>
      <c r="Q248" t="b">
        <f t="shared" si="49"/>
        <v>1</v>
      </c>
      <c r="R248">
        <v>0</v>
      </c>
      <c r="S248">
        <v>1</v>
      </c>
    </row>
    <row r="249" spans="15:19" x14ac:dyDescent="0.2">
      <c r="O249">
        <f t="shared" si="50"/>
        <v>0</v>
      </c>
      <c r="P249" t="b">
        <f t="shared" si="48"/>
        <v>1</v>
      </c>
      <c r="Q249" t="b">
        <f t="shared" si="49"/>
        <v>1</v>
      </c>
      <c r="R249">
        <v>0</v>
      </c>
      <c r="S249">
        <v>1</v>
      </c>
    </row>
    <row r="250" spans="15:19" x14ac:dyDescent="0.2">
      <c r="O250">
        <f t="shared" si="50"/>
        <v>0</v>
      </c>
      <c r="P250" t="b">
        <f t="shared" si="48"/>
        <v>1</v>
      </c>
      <c r="Q250" t="b">
        <f t="shared" si="49"/>
        <v>1</v>
      </c>
      <c r="R250">
        <v>0</v>
      </c>
      <c r="S250">
        <v>1</v>
      </c>
    </row>
    <row r="251" spans="15:19" x14ac:dyDescent="0.2">
      <c r="O251">
        <f t="shared" si="50"/>
        <v>0</v>
      </c>
      <c r="P251" t="b">
        <f t="shared" si="48"/>
        <v>1</v>
      </c>
      <c r="Q251" t="b">
        <f t="shared" si="49"/>
        <v>1</v>
      </c>
      <c r="R251">
        <v>0</v>
      </c>
      <c r="S251">
        <v>1</v>
      </c>
    </row>
    <row r="252" spans="15:19" x14ac:dyDescent="0.2">
      <c r="O252">
        <f t="shared" si="50"/>
        <v>0</v>
      </c>
      <c r="P252" t="b">
        <f t="shared" si="48"/>
        <v>1</v>
      </c>
      <c r="Q252" t="b">
        <f t="shared" si="49"/>
        <v>1</v>
      </c>
      <c r="R252">
        <v>0</v>
      </c>
      <c r="S252">
        <v>1</v>
      </c>
    </row>
    <row r="253" spans="15:19" x14ac:dyDescent="0.2">
      <c r="O253">
        <f t="shared" si="50"/>
        <v>0</v>
      </c>
      <c r="P253" t="b">
        <f t="shared" si="48"/>
        <v>1</v>
      </c>
      <c r="Q253" t="b">
        <f t="shared" si="49"/>
        <v>1</v>
      </c>
      <c r="R253">
        <v>0</v>
      </c>
      <c r="S253">
        <v>1</v>
      </c>
    </row>
    <row r="254" spans="15:19" x14ac:dyDescent="0.2">
      <c r="O254">
        <f t="shared" si="50"/>
        <v>0</v>
      </c>
      <c r="P254" t="b">
        <f t="shared" si="48"/>
        <v>1</v>
      </c>
      <c r="Q254" t="b">
        <f t="shared" si="49"/>
        <v>1</v>
      </c>
      <c r="R254">
        <v>0</v>
      </c>
      <c r="S254">
        <v>1</v>
      </c>
    </row>
    <row r="255" spans="15:19" x14ac:dyDescent="0.2">
      <c r="O255">
        <f t="shared" si="50"/>
        <v>0</v>
      </c>
      <c r="P255" t="b">
        <f t="shared" si="48"/>
        <v>1</v>
      </c>
      <c r="Q255" t="b">
        <f t="shared" si="49"/>
        <v>1</v>
      </c>
      <c r="R255">
        <v>0</v>
      </c>
      <c r="S255">
        <v>1</v>
      </c>
    </row>
    <row r="256" spans="15:19" x14ac:dyDescent="0.2">
      <c r="O256">
        <f t="shared" si="50"/>
        <v>0</v>
      </c>
      <c r="P256" t="b">
        <f t="shared" si="48"/>
        <v>1</v>
      </c>
      <c r="Q256" t="b">
        <f t="shared" si="49"/>
        <v>1</v>
      </c>
      <c r="R256">
        <v>0</v>
      </c>
      <c r="S256">
        <v>1</v>
      </c>
    </row>
    <row r="257" spans="15:19" x14ac:dyDescent="0.2">
      <c r="O257">
        <f t="shared" si="50"/>
        <v>0</v>
      </c>
      <c r="P257" t="b">
        <f t="shared" si="48"/>
        <v>1</v>
      </c>
      <c r="Q257" t="b">
        <f t="shared" si="49"/>
        <v>1</v>
      </c>
      <c r="R257">
        <v>0</v>
      </c>
      <c r="S257">
        <v>1</v>
      </c>
    </row>
    <row r="258" spans="15:19" x14ac:dyDescent="0.2">
      <c r="O258">
        <f t="shared" si="50"/>
        <v>0</v>
      </c>
      <c r="P258" t="b">
        <f t="shared" ref="P258:P321" si="51">O258&lt;0.05</f>
        <v>1</v>
      </c>
      <c r="Q258" t="b">
        <f t="shared" ref="Q258:Q321" si="52">O258&lt;0.1</f>
        <v>1</v>
      </c>
      <c r="R258">
        <v>0</v>
      </c>
      <c r="S258">
        <v>1</v>
      </c>
    </row>
    <row r="259" spans="15:19" x14ac:dyDescent="0.2">
      <c r="O259">
        <f t="shared" si="50"/>
        <v>0</v>
      </c>
      <c r="P259" t="b">
        <f t="shared" si="51"/>
        <v>1</v>
      </c>
      <c r="Q259" t="b">
        <f t="shared" si="52"/>
        <v>1</v>
      </c>
      <c r="R259">
        <v>0</v>
      </c>
      <c r="S259">
        <v>1</v>
      </c>
    </row>
    <row r="260" spans="15:19" x14ac:dyDescent="0.2">
      <c r="O260">
        <f t="shared" si="50"/>
        <v>0</v>
      </c>
      <c r="P260" t="b">
        <f t="shared" si="51"/>
        <v>1</v>
      </c>
      <c r="Q260" t="b">
        <f t="shared" si="52"/>
        <v>1</v>
      </c>
      <c r="R260">
        <v>0</v>
      </c>
      <c r="S260">
        <v>1</v>
      </c>
    </row>
    <row r="261" spans="15:19" x14ac:dyDescent="0.2">
      <c r="O261">
        <f t="shared" si="50"/>
        <v>0</v>
      </c>
      <c r="P261" t="b">
        <f t="shared" si="51"/>
        <v>1</v>
      </c>
      <c r="Q261" t="b">
        <f t="shared" si="52"/>
        <v>1</v>
      </c>
      <c r="R261">
        <v>0</v>
      </c>
      <c r="S261">
        <v>1</v>
      </c>
    </row>
    <row r="262" spans="15:19" x14ac:dyDescent="0.2">
      <c r="O262">
        <f t="shared" si="50"/>
        <v>0</v>
      </c>
      <c r="P262" t="b">
        <f t="shared" si="51"/>
        <v>1</v>
      </c>
      <c r="Q262" t="b">
        <f t="shared" si="52"/>
        <v>1</v>
      </c>
      <c r="R262">
        <v>0</v>
      </c>
      <c r="S262">
        <v>1</v>
      </c>
    </row>
    <row r="263" spans="15:19" x14ac:dyDescent="0.2">
      <c r="O263">
        <f t="shared" si="50"/>
        <v>0</v>
      </c>
      <c r="P263" t="b">
        <f t="shared" si="51"/>
        <v>1</v>
      </c>
      <c r="Q263" t="b">
        <f t="shared" si="52"/>
        <v>1</v>
      </c>
      <c r="R263">
        <v>0</v>
      </c>
      <c r="S263">
        <v>1</v>
      </c>
    </row>
    <row r="264" spans="15:19" x14ac:dyDescent="0.2">
      <c r="O264">
        <f t="shared" si="50"/>
        <v>0</v>
      </c>
      <c r="P264" t="b">
        <f t="shared" si="51"/>
        <v>1</v>
      </c>
      <c r="Q264" t="b">
        <f t="shared" si="52"/>
        <v>1</v>
      </c>
      <c r="R264">
        <v>0</v>
      </c>
      <c r="S264">
        <v>1</v>
      </c>
    </row>
    <row r="265" spans="15:19" x14ac:dyDescent="0.2">
      <c r="O265">
        <f t="shared" si="50"/>
        <v>0</v>
      </c>
      <c r="P265" t="b">
        <f t="shared" si="51"/>
        <v>1</v>
      </c>
      <c r="Q265" t="b">
        <f t="shared" si="52"/>
        <v>1</v>
      </c>
      <c r="R265">
        <v>0</v>
      </c>
      <c r="S265">
        <v>1</v>
      </c>
    </row>
    <row r="266" spans="15:19" x14ac:dyDescent="0.2">
      <c r="O266">
        <f t="shared" ref="O266:O329" si="53">N266*LN(496)</f>
        <v>0</v>
      </c>
      <c r="P266" t="b">
        <f t="shared" si="51"/>
        <v>1</v>
      </c>
      <c r="Q266" t="b">
        <f t="shared" si="52"/>
        <v>1</v>
      </c>
      <c r="R266">
        <v>0</v>
      </c>
      <c r="S266">
        <v>1</v>
      </c>
    </row>
    <row r="267" spans="15:19" x14ac:dyDescent="0.2">
      <c r="O267">
        <f t="shared" si="53"/>
        <v>0</v>
      </c>
      <c r="P267" t="b">
        <f t="shared" si="51"/>
        <v>1</v>
      </c>
      <c r="Q267" t="b">
        <f t="shared" si="52"/>
        <v>1</v>
      </c>
      <c r="R267">
        <v>0</v>
      </c>
      <c r="S267">
        <v>1</v>
      </c>
    </row>
    <row r="268" spans="15:19" x14ac:dyDescent="0.2">
      <c r="O268">
        <f t="shared" si="53"/>
        <v>0</v>
      </c>
      <c r="P268" t="b">
        <f t="shared" si="51"/>
        <v>1</v>
      </c>
      <c r="Q268" t="b">
        <f t="shared" si="52"/>
        <v>1</v>
      </c>
      <c r="R268">
        <v>0</v>
      </c>
      <c r="S268">
        <v>1</v>
      </c>
    </row>
    <row r="269" spans="15:19" x14ac:dyDescent="0.2">
      <c r="O269">
        <f t="shared" si="53"/>
        <v>0</v>
      </c>
      <c r="P269" t="b">
        <f t="shared" si="51"/>
        <v>1</v>
      </c>
      <c r="Q269" t="b">
        <f t="shared" si="52"/>
        <v>1</v>
      </c>
      <c r="R269">
        <v>0</v>
      </c>
      <c r="S269">
        <v>1</v>
      </c>
    </row>
    <row r="270" spans="15:19" x14ac:dyDescent="0.2">
      <c r="O270">
        <f t="shared" si="53"/>
        <v>0</v>
      </c>
      <c r="P270" t="b">
        <f t="shared" si="51"/>
        <v>1</v>
      </c>
      <c r="Q270" t="b">
        <f t="shared" si="52"/>
        <v>1</v>
      </c>
      <c r="R270">
        <v>0</v>
      </c>
      <c r="S270">
        <v>1</v>
      </c>
    </row>
    <row r="271" spans="15:19" x14ac:dyDescent="0.2">
      <c r="O271">
        <f t="shared" si="53"/>
        <v>0</v>
      </c>
      <c r="P271" t="b">
        <f t="shared" si="51"/>
        <v>1</v>
      </c>
      <c r="Q271" t="b">
        <f t="shared" si="52"/>
        <v>1</v>
      </c>
      <c r="R271">
        <v>0</v>
      </c>
      <c r="S271">
        <v>1</v>
      </c>
    </row>
    <row r="272" spans="15:19" x14ac:dyDescent="0.2">
      <c r="O272">
        <f t="shared" si="53"/>
        <v>0</v>
      </c>
      <c r="P272" t="b">
        <f t="shared" si="51"/>
        <v>1</v>
      </c>
      <c r="Q272" t="b">
        <f t="shared" si="52"/>
        <v>1</v>
      </c>
      <c r="R272">
        <v>0</v>
      </c>
      <c r="S272">
        <v>1</v>
      </c>
    </row>
    <row r="273" spans="15:19" x14ac:dyDescent="0.2">
      <c r="O273">
        <f t="shared" si="53"/>
        <v>0</v>
      </c>
      <c r="P273" t="b">
        <f t="shared" si="51"/>
        <v>1</v>
      </c>
      <c r="Q273" t="b">
        <f t="shared" si="52"/>
        <v>1</v>
      </c>
      <c r="R273">
        <v>0</v>
      </c>
      <c r="S273">
        <v>1</v>
      </c>
    </row>
    <row r="274" spans="15:19" x14ac:dyDescent="0.2">
      <c r="O274">
        <f t="shared" si="53"/>
        <v>0</v>
      </c>
      <c r="P274" t="b">
        <f t="shared" si="51"/>
        <v>1</v>
      </c>
      <c r="Q274" t="b">
        <f t="shared" si="52"/>
        <v>1</v>
      </c>
      <c r="R274">
        <v>0</v>
      </c>
      <c r="S274">
        <v>1</v>
      </c>
    </row>
    <row r="275" spans="15:19" x14ac:dyDescent="0.2">
      <c r="O275">
        <f t="shared" si="53"/>
        <v>0</v>
      </c>
      <c r="P275" t="b">
        <f t="shared" si="51"/>
        <v>1</v>
      </c>
      <c r="Q275" t="b">
        <f t="shared" si="52"/>
        <v>1</v>
      </c>
      <c r="R275">
        <v>0</v>
      </c>
      <c r="S275">
        <v>1</v>
      </c>
    </row>
    <row r="276" spans="15:19" x14ac:dyDescent="0.2">
      <c r="O276">
        <f t="shared" si="53"/>
        <v>0</v>
      </c>
      <c r="P276" t="b">
        <f t="shared" si="51"/>
        <v>1</v>
      </c>
      <c r="Q276" t="b">
        <f t="shared" si="52"/>
        <v>1</v>
      </c>
      <c r="R276">
        <v>0</v>
      </c>
      <c r="S276">
        <v>1</v>
      </c>
    </row>
    <row r="277" spans="15:19" x14ac:dyDescent="0.2">
      <c r="O277">
        <f t="shared" si="53"/>
        <v>0</v>
      </c>
      <c r="P277" t="b">
        <f t="shared" si="51"/>
        <v>1</v>
      </c>
      <c r="Q277" t="b">
        <f t="shared" si="52"/>
        <v>1</v>
      </c>
      <c r="R277">
        <v>0</v>
      </c>
      <c r="S277">
        <v>1</v>
      </c>
    </row>
    <row r="278" spans="15:19" x14ac:dyDescent="0.2">
      <c r="O278">
        <f t="shared" si="53"/>
        <v>0</v>
      </c>
      <c r="P278" t="b">
        <f t="shared" si="51"/>
        <v>1</v>
      </c>
      <c r="Q278" t="b">
        <f t="shared" si="52"/>
        <v>1</v>
      </c>
      <c r="R278">
        <v>0</v>
      </c>
      <c r="S278">
        <v>1</v>
      </c>
    </row>
    <row r="279" spans="15:19" x14ac:dyDescent="0.2">
      <c r="O279">
        <f t="shared" si="53"/>
        <v>0</v>
      </c>
      <c r="P279" t="b">
        <f t="shared" si="51"/>
        <v>1</v>
      </c>
      <c r="Q279" t="b">
        <f t="shared" si="52"/>
        <v>1</v>
      </c>
      <c r="R279">
        <v>0</v>
      </c>
      <c r="S279">
        <v>1</v>
      </c>
    </row>
    <row r="280" spans="15:19" x14ac:dyDescent="0.2">
      <c r="O280">
        <f t="shared" si="53"/>
        <v>0</v>
      </c>
      <c r="P280" t="b">
        <f t="shared" si="51"/>
        <v>1</v>
      </c>
      <c r="Q280" t="b">
        <f t="shared" si="52"/>
        <v>1</v>
      </c>
      <c r="R280">
        <v>0</v>
      </c>
      <c r="S280">
        <v>1</v>
      </c>
    </row>
    <row r="281" spans="15:19" x14ac:dyDescent="0.2">
      <c r="O281">
        <f t="shared" si="53"/>
        <v>0</v>
      </c>
      <c r="P281" t="b">
        <f t="shared" si="51"/>
        <v>1</v>
      </c>
      <c r="Q281" t="b">
        <f t="shared" si="52"/>
        <v>1</v>
      </c>
      <c r="R281">
        <v>0</v>
      </c>
      <c r="S281">
        <v>1</v>
      </c>
    </row>
    <row r="282" spans="15:19" x14ac:dyDescent="0.2">
      <c r="O282">
        <f t="shared" si="53"/>
        <v>0</v>
      </c>
      <c r="P282" t="b">
        <f t="shared" si="51"/>
        <v>1</v>
      </c>
      <c r="Q282" t="b">
        <f t="shared" si="52"/>
        <v>1</v>
      </c>
      <c r="R282">
        <v>0</v>
      </c>
      <c r="S282">
        <v>1</v>
      </c>
    </row>
    <row r="283" spans="15:19" x14ac:dyDescent="0.2">
      <c r="O283">
        <f t="shared" si="53"/>
        <v>0</v>
      </c>
      <c r="P283" t="b">
        <f t="shared" si="51"/>
        <v>1</v>
      </c>
      <c r="Q283" t="b">
        <f t="shared" si="52"/>
        <v>1</v>
      </c>
      <c r="R283">
        <v>0</v>
      </c>
      <c r="S283">
        <v>1</v>
      </c>
    </row>
    <row r="284" spans="15:19" x14ac:dyDescent="0.2">
      <c r="O284">
        <f t="shared" si="53"/>
        <v>0</v>
      </c>
      <c r="P284" t="b">
        <f t="shared" si="51"/>
        <v>1</v>
      </c>
      <c r="Q284" t="b">
        <f t="shared" si="52"/>
        <v>1</v>
      </c>
      <c r="R284">
        <v>0</v>
      </c>
      <c r="S284">
        <v>1</v>
      </c>
    </row>
    <row r="285" spans="15:19" x14ac:dyDescent="0.2">
      <c r="O285">
        <f t="shared" si="53"/>
        <v>0</v>
      </c>
      <c r="P285" t="b">
        <f t="shared" si="51"/>
        <v>1</v>
      </c>
      <c r="Q285" t="b">
        <f t="shared" si="52"/>
        <v>1</v>
      </c>
      <c r="R285">
        <v>0</v>
      </c>
      <c r="S285">
        <v>1</v>
      </c>
    </row>
    <row r="286" spans="15:19" x14ac:dyDescent="0.2">
      <c r="O286">
        <f t="shared" si="53"/>
        <v>0</v>
      </c>
      <c r="P286" t="b">
        <f t="shared" si="51"/>
        <v>1</v>
      </c>
      <c r="Q286" t="b">
        <f t="shared" si="52"/>
        <v>1</v>
      </c>
      <c r="R286">
        <v>0</v>
      </c>
      <c r="S286">
        <v>1</v>
      </c>
    </row>
    <row r="287" spans="15:19" x14ac:dyDescent="0.2">
      <c r="O287">
        <f t="shared" si="53"/>
        <v>0</v>
      </c>
      <c r="P287" t="b">
        <f t="shared" si="51"/>
        <v>1</v>
      </c>
      <c r="Q287" t="b">
        <f t="shared" si="52"/>
        <v>1</v>
      </c>
      <c r="R287">
        <v>0</v>
      </c>
      <c r="S287">
        <v>1</v>
      </c>
    </row>
    <row r="288" spans="15:19" x14ac:dyDescent="0.2">
      <c r="O288">
        <f t="shared" si="53"/>
        <v>0</v>
      </c>
      <c r="P288" t="b">
        <f t="shared" si="51"/>
        <v>1</v>
      </c>
      <c r="Q288" t="b">
        <f t="shared" si="52"/>
        <v>1</v>
      </c>
      <c r="R288">
        <v>0</v>
      </c>
      <c r="S288">
        <v>1</v>
      </c>
    </row>
    <row r="289" spans="15:19" x14ac:dyDescent="0.2">
      <c r="O289">
        <f t="shared" si="53"/>
        <v>0</v>
      </c>
      <c r="P289" t="b">
        <f t="shared" si="51"/>
        <v>1</v>
      </c>
      <c r="Q289" t="b">
        <f t="shared" si="52"/>
        <v>1</v>
      </c>
      <c r="R289">
        <v>0</v>
      </c>
      <c r="S289">
        <v>1</v>
      </c>
    </row>
    <row r="290" spans="15:19" x14ac:dyDescent="0.2">
      <c r="O290">
        <f t="shared" si="53"/>
        <v>0</v>
      </c>
      <c r="P290" t="b">
        <f t="shared" si="51"/>
        <v>1</v>
      </c>
      <c r="Q290" t="b">
        <f t="shared" si="52"/>
        <v>1</v>
      </c>
      <c r="R290">
        <v>0</v>
      </c>
      <c r="S290">
        <v>1</v>
      </c>
    </row>
    <row r="291" spans="15:19" x14ac:dyDescent="0.2">
      <c r="O291">
        <f t="shared" si="53"/>
        <v>0</v>
      </c>
      <c r="P291" t="b">
        <f t="shared" si="51"/>
        <v>1</v>
      </c>
      <c r="Q291" t="b">
        <f t="shared" si="52"/>
        <v>1</v>
      </c>
      <c r="R291">
        <v>0</v>
      </c>
      <c r="S291">
        <v>1</v>
      </c>
    </row>
    <row r="292" spans="15:19" x14ac:dyDescent="0.2">
      <c r="O292">
        <f t="shared" si="53"/>
        <v>0</v>
      </c>
      <c r="P292" t="b">
        <f t="shared" si="51"/>
        <v>1</v>
      </c>
      <c r="Q292" t="b">
        <f t="shared" si="52"/>
        <v>1</v>
      </c>
      <c r="R292">
        <v>0</v>
      </c>
      <c r="S292">
        <v>1</v>
      </c>
    </row>
    <row r="293" spans="15:19" x14ac:dyDescent="0.2">
      <c r="O293">
        <f t="shared" si="53"/>
        <v>0</v>
      </c>
      <c r="P293" t="b">
        <f t="shared" si="51"/>
        <v>1</v>
      </c>
      <c r="Q293" t="b">
        <f t="shared" si="52"/>
        <v>1</v>
      </c>
      <c r="R293">
        <v>0</v>
      </c>
      <c r="S293">
        <v>1</v>
      </c>
    </row>
    <row r="294" spans="15:19" x14ac:dyDescent="0.2">
      <c r="O294">
        <f t="shared" si="53"/>
        <v>0</v>
      </c>
      <c r="P294" t="b">
        <f t="shared" si="51"/>
        <v>1</v>
      </c>
      <c r="Q294" t="b">
        <f t="shared" si="52"/>
        <v>1</v>
      </c>
      <c r="R294">
        <v>0</v>
      </c>
      <c r="S294">
        <v>1</v>
      </c>
    </row>
    <row r="295" spans="15:19" x14ac:dyDescent="0.2">
      <c r="O295">
        <f t="shared" si="53"/>
        <v>0</v>
      </c>
      <c r="P295" t="b">
        <f t="shared" si="51"/>
        <v>1</v>
      </c>
      <c r="Q295" t="b">
        <f t="shared" si="52"/>
        <v>1</v>
      </c>
      <c r="R295">
        <v>0</v>
      </c>
      <c r="S295">
        <v>1</v>
      </c>
    </row>
    <row r="296" spans="15:19" x14ac:dyDescent="0.2">
      <c r="O296">
        <f t="shared" si="53"/>
        <v>0</v>
      </c>
      <c r="P296" t="b">
        <f t="shared" si="51"/>
        <v>1</v>
      </c>
      <c r="Q296" t="b">
        <f t="shared" si="52"/>
        <v>1</v>
      </c>
      <c r="R296">
        <v>0</v>
      </c>
      <c r="S296">
        <v>1</v>
      </c>
    </row>
    <row r="297" spans="15:19" x14ac:dyDescent="0.2">
      <c r="O297">
        <f t="shared" si="53"/>
        <v>0</v>
      </c>
      <c r="P297" t="b">
        <f t="shared" si="51"/>
        <v>1</v>
      </c>
      <c r="Q297" t="b">
        <f t="shared" si="52"/>
        <v>1</v>
      </c>
      <c r="R297">
        <v>0</v>
      </c>
      <c r="S297">
        <v>1</v>
      </c>
    </row>
    <row r="298" spans="15:19" x14ac:dyDescent="0.2">
      <c r="O298">
        <f t="shared" si="53"/>
        <v>0</v>
      </c>
      <c r="P298" t="b">
        <f t="shared" si="51"/>
        <v>1</v>
      </c>
      <c r="Q298" t="b">
        <f t="shared" si="52"/>
        <v>1</v>
      </c>
      <c r="R298">
        <v>0</v>
      </c>
      <c r="S298">
        <v>1</v>
      </c>
    </row>
    <row r="299" spans="15:19" x14ac:dyDescent="0.2">
      <c r="O299">
        <f t="shared" si="53"/>
        <v>0</v>
      </c>
      <c r="P299" t="b">
        <f t="shared" si="51"/>
        <v>1</v>
      </c>
      <c r="Q299" t="b">
        <f t="shared" si="52"/>
        <v>1</v>
      </c>
      <c r="R299">
        <v>0</v>
      </c>
      <c r="S299">
        <v>1</v>
      </c>
    </row>
    <row r="300" spans="15:19" x14ac:dyDescent="0.2">
      <c r="O300">
        <f t="shared" si="53"/>
        <v>0</v>
      </c>
      <c r="P300" t="b">
        <f t="shared" si="51"/>
        <v>1</v>
      </c>
      <c r="Q300" t="b">
        <f t="shared" si="52"/>
        <v>1</v>
      </c>
      <c r="R300">
        <v>0</v>
      </c>
      <c r="S300">
        <v>1</v>
      </c>
    </row>
    <row r="301" spans="15:19" x14ac:dyDescent="0.2">
      <c r="O301">
        <f t="shared" si="53"/>
        <v>0</v>
      </c>
      <c r="P301" t="b">
        <f t="shared" si="51"/>
        <v>1</v>
      </c>
      <c r="Q301" t="b">
        <f t="shared" si="52"/>
        <v>1</v>
      </c>
      <c r="R301">
        <v>0</v>
      </c>
      <c r="S301">
        <v>1</v>
      </c>
    </row>
    <row r="302" spans="15:19" x14ac:dyDescent="0.2">
      <c r="O302">
        <f t="shared" si="53"/>
        <v>0</v>
      </c>
      <c r="P302" t="b">
        <f t="shared" si="51"/>
        <v>1</v>
      </c>
      <c r="Q302" t="b">
        <f t="shared" si="52"/>
        <v>1</v>
      </c>
      <c r="R302">
        <v>0</v>
      </c>
      <c r="S302">
        <v>1</v>
      </c>
    </row>
    <row r="303" spans="15:19" x14ac:dyDescent="0.2">
      <c r="O303">
        <f t="shared" si="53"/>
        <v>0</v>
      </c>
      <c r="P303" t="b">
        <f t="shared" si="51"/>
        <v>1</v>
      </c>
      <c r="Q303" t="b">
        <f t="shared" si="52"/>
        <v>1</v>
      </c>
      <c r="R303">
        <v>0</v>
      </c>
      <c r="S303">
        <v>1</v>
      </c>
    </row>
    <row r="304" spans="15:19" x14ac:dyDescent="0.2">
      <c r="O304">
        <f t="shared" si="53"/>
        <v>0</v>
      </c>
      <c r="P304" t="b">
        <f t="shared" si="51"/>
        <v>1</v>
      </c>
      <c r="Q304" t="b">
        <f t="shared" si="52"/>
        <v>1</v>
      </c>
      <c r="R304">
        <v>0</v>
      </c>
      <c r="S304">
        <v>1</v>
      </c>
    </row>
    <row r="305" spans="15:19" x14ac:dyDescent="0.2">
      <c r="O305">
        <f t="shared" si="53"/>
        <v>0</v>
      </c>
      <c r="P305" t="b">
        <f t="shared" si="51"/>
        <v>1</v>
      </c>
      <c r="Q305" t="b">
        <f t="shared" si="52"/>
        <v>1</v>
      </c>
      <c r="R305">
        <v>0</v>
      </c>
      <c r="S305">
        <v>1</v>
      </c>
    </row>
    <row r="306" spans="15:19" x14ac:dyDescent="0.2">
      <c r="O306">
        <f t="shared" si="53"/>
        <v>0</v>
      </c>
      <c r="P306" t="b">
        <f t="shared" si="51"/>
        <v>1</v>
      </c>
      <c r="Q306" t="b">
        <f t="shared" si="52"/>
        <v>1</v>
      </c>
      <c r="R306">
        <v>0</v>
      </c>
      <c r="S306">
        <v>1</v>
      </c>
    </row>
    <row r="307" spans="15:19" x14ac:dyDescent="0.2">
      <c r="O307">
        <f t="shared" si="53"/>
        <v>0</v>
      </c>
      <c r="P307" t="b">
        <f t="shared" si="51"/>
        <v>1</v>
      </c>
      <c r="Q307" t="b">
        <f t="shared" si="52"/>
        <v>1</v>
      </c>
      <c r="R307">
        <v>0</v>
      </c>
      <c r="S307">
        <v>1</v>
      </c>
    </row>
    <row r="308" spans="15:19" x14ac:dyDescent="0.2">
      <c r="O308">
        <f t="shared" si="53"/>
        <v>0</v>
      </c>
      <c r="P308" t="b">
        <f t="shared" si="51"/>
        <v>1</v>
      </c>
      <c r="Q308" t="b">
        <f t="shared" si="52"/>
        <v>1</v>
      </c>
      <c r="R308">
        <v>0</v>
      </c>
      <c r="S308">
        <v>1</v>
      </c>
    </row>
    <row r="309" spans="15:19" x14ac:dyDescent="0.2">
      <c r="O309">
        <f t="shared" si="53"/>
        <v>0</v>
      </c>
      <c r="P309" t="b">
        <f t="shared" si="51"/>
        <v>1</v>
      </c>
      <c r="Q309" t="b">
        <f t="shared" si="52"/>
        <v>1</v>
      </c>
      <c r="R309">
        <v>0</v>
      </c>
      <c r="S309">
        <v>1</v>
      </c>
    </row>
    <row r="310" spans="15:19" x14ac:dyDescent="0.2">
      <c r="O310">
        <f t="shared" si="53"/>
        <v>0</v>
      </c>
      <c r="P310" t="b">
        <f t="shared" si="51"/>
        <v>1</v>
      </c>
      <c r="Q310" t="b">
        <f t="shared" si="52"/>
        <v>1</v>
      </c>
      <c r="R310">
        <v>0</v>
      </c>
      <c r="S310">
        <v>1</v>
      </c>
    </row>
    <row r="311" spans="15:19" x14ac:dyDescent="0.2">
      <c r="O311">
        <f t="shared" si="53"/>
        <v>0</v>
      </c>
      <c r="P311" t="b">
        <f t="shared" si="51"/>
        <v>1</v>
      </c>
      <c r="Q311" t="b">
        <f t="shared" si="52"/>
        <v>1</v>
      </c>
      <c r="R311">
        <v>0</v>
      </c>
      <c r="S311">
        <v>1</v>
      </c>
    </row>
    <row r="312" spans="15:19" x14ac:dyDescent="0.2">
      <c r="O312">
        <f t="shared" si="53"/>
        <v>0</v>
      </c>
      <c r="P312" t="b">
        <f t="shared" si="51"/>
        <v>1</v>
      </c>
      <c r="Q312" t="b">
        <f t="shared" si="52"/>
        <v>1</v>
      </c>
      <c r="R312">
        <v>0</v>
      </c>
      <c r="S312">
        <v>1</v>
      </c>
    </row>
    <row r="313" spans="15:19" x14ac:dyDescent="0.2">
      <c r="O313">
        <f t="shared" si="53"/>
        <v>0</v>
      </c>
      <c r="P313" t="b">
        <f t="shared" si="51"/>
        <v>1</v>
      </c>
      <c r="Q313" t="b">
        <f t="shared" si="52"/>
        <v>1</v>
      </c>
      <c r="R313">
        <v>0</v>
      </c>
      <c r="S313">
        <v>1</v>
      </c>
    </row>
    <row r="314" spans="15:19" x14ac:dyDescent="0.2">
      <c r="O314">
        <f t="shared" si="53"/>
        <v>0</v>
      </c>
      <c r="P314" t="b">
        <f t="shared" si="51"/>
        <v>1</v>
      </c>
      <c r="Q314" t="b">
        <f t="shared" si="52"/>
        <v>1</v>
      </c>
      <c r="R314">
        <v>0</v>
      </c>
      <c r="S314">
        <v>1</v>
      </c>
    </row>
    <row r="315" spans="15:19" x14ac:dyDescent="0.2">
      <c r="O315">
        <f t="shared" si="53"/>
        <v>0</v>
      </c>
      <c r="P315" t="b">
        <f t="shared" si="51"/>
        <v>1</v>
      </c>
      <c r="Q315" t="b">
        <f t="shared" si="52"/>
        <v>1</v>
      </c>
      <c r="R315">
        <v>0</v>
      </c>
      <c r="S315">
        <v>1</v>
      </c>
    </row>
    <row r="316" spans="15:19" x14ac:dyDescent="0.2">
      <c r="O316">
        <f t="shared" si="53"/>
        <v>0</v>
      </c>
      <c r="P316" t="b">
        <f t="shared" si="51"/>
        <v>1</v>
      </c>
      <c r="Q316" t="b">
        <f t="shared" si="52"/>
        <v>1</v>
      </c>
      <c r="R316">
        <v>0</v>
      </c>
      <c r="S316">
        <v>1</v>
      </c>
    </row>
    <row r="317" spans="15:19" x14ac:dyDescent="0.2">
      <c r="O317">
        <f t="shared" si="53"/>
        <v>0</v>
      </c>
      <c r="P317" t="b">
        <f t="shared" si="51"/>
        <v>1</v>
      </c>
      <c r="Q317" t="b">
        <f t="shared" si="52"/>
        <v>1</v>
      </c>
      <c r="R317">
        <v>0</v>
      </c>
      <c r="S317">
        <v>1</v>
      </c>
    </row>
    <row r="318" spans="15:19" x14ac:dyDescent="0.2">
      <c r="O318">
        <f t="shared" si="53"/>
        <v>0</v>
      </c>
      <c r="P318" t="b">
        <f t="shared" si="51"/>
        <v>1</v>
      </c>
      <c r="Q318" t="b">
        <f t="shared" si="52"/>
        <v>1</v>
      </c>
      <c r="R318">
        <v>0</v>
      </c>
      <c r="S318">
        <v>1</v>
      </c>
    </row>
    <row r="319" spans="15:19" x14ac:dyDescent="0.2">
      <c r="O319">
        <f t="shared" si="53"/>
        <v>0</v>
      </c>
      <c r="P319" t="b">
        <f t="shared" si="51"/>
        <v>1</v>
      </c>
      <c r="Q319" t="b">
        <f t="shared" si="52"/>
        <v>1</v>
      </c>
      <c r="R319">
        <v>0</v>
      </c>
      <c r="S319">
        <v>1</v>
      </c>
    </row>
    <row r="320" spans="15:19" x14ac:dyDescent="0.2">
      <c r="O320">
        <f t="shared" si="53"/>
        <v>0</v>
      </c>
      <c r="P320" t="b">
        <f t="shared" si="51"/>
        <v>1</v>
      </c>
      <c r="Q320" t="b">
        <f t="shared" si="52"/>
        <v>1</v>
      </c>
      <c r="R320">
        <v>0</v>
      </c>
      <c r="S320">
        <v>1</v>
      </c>
    </row>
    <row r="321" spans="15:19" x14ac:dyDescent="0.2">
      <c r="O321">
        <f t="shared" si="53"/>
        <v>0</v>
      </c>
      <c r="P321" t="b">
        <f t="shared" si="51"/>
        <v>1</v>
      </c>
      <c r="Q321" t="b">
        <f t="shared" si="52"/>
        <v>1</v>
      </c>
      <c r="R321">
        <v>0</v>
      </c>
      <c r="S321">
        <v>1</v>
      </c>
    </row>
    <row r="322" spans="15:19" x14ac:dyDescent="0.2">
      <c r="O322">
        <f t="shared" si="53"/>
        <v>0</v>
      </c>
      <c r="P322" t="b">
        <f t="shared" ref="P322:P385" si="54">O322&lt;0.05</f>
        <v>1</v>
      </c>
      <c r="Q322" t="b">
        <f t="shared" ref="Q322:Q385" si="55">O322&lt;0.1</f>
        <v>1</v>
      </c>
      <c r="R322">
        <v>0</v>
      </c>
      <c r="S322">
        <v>1</v>
      </c>
    </row>
    <row r="323" spans="15:19" x14ac:dyDescent="0.2">
      <c r="O323">
        <f t="shared" si="53"/>
        <v>0</v>
      </c>
      <c r="P323" t="b">
        <f t="shared" si="54"/>
        <v>1</v>
      </c>
      <c r="Q323" t="b">
        <f t="shared" si="55"/>
        <v>1</v>
      </c>
      <c r="R323">
        <v>0</v>
      </c>
      <c r="S323">
        <v>1</v>
      </c>
    </row>
    <row r="324" spans="15:19" x14ac:dyDescent="0.2">
      <c r="O324">
        <f t="shared" si="53"/>
        <v>0</v>
      </c>
      <c r="P324" t="b">
        <f t="shared" si="54"/>
        <v>1</v>
      </c>
      <c r="Q324" t="b">
        <f t="shared" si="55"/>
        <v>1</v>
      </c>
      <c r="R324">
        <v>0</v>
      </c>
      <c r="S324">
        <v>1</v>
      </c>
    </row>
    <row r="325" spans="15:19" x14ac:dyDescent="0.2">
      <c r="O325">
        <f t="shared" si="53"/>
        <v>0</v>
      </c>
      <c r="P325" t="b">
        <f t="shared" si="54"/>
        <v>1</v>
      </c>
      <c r="Q325" t="b">
        <f t="shared" si="55"/>
        <v>1</v>
      </c>
      <c r="R325">
        <v>0</v>
      </c>
      <c r="S325">
        <v>1</v>
      </c>
    </row>
    <row r="326" spans="15:19" x14ac:dyDescent="0.2">
      <c r="O326">
        <f t="shared" si="53"/>
        <v>0</v>
      </c>
      <c r="P326" t="b">
        <f t="shared" si="54"/>
        <v>1</v>
      </c>
      <c r="Q326" t="b">
        <f t="shared" si="55"/>
        <v>1</v>
      </c>
      <c r="R326">
        <v>0</v>
      </c>
      <c r="S326">
        <v>1</v>
      </c>
    </row>
    <row r="327" spans="15:19" x14ac:dyDescent="0.2">
      <c r="O327">
        <f t="shared" si="53"/>
        <v>0</v>
      </c>
      <c r="P327" t="b">
        <f t="shared" si="54"/>
        <v>1</v>
      </c>
      <c r="Q327" t="b">
        <f t="shared" si="55"/>
        <v>1</v>
      </c>
      <c r="R327">
        <v>0</v>
      </c>
      <c r="S327">
        <v>1</v>
      </c>
    </row>
    <row r="328" spans="15:19" x14ac:dyDescent="0.2">
      <c r="O328">
        <f t="shared" si="53"/>
        <v>0</v>
      </c>
      <c r="P328" t="b">
        <f t="shared" si="54"/>
        <v>1</v>
      </c>
      <c r="Q328" t="b">
        <f t="shared" si="55"/>
        <v>1</v>
      </c>
      <c r="R328">
        <v>0</v>
      </c>
      <c r="S328">
        <v>1</v>
      </c>
    </row>
    <row r="329" spans="15:19" x14ac:dyDescent="0.2">
      <c r="O329">
        <f t="shared" si="53"/>
        <v>0</v>
      </c>
      <c r="P329" t="b">
        <f t="shared" si="54"/>
        <v>1</v>
      </c>
      <c r="Q329" t="b">
        <f t="shared" si="55"/>
        <v>1</v>
      </c>
      <c r="R329">
        <v>0</v>
      </c>
      <c r="S329">
        <v>1</v>
      </c>
    </row>
    <row r="330" spans="15:19" x14ac:dyDescent="0.2">
      <c r="O330">
        <f t="shared" ref="O330:O393" si="56">N330*LN(496)</f>
        <v>0</v>
      </c>
      <c r="P330" t="b">
        <f t="shared" si="54"/>
        <v>1</v>
      </c>
      <c r="Q330" t="b">
        <f t="shared" si="55"/>
        <v>1</v>
      </c>
      <c r="R330">
        <v>0</v>
      </c>
      <c r="S330">
        <v>1</v>
      </c>
    </row>
    <row r="331" spans="15:19" x14ac:dyDescent="0.2">
      <c r="O331">
        <f t="shared" si="56"/>
        <v>0</v>
      </c>
      <c r="P331" t="b">
        <f t="shared" si="54"/>
        <v>1</v>
      </c>
      <c r="Q331" t="b">
        <f t="shared" si="55"/>
        <v>1</v>
      </c>
      <c r="R331">
        <v>0</v>
      </c>
      <c r="S331">
        <v>1</v>
      </c>
    </row>
    <row r="332" spans="15:19" x14ac:dyDescent="0.2">
      <c r="O332">
        <f t="shared" si="56"/>
        <v>0</v>
      </c>
      <c r="P332" t="b">
        <f t="shared" si="54"/>
        <v>1</v>
      </c>
      <c r="Q332" t="b">
        <f t="shared" si="55"/>
        <v>1</v>
      </c>
      <c r="R332">
        <v>0</v>
      </c>
      <c r="S332">
        <v>1</v>
      </c>
    </row>
    <row r="333" spans="15:19" x14ac:dyDescent="0.2">
      <c r="O333">
        <f t="shared" si="56"/>
        <v>0</v>
      </c>
      <c r="P333" t="b">
        <f t="shared" si="54"/>
        <v>1</v>
      </c>
      <c r="Q333" t="b">
        <f t="shared" si="55"/>
        <v>1</v>
      </c>
      <c r="R333">
        <v>0</v>
      </c>
      <c r="S333">
        <v>1</v>
      </c>
    </row>
    <row r="334" spans="15:19" x14ac:dyDescent="0.2">
      <c r="O334">
        <f t="shared" si="56"/>
        <v>0</v>
      </c>
      <c r="P334" t="b">
        <f t="shared" si="54"/>
        <v>1</v>
      </c>
      <c r="Q334" t="b">
        <f t="shared" si="55"/>
        <v>1</v>
      </c>
      <c r="R334">
        <v>0</v>
      </c>
      <c r="S334">
        <v>1</v>
      </c>
    </row>
    <row r="335" spans="15:19" x14ac:dyDescent="0.2">
      <c r="O335">
        <f t="shared" si="56"/>
        <v>0</v>
      </c>
      <c r="P335" t="b">
        <f t="shared" si="54"/>
        <v>1</v>
      </c>
      <c r="Q335" t="b">
        <f t="shared" si="55"/>
        <v>1</v>
      </c>
      <c r="R335">
        <v>0</v>
      </c>
      <c r="S335">
        <v>1</v>
      </c>
    </row>
    <row r="336" spans="15:19" x14ac:dyDescent="0.2">
      <c r="O336">
        <f t="shared" si="56"/>
        <v>0</v>
      </c>
      <c r="P336" t="b">
        <f t="shared" si="54"/>
        <v>1</v>
      </c>
      <c r="Q336" t="b">
        <f t="shared" si="55"/>
        <v>1</v>
      </c>
      <c r="R336">
        <v>0</v>
      </c>
      <c r="S336">
        <v>1</v>
      </c>
    </row>
    <row r="337" spans="15:19" x14ac:dyDescent="0.2">
      <c r="O337">
        <f t="shared" si="56"/>
        <v>0</v>
      </c>
      <c r="P337" t="b">
        <f t="shared" si="54"/>
        <v>1</v>
      </c>
      <c r="Q337" t="b">
        <f t="shared" si="55"/>
        <v>1</v>
      </c>
      <c r="R337">
        <v>0</v>
      </c>
      <c r="S337">
        <v>1</v>
      </c>
    </row>
    <row r="338" spans="15:19" x14ac:dyDescent="0.2">
      <c r="O338">
        <f t="shared" si="56"/>
        <v>0</v>
      </c>
      <c r="P338" t="b">
        <f t="shared" si="54"/>
        <v>1</v>
      </c>
      <c r="Q338" t="b">
        <f t="shared" si="55"/>
        <v>1</v>
      </c>
      <c r="R338">
        <v>0</v>
      </c>
      <c r="S338">
        <v>1</v>
      </c>
    </row>
    <row r="339" spans="15:19" x14ac:dyDescent="0.2">
      <c r="O339">
        <f t="shared" si="56"/>
        <v>0</v>
      </c>
      <c r="P339" t="b">
        <f t="shared" si="54"/>
        <v>1</v>
      </c>
      <c r="Q339" t="b">
        <f t="shared" si="55"/>
        <v>1</v>
      </c>
      <c r="R339">
        <v>0</v>
      </c>
      <c r="S339">
        <v>1</v>
      </c>
    </row>
    <row r="340" spans="15:19" x14ac:dyDescent="0.2">
      <c r="O340">
        <f t="shared" si="56"/>
        <v>0</v>
      </c>
      <c r="P340" t="b">
        <f t="shared" si="54"/>
        <v>1</v>
      </c>
      <c r="Q340" t="b">
        <f t="shared" si="55"/>
        <v>1</v>
      </c>
      <c r="R340">
        <v>0</v>
      </c>
      <c r="S340">
        <v>1</v>
      </c>
    </row>
    <row r="341" spans="15:19" x14ac:dyDescent="0.2">
      <c r="O341">
        <f t="shared" si="56"/>
        <v>0</v>
      </c>
      <c r="P341" t="b">
        <f t="shared" si="54"/>
        <v>1</v>
      </c>
      <c r="Q341" t="b">
        <f t="shared" si="55"/>
        <v>1</v>
      </c>
      <c r="R341">
        <v>0</v>
      </c>
      <c r="S341">
        <v>1</v>
      </c>
    </row>
    <row r="342" spans="15:19" x14ac:dyDescent="0.2">
      <c r="O342">
        <f t="shared" si="56"/>
        <v>0</v>
      </c>
      <c r="P342" t="b">
        <f t="shared" si="54"/>
        <v>1</v>
      </c>
      <c r="Q342" t="b">
        <f t="shared" si="55"/>
        <v>1</v>
      </c>
      <c r="R342">
        <v>0</v>
      </c>
      <c r="S342">
        <v>1</v>
      </c>
    </row>
    <row r="343" spans="15:19" x14ac:dyDescent="0.2">
      <c r="O343">
        <f t="shared" si="56"/>
        <v>0</v>
      </c>
      <c r="P343" t="b">
        <f t="shared" si="54"/>
        <v>1</v>
      </c>
      <c r="Q343" t="b">
        <f t="shared" si="55"/>
        <v>1</v>
      </c>
      <c r="R343">
        <v>0</v>
      </c>
      <c r="S343">
        <v>1</v>
      </c>
    </row>
    <row r="344" spans="15:19" x14ac:dyDescent="0.2">
      <c r="O344">
        <f t="shared" si="56"/>
        <v>0</v>
      </c>
      <c r="P344" t="b">
        <f t="shared" si="54"/>
        <v>1</v>
      </c>
      <c r="Q344" t="b">
        <f t="shared" si="55"/>
        <v>1</v>
      </c>
      <c r="R344">
        <v>0</v>
      </c>
      <c r="S344">
        <v>1</v>
      </c>
    </row>
    <row r="345" spans="15:19" x14ac:dyDescent="0.2">
      <c r="O345">
        <f t="shared" si="56"/>
        <v>0</v>
      </c>
      <c r="P345" t="b">
        <f t="shared" si="54"/>
        <v>1</v>
      </c>
      <c r="Q345" t="b">
        <f t="shared" si="55"/>
        <v>1</v>
      </c>
      <c r="R345">
        <v>0</v>
      </c>
      <c r="S345">
        <v>1</v>
      </c>
    </row>
    <row r="346" spans="15:19" x14ac:dyDescent="0.2">
      <c r="O346">
        <f t="shared" si="56"/>
        <v>0</v>
      </c>
      <c r="P346" t="b">
        <f t="shared" si="54"/>
        <v>1</v>
      </c>
      <c r="Q346" t="b">
        <f t="shared" si="55"/>
        <v>1</v>
      </c>
      <c r="R346">
        <v>0</v>
      </c>
      <c r="S346">
        <v>1</v>
      </c>
    </row>
    <row r="347" spans="15:19" x14ac:dyDescent="0.2">
      <c r="O347">
        <f t="shared" si="56"/>
        <v>0</v>
      </c>
      <c r="P347" t="b">
        <f t="shared" si="54"/>
        <v>1</v>
      </c>
      <c r="Q347" t="b">
        <f t="shared" si="55"/>
        <v>1</v>
      </c>
      <c r="R347">
        <v>0</v>
      </c>
      <c r="S347">
        <v>1</v>
      </c>
    </row>
    <row r="348" spans="15:19" x14ac:dyDescent="0.2">
      <c r="O348">
        <f t="shared" si="56"/>
        <v>0</v>
      </c>
      <c r="P348" t="b">
        <f t="shared" si="54"/>
        <v>1</v>
      </c>
      <c r="Q348" t="b">
        <f t="shared" si="55"/>
        <v>1</v>
      </c>
      <c r="R348">
        <v>0</v>
      </c>
      <c r="S348">
        <v>1</v>
      </c>
    </row>
    <row r="349" spans="15:19" x14ac:dyDescent="0.2">
      <c r="O349">
        <f t="shared" si="56"/>
        <v>0</v>
      </c>
      <c r="P349" t="b">
        <f t="shared" si="54"/>
        <v>1</v>
      </c>
      <c r="Q349" t="b">
        <f t="shared" si="55"/>
        <v>1</v>
      </c>
      <c r="R349">
        <v>0</v>
      </c>
      <c r="S349">
        <v>1</v>
      </c>
    </row>
    <row r="350" spans="15:19" x14ac:dyDescent="0.2">
      <c r="O350">
        <f t="shared" si="56"/>
        <v>0</v>
      </c>
      <c r="P350" t="b">
        <f t="shared" si="54"/>
        <v>1</v>
      </c>
      <c r="Q350" t="b">
        <f t="shared" si="55"/>
        <v>1</v>
      </c>
      <c r="R350">
        <v>0</v>
      </c>
      <c r="S350">
        <v>1</v>
      </c>
    </row>
    <row r="351" spans="15:19" x14ac:dyDescent="0.2">
      <c r="O351">
        <f t="shared" si="56"/>
        <v>0</v>
      </c>
      <c r="P351" t="b">
        <f t="shared" si="54"/>
        <v>1</v>
      </c>
      <c r="Q351" t="b">
        <f t="shared" si="55"/>
        <v>1</v>
      </c>
      <c r="R351">
        <v>0</v>
      </c>
      <c r="S351">
        <v>1</v>
      </c>
    </row>
    <row r="352" spans="15:19" x14ac:dyDescent="0.2">
      <c r="O352">
        <f t="shared" si="56"/>
        <v>0</v>
      </c>
      <c r="P352" t="b">
        <f t="shared" si="54"/>
        <v>1</v>
      </c>
      <c r="Q352" t="b">
        <f t="shared" si="55"/>
        <v>1</v>
      </c>
      <c r="R352">
        <v>0</v>
      </c>
      <c r="S352">
        <v>1</v>
      </c>
    </row>
    <row r="353" spans="15:19" x14ac:dyDescent="0.2">
      <c r="O353">
        <f t="shared" si="56"/>
        <v>0</v>
      </c>
      <c r="P353" t="b">
        <f t="shared" si="54"/>
        <v>1</v>
      </c>
      <c r="Q353" t="b">
        <f t="shared" si="55"/>
        <v>1</v>
      </c>
      <c r="R353">
        <v>0</v>
      </c>
      <c r="S353">
        <v>1</v>
      </c>
    </row>
    <row r="354" spans="15:19" x14ac:dyDescent="0.2">
      <c r="O354">
        <f t="shared" si="56"/>
        <v>0</v>
      </c>
      <c r="P354" t="b">
        <f t="shared" si="54"/>
        <v>1</v>
      </c>
      <c r="Q354" t="b">
        <f t="shared" si="55"/>
        <v>1</v>
      </c>
      <c r="R354">
        <v>0</v>
      </c>
      <c r="S354">
        <v>1</v>
      </c>
    </row>
    <row r="355" spans="15:19" x14ac:dyDescent="0.2">
      <c r="O355">
        <f t="shared" si="56"/>
        <v>0</v>
      </c>
      <c r="P355" t="b">
        <f t="shared" si="54"/>
        <v>1</v>
      </c>
      <c r="Q355" t="b">
        <f t="shared" si="55"/>
        <v>1</v>
      </c>
      <c r="R355">
        <v>0</v>
      </c>
      <c r="S355">
        <v>1</v>
      </c>
    </row>
    <row r="356" spans="15:19" x14ac:dyDescent="0.2">
      <c r="O356">
        <f t="shared" si="56"/>
        <v>0</v>
      </c>
      <c r="P356" t="b">
        <f t="shared" si="54"/>
        <v>1</v>
      </c>
      <c r="Q356" t="b">
        <f t="shared" si="55"/>
        <v>1</v>
      </c>
      <c r="R356">
        <v>0</v>
      </c>
      <c r="S356">
        <v>1</v>
      </c>
    </row>
    <row r="357" spans="15:19" x14ac:dyDescent="0.2">
      <c r="O357">
        <f t="shared" si="56"/>
        <v>0</v>
      </c>
      <c r="P357" t="b">
        <f t="shared" si="54"/>
        <v>1</v>
      </c>
      <c r="Q357" t="b">
        <f t="shared" si="55"/>
        <v>1</v>
      </c>
      <c r="R357">
        <v>0</v>
      </c>
      <c r="S357">
        <v>1</v>
      </c>
    </row>
    <row r="358" spans="15:19" x14ac:dyDescent="0.2">
      <c r="O358">
        <f t="shared" si="56"/>
        <v>0</v>
      </c>
      <c r="P358" t="b">
        <f t="shared" si="54"/>
        <v>1</v>
      </c>
      <c r="Q358" t="b">
        <f t="shared" si="55"/>
        <v>1</v>
      </c>
      <c r="R358">
        <v>0</v>
      </c>
      <c r="S358">
        <v>1</v>
      </c>
    </row>
    <row r="359" spans="15:19" x14ac:dyDescent="0.2">
      <c r="O359">
        <f t="shared" si="56"/>
        <v>0</v>
      </c>
      <c r="P359" t="b">
        <f t="shared" si="54"/>
        <v>1</v>
      </c>
      <c r="Q359" t="b">
        <f t="shared" si="55"/>
        <v>1</v>
      </c>
      <c r="R359">
        <v>0</v>
      </c>
      <c r="S359">
        <v>1</v>
      </c>
    </row>
    <row r="360" spans="15:19" x14ac:dyDescent="0.2">
      <c r="O360">
        <f t="shared" si="56"/>
        <v>0</v>
      </c>
      <c r="P360" t="b">
        <f t="shared" si="54"/>
        <v>1</v>
      </c>
      <c r="Q360" t="b">
        <f t="shared" si="55"/>
        <v>1</v>
      </c>
      <c r="R360">
        <v>0</v>
      </c>
      <c r="S360">
        <v>1</v>
      </c>
    </row>
    <row r="361" spans="15:19" x14ac:dyDescent="0.2">
      <c r="O361">
        <f t="shared" si="56"/>
        <v>0</v>
      </c>
      <c r="P361" t="b">
        <f t="shared" si="54"/>
        <v>1</v>
      </c>
      <c r="Q361" t="b">
        <f t="shared" si="55"/>
        <v>1</v>
      </c>
      <c r="R361">
        <v>0</v>
      </c>
      <c r="S361">
        <v>1</v>
      </c>
    </row>
    <row r="362" spans="15:19" x14ac:dyDescent="0.2">
      <c r="O362">
        <f t="shared" si="56"/>
        <v>0</v>
      </c>
      <c r="P362" t="b">
        <f t="shared" si="54"/>
        <v>1</v>
      </c>
      <c r="Q362" t="b">
        <f t="shared" si="55"/>
        <v>1</v>
      </c>
      <c r="R362">
        <v>0</v>
      </c>
      <c r="S362">
        <v>1</v>
      </c>
    </row>
    <row r="363" spans="15:19" x14ac:dyDescent="0.2">
      <c r="O363">
        <f t="shared" si="56"/>
        <v>0</v>
      </c>
      <c r="P363" t="b">
        <f t="shared" si="54"/>
        <v>1</v>
      </c>
      <c r="Q363" t="b">
        <f t="shared" si="55"/>
        <v>1</v>
      </c>
      <c r="R363">
        <v>0</v>
      </c>
      <c r="S363">
        <v>1</v>
      </c>
    </row>
    <row r="364" spans="15:19" x14ac:dyDescent="0.2">
      <c r="O364">
        <f t="shared" si="56"/>
        <v>0</v>
      </c>
      <c r="P364" t="b">
        <f t="shared" si="54"/>
        <v>1</v>
      </c>
      <c r="Q364" t="b">
        <f t="shared" si="55"/>
        <v>1</v>
      </c>
      <c r="R364">
        <v>0</v>
      </c>
      <c r="S364">
        <v>1</v>
      </c>
    </row>
    <row r="365" spans="15:19" x14ac:dyDescent="0.2">
      <c r="O365">
        <f t="shared" si="56"/>
        <v>0</v>
      </c>
      <c r="P365" t="b">
        <f t="shared" si="54"/>
        <v>1</v>
      </c>
      <c r="Q365" t="b">
        <f t="shared" si="55"/>
        <v>1</v>
      </c>
      <c r="R365">
        <v>0</v>
      </c>
      <c r="S365">
        <v>1</v>
      </c>
    </row>
    <row r="366" spans="15:19" x14ac:dyDescent="0.2">
      <c r="O366">
        <f t="shared" si="56"/>
        <v>0</v>
      </c>
      <c r="P366" t="b">
        <f t="shared" si="54"/>
        <v>1</v>
      </c>
      <c r="Q366" t="b">
        <f t="shared" si="55"/>
        <v>1</v>
      </c>
      <c r="R366">
        <v>0</v>
      </c>
      <c r="S366">
        <v>1</v>
      </c>
    </row>
    <row r="367" spans="15:19" x14ac:dyDescent="0.2">
      <c r="O367">
        <f t="shared" si="56"/>
        <v>0</v>
      </c>
      <c r="P367" t="b">
        <f t="shared" si="54"/>
        <v>1</v>
      </c>
      <c r="Q367" t="b">
        <f t="shared" si="55"/>
        <v>1</v>
      </c>
      <c r="R367">
        <v>0</v>
      </c>
      <c r="S367">
        <v>1</v>
      </c>
    </row>
    <row r="368" spans="15:19" x14ac:dyDescent="0.2">
      <c r="O368">
        <f t="shared" si="56"/>
        <v>0</v>
      </c>
      <c r="P368" t="b">
        <f t="shared" si="54"/>
        <v>1</v>
      </c>
      <c r="Q368" t="b">
        <f t="shared" si="55"/>
        <v>1</v>
      </c>
      <c r="R368">
        <v>0</v>
      </c>
      <c r="S368">
        <v>1</v>
      </c>
    </row>
    <row r="369" spans="15:19" x14ac:dyDescent="0.2">
      <c r="O369">
        <f t="shared" si="56"/>
        <v>0</v>
      </c>
      <c r="P369" t="b">
        <f t="shared" si="54"/>
        <v>1</v>
      </c>
      <c r="Q369" t="b">
        <f t="shared" si="55"/>
        <v>1</v>
      </c>
      <c r="R369">
        <v>0</v>
      </c>
      <c r="S369">
        <v>1</v>
      </c>
    </row>
    <row r="370" spans="15:19" x14ac:dyDescent="0.2">
      <c r="O370">
        <f t="shared" si="56"/>
        <v>0</v>
      </c>
      <c r="P370" t="b">
        <f t="shared" si="54"/>
        <v>1</v>
      </c>
      <c r="Q370" t="b">
        <f t="shared" si="55"/>
        <v>1</v>
      </c>
      <c r="R370">
        <v>0</v>
      </c>
      <c r="S370">
        <v>1</v>
      </c>
    </row>
    <row r="371" spans="15:19" x14ac:dyDescent="0.2">
      <c r="O371">
        <f t="shared" si="56"/>
        <v>0</v>
      </c>
      <c r="P371" t="b">
        <f t="shared" si="54"/>
        <v>1</v>
      </c>
      <c r="Q371" t="b">
        <f t="shared" si="55"/>
        <v>1</v>
      </c>
      <c r="R371">
        <v>0</v>
      </c>
      <c r="S371">
        <v>1</v>
      </c>
    </row>
    <row r="372" spans="15:19" x14ac:dyDescent="0.2">
      <c r="O372">
        <f t="shared" si="56"/>
        <v>0</v>
      </c>
      <c r="P372" t="b">
        <f t="shared" si="54"/>
        <v>1</v>
      </c>
      <c r="Q372" t="b">
        <f t="shared" si="55"/>
        <v>1</v>
      </c>
      <c r="R372">
        <v>0</v>
      </c>
      <c r="S372">
        <v>1</v>
      </c>
    </row>
    <row r="373" spans="15:19" x14ac:dyDescent="0.2">
      <c r="O373">
        <f t="shared" si="56"/>
        <v>0</v>
      </c>
      <c r="P373" t="b">
        <f t="shared" si="54"/>
        <v>1</v>
      </c>
      <c r="Q373" t="b">
        <f t="shared" si="55"/>
        <v>1</v>
      </c>
      <c r="R373">
        <v>0</v>
      </c>
      <c r="S373">
        <v>1</v>
      </c>
    </row>
    <row r="374" spans="15:19" x14ac:dyDescent="0.2">
      <c r="O374">
        <f t="shared" si="56"/>
        <v>0</v>
      </c>
      <c r="P374" t="b">
        <f t="shared" si="54"/>
        <v>1</v>
      </c>
      <c r="Q374" t="b">
        <f t="shared" si="55"/>
        <v>1</v>
      </c>
      <c r="R374">
        <v>0</v>
      </c>
      <c r="S374">
        <v>1</v>
      </c>
    </row>
    <row r="375" spans="15:19" x14ac:dyDescent="0.2">
      <c r="O375">
        <f t="shared" si="56"/>
        <v>0</v>
      </c>
      <c r="P375" t="b">
        <f t="shared" si="54"/>
        <v>1</v>
      </c>
      <c r="Q375" t="b">
        <f t="shared" si="55"/>
        <v>1</v>
      </c>
      <c r="R375">
        <v>0</v>
      </c>
      <c r="S375">
        <v>1</v>
      </c>
    </row>
    <row r="376" spans="15:19" x14ac:dyDescent="0.2">
      <c r="O376">
        <f t="shared" si="56"/>
        <v>0</v>
      </c>
      <c r="P376" t="b">
        <f t="shared" si="54"/>
        <v>1</v>
      </c>
      <c r="Q376" t="b">
        <f t="shared" si="55"/>
        <v>1</v>
      </c>
      <c r="R376">
        <v>0</v>
      </c>
      <c r="S376">
        <v>1</v>
      </c>
    </row>
    <row r="377" spans="15:19" x14ac:dyDescent="0.2">
      <c r="O377">
        <f t="shared" si="56"/>
        <v>0</v>
      </c>
      <c r="P377" t="b">
        <f t="shared" si="54"/>
        <v>1</v>
      </c>
      <c r="Q377" t="b">
        <f t="shared" si="55"/>
        <v>1</v>
      </c>
      <c r="R377">
        <v>0</v>
      </c>
      <c r="S377">
        <v>1</v>
      </c>
    </row>
    <row r="378" spans="15:19" x14ac:dyDescent="0.2">
      <c r="O378">
        <f t="shared" si="56"/>
        <v>0</v>
      </c>
      <c r="P378" t="b">
        <f t="shared" si="54"/>
        <v>1</v>
      </c>
      <c r="Q378" t="b">
        <f t="shared" si="55"/>
        <v>1</v>
      </c>
      <c r="R378">
        <v>0</v>
      </c>
      <c r="S378">
        <v>1</v>
      </c>
    </row>
    <row r="379" spans="15:19" x14ac:dyDescent="0.2">
      <c r="O379">
        <f t="shared" si="56"/>
        <v>0</v>
      </c>
      <c r="P379" t="b">
        <f t="shared" si="54"/>
        <v>1</v>
      </c>
      <c r="Q379" t="b">
        <f t="shared" si="55"/>
        <v>1</v>
      </c>
      <c r="R379">
        <v>0</v>
      </c>
      <c r="S379">
        <v>1</v>
      </c>
    </row>
    <row r="380" spans="15:19" x14ac:dyDescent="0.2">
      <c r="O380">
        <f t="shared" si="56"/>
        <v>0</v>
      </c>
      <c r="P380" t="b">
        <f t="shared" si="54"/>
        <v>1</v>
      </c>
      <c r="Q380" t="b">
        <f t="shared" si="55"/>
        <v>1</v>
      </c>
      <c r="R380">
        <v>0</v>
      </c>
      <c r="S380">
        <v>1</v>
      </c>
    </row>
    <row r="381" spans="15:19" x14ac:dyDescent="0.2">
      <c r="O381">
        <f t="shared" si="56"/>
        <v>0</v>
      </c>
      <c r="P381" t="b">
        <f t="shared" si="54"/>
        <v>1</v>
      </c>
      <c r="Q381" t="b">
        <f t="shared" si="55"/>
        <v>1</v>
      </c>
      <c r="R381">
        <v>0</v>
      </c>
      <c r="S381">
        <v>1</v>
      </c>
    </row>
    <row r="382" spans="15:19" x14ac:dyDescent="0.2">
      <c r="O382">
        <f t="shared" si="56"/>
        <v>0</v>
      </c>
      <c r="P382" t="b">
        <f t="shared" si="54"/>
        <v>1</v>
      </c>
      <c r="Q382" t="b">
        <f t="shared" si="55"/>
        <v>1</v>
      </c>
      <c r="R382">
        <v>0</v>
      </c>
      <c r="S382">
        <v>1</v>
      </c>
    </row>
    <row r="383" spans="15:19" x14ac:dyDescent="0.2">
      <c r="O383">
        <f t="shared" si="56"/>
        <v>0</v>
      </c>
      <c r="P383" t="b">
        <f t="shared" si="54"/>
        <v>1</v>
      </c>
      <c r="Q383" t="b">
        <f t="shared" si="55"/>
        <v>1</v>
      </c>
      <c r="R383">
        <v>0</v>
      </c>
      <c r="S383">
        <v>1</v>
      </c>
    </row>
    <row r="384" spans="15:19" x14ac:dyDescent="0.2">
      <c r="O384">
        <f t="shared" si="56"/>
        <v>0</v>
      </c>
      <c r="P384" t="b">
        <f t="shared" si="54"/>
        <v>1</v>
      </c>
      <c r="Q384" t="b">
        <f t="shared" si="55"/>
        <v>1</v>
      </c>
      <c r="R384">
        <v>0</v>
      </c>
      <c r="S384">
        <v>1</v>
      </c>
    </row>
    <row r="385" spans="15:19" x14ac:dyDescent="0.2">
      <c r="O385">
        <f t="shared" si="56"/>
        <v>0</v>
      </c>
      <c r="P385" t="b">
        <f t="shared" si="54"/>
        <v>1</v>
      </c>
      <c r="Q385" t="b">
        <f t="shared" si="55"/>
        <v>1</v>
      </c>
      <c r="R385">
        <v>0</v>
      </c>
      <c r="S385">
        <v>1</v>
      </c>
    </row>
    <row r="386" spans="15:19" x14ac:dyDescent="0.2">
      <c r="O386">
        <f t="shared" si="56"/>
        <v>0</v>
      </c>
      <c r="P386" t="b">
        <f t="shared" ref="P386:P449" si="57">O386&lt;0.05</f>
        <v>1</v>
      </c>
      <c r="Q386" t="b">
        <f t="shared" ref="Q386:Q449" si="58">O386&lt;0.1</f>
        <v>1</v>
      </c>
      <c r="R386">
        <v>0</v>
      </c>
      <c r="S386">
        <v>1</v>
      </c>
    </row>
    <row r="387" spans="15:19" x14ac:dyDescent="0.2">
      <c r="O387">
        <f t="shared" si="56"/>
        <v>0</v>
      </c>
      <c r="P387" t="b">
        <f t="shared" si="57"/>
        <v>1</v>
      </c>
      <c r="Q387" t="b">
        <f t="shared" si="58"/>
        <v>1</v>
      </c>
      <c r="R387">
        <v>0</v>
      </c>
      <c r="S387">
        <v>1</v>
      </c>
    </row>
    <row r="388" spans="15:19" x14ac:dyDescent="0.2">
      <c r="O388">
        <f t="shared" si="56"/>
        <v>0</v>
      </c>
      <c r="P388" t="b">
        <f t="shared" si="57"/>
        <v>1</v>
      </c>
      <c r="Q388" t="b">
        <f t="shared" si="58"/>
        <v>1</v>
      </c>
      <c r="R388">
        <v>0</v>
      </c>
      <c r="S388">
        <v>1</v>
      </c>
    </row>
    <row r="389" spans="15:19" x14ac:dyDescent="0.2">
      <c r="O389">
        <f t="shared" si="56"/>
        <v>0</v>
      </c>
      <c r="P389" t="b">
        <f t="shared" si="57"/>
        <v>1</v>
      </c>
      <c r="Q389" t="b">
        <f t="shared" si="58"/>
        <v>1</v>
      </c>
      <c r="R389">
        <v>0</v>
      </c>
      <c r="S389">
        <v>1</v>
      </c>
    </row>
    <row r="390" spans="15:19" x14ac:dyDescent="0.2">
      <c r="O390">
        <f t="shared" si="56"/>
        <v>0</v>
      </c>
      <c r="P390" t="b">
        <f t="shared" si="57"/>
        <v>1</v>
      </c>
      <c r="Q390" t="b">
        <f t="shared" si="58"/>
        <v>1</v>
      </c>
      <c r="R390">
        <v>0</v>
      </c>
      <c r="S390">
        <v>1</v>
      </c>
    </row>
    <row r="391" spans="15:19" x14ac:dyDescent="0.2">
      <c r="O391">
        <f t="shared" si="56"/>
        <v>0</v>
      </c>
      <c r="P391" t="b">
        <f t="shared" si="57"/>
        <v>1</v>
      </c>
      <c r="Q391" t="b">
        <f t="shared" si="58"/>
        <v>1</v>
      </c>
      <c r="R391">
        <v>0</v>
      </c>
      <c r="S391">
        <v>1</v>
      </c>
    </row>
    <row r="392" spans="15:19" x14ac:dyDescent="0.2">
      <c r="O392">
        <f t="shared" si="56"/>
        <v>0</v>
      </c>
      <c r="P392" t="b">
        <f t="shared" si="57"/>
        <v>1</v>
      </c>
      <c r="Q392" t="b">
        <f t="shared" si="58"/>
        <v>1</v>
      </c>
      <c r="R392">
        <v>0</v>
      </c>
      <c r="S392">
        <v>1</v>
      </c>
    </row>
    <row r="393" spans="15:19" x14ac:dyDescent="0.2">
      <c r="O393">
        <f t="shared" si="56"/>
        <v>0</v>
      </c>
      <c r="P393" t="b">
        <f t="shared" si="57"/>
        <v>1</v>
      </c>
      <c r="Q393" t="b">
        <f t="shared" si="58"/>
        <v>1</v>
      </c>
      <c r="R393">
        <v>0</v>
      </c>
      <c r="S393">
        <v>1</v>
      </c>
    </row>
    <row r="394" spans="15:19" x14ac:dyDescent="0.2">
      <c r="O394">
        <f t="shared" ref="O394:O457" si="59">N394*LN(496)</f>
        <v>0</v>
      </c>
      <c r="P394" t="b">
        <f t="shared" si="57"/>
        <v>1</v>
      </c>
      <c r="Q394" t="b">
        <f t="shared" si="58"/>
        <v>1</v>
      </c>
      <c r="R394">
        <v>0</v>
      </c>
      <c r="S394">
        <v>1</v>
      </c>
    </row>
    <row r="395" spans="15:19" x14ac:dyDescent="0.2">
      <c r="O395">
        <f t="shared" si="59"/>
        <v>0</v>
      </c>
      <c r="P395" t="b">
        <f t="shared" si="57"/>
        <v>1</v>
      </c>
      <c r="Q395" t="b">
        <f t="shared" si="58"/>
        <v>1</v>
      </c>
      <c r="R395">
        <v>0</v>
      </c>
      <c r="S395">
        <v>1</v>
      </c>
    </row>
    <row r="396" spans="15:19" x14ac:dyDescent="0.2">
      <c r="O396">
        <f t="shared" si="59"/>
        <v>0</v>
      </c>
      <c r="P396" t="b">
        <f t="shared" si="57"/>
        <v>1</v>
      </c>
      <c r="Q396" t="b">
        <f t="shared" si="58"/>
        <v>1</v>
      </c>
      <c r="R396">
        <v>0</v>
      </c>
      <c r="S396">
        <v>1</v>
      </c>
    </row>
    <row r="397" spans="15:19" x14ac:dyDescent="0.2">
      <c r="O397">
        <f t="shared" si="59"/>
        <v>0</v>
      </c>
      <c r="P397" t="b">
        <f t="shared" si="57"/>
        <v>1</v>
      </c>
      <c r="Q397" t="b">
        <f t="shared" si="58"/>
        <v>1</v>
      </c>
      <c r="R397">
        <v>0</v>
      </c>
      <c r="S397">
        <v>1</v>
      </c>
    </row>
    <row r="398" spans="15:19" x14ac:dyDescent="0.2">
      <c r="O398">
        <f t="shared" si="59"/>
        <v>0</v>
      </c>
      <c r="P398" t="b">
        <f t="shared" si="57"/>
        <v>1</v>
      </c>
      <c r="Q398" t="b">
        <f t="shared" si="58"/>
        <v>1</v>
      </c>
      <c r="R398">
        <v>0</v>
      </c>
      <c r="S398">
        <v>1</v>
      </c>
    </row>
    <row r="399" spans="15:19" x14ac:dyDescent="0.2">
      <c r="O399">
        <f t="shared" si="59"/>
        <v>0</v>
      </c>
      <c r="P399" t="b">
        <f t="shared" si="57"/>
        <v>1</v>
      </c>
      <c r="Q399" t="b">
        <f t="shared" si="58"/>
        <v>1</v>
      </c>
      <c r="R399">
        <v>0</v>
      </c>
      <c r="S399">
        <v>1</v>
      </c>
    </row>
    <row r="400" spans="15:19" x14ac:dyDescent="0.2">
      <c r="O400">
        <f t="shared" si="59"/>
        <v>0</v>
      </c>
      <c r="P400" t="b">
        <f t="shared" si="57"/>
        <v>1</v>
      </c>
      <c r="Q400" t="b">
        <f t="shared" si="58"/>
        <v>1</v>
      </c>
      <c r="R400">
        <v>0</v>
      </c>
      <c r="S400">
        <v>1</v>
      </c>
    </row>
    <row r="401" spans="15:19" x14ac:dyDescent="0.2">
      <c r="O401">
        <f t="shared" si="59"/>
        <v>0</v>
      </c>
      <c r="P401" t="b">
        <f t="shared" si="57"/>
        <v>1</v>
      </c>
      <c r="Q401" t="b">
        <f t="shared" si="58"/>
        <v>1</v>
      </c>
      <c r="R401">
        <v>0</v>
      </c>
      <c r="S401">
        <v>1</v>
      </c>
    </row>
    <row r="402" spans="15:19" x14ac:dyDescent="0.2">
      <c r="O402">
        <f t="shared" si="59"/>
        <v>0</v>
      </c>
      <c r="P402" t="b">
        <f t="shared" si="57"/>
        <v>1</v>
      </c>
      <c r="Q402" t="b">
        <f t="shared" si="58"/>
        <v>1</v>
      </c>
      <c r="R402">
        <v>0</v>
      </c>
      <c r="S402">
        <v>1</v>
      </c>
    </row>
    <row r="403" spans="15:19" x14ac:dyDescent="0.2">
      <c r="O403">
        <f t="shared" si="59"/>
        <v>0</v>
      </c>
      <c r="P403" t="b">
        <f t="shared" si="57"/>
        <v>1</v>
      </c>
      <c r="Q403" t="b">
        <f t="shared" si="58"/>
        <v>1</v>
      </c>
      <c r="R403">
        <v>0</v>
      </c>
      <c r="S403">
        <v>1</v>
      </c>
    </row>
    <row r="404" spans="15:19" x14ac:dyDescent="0.2">
      <c r="O404">
        <f t="shared" si="59"/>
        <v>0</v>
      </c>
      <c r="P404" t="b">
        <f t="shared" si="57"/>
        <v>1</v>
      </c>
      <c r="Q404" t="b">
        <f t="shared" si="58"/>
        <v>1</v>
      </c>
      <c r="R404">
        <v>0</v>
      </c>
      <c r="S404">
        <v>1</v>
      </c>
    </row>
    <row r="405" spans="15:19" x14ac:dyDescent="0.2">
      <c r="O405">
        <f t="shared" si="59"/>
        <v>0</v>
      </c>
      <c r="P405" t="b">
        <f t="shared" si="57"/>
        <v>1</v>
      </c>
      <c r="Q405" t="b">
        <f t="shared" si="58"/>
        <v>1</v>
      </c>
      <c r="R405">
        <v>0</v>
      </c>
      <c r="S405">
        <v>1</v>
      </c>
    </row>
    <row r="406" spans="15:19" x14ac:dyDescent="0.2">
      <c r="O406">
        <f t="shared" si="59"/>
        <v>0</v>
      </c>
      <c r="P406" t="b">
        <f t="shared" si="57"/>
        <v>1</v>
      </c>
      <c r="Q406" t="b">
        <f t="shared" si="58"/>
        <v>1</v>
      </c>
      <c r="R406">
        <v>0</v>
      </c>
      <c r="S406">
        <v>1</v>
      </c>
    </row>
    <row r="407" spans="15:19" x14ac:dyDescent="0.2">
      <c r="O407">
        <f t="shared" si="59"/>
        <v>0</v>
      </c>
      <c r="P407" t="b">
        <f t="shared" si="57"/>
        <v>1</v>
      </c>
      <c r="Q407" t="b">
        <f t="shared" si="58"/>
        <v>1</v>
      </c>
      <c r="R407">
        <v>0</v>
      </c>
      <c r="S407">
        <v>1</v>
      </c>
    </row>
    <row r="408" spans="15:19" x14ac:dyDescent="0.2">
      <c r="O408">
        <f t="shared" si="59"/>
        <v>0</v>
      </c>
      <c r="P408" t="b">
        <f t="shared" si="57"/>
        <v>1</v>
      </c>
      <c r="Q408" t="b">
        <f t="shared" si="58"/>
        <v>1</v>
      </c>
      <c r="R408">
        <v>0</v>
      </c>
      <c r="S408">
        <v>1</v>
      </c>
    </row>
    <row r="409" spans="15:19" x14ac:dyDescent="0.2">
      <c r="O409">
        <f t="shared" si="59"/>
        <v>0</v>
      </c>
      <c r="P409" t="b">
        <f t="shared" si="57"/>
        <v>1</v>
      </c>
      <c r="Q409" t="b">
        <f t="shared" si="58"/>
        <v>1</v>
      </c>
      <c r="R409">
        <v>0</v>
      </c>
      <c r="S409">
        <v>1</v>
      </c>
    </row>
    <row r="410" spans="15:19" x14ac:dyDescent="0.2">
      <c r="O410">
        <f t="shared" si="59"/>
        <v>0</v>
      </c>
      <c r="P410" t="b">
        <f t="shared" si="57"/>
        <v>1</v>
      </c>
      <c r="Q410" t="b">
        <f t="shared" si="58"/>
        <v>1</v>
      </c>
      <c r="R410">
        <v>0</v>
      </c>
      <c r="S410">
        <v>1</v>
      </c>
    </row>
    <row r="411" spans="15:19" x14ac:dyDescent="0.2">
      <c r="O411">
        <f t="shared" si="59"/>
        <v>0</v>
      </c>
      <c r="P411" t="b">
        <f t="shared" si="57"/>
        <v>1</v>
      </c>
      <c r="Q411" t="b">
        <f t="shared" si="58"/>
        <v>1</v>
      </c>
      <c r="R411">
        <v>0</v>
      </c>
      <c r="S411">
        <v>1</v>
      </c>
    </row>
    <row r="412" spans="15:19" x14ac:dyDescent="0.2">
      <c r="O412">
        <f t="shared" si="59"/>
        <v>0</v>
      </c>
      <c r="P412" t="b">
        <f t="shared" si="57"/>
        <v>1</v>
      </c>
      <c r="Q412" t="b">
        <f t="shared" si="58"/>
        <v>1</v>
      </c>
      <c r="R412">
        <v>0</v>
      </c>
      <c r="S412">
        <v>1</v>
      </c>
    </row>
    <row r="413" spans="15:19" x14ac:dyDescent="0.2">
      <c r="O413">
        <f t="shared" si="59"/>
        <v>0</v>
      </c>
      <c r="P413" t="b">
        <f t="shared" si="57"/>
        <v>1</v>
      </c>
      <c r="Q413" t="b">
        <f t="shared" si="58"/>
        <v>1</v>
      </c>
      <c r="R413">
        <v>0</v>
      </c>
      <c r="S413">
        <v>1</v>
      </c>
    </row>
    <row r="414" spans="15:19" x14ac:dyDescent="0.2">
      <c r="O414">
        <f t="shared" si="59"/>
        <v>0</v>
      </c>
      <c r="P414" t="b">
        <f t="shared" si="57"/>
        <v>1</v>
      </c>
      <c r="Q414" t="b">
        <f t="shared" si="58"/>
        <v>1</v>
      </c>
      <c r="R414">
        <v>0</v>
      </c>
      <c r="S414">
        <v>1</v>
      </c>
    </row>
    <row r="415" spans="15:19" x14ac:dyDescent="0.2">
      <c r="O415">
        <f t="shared" si="59"/>
        <v>0</v>
      </c>
      <c r="P415" t="b">
        <f t="shared" si="57"/>
        <v>1</v>
      </c>
      <c r="Q415" t="b">
        <f t="shared" si="58"/>
        <v>1</v>
      </c>
      <c r="R415">
        <v>0</v>
      </c>
      <c r="S415">
        <v>1</v>
      </c>
    </row>
    <row r="416" spans="15:19" x14ac:dyDescent="0.2">
      <c r="O416">
        <f t="shared" si="59"/>
        <v>0</v>
      </c>
      <c r="P416" t="b">
        <f t="shared" si="57"/>
        <v>1</v>
      </c>
      <c r="Q416" t="b">
        <f t="shared" si="58"/>
        <v>1</v>
      </c>
      <c r="R416">
        <v>0</v>
      </c>
      <c r="S416">
        <v>1</v>
      </c>
    </row>
    <row r="417" spans="15:19" x14ac:dyDescent="0.2">
      <c r="O417">
        <f t="shared" si="59"/>
        <v>0</v>
      </c>
      <c r="P417" t="b">
        <f t="shared" si="57"/>
        <v>1</v>
      </c>
      <c r="Q417" t="b">
        <f t="shared" si="58"/>
        <v>1</v>
      </c>
      <c r="R417">
        <v>0</v>
      </c>
      <c r="S417">
        <v>1</v>
      </c>
    </row>
    <row r="418" spans="15:19" x14ac:dyDescent="0.2">
      <c r="O418">
        <f t="shared" si="59"/>
        <v>0</v>
      </c>
      <c r="P418" t="b">
        <f t="shared" si="57"/>
        <v>1</v>
      </c>
      <c r="Q418" t="b">
        <f t="shared" si="58"/>
        <v>1</v>
      </c>
      <c r="R418">
        <v>0</v>
      </c>
      <c r="S418">
        <v>1</v>
      </c>
    </row>
    <row r="419" spans="15:19" x14ac:dyDescent="0.2">
      <c r="O419">
        <f t="shared" si="59"/>
        <v>0</v>
      </c>
      <c r="P419" t="b">
        <f t="shared" si="57"/>
        <v>1</v>
      </c>
      <c r="Q419" t="b">
        <f t="shared" si="58"/>
        <v>1</v>
      </c>
      <c r="R419">
        <v>0</v>
      </c>
      <c r="S419">
        <v>1</v>
      </c>
    </row>
    <row r="420" spans="15:19" x14ac:dyDescent="0.2">
      <c r="O420">
        <f t="shared" si="59"/>
        <v>0</v>
      </c>
      <c r="P420" t="b">
        <f t="shared" si="57"/>
        <v>1</v>
      </c>
      <c r="Q420" t="b">
        <f t="shared" si="58"/>
        <v>1</v>
      </c>
      <c r="R420">
        <v>0</v>
      </c>
      <c r="S420">
        <v>1</v>
      </c>
    </row>
    <row r="421" spans="15:19" x14ac:dyDescent="0.2">
      <c r="O421">
        <f t="shared" si="59"/>
        <v>0</v>
      </c>
      <c r="P421" t="b">
        <f t="shared" si="57"/>
        <v>1</v>
      </c>
      <c r="Q421" t="b">
        <f t="shared" si="58"/>
        <v>1</v>
      </c>
      <c r="R421">
        <v>0</v>
      </c>
      <c r="S421">
        <v>1</v>
      </c>
    </row>
    <row r="422" spans="15:19" x14ac:dyDescent="0.2">
      <c r="O422">
        <f t="shared" si="59"/>
        <v>0</v>
      </c>
      <c r="P422" t="b">
        <f t="shared" si="57"/>
        <v>1</v>
      </c>
      <c r="Q422" t="b">
        <f t="shared" si="58"/>
        <v>1</v>
      </c>
      <c r="R422">
        <v>0</v>
      </c>
      <c r="S422">
        <v>1</v>
      </c>
    </row>
    <row r="423" spans="15:19" x14ac:dyDescent="0.2">
      <c r="O423">
        <f t="shared" si="59"/>
        <v>0</v>
      </c>
      <c r="P423" t="b">
        <f t="shared" si="57"/>
        <v>1</v>
      </c>
      <c r="Q423" t="b">
        <f t="shared" si="58"/>
        <v>1</v>
      </c>
      <c r="R423">
        <v>0</v>
      </c>
      <c r="S423">
        <v>1</v>
      </c>
    </row>
    <row r="424" spans="15:19" x14ac:dyDescent="0.2">
      <c r="O424">
        <f t="shared" si="59"/>
        <v>0</v>
      </c>
      <c r="P424" t="b">
        <f t="shared" si="57"/>
        <v>1</v>
      </c>
      <c r="Q424" t="b">
        <f t="shared" si="58"/>
        <v>1</v>
      </c>
      <c r="R424">
        <v>0</v>
      </c>
      <c r="S424">
        <v>1</v>
      </c>
    </row>
    <row r="425" spans="15:19" x14ac:dyDescent="0.2">
      <c r="O425">
        <f t="shared" si="59"/>
        <v>0</v>
      </c>
      <c r="P425" t="b">
        <f t="shared" si="57"/>
        <v>1</v>
      </c>
      <c r="Q425" t="b">
        <f t="shared" si="58"/>
        <v>1</v>
      </c>
      <c r="R425">
        <v>0</v>
      </c>
      <c r="S425">
        <v>1</v>
      </c>
    </row>
    <row r="426" spans="15:19" x14ac:dyDescent="0.2">
      <c r="O426">
        <f t="shared" si="59"/>
        <v>0</v>
      </c>
      <c r="P426" t="b">
        <f t="shared" si="57"/>
        <v>1</v>
      </c>
      <c r="Q426" t="b">
        <f t="shared" si="58"/>
        <v>1</v>
      </c>
      <c r="R426">
        <v>0</v>
      </c>
      <c r="S426">
        <v>1</v>
      </c>
    </row>
    <row r="427" spans="15:19" x14ac:dyDescent="0.2">
      <c r="O427">
        <f t="shared" si="59"/>
        <v>0</v>
      </c>
      <c r="P427" t="b">
        <f t="shared" si="57"/>
        <v>1</v>
      </c>
      <c r="Q427" t="b">
        <f t="shared" si="58"/>
        <v>1</v>
      </c>
      <c r="R427">
        <v>0</v>
      </c>
      <c r="S427">
        <v>1</v>
      </c>
    </row>
    <row r="428" spans="15:19" x14ac:dyDescent="0.2">
      <c r="O428">
        <f t="shared" si="59"/>
        <v>0</v>
      </c>
      <c r="P428" t="b">
        <f t="shared" si="57"/>
        <v>1</v>
      </c>
      <c r="Q428" t="b">
        <f t="shared" si="58"/>
        <v>1</v>
      </c>
      <c r="R428">
        <v>0</v>
      </c>
      <c r="S428">
        <v>1</v>
      </c>
    </row>
    <row r="429" spans="15:19" x14ac:dyDescent="0.2">
      <c r="O429">
        <f t="shared" si="59"/>
        <v>0</v>
      </c>
      <c r="P429" t="b">
        <f t="shared" si="57"/>
        <v>1</v>
      </c>
      <c r="Q429" t="b">
        <f t="shared" si="58"/>
        <v>1</v>
      </c>
      <c r="R429">
        <v>0</v>
      </c>
      <c r="S429">
        <v>1</v>
      </c>
    </row>
    <row r="430" spans="15:19" x14ac:dyDescent="0.2">
      <c r="O430">
        <f t="shared" si="59"/>
        <v>0</v>
      </c>
      <c r="P430" t="b">
        <f t="shared" si="57"/>
        <v>1</v>
      </c>
      <c r="Q430" t="b">
        <f t="shared" si="58"/>
        <v>1</v>
      </c>
      <c r="R430">
        <v>0</v>
      </c>
      <c r="S430">
        <v>1</v>
      </c>
    </row>
    <row r="431" spans="15:19" x14ac:dyDescent="0.2">
      <c r="O431">
        <f t="shared" si="59"/>
        <v>0</v>
      </c>
      <c r="P431" t="b">
        <f t="shared" si="57"/>
        <v>1</v>
      </c>
      <c r="Q431" t="b">
        <f t="shared" si="58"/>
        <v>1</v>
      </c>
      <c r="R431">
        <v>0</v>
      </c>
      <c r="S431">
        <v>1</v>
      </c>
    </row>
    <row r="432" spans="15:19" x14ac:dyDescent="0.2">
      <c r="O432">
        <f t="shared" si="59"/>
        <v>0</v>
      </c>
      <c r="P432" t="b">
        <f t="shared" si="57"/>
        <v>1</v>
      </c>
      <c r="Q432" t="b">
        <f t="shared" si="58"/>
        <v>1</v>
      </c>
      <c r="R432">
        <v>0</v>
      </c>
      <c r="S432">
        <v>1</v>
      </c>
    </row>
    <row r="433" spans="15:19" x14ac:dyDescent="0.2">
      <c r="O433">
        <f t="shared" si="59"/>
        <v>0</v>
      </c>
      <c r="P433" t="b">
        <f t="shared" si="57"/>
        <v>1</v>
      </c>
      <c r="Q433" t="b">
        <f t="shared" si="58"/>
        <v>1</v>
      </c>
      <c r="R433">
        <v>0</v>
      </c>
      <c r="S433">
        <v>1</v>
      </c>
    </row>
    <row r="434" spans="15:19" x14ac:dyDescent="0.2">
      <c r="O434">
        <f t="shared" si="59"/>
        <v>0</v>
      </c>
      <c r="P434" t="b">
        <f t="shared" si="57"/>
        <v>1</v>
      </c>
      <c r="Q434" t="b">
        <f t="shared" si="58"/>
        <v>1</v>
      </c>
      <c r="R434">
        <v>0</v>
      </c>
      <c r="S434">
        <v>1</v>
      </c>
    </row>
    <row r="435" spans="15:19" x14ac:dyDescent="0.2">
      <c r="O435">
        <f t="shared" si="59"/>
        <v>0</v>
      </c>
      <c r="P435" t="b">
        <f t="shared" si="57"/>
        <v>1</v>
      </c>
      <c r="Q435" t="b">
        <f t="shared" si="58"/>
        <v>1</v>
      </c>
      <c r="R435">
        <v>0</v>
      </c>
      <c r="S435">
        <v>1</v>
      </c>
    </row>
    <row r="436" spans="15:19" x14ac:dyDescent="0.2">
      <c r="O436">
        <f t="shared" si="59"/>
        <v>0</v>
      </c>
      <c r="P436" t="b">
        <f t="shared" si="57"/>
        <v>1</v>
      </c>
      <c r="Q436" t="b">
        <f t="shared" si="58"/>
        <v>1</v>
      </c>
      <c r="R436">
        <v>0</v>
      </c>
      <c r="S436">
        <v>1</v>
      </c>
    </row>
    <row r="437" spans="15:19" x14ac:dyDescent="0.2">
      <c r="O437">
        <f t="shared" si="59"/>
        <v>0</v>
      </c>
      <c r="P437" t="b">
        <f t="shared" si="57"/>
        <v>1</v>
      </c>
      <c r="Q437" t="b">
        <f t="shared" si="58"/>
        <v>1</v>
      </c>
      <c r="R437">
        <v>0</v>
      </c>
      <c r="S437">
        <v>1</v>
      </c>
    </row>
    <row r="438" spans="15:19" x14ac:dyDescent="0.2">
      <c r="O438">
        <f t="shared" si="59"/>
        <v>0</v>
      </c>
      <c r="P438" t="b">
        <f t="shared" si="57"/>
        <v>1</v>
      </c>
      <c r="Q438" t="b">
        <f t="shared" si="58"/>
        <v>1</v>
      </c>
      <c r="R438">
        <v>0</v>
      </c>
      <c r="S438">
        <v>1</v>
      </c>
    </row>
    <row r="439" spans="15:19" x14ac:dyDescent="0.2">
      <c r="O439">
        <f t="shared" si="59"/>
        <v>0</v>
      </c>
      <c r="P439" t="b">
        <f t="shared" si="57"/>
        <v>1</v>
      </c>
      <c r="Q439" t="b">
        <f t="shared" si="58"/>
        <v>1</v>
      </c>
      <c r="R439">
        <v>0</v>
      </c>
      <c r="S439">
        <v>1</v>
      </c>
    </row>
    <row r="440" spans="15:19" x14ac:dyDescent="0.2">
      <c r="O440">
        <f t="shared" si="59"/>
        <v>0</v>
      </c>
      <c r="P440" t="b">
        <f t="shared" si="57"/>
        <v>1</v>
      </c>
      <c r="Q440" t="b">
        <f t="shared" si="58"/>
        <v>1</v>
      </c>
      <c r="R440">
        <v>0</v>
      </c>
      <c r="S440">
        <v>1</v>
      </c>
    </row>
    <row r="441" spans="15:19" x14ac:dyDescent="0.2">
      <c r="O441">
        <f t="shared" si="59"/>
        <v>0</v>
      </c>
      <c r="P441" t="b">
        <f t="shared" si="57"/>
        <v>1</v>
      </c>
      <c r="Q441" t="b">
        <f t="shared" si="58"/>
        <v>1</v>
      </c>
      <c r="R441">
        <v>0</v>
      </c>
      <c r="S441">
        <v>1</v>
      </c>
    </row>
    <row r="442" spans="15:19" x14ac:dyDescent="0.2">
      <c r="O442">
        <f t="shared" si="59"/>
        <v>0</v>
      </c>
      <c r="P442" t="b">
        <f t="shared" si="57"/>
        <v>1</v>
      </c>
      <c r="Q442" t="b">
        <f t="shared" si="58"/>
        <v>1</v>
      </c>
      <c r="R442">
        <v>0</v>
      </c>
      <c r="S442">
        <v>1</v>
      </c>
    </row>
    <row r="443" spans="15:19" x14ac:dyDescent="0.2">
      <c r="O443">
        <f t="shared" si="59"/>
        <v>0</v>
      </c>
      <c r="P443" t="b">
        <f t="shared" si="57"/>
        <v>1</v>
      </c>
      <c r="Q443" t="b">
        <f t="shared" si="58"/>
        <v>1</v>
      </c>
      <c r="R443">
        <v>0</v>
      </c>
      <c r="S443">
        <v>1</v>
      </c>
    </row>
    <row r="444" spans="15:19" x14ac:dyDescent="0.2">
      <c r="O444">
        <f t="shared" si="59"/>
        <v>0</v>
      </c>
      <c r="P444" t="b">
        <f t="shared" si="57"/>
        <v>1</v>
      </c>
      <c r="Q444" t="b">
        <f t="shared" si="58"/>
        <v>1</v>
      </c>
      <c r="R444">
        <v>0</v>
      </c>
      <c r="S444">
        <v>1</v>
      </c>
    </row>
    <row r="445" spans="15:19" x14ac:dyDescent="0.2">
      <c r="O445">
        <f t="shared" si="59"/>
        <v>0</v>
      </c>
      <c r="P445" t="b">
        <f t="shared" si="57"/>
        <v>1</v>
      </c>
      <c r="Q445" t="b">
        <f t="shared" si="58"/>
        <v>1</v>
      </c>
      <c r="R445">
        <v>0</v>
      </c>
      <c r="S445">
        <v>1</v>
      </c>
    </row>
    <row r="446" spans="15:19" x14ac:dyDescent="0.2">
      <c r="O446">
        <f t="shared" si="59"/>
        <v>0</v>
      </c>
      <c r="P446" t="b">
        <f t="shared" si="57"/>
        <v>1</v>
      </c>
      <c r="Q446" t="b">
        <f t="shared" si="58"/>
        <v>1</v>
      </c>
      <c r="R446">
        <v>0</v>
      </c>
      <c r="S446">
        <v>1</v>
      </c>
    </row>
    <row r="447" spans="15:19" x14ac:dyDescent="0.2">
      <c r="O447">
        <f t="shared" si="59"/>
        <v>0</v>
      </c>
      <c r="P447" t="b">
        <f t="shared" si="57"/>
        <v>1</v>
      </c>
      <c r="Q447" t="b">
        <f t="shared" si="58"/>
        <v>1</v>
      </c>
      <c r="R447">
        <v>0</v>
      </c>
      <c r="S447">
        <v>1</v>
      </c>
    </row>
    <row r="448" spans="15:19" x14ac:dyDescent="0.2">
      <c r="O448">
        <f t="shared" si="59"/>
        <v>0</v>
      </c>
      <c r="P448" t="b">
        <f t="shared" si="57"/>
        <v>1</v>
      </c>
      <c r="Q448" t="b">
        <f t="shared" si="58"/>
        <v>1</v>
      </c>
      <c r="R448">
        <v>0</v>
      </c>
      <c r="S448">
        <v>1</v>
      </c>
    </row>
    <row r="449" spans="15:19" x14ac:dyDescent="0.2">
      <c r="O449">
        <f t="shared" si="59"/>
        <v>0</v>
      </c>
      <c r="P449" t="b">
        <f t="shared" si="57"/>
        <v>1</v>
      </c>
      <c r="Q449" t="b">
        <f t="shared" si="58"/>
        <v>1</v>
      </c>
      <c r="R449">
        <v>0</v>
      </c>
      <c r="S449">
        <v>1</v>
      </c>
    </row>
    <row r="450" spans="15:19" x14ac:dyDescent="0.2">
      <c r="O450">
        <f t="shared" si="59"/>
        <v>0</v>
      </c>
      <c r="P450" t="b">
        <f t="shared" ref="P450:P497" si="60">O450&lt;0.05</f>
        <v>1</v>
      </c>
      <c r="Q450" t="b">
        <f t="shared" ref="Q450:Q497" si="61">O450&lt;0.1</f>
        <v>1</v>
      </c>
      <c r="R450">
        <v>0</v>
      </c>
      <c r="S450">
        <v>1</v>
      </c>
    </row>
    <row r="451" spans="15:19" x14ac:dyDescent="0.2">
      <c r="O451">
        <f t="shared" si="59"/>
        <v>0</v>
      </c>
      <c r="P451" t="b">
        <f t="shared" si="60"/>
        <v>1</v>
      </c>
      <c r="Q451" t="b">
        <f t="shared" si="61"/>
        <v>1</v>
      </c>
      <c r="R451">
        <v>0</v>
      </c>
      <c r="S451">
        <v>1</v>
      </c>
    </row>
    <row r="452" spans="15:19" x14ac:dyDescent="0.2">
      <c r="O452">
        <f t="shared" si="59"/>
        <v>0</v>
      </c>
      <c r="P452" t="b">
        <f t="shared" si="60"/>
        <v>1</v>
      </c>
      <c r="Q452" t="b">
        <f t="shared" si="61"/>
        <v>1</v>
      </c>
      <c r="R452">
        <v>0</v>
      </c>
      <c r="S452">
        <v>1</v>
      </c>
    </row>
    <row r="453" spans="15:19" x14ac:dyDescent="0.2">
      <c r="O453">
        <f t="shared" si="59"/>
        <v>0</v>
      </c>
      <c r="P453" t="b">
        <f t="shared" si="60"/>
        <v>1</v>
      </c>
      <c r="Q453" t="b">
        <f t="shared" si="61"/>
        <v>1</v>
      </c>
      <c r="R453">
        <v>0</v>
      </c>
      <c r="S453">
        <v>1</v>
      </c>
    </row>
    <row r="454" spans="15:19" x14ac:dyDescent="0.2">
      <c r="O454">
        <f t="shared" si="59"/>
        <v>0</v>
      </c>
      <c r="P454" t="b">
        <f t="shared" si="60"/>
        <v>1</v>
      </c>
      <c r="Q454" t="b">
        <f t="shared" si="61"/>
        <v>1</v>
      </c>
      <c r="R454">
        <v>0</v>
      </c>
      <c r="S454">
        <v>1</v>
      </c>
    </row>
    <row r="455" spans="15:19" x14ac:dyDescent="0.2">
      <c r="O455">
        <f t="shared" si="59"/>
        <v>0</v>
      </c>
      <c r="P455" t="b">
        <f t="shared" si="60"/>
        <v>1</v>
      </c>
      <c r="Q455" t="b">
        <f t="shared" si="61"/>
        <v>1</v>
      </c>
      <c r="R455">
        <v>0</v>
      </c>
      <c r="S455">
        <v>1</v>
      </c>
    </row>
    <row r="456" spans="15:19" x14ac:dyDescent="0.2">
      <c r="O456">
        <f t="shared" si="59"/>
        <v>0</v>
      </c>
      <c r="P456" t="b">
        <f t="shared" si="60"/>
        <v>1</v>
      </c>
      <c r="Q456" t="b">
        <f t="shared" si="61"/>
        <v>1</v>
      </c>
      <c r="R456">
        <v>0</v>
      </c>
      <c r="S456">
        <v>1</v>
      </c>
    </row>
    <row r="457" spans="15:19" x14ac:dyDescent="0.2">
      <c r="O457">
        <f t="shared" si="59"/>
        <v>0</v>
      </c>
      <c r="P457" t="b">
        <f t="shared" si="60"/>
        <v>1</v>
      </c>
      <c r="Q457" t="b">
        <f t="shared" si="61"/>
        <v>1</v>
      </c>
      <c r="R457">
        <v>0</v>
      </c>
      <c r="S457">
        <v>1</v>
      </c>
    </row>
    <row r="458" spans="15:19" x14ac:dyDescent="0.2">
      <c r="O458">
        <f t="shared" ref="O458:O497" si="62">N458*LN(496)</f>
        <v>0</v>
      </c>
      <c r="P458" t="b">
        <f t="shared" si="60"/>
        <v>1</v>
      </c>
      <c r="Q458" t="b">
        <f t="shared" si="61"/>
        <v>1</v>
      </c>
      <c r="R458">
        <v>0</v>
      </c>
      <c r="S458">
        <v>1</v>
      </c>
    </row>
    <row r="459" spans="15:19" x14ac:dyDescent="0.2">
      <c r="O459">
        <f t="shared" si="62"/>
        <v>0</v>
      </c>
      <c r="P459" t="b">
        <f t="shared" si="60"/>
        <v>1</v>
      </c>
      <c r="Q459" t="b">
        <f t="shared" si="61"/>
        <v>1</v>
      </c>
      <c r="R459">
        <v>0</v>
      </c>
      <c r="S459">
        <v>1</v>
      </c>
    </row>
    <row r="460" spans="15:19" x14ac:dyDescent="0.2">
      <c r="O460">
        <f t="shared" si="62"/>
        <v>0</v>
      </c>
      <c r="P460" t="b">
        <f t="shared" si="60"/>
        <v>1</v>
      </c>
      <c r="Q460" t="b">
        <f t="shared" si="61"/>
        <v>1</v>
      </c>
      <c r="R460">
        <v>0</v>
      </c>
      <c r="S460">
        <v>1</v>
      </c>
    </row>
    <row r="461" spans="15:19" x14ac:dyDescent="0.2">
      <c r="O461">
        <f t="shared" si="62"/>
        <v>0</v>
      </c>
      <c r="P461" t="b">
        <f t="shared" si="60"/>
        <v>1</v>
      </c>
      <c r="Q461" t="b">
        <f t="shared" si="61"/>
        <v>1</v>
      </c>
      <c r="R461">
        <v>0</v>
      </c>
      <c r="S461">
        <v>1</v>
      </c>
    </row>
    <row r="462" spans="15:19" x14ac:dyDescent="0.2">
      <c r="O462">
        <f t="shared" si="62"/>
        <v>0</v>
      </c>
      <c r="P462" t="b">
        <f t="shared" si="60"/>
        <v>1</v>
      </c>
      <c r="Q462" t="b">
        <f t="shared" si="61"/>
        <v>1</v>
      </c>
      <c r="R462">
        <v>0</v>
      </c>
      <c r="S462">
        <v>1</v>
      </c>
    </row>
    <row r="463" spans="15:19" x14ac:dyDescent="0.2">
      <c r="O463">
        <f t="shared" si="62"/>
        <v>0</v>
      </c>
      <c r="P463" t="b">
        <f t="shared" si="60"/>
        <v>1</v>
      </c>
      <c r="Q463" t="b">
        <f t="shared" si="61"/>
        <v>1</v>
      </c>
      <c r="R463">
        <v>0</v>
      </c>
      <c r="S463">
        <v>1</v>
      </c>
    </row>
    <row r="464" spans="15:19" x14ac:dyDescent="0.2">
      <c r="O464">
        <f t="shared" si="62"/>
        <v>0</v>
      </c>
      <c r="P464" t="b">
        <f t="shared" si="60"/>
        <v>1</v>
      </c>
      <c r="Q464" t="b">
        <f t="shared" si="61"/>
        <v>1</v>
      </c>
      <c r="R464">
        <v>0</v>
      </c>
      <c r="S464">
        <v>1</v>
      </c>
    </row>
    <row r="465" spans="15:19" x14ac:dyDescent="0.2">
      <c r="O465">
        <f t="shared" si="62"/>
        <v>0</v>
      </c>
      <c r="P465" t="b">
        <f t="shared" si="60"/>
        <v>1</v>
      </c>
      <c r="Q465" t="b">
        <f t="shared" si="61"/>
        <v>1</v>
      </c>
      <c r="R465">
        <v>0</v>
      </c>
      <c r="S465">
        <v>1</v>
      </c>
    </row>
    <row r="466" spans="15:19" x14ac:dyDescent="0.2">
      <c r="O466">
        <f t="shared" si="62"/>
        <v>0</v>
      </c>
      <c r="P466" t="b">
        <f t="shared" si="60"/>
        <v>1</v>
      </c>
      <c r="Q466" t="b">
        <f t="shared" si="61"/>
        <v>1</v>
      </c>
      <c r="R466">
        <v>0</v>
      </c>
      <c r="S466">
        <v>1</v>
      </c>
    </row>
    <row r="467" spans="15:19" x14ac:dyDescent="0.2">
      <c r="O467">
        <f t="shared" si="62"/>
        <v>0</v>
      </c>
      <c r="P467" t="b">
        <f t="shared" si="60"/>
        <v>1</v>
      </c>
      <c r="Q467" t="b">
        <f t="shared" si="61"/>
        <v>1</v>
      </c>
      <c r="R467">
        <v>0</v>
      </c>
      <c r="S467">
        <v>1</v>
      </c>
    </row>
    <row r="468" spans="15:19" x14ac:dyDescent="0.2">
      <c r="O468">
        <f t="shared" si="62"/>
        <v>0</v>
      </c>
      <c r="P468" t="b">
        <f t="shared" si="60"/>
        <v>1</v>
      </c>
      <c r="Q468" t="b">
        <f t="shared" si="61"/>
        <v>1</v>
      </c>
      <c r="R468">
        <v>0</v>
      </c>
      <c r="S468">
        <v>1</v>
      </c>
    </row>
    <row r="469" spans="15:19" x14ac:dyDescent="0.2">
      <c r="O469">
        <f t="shared" si="62"/>
        <v>0</v>
      </c>
      <c r="P469" t="b">
        <f t="shared" si="60"/>
        <v>1</v>
      </c>
      <c r="Q469" t="b">
        <f t="shared" si="61"/>
        <v>1</v>
      </c>
      <c r="R469">
        <v>0</v>
      </c>
      <c r="S469">
        <v>1</v>
      </c>
    </row>
    <row r="470" spans="15:19" x14ac:dyDescent="0.2">
      <c r="O470">
        <f t="shared" si="62"/>
        <v>0</v>
      </c>
      <c r="P470" t="b">
        <f t="shared" si="60"/>
        <v>1</v>
      </c>
      <c r="Q470" t="b">
        <f t="shared" si="61"/>
        <v>1</v>
      </c>
      <c r="R470">
        <v>0</v>
      </c>
      <c r="S470">
        <v>1</v>
      </c>
    </row>
    <row r="471" spans="15:19" x14ac:dyDescent="0.2">
      <c r="O471">
        <f t="shared" si="62"/>
        <v>0</v>
      </c>
      <c r="P471" t="b">
        <f t="shared" si="60"/>
        <v>1</v>
      </c>
      <c r="Q471" t="b">
        <f t="shared" si="61"/>
        <v>1</v>
      </c>
      <c r="R471">
        <v>0</v>
      </c>
      <c r="S471">
        <v>1</v>
      </c>
    </row>
    <row r="472" spans="15:19" x14ac:dyDescent="0.2">
      <c r="O472">
        <f t="shared" si="62"/>
        <v>0</v>
      </c>
      <c r="P472" t="b">
        <f t="shared" si="60"/>
        <v>1</v>
      </c>
      <c r="Q472" t="b">
        <f t="shared" si="61"/>
        <v>1</v>
      </c>
      <c r="R472">
        <v>0</v>
      </c>
      <c r="S472">
        <v>1</v>
      </c>
    </row>
    <row r="473" spans="15:19" x14ac:dyDescent="0.2">
      <c r="O473">
        <f t="shared" si="62"/>
        <v>0</v>
      </c>
      <c r="P473" t="b">
        <f t="shared" si="60"/>
        <v>1</v>
      </c>
      <c r="Q473" t="b">
        <f t="shared" si="61"/>
        <v>1</v>
      </c>
      <c r="R473">
        <v>0</v>
      </c>
      <c r="S473">
        <v>1</v>
      </c>
    </row>
    <row r="474" spans="15:19" x14ac:dyDescent="0.2">
      <c r="O474">
        <f t="shared" si="62"/>
        <v>0</v>
      </c>
      <c r="P474" t="b">
        <f t="shared" si="60"/>
        <v>1</v>
      </c>
      <c r="Q474" t="b">
        <f t="shared" si="61"/>
        <v>1</v>
      </c>
      <c r="R474">
        <v>0</v>
      </c>
      <c r="S474">
        <v>1</v>
      </c>
    </row>
    <row r="475" spans="15:19" x14ac:dyDescent="0.2">
      <c r="O475">
        <f t="shared" si="62"/>
        <v>0</v>
      </c>
      <c r="P475" t="b">
        <f t="shared" si="60"/>
        <v>1</v>
      </c>
      <c r="Q475" t="b">
        <f t="shared" si="61"/>
        <v>1</v>
      </c>
      <c r="R475">
        <v>0</v>
      </c>
      <c r="S475">
        <v>1</v>
      </c>
    </row>
    <row r="476" spans="15:19" x14ac:dyDescent="0.2">
      <c r="O476">
        <f t="shared" si="62"/>
        <v>0</v>
      </c>
      <c r="P476" t="b">
        <f t="shared" si="60"/>
        <v>1</v>
      </c>
      <c r="Q476" t="b">
        <f t="shared" si="61"/>
        <v>1</v>
      </c>
      <c r="R476">
        <v>0</v>
      </c>
      <c r="S476">
        <v>1</v>
      </c>
    </row>
    <row r="477" spans="15:19" x14ac:dyDescent="0.2">
      <c r="O477">
        <f t="shared" si="62"/>
        <v>0</v>
      </c>
      <c r="P477" t="b">
        <f t="shared" si="60"/>
        <v>1</v>
      </c>
      <c r="Q477" t="b">
        <f t="shared" si="61"/>
        <v>1</v>
      </c>
      <c r="R477">
        <v>0</v>
      </c>
      <c r="S477">
        <v>1</v>
      </c>
    </row>
    <row r="478" spans="15:19" x14ac:dyDescent="0.2">
      <c r="O478">
        <f t="shared" si="62"/>
        <v>0</v>
      </c>
      <c r="P478" t="b">
        <f t="shared" si="60"/>
        <v>1</v>
      </c>
      <c r="Q478" t="b">
        <f t="shared" si="61"/>
        <v>1</v>
      </c>
      <c r="R478">
        <v>0</v>
      </c>
      <c r="S478">
        <v>1</v>
      </c>
    </row>
    <row r="479" spans="15:19" x14ac:dyDescent="0.2">
      <c r="O479">
        <f t="shared" si="62"/>
        <v>0</v>
      </c>
      <c r="P479" t="b">
        <f t="shared" si="60"/>
        <v>1</v>
      </c>
      <c r="Q479" t="b">
        <f t="shared" si="61"/>
        <v>1</v>
      </c>
      <c r="R479">
        <v>0</v>
      </c>
      <c r="S479">
        <v>1</v>
      </c>
    </row>
    <row r="480" spans="15:19" x14ac:dyDescent="0.2">
      <c r="O480">
        <f t="shared" si="62"/>
        <v>0</v>
      </c>
      <c r="P480" t="b">
        <f t="shared" si="60"/>
        <v>1</v>
      </c>
      <c r="Q480" t="b">
        <f t="shared" si="61"/>
        <v>1</v>
      </c>
      <c r="R480">
        <v>0</v>
      </c>
      <c r="S480">
        <v>1</v>
      </c>
    </row>
    <row r="481" spans="15:19" x14ac:dyDescent="0.2">
      <c r="O481">
        <f t="shared" si="62"/>
        <v>0</v>
      </c>
      <c r="P481" t="b">
        <f t="shared" si="60"/>
        <v>1</v>
      </c>
      <c r="Q481" t="b">
        <f t="shared" si="61"/>
        <v>1</v>
      </c>
      <c r="R481">
        <v>0</v>
      </c>
      <c r="S481">
        <v>1</v>
      </c>
    </row>
    <row r="482" spans="15:19" x14ac:dyDescent="0.2">
      <c r="O482">
        <f t="shared" si="62"/>
        <v>0</v>
      </c>
      <c r="P482" t="b">
        <f t="shared" si="60"/>
        <v>1</v>
      </c>
      <c r="Q482" t="b">
        <f t="shared" si="61"/>
        <v>1</v>
      </c>
      <c r="R482">
        <v>0</v>
      </c>
      <c r="S482">
        <v>1</v>
      </c>
    </row>
    <row r="483" spans="15:19" x14ac:dyDescent="0.2">
      <c r="O483">
        <f t="shared" si="62"/>
        <v>0</v>
      </c>
      <c r="P483" t="b">
        <f t="shared" si="60"/>
        <v>1</v>
      </c>
      <c r="Q483" t="b">
        <f t="shared" si="61"/>
        <v>1</v>
      </c>
      <c r="R483">
        <v>0</v>
      </c>
      <c r="S483">
        <v>1</v>
      </c>
    </row>
    <row r="484" spans="15:19" x14ac:dyDescent="0.2">
      <c r="O484">
        <f t="shared" si="62"/>
        <v>0</v>
      </c>
      <c r="P484" t="b">
        <f t="shared" si="60"/>
        <v>1</v>
      </c>
      <c r="Q484" t="b">
        <f t="shared" si="61"/>
        <v>1</v>
      </c>
      <c r="R484">
        <v>0</v>
      </c>
      <c r="S484">
        <v>1</v>
      </c>
    </row>
    <row r="485" spans="15:19" x14ac:dyDescent="0.2">
      <c r="O485">
        <f t="shared" si="62"/>
        <v>0</v>
      </c>
      <c r="P485" t="b">
        <f t="shared" si="60"/>
        <v>1</v>
      </c>
      <c r="Q485" t="b">
        <f t="shared" si="61"/>
        <v>1</v>
      </c>
      <c r="R485">
        <v>0</v>
      </c>
      <c r="S485">
        <v>1</v>
      </c>
    </row>
    <row r="486" spans="15:19" x14ac:dyDescent="0.2">
      <c r="O486">
        <f t="shared" si="62"/>
        <v>0</v>
      </c>
      <c r="P486" t="b">
        <f t="shared" si="60"/>
        <v>1</v>
      </c>
      <c r="Q486" t="b">
        <f t="shared" si="61"/>
        <v>1</v>
      </c>
      <c r="R486">
        <v>0</v>
      </c>
      <c r="S486">
        <v>1</v>
      </c>
    </row>
    <row r="487" spans="15:19" x14ac:dyDescent="0.2">
      <c r="O487">
        <f t="shared" si="62"/>
        <v>0</v>
      </c>
      <c r="P487" t="b">
        <f t="shared" si="60"/>
        <v>1</v>
      </c>
      <c r="Q487" t="b">
        <f t="shared" si="61"/>
        <v>1</v>
      </c>
      <c r="R487">
        <v>0</v>
      </c>
      <c r="S487">
        <v>1</v>
      </c>
    </row>
    <row r="488" spans="15:19" x14ac:dyDescent="0.2">
      <c r="O488">
        <f t="shared" si="62"/>
        <v>0</v>
      </c>
      <c r="P488" t="b">
        <f t="shared" si="60"/>
        <v>1</v>
      </c>
      <c r="Q488" t="b">
        <f t="shared" si="61"/>
        <v>1</v>
      </c>
      <c r="R488">
        <v>0</v>
      </c>
      <c r="S488">
        <v>1</v>
      </c>
    </row>
    <row r="489" spans="15:19" x14ac:dyDescent="0.2">
      <c r="O489">
        <f t="shared" si="62"/>
        <v>0</v>
      </c>
      <c r="P489" t="b">
        <f t="shared" si="60"/>
        <v>1</v>
      </c>
      <c r="Q489" t="b">
        <f t="shared" si="61"/>
        <v>1</v>
      </c>
      <c r="R489">
        <v>0</v>
      </c>
      <c r="S489">
        <v>1</v>
      </c>
    </row>
    <row r="490" spans="15:19" x14ac:dyDescent="0.2">
      <c r="O490">
        <f t="shared" si="62"/>
        <v>0</v>
      </c>
      <c r="P490" t="b">
        <f t="shared" si="60"/>
        <v>1</v>
      </c>
      <c r="Q490" t="b">
        <f t="shared" si="61"/>
        <v>1</v>
      </c>
      <c r="R490">
        <v>0</v>
      </c>
      <c r="S490">
        <v>1</v>
      </c>
    </row>
    <row r="491" spans="15:19" x14ac:dyDescent="0.2">
      <c r="O491">
        <f t="shared" si="62"/>
        <v>0</v>
      </c>
      <c r="P491" t="b">
        <f t="shared" si="60"/>
        <v>1</v>
      </c>
      <c r="Q491" t="b">
        <f t="shared" si="61"/>
        <v>1</v>
      </c>
      <c r="R491">
        <v>0</v>
      </c>
      <c r="S491">
        <v>1</v>
      </c>
    </row>
    <row r="492" spans="15:19" x14ac:dyDescent="0.2">
      <c r="O492">
        <f t="shared" si="62"/>
        <v>0</v>
      </c>
      <c r="P492" t="b">
        <f t="shared" si="60"/>
        <v>1</v>
      </c>
      <c r="Q492" t="b">
        <f t="shared" si="61"/>
        <v>1</v>
      </c>
      <c r="R492">
        <v>0</v>
      </c>
      <c r="S492">
        <v>1</v>
      </c>
    </row>
    <row r="493" spans="15:19" x14ac:dyDescent="0.2">
      <c r="O493">
        <f t="shared" si="62"/>
        <v>0</v>
      </c>
      <c r="P493" t="b">
        <f t="shared" si="60"/>
        <v>1</v>
      </c>
      <c r="Q493" t="b">
        <f t="shared" si="61"/>
        <v>1</v>
      </c>
      <c r="R493">
        <v>0</v>
      </c>
      <c r="S493">
        <v>1</v>
      </c>
    </row>
    <row r="494" spans="15:19" x14ac:dyDescent="0.2">
      <c r="O494">
        <f t="shared" si="62"/>
        <v>0</v>
      </c>
      <c r="P494" t="b">
        <f t="shared" si="60"/>
        <v>1</v>
      </c>
      <c r="Q494" t="b">
        <f t="shared" si="61"/>
        <v>1</v>
      </c>
      <c r="R494">
        <v>0</v>
      </c>
      <c r="S494">
        <v>1</v>
      </c>
    </row>
    <row r="495" spans="15:19" x14ac:dyDescent="0.2">
      <c r="O495">
        <f t="shared" si="62"/>
        <v>0</v>
      </c>
      <c r="P495" t="b">
        <f t="shared" si="60"/>
        <v>1</v>
      </c>
      <c r="Q495" t="b">
        <f t="shared" si="61"/>
        <v>1</v>
      </c>
      <c r="R495">
        <v>0</v>
      </c>
      <c r="S495">
        <v>1</v>
      </c>
    </row>
    <row r="496" spans="15:19" x14ac:dyDescent="0.2">
      <c r="O496">
        <f t="shared" si="62"/>
        <v>0</v>
      </c>
      <c r="P496" t="b">
        <f t="shared" si="60"/>
        <v>1</v>
      </c>
      <c r="Q496" t="b">
        <f t="shared" si="61"/>
        <v>1</v>
      </c>
      <c r="R496">
        <v>0</v>
      </c>
      <c r="S496">
        <v>1</v>
      </c>
    </row>
    <row r="497" spans="15:19" x14ac:dyDescent="0.2">
      <c r="O497">
        <f t="shared" si="62"/>
        <v>0</v>
      </c>
      <c r="P497" t="b">
        <f t="shared" si="60"/>
        <v>1</v>
      </c>
      <c r="Q497" t="b">
        <f t="shared" si="61"/>
        <v>1</v>
      </c>
      <c r="R497">
        <v>0</v>
      </c>
      <c r="S497">
        <v>1</v>
      </c>
    </row>
  </sheetData>
  <autoFilter ref="A1:Q497" xr:uid="{38CB3D94-8BB5-7B42-A3D3-1D1ED00F54AD}">
    <sortState ref="A2:Q497">
      <sortCondition descending="1" ref="G2"/>
    </sortState>
  </autoFilter>
  <sortState ref="A2:N201">
    <sortCondition descending="1" ref="I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6AAFF-2004-7C4F-9069-52B91D87BD95}">
  <dimension ref="A1:T101"/>
  <sheetViews>
    <sheetView tabSelected="1" workbookViewId="0">
      <selection activeCell="G13" sqref="G13"/>
    </sheetView>
  </sheetViews>
  <sheetFormatPr baseColWidth="10" defaultRowHeight="16" x14ac:dyDescent="0.2"/>
  <cols>
    <col min="4" max="4" width="10.83203125" customWidth="1"/>
    <col min="5" max="5" width="0.1640625" customWidth="1"/>
    <col min="13" max="13" width="18" bestFit="1" customWidth="1"/>
    <col min="19" max="20" width="11.1640625" bestFit="1" customWidth="1"/>
  </cols>
  <sheetData>
    <row r="1" spans="1:20" x14ac:dyDescent="0.2">
      <c r="A1" s="2" t="s">
        <v>977</v>
      </c>
      <c r="B1" t="s">
        <v>0</v>
      </c>
      <c r="C1" t="s">
        <v>1</v>
      </c>
      <c r="D1" t="s">
        <v>974</v>
      </c>
      <c r="E1" t="s">
        <v>973</v>
      </c>
      <c r="F1" s="2" t="s">
        <v>976</v>
      </c>
      <c r="G1" s="1" t="s">
        <v>0</v>
      </c>
      <c r="H1" t="s">
        <v>973</v>
      </c>
      <c r="I1" t="s">
        <v>981</v>
      </c>
      <c r="J1" t="s">
        <v>983</v>
      </c>
      <c r="K1" t="s">
        <v>982</v>
      </c>
      <c r="L1" t="s">
        <v>978</v>
      </c>
      <c r="M1" t="s">
        <v>979</v>
      </c>
      <c r="N1" t="s">
        <v>980</v>
      </c>
      <c r="O1" t="s">
        <v>984</v>
      </c>
      <c r="S1" s="5" t="s">
        <v>985</v>
      </c>
      <c r="T1" s="5" t="s">
        <v>986</v>
      </c>
    </row>
    <row r="2" spans="1:20" x14ac:dyDescent="0.2">
      <c r="B2" t="s">
        <v>133</v>
      </c>
      <c r="C2" t="s">
        <v>134</v>
      </c>
      <c r="D2">
        <v>170012</v>
      </c>
      <c r="E2" t="e">
        <f>#REF!/#REF!</f>
        <v>#REF!</v>
      </c>
      <c r="G2" t="str">
        <f t="shared" ref="G2:G33" si="0">B2</f>
        <v>BitBay</v>
      </c>
      <c r="H2">
        <v>29215731057.983101</v>
      </c>
      <c r="I2">
        <v>1</v>
      </c>
      <c r="J2">
        <v>29215731057.983101</v>
      </c>
      <c r="K2">
        <v>1</v>
      </c>
      <c r="L2">
        <f t="shared" ref="L2:L33" si="1">H2*I2/100</f>
        <v>292157310.579831</v>
      </c>
      <c r="M2" s="3" t="b">
        <f t="shared" ref="M2:M33" si="2">(L2&gt;20)</f>
        <v>1</v>
      </c>
      <c r="N2" s="3" t="b">
        <f t="shared" ref="N2:N33" si="3">(L2&gt;10)</f>
        <v>1</v>
      </c>
      <c r="O2">
        <f t="shared" ref="O2:O33" si="4">1/(J2*K2/100)</f>
        <v>3.4228135452621282E-9</v>
      </c>
      <c r="P2">
        <f t="shared" ref="P2:P33" si="5">O2*LN(100)</f>
        <v>1.5762638890837356E-8</v>
      </c>
      <c r="Q2" s="3" t="b">
        <f t="shared" ref="Q2:Q33" si="6">P2&lt;0.05</f>
        <v>1</v>
      </c>
      <c r="R2" s="3" t="b">
        <f t="shared" ref="R2:R33" si="7">P2&lt;0.1</f>
        <v>1</v>
      </c>
      <c r="S2">
        <v>4124814343.56353</v>
      </c>
      <c r="T2">
        <v>4124814343.56353</v>
      </c>
    </row>
    <row r="3" spans="1:20" x14ac:dyDescent="0.2">
      <c r="B3" t="s">
        <v>111</v>
      </c>
      <c r="C3" t="s">
        <v>112</v>
      </c>
      <c r="D3">
        <v>270543</v>
      </c>
      <c r="E3" t="e">
        <f>#REF!/#REF!</f>
        <v>#REF!</v>
      </c>
      <c r="G3" t="str">
        <f t="shared" si="0"/>
        <v>Anoncoin</v>
      </c>
      <c r="H3">
        <v>135455.15018247199</v>
      </c>
      <c r="I3">
        <v>2</v>
      </c>
      <c r="J3">
        <v>135455.15018247199</v>
      </c>
      <c r="K3">
        <v>2</v>
      </c>
      <c r="L3">
        <f t="shared" si="1"/>
        <v>2709.1030036494399</v>
      </c>
      <c r="M3" s="3" t="b">
        <f t="shared" si="2"/>
        <v>1</v>
      </c>
      <c r="N3" s="3" t="b">
        <f t="shared" si="3"/>
        <v>1</v>
      </c>
      <c r="O3">
        <f t="shared" si="4"/>
        <v>3.6912586884031256E-4</v>
      </c>
      <c r="P3">
        <f t="shared" si="5"/>
        <v>1.6998874460603581E-3</v>
      </c>
      <c r="Q3" s="3" t="b">
        <f t="shared" si="6"/>
        <v>1</v>
      </c>
      <c r="R3" s="3" t="b">
        <f t="shared" si="7"/>
        <v>1</v>
      </c>
      <c r="S3">
        <v>63777.853735420998</v>
      </c>
      <c r="T3">
        <v>63777.853735420998</v>
      </c>
    </row>
    <row r="4" spans="1:20" x14ac:dyDescent="0.2">
      <c r="B4" t="s">
        <v>73</v>
      </c>
      <c r="C4" t="s">
        <v>74</v>
      </c>
      <c r="D4">
        <v>468650</v>
      </c>
      <c r="E4" t="e">
        <f>#REF!/#REF!</f>
        <v>#REF!</v>
      </c>
      <c r="G4" t="str">
        <f t="shared" si="0"/>
        <v>WorldCoin</v>
      </c>
      <c r="H4">
        <v>22119.453548296398</v>
      </c>
      <c r="I4">
        <v>3</v>
      </c>
      <c r="J4">
        <v>39928.925176866098</v>
      </c>
      <c r="K4">
        <v>3</v>
      </c>
      <c r="L4">
        <f t="shared" si="1"/>
        <v>663.58360644889194</v>
      </c>
      <c r="M4" s="3" t="b">
        <f t="shared" si="2"/>
        <v>1</v>
      </c>
      <c r="N4" s="3" t="b">
        <f t="shared" si="3"/>
        <v>1</v>
      </c>
      <c r="O4">
        <f t="shared" si="4"/>
        <v>8.3481669455620351E-4</v>
      </c>
      <c r="P4">
        <f t="shared" si="5"/>
        <v>3.8444729525353555E-3</v>
      </c>
      <c r="Q4" s="3" t="b">
        <f t="shared" si="6"/>
        <v>1</v>
      </c>
      <c r="R4" s="3" t="b">
        <f t="shared" si="7"/>
        <v>1</v>
      </c>
      <c r="S4">
        <v>9309.1611647192894</v>
      </c>
      <c r="T4">
        <v>12962.895301463101</v>
      </c>
    </row>
    <row r="5" spans="1:20" x14ac:dyDescent="0.2">
      <c r="B5" t="s">
        <v>127</v>
      </c>
      <c r="C5" t="s">
        <v>128</v>
      </c>
      <c r="D5">
        <v>193676</v>
      </c>
      <c r="E5" t="e">
        <f>#REF!/#REF!</f>
        <v>#REF!</v>
      </c>
      <c r="G5" t="str">
        <f t="shared" si="0"/>
        <v>CannabisCoin</v>
      </c>
      <c r="H5">
        <v>4782.3998747906298</v>
      </c>
      <c r="I5">
        <v>4</v>
      </c>
      <c r="J5">
        <v>7159.5343172349703</v>
      </c>
      <c r="K5">
        <v>4</v>
      </c>
      <c r="L5">
        <f t="shared" si="1"/>
        <v>191.29599499162521</v>
      </c>
      <c r="M5" s="3" t="b">
        <f t="shared" si="2"/>
        <v>1</v>
      </c>
      <c r="N5" s="3" t="b">
        <f t="shared" si="3"/>
        <v>1</v>
      </c>
      <c r="O5">
        <f t="shared" si="4"/>
        <v>3.4918472197022813E-3</v>
      </c>
      <c r="P5">
        <f t="shared" si="5"/>
        <v>1.6080550710198357E-2</v>
      </c>
      <c r="Q5" s="3" t="b">
        <f t="shared" si="6"/>
        <v>1</v>
      </c>
      <c r="R5" s="3" t="b">
        <f t="shared" si="7"/>
        <v>1</v>
      </c>
      <c r="S5">
        <v>2207.5535000653399</v>
      </c>
      <c r="T5">
        <v>2778.6054312084002</v>
      </c>
    </row>
    <row r="6" spans="1:20" x14ac:dyDescent="0.2">
      <c r="B6" t="s">
        <v>264</v>
      </c>
      <c r="C6" t="s">
        <v>265</v>
      </c>
      <c r="D6">
        <v>158503</v>
      </c>
      <c r="E6" t="e">
        <f>#REF!/#REF!</f>
        <v>#REF!</v>
      </c>
      <c r="G6" t="str">
        <f t="shared" si="0"/>
        <v>Bitswift</v>
      </c>
      <c r="H6">
        <v>2816.0760358231501</v>
      </c>
      <c r="I6">
        <v>5</v>
      </c>
      <c r="J6">
        <v>5379.0364018965602</v>
      </c>
      <c r="K6">
        <v>5</v>
      </c>
      <c r="L6">
        <f t="shared" si="1"/>
        <v>140.8038017911575</v>
      </c>
      <c r="M6" s="3" t="b">
        <f t="shared" si="2"/>
        <v>1</v>
      </c>
      <c r="N6" s="3" t="b">
        <f t="shared" si="3"/>
        <v>1</v>
      </c>
      <c r="O6">
        <f t="shared" si="4"/>
        <v>3.7181380652022223E-3</v>
      </c>
      <c r="P6">
        <f t="shared" si="5"/>
        <v>1.7122658565256722E-2</v>
      </c>
      <c r="Q6" s="3" t="b">
        <f t="shared" si="6"/>
        <v>1</v>
      </c>
      <c r="R6" s="3" t="b">
        <f t="shared" si="7"/>
        <v>1</v>
      </c>
      <c r="S6">
        <v>1721.5605969987801</v>
      </c>
      <c r="T6">
        <v>2491.30068694897</v>
      </c>
    </row>
    <row r="7" spans="1:20" x14ac:dyDescent="0.2">
      <c r="B7" t="s">
        <v>97</v>
      </c>
      <c r="C7" t="s">
        <v>98</v>
      </c>
      <c r="D7">
        <v>350207</v>
      </c>
      <c r="E7" t="e">
        <f>#REF!/#REF!</f>
        <v>#REF!</v>
      </c>
      <c r="G7" t="str">
        <f t="shared" si="0"/>
        <v>Infinitecoin</v>
      </c>
      <c r="H7">
        <v>1711.7122730798101</v>
      </c>
      <c r="I7">
        <v>6</v>
      </c>
      <c r="J7">
        <v>2862.6179664747501</v>
      </c>
      <c r="K7">
        <v>6</v>
      </c>
      <c r="L7">
        <f t="shared" si="1"/>
        <v>102.70273638478861</v>
      </c>
      <c r="M7" s="3" t="b">
        <f t="shared" si="2"/>
        <v>1</v>
      </c>
      <c r="N7" s="3" t="b">
        <f t="shared" si="3"/>
        <v>1</v>
      </c>
      <c r="O7">
        <f t="shared" si="4"/>
        <v>5.8221763650813992E-3</v>
      </c>
      <c r="P7">
        <f t="shared" si="5"/>
        <v>2.6812113014037381E-2</v>
      </c>
      <c r="Q7" s="3" t="b">
        <f t="shared" si="6"/>
        <v>1</v>
      </c>
      <c r="R7" s="3" t="b">
        <f t="shared" si="7"/>
        <v>1</v>
      </c>
      <c r="S7">
        <v>701.21452553517804</v>
      </c>
      <c r="T7">
        <v>938.58186977737</v>
      </c>
    </row>
    <row r="8" spans="1:20" x14ac:dyDescent="0.2">
      <c r="B8" t="s">
        <v>125</v>
      </c>
      <c r="C8" t="s">
        <v>126</v>
      </c>
      <c r="D8">
        <v>196394</v>
      </c>
      <c r="E8" t="e">
        <f>#REF!/#REF!</f>
        <v>#REF!</v>
      </c>
      <c r="G8" t="str">
        <f t="shared" si="0"/>
        <v>Maxcoin</v>
      </c>
      <c r="H8">
        <v>383.319231950779</v>
      </c>
      <c r="I8">
        <v>7</v>
      </c>
      <c r="J8">
        <v>658.888998375911</v>
      </c>
      <c r="K8">
        <v>7</v>
      </c>
      <c r="L8">
        <f t="shared" si="1"/>
        <v>26.832346236554532</v>
      </c>
      <c r="M8" s="3" t="b">
        <f t="shared" si="2"/>
        <v>1</v>
      </c>
      <c r="N8" s="3" t="b">
        <f t="shared" si="3"/>
        <v>1</v>
      </c>
      <c r="O8">
        <f t="shared" si="4"/>
        <v>2.1681518921892767E-2</v>
      </c>
      <c r="P8">
        <f t="shared" si="5"/>
        <v>9.9847084526037244E-2</v>
      </c>
      <c r="Q8" t="b">
        <f t="shared" si="6"/>
        <v>0</v>
      </c>
      <c r="R8" s="3" t="b">
        <f t="shared" si="7"/>
        <v>1</v>
      </c>
      <c r="S8">
        <v>199.67534380380701</v>
      </c>
      <c r="T8">
        <v>266.56802767321301</v>
      </c>
    </row>
    <row r="9" spans="1:20" x14ac:dyDescent="0.2">
      <c r="B9" t="s">
        <v>29</v>
      </c>
      <c r="C9" t="s">
        <v>30</v>
      </c>
      <c r="D9">
        <v>3525777</v>
      </c>
      <c r="E9" t="e">
        <f>#REF!/#REF!</f>
        <v>#REF!</v>
      </c>
      <c r="G9" t="str">
        <f t="shared" si="0"/>
        <v>NuShares</v>
      </c>
      <c r="H9">
        <v>362.81564612663402</v>
      </c>
      <c r="I9">
        <v>8</v>
      </c>
      <c r="J9">
        <v>542.27060976142297</v>
      </c>
      <c r="K9">
        <v>8</v>
      </c>
      <c r="L9">
        <f t="shared" si="1"/>
        <v>29.025251690130723</v>
      </c>
      <c r="M9" s="3" t="b">
        <f t="shared" si="2"/>
        <v>1</v>
      </c>
      <c r="N9" s="3" t="b">
        <f t="shared" si="3"/>
        <v>1</v>
      </c>
      <c r="O9">
        <f t="shared" si="4"/>
        <v>2.3051221613318656E-2</v>
      </c>
      <c r="P9">
        <f t="shared" si="5"/>
        <v>0.10615479852425939</v>
      </c>
      <c r="Q9" t="b">
        <f t="shared" si="6"/>
        <v>0</v>
      </c>
      <c r="R9" t="b">
        <f t="shared" si="7"/>
        <v>0</v>
      </c>
      <c r="S9">
        <v>247.28899448252599</v>
      </c>
      <c r="T9">
        <v>303.02365454140602</v>
      </c>
    </row>
    <row r="10" spans="1:20" x14ac:dyDescent="0.2">
      <c r="B10" t="s">
        <v>17</v>
      </c>
      <c r="C10" t="s">
        <v>18</v>
      </c>
      <c r="D10">
        <v>15405093</v>
      </c>
      <c r="E10" t="e">
        <f>#REF!/#REF!</f>
        <v>#REF!</v>
      </c>
      <c r="G10" t="str">
        <f t="shared" si="0"/>
        <v>Dogecoin</v>
      </c>
      <c r="H10">
        <v>289.24969537448402</v>
      </c>
      <c r="I10">
        <v>9</v>
      </c>
      <c r="J10">
        <v>311.130474845734</v>
      </c>
      <c r="K10">
        <v>9</v>
      </c>
      <c r="L10">
        <f t="shared" si="1"/>
        <v>26.032472583703562</v>
      </c>
      <c r="M10" s="3" t="b">
        <f t="shared" si="2"/>
        <v>1</v>
      </c>
      <c r="N10" s="3" t="b">
        <f t="shared" si="3"/>
        <v>1</v>
      </c>
      <c r="O10">
        <f t="shared" si="4"/>
        <v>3.5712062974931236E-2</v>
      </c>
      <c r="P10">
        <f t="shared" si="5"/>
        <v>0.16446012769228252</v>
      </c>
      <c r="Q10" t="b">
        <f t="shared" si="6"/>
        <v>0</v>
      </c>
      <c r="R10" t="b">
        <f t="shared" si="7"/>
        <v>0</v>
      </c>
      <c r="S10">
        <v>61.0596416946494</v>
      </c>
      <c r="T10">
        <v>63.757544628694603</v>
      </c>
    </row>
    <row r="11" spans="1:20" x14ac:dyDescent="0.2">
      <c r="B11" t="s">
        <v>275</v>
      </c>
      <c r="C11" t="s">
        <v>276</v>
      </c>
      <c r="D11">
        <v>141863</v>
      </c>
      <c r="E11" t="e">
        <f>#REF!/#REF!</f>
        <v>#REF!</v>
      </c>
      <c r="G11" t="str">
        <f t="shared" si="0"/>
        <v>GoldCoin</v>
      </c>
      <c r="H11">
        <v>182.14640209011699</v>
      </c>
      <c r="I11">
        <v>10</v>
      </c>
      <c r="J11">
        <v>216.49967487693701</v>
      </c>
      <c r="K11">
        <v>13</v>
      </c>
      <c r="L11">
        <f t="shared" si="1"/>
        <v>18.214640209011701</v>
      </c>
      <c r="M11" s="3" t="b">
        <f t="shared" si="2"/>
        <v>0</v>
      </c>
      <c r="N11" s="3" t="b">
        <f t="shared" si="3"/>
        <v>1</v>
      </c>
      <c r="O11">
        <f t="shared" si="4"/>
        <v>3.5530342928598684E-2</v>
      </c>
      <c r="P11">
        <f t="shared" si="5"/>
        <v>0.16362327595271547</v>
      </c>
      <c r="Q11" t="b">
        <f t="shared" si="6"/>
        <v>0</v>
      </c>
      <c r="R11" t="b">
        <f t="shared" si="7"/>
        <v>0</v>
      </c>
      <c r="S11">
        <v>72.536424241045594</v>
      </c>
      <c r="T11">
        <v>80.273028187228206</v>
      </c>
    </row>
    <row r="12" spans="1:20" x14ac:dyDescent="0.2">
      <c r="B12" t="s">
        <v>119</v>
      </c>
      <c r="C12" t="s">
        <v>120</v>
      </c>
      <c r="D12">
        <v>237099</v>
      </c>
      <c r="E12" t="e">
        <f>#REF!/#REF!</f>
        <v>#REF!</v>
      </c>
      <c r="G12" t="str">
        <f t="shared" si="0"/>
        <v>Syscoin</v>
      </c>
      <c r="H12">
        <v>161.82032205048699</v>
      </c>
      <c r="I12">
        <v>11</v>
      </c>
      <c r="J12">
        <v>298.17418041263699</v>
      </c>
      <c r="K12">
        <v>10</v>
      </c>
      <c r="L12">
        <f t="shared" si="1"/>
        <v>17.80023542555357</v>
      </c>
      <c r="M12" s="3" t="b">
        <f t="shared" si="2"/>
        <v>0</v>
      </c>
      <c r="N12" s="3" t="b">
        <f t="shared" si="3"/>
        <v>1</v>
      </c>
      <c r="O12">
        <f t="shared" si="4"/>
        <v>3.353744440971116E-2</v>
      </c>
      <c r="P12">
        <f t="shared" si="5"/>
        <v>0.15444563910983483</v>
      </c>
      <c r="Q12" t="b">
        <f t="shared" si="6"/>
        <v>0</v>
      </c>
      <c r="R12" t="b">
        <f t="shared" si="7"/>
        <v>0</v>
      </c>
      <c r="S12">
        <v>45.773358446522202</v>
      </c>
      <c r="T12">
        <v>64.5460158276437</v>
      </c>
    </row>
    <row r="13" spans="1:20" x14ac:dyDescent="0.2">
      <c r="B13" t="s">
        <v>241</v>
      </c>
      <c r="C13" t="s">
        <v>242</v>
      </c>
      <c r="D13">
        <v>427322</v>
      </c>
      <c r="E13" t="e">
        <f>#REF!/#REF!</f>
        <v>#REF!</v>
      </c>
      <c r="G13" t="str">
        <f t="shared" si="0"/>
        <v>Pandacoin</v>
      </c>
      <c r="H13">
        <v>161.37449327337399</v>
      </c>
      <c r="I13">
        <v>12</v>
      </c>
      <c r="J13">
        <v>176.02876232303299</v>
      </c>
      <c r="K13">
        <v>15</v>
      </c>
      <c r="L13">
        <f t="shared" si="1"/>
        <v>19.364939192804876</v>
      </c>
      <c r="M13" s="3" t="b">
        <f t="shared" si="2"/>
        <v>0</v>
      </c>
      <c r="N13" s="3" t="b">
        <f t="shared" si="3"/>
        <v>1</v>
      </c>
      <c r="O13">
        <f t="shared" si="4"/>
        <v>3.7872598651989428E-2</v>
      </c>
      <c r="P13">
        <f t="shared" si="5"/>
        <v>0.1744097621780345</v>
      </c>
      <c r="Q13" t="b">
        <f t="shared" si="6"/>
        <v>0</v>
      </c>
      <c r="R13" t="b">
        <f t="shared" si="7"/>
        <v>0</v>
      </c>
      <c r="S13">
        <v>63.238898743388802</v>
      </c>
      <c r="T13">
        <v>66.563728528949497</v>
      </c>
    </row>
    <row r="14" spans="1:20" x14ac:dyDescent="0.2">
      <c r="B14" t="s">
        <v>141</v>
      </c>
      <c r="C14" t="s">
        <v>142</v>
      </c>
      <c r="D14">
        <v>156313</v>
      </c>
      <c r="E14" t="e">
        <f>#REF!/#REF!</f>
        <v>#REF!</v>
      </c>
      <c r="G14" t="str">
        <f t="shared" si="0"/>
        <v>Digitalcoin</v>
      </c>
      <c r="H14">
        <v>154.81930137568401</v>
      </c>
      <c r="I14">
        <v>13</v>
      </c>
      <c r="J14">
        <v>266.842835548484</v>
      </c>
      <c r="K14">
        <v>11</v>
      </c>
      <c r="L14">
        <f t="shared" si="1"/>
        <v>20.126509178838923</v>
      </c>
      <c r="M14" s="3" t="b">
        <f t="shared" si="2"/>
        <v>1</v>
      </c>
      <c r="N14" s="3" t="b">
        <f t="shared" si="3"/>
        <v>1</v>
      </c>
      <c r="O14">
        <f t="shared" si="4"/>
        <v>3.4068402369593763E-2</v>
      </c>
      <c r="P14">
        <f t="shared" si="5"/>
        <v>0.15689079087669924</v>
      </c>
      <c r="Q14" t="b">
        <f t="shared" si="6"/>
        <v>0</v>
      </c>
      <c r="R14" t="b">
        <f t="shared" si="7"/>
        <v>0</v>
      </c>
      <c r="S14">
        <v>107.96335019564</v>
      </c>
      <c r="T14">
        <v>147.75685366271401</v>
      </c>
    </row>
    <row r="15" spans="1:20" x14ac:dyDescent="0.2">
      <c r="B15" t="s">
        <v>262</v>
      </c>
      <c r="C15" t="s">
        <v>263</v>
      </c>
      <c r="D15">
        <v>162088</v>
      </c>
      <c r="E15" t="e">
        <f>#REF!/#REF!</f>
        <v>#REF!</v>
      </c>
      <c r="G15" t="str">
        <f t="shared" si="0"/>
        <v>MintCoin</v>
      </c>
      <c r="H15">
        <v>107.211833708155</v>
      </c>
      <c r="I15">
        <v>14</v>
      </c>
      <c r="J15">
        <v>242.101540374222</v>
      </c>
      <c r="K15">
        <v>12</v>
      </c>
      <c r="L15">
        <f t="shared" si="1"/>
        <v>15.009656719141699</v>
      </c>
      <c r="M15" s="3" t="b">
        <f t="shared" si="2"/>
        <v>0</v>
      </c>
      <c r="N15" s="3" t="b">
        <f t="shared" si="3"/>
        <v>1</v>
      </c>
      <c r="O15">
        <f t="shared" si="4"/>
        <v>3.4420819134204209E-2</v>
      </c>
      <c r="P15">
        <f t="shared" si="5"/>
        <v>0.15851373005412567</v>
      </c>
      <c r="Q15" t="b">
        <f t="shared" si="6"/>
        <v>0</v>
      </c>
      <c r="R15" t="b">
        <f t="shared" si="7"/>
        <v>0</v>
      </c>
      <c r="S15">
        <v>55.104584574230401</v>
      </c>
      <c r="T15">
        <v>87.176607265345098</v>
      </c>
    </row>
    <row r="16" spans="1:20" x14ac:dyDescent="0.2">
      <c r="B16" t="s">
        <v>37</v>
      </c>
      <c r="C16" t="s">
        <v>38</v>
      </c>
      <c r="D16">
        <v>2316422</v>
      </c>
      <c r="E16" t="e">
        <f>#REF!/#REF!</f>
        <v>#REF!</v>
      </c>
      <c r="G16" t="str">
        <f t="shared" si="0"/>
        <v>Monero</v>
      </c>
      <c r="H16">
        <v>99.509476961762601</v>
      </c>
      <c r="I16">
        <v>15</v>
      </c>
      <c r="J16">
        <v>132.271884772623</v>
      </c>
      <c r="K16">
        <v>18</v>
      </c>
      <c r="L16">
        <f t="shared" si="1"/>
        <v>14.926421544264389</v>
      </c>
      <c r="M16" s="3" t="b">
        <f t="shared" si="2"/>
        <v>0</v>
      </c>
      <c r="N16" s="3" t="b">
        <f t="shared" si="3"/>
        <v>1</v>
      </c>
      <c r="O16">
        <f t="shared" si="4"/>
        <v>4.2001031172313179E-2</v>
      </c>
      <c r="P16">
        <f t="shared" si="5"/>
        <v>0.19342189653549313</v>
      </c>
      <c r="Q16" t="b">
        <f t="shared" si="6"/>
        <v>0</v>
      </c>
      <c r="R16" t="b">
        <f t="shared" si="7"/>
        <v>0</v>
      </c>
      <c r="S16">
        <v>24.951839697363798</v>
      </c>
      <c r="T16">
        <v>29.430794695813901</v>
      </c>
    </row>
    <row r="17" spans="2:20" x14ac:dyDescent="0.2">
      <c r="B17" t="s">
        <v>59</v>
      </c>
      <c r="C17" t="s">
        <v>60</v>
      </c>
      <c r="D17">
        <v>783704</v>
      </c>
      <c r="E17" t="e">
        <f>#REF!/#REF!</f>
        <v>#REF!</v>
      </c>
      <c r="G17" t="str">
        <f t="shared" si="0"/>
        <v>ReddCoin</v>
      </c>
      <c r="H17">
        <v>95.487185485715997</v>
      </c>
      <c r="I17">
        <v>16</v>
      </c>
      <c r="J17">
        <v>177.226369677908</v>
      </c>
      <c r="K17">
        <v>14</v>
      </c>
      <c r="L17">
        <f t="shared" si="1"/>
        <v>15.27794967771456</v>
      </c>
      <c r="M17" s="3" t="b">
        <f t="shared" si="2"/>
        <v>0</v>
      </c>
      <c r="N17" s="3" t="b">
        <f t="shared" si="3"/>
        <v>1</v>
      </c>
      <c r="O17">
        <f t="shared" si="4"/>
        <v>4.0303579855743836E-2</v>
      </c>
      <c r="P17">
        <f t="shared" si="5"/>
        <v>0.18560484434026175</v>
      </c>
      <c r="Q17" t="b">
        <f t="shared" si="6"/>
        <v>0</v>
      </c>
      <c r="R17" t="b">
        <f t="shared" si="7"/>
        <v>0</v>
      </c>
      <c r="S17">
        <v>40.759790756333402</v>
      </c>
      <c r="T17">
        <v>57.709059400016798</v>
      </c>
    </row>
    <row r="18" spans="2:20" x14ac:dyDescent="0.2">
      <c r="B18" t="s">
        <v>95</v>
      </c>
      <c r="C18" t="s">
        <v>96</v>
      </c>
      <c r="D18">
        <v>365509</v>
      </c>
      <c r="E18" t="e">
        <f>#REF!/#REF!</f>
        <v>#REF!</v>
      </c>
      <c r="G18" t="str">
        <f t="shared" si="0"/>
        <v>DigitalNote</v>
      </c>
      <c r="H18">
        <v>88.264663107499203</v>
      </c>
      <c r="I18">
        <v>17</v>
      </c>
      <c r="J18">
        <v>148.73013677530099</v>
      </c>
      <c r="K18">
        <v>16</v>
      </c>
      <c r="L18">
        <f t="shared" si="1"/>
        <v>15.004992728274864</v>
      </c>
      <c r="M18" s="3" t="b">
        <f t="shared" si="2"/>
        <v>0</v>
      </c>
      <c r="N18" s="3" t="b">
        <f t="shared" si="3"/>
        <v>1</v>
      </c>
      <c r="O18">
        <f t="shared" si="4"/>
        <v>4.202241815619652E-2</v>
      </c>
      <c r="P18">
        <f t="shared" si="5"/>
        <v>0.1935203872360409</v>
      </c>
      <c r="Q18" t="b">
        <f t="shared" si="6"/>
        <v>0</v>
      </c>
      <c r="R18" t="b">
        <f t="shared" si="7"/>
        <v>0</v>
      </c>
      <c r="S18">
        <v>38.787206490797097</v>
      </c>
      <c r="T18">
        <v>52.3872487407804</v>
      </c>
    </row>
    <row r="19" spans="2:20" x14ac:dyDescent="0.2">
      <c r="B19" t="s">
        <v>137</v>
      </c>
      <c r="C19" t="s">
        <v>138</v>
      </c>
      <c r="D19">
        <v>158981</v>
      </c>
      <c r="E19" t="e">
        <f>#REF!/#REF!</f>
        <v>#REF!</v>
      </c>
      <c r="G19" t="str">
        <f t="shared" si="0"/>
        <v>Vertcoin</v>
      </c>
      <c r="H19">
        <v>85.268311041978805</v>
      </c>
      <c r="I19">
        <v>18</v>
      </c>
      <c r="J19">
        <v>127.210328147479</v>
      </c>
      <c r="K19">
        <v>19</v>
      </c>
      <c r="L19">
        <f t="shared" si="1"/>
        <v>15.348295987556185</v>
      </c>
      <c r="M19" s="3" t="b">
        <f t="shared" si="2"/>
        <v>0</v>
      </c>
      <c r="N19" s="3" t="b">
        <f t="shared" si="3"/>
        <v>1</v>
      </c>
      <c r="O19">
        <f t="shared" si="4"/>
        <v>4.1373668092696804E-2</v>
      </c>
      <c r="P19">
        <f t="shared" si="5"/>
        <v>0.19053278278545413</v>
      </c>
      <c r="Q19" t="b">
        <f t="shared" si="6"/>
        <v>0</v>
      </c>
      <c r="R19" t="b">
        <f t="shared" si="7"/>
        <v>0</v>
      </c>
      <c r="S19">
        <v>36.217434022084099</v>
      </c>
      <c r="T19">
        <v>45.416067157186902</v>
      </c>
    </row>
    <row r="20" spans="2:20" x14ac:dyDescent="0.2">
      <c r="B20" t="s">
        <v>252</v>
      </c>
      <c r="C20" t="s">
        <v>253</v>
      </c>
      <c r="D20">
        <v>194685</v>
      </c>
      <c r="E20" t="e">
        <f>#REF!/#REF!</f>
        <v>#REF!</v>
      </c>
      <c r="G20" t="str">
        <f t="shared" si="0"/>
        <v>Burst</v>
      </c>
      <c r="H20">
        <v>68.433123112975906</v>
      </c>
      <c r="I20">
        <v>19</v>
      </c>
      <c r="J20">
        <v>68.433123112975906</v>
      </c>
      <c r="K20">
        <v>22</v>
      </c>
      <c r="L20">
        <f t="shared" si="1"/>
        <v>13.002293391465424</v>
      </c>
      <c r="M20" t="b">
        <f t="shared" si="2"/>
        <v>0</v>
      </c>
      <c r="N20" s="3" t="b">
        <f t="shared" si="3"/>
        <v>1</v>
      </c>
      <c r="O20">
        <f t="shared" si="4"/>
        <v>6.6421848641197878E-2</v>
      </c>
      <c r="P20">
        <f t="shared" si="5"/>
        <v>0.30588391706065809</v>
      </c>
      <c r="Q20" t="b">
        <f t="shared" si="6"/>
        <v>0</v>
      </c>
      <c r="R20" t="b">
        <f t="shared" si="7"/>
        <v>0</v>
      </c>
      <c r="S20">
        <v>24.934635286586101</v>
      </c>
      <c r="T20">
        <v>24.934635286586101</v>
      </c>
    </row>
    <row r="21" spans="2:20" x14ac:dyDescent="0.2">
      <c r="B21" t="s">
        <v>45</v>
      </c>
      <c r="C21" t="s">
        <v>46</v>
      </c>
      <c r="D21">
        <v>1324178</v>
      </c>
      <c r="E21" t="e">
        <f>#REF!/#REF!</f>
        <v>#REF!</v>
      </c>
      <c r="G21" t="str">
        <f t="shared" si="0"/>
        <v>Bytecoin</v>
      </c>
      <c r="H21">
        <v>62.433848596576297</v>
      </c>
      <c r="I21">
        <v>20</v>
      </c>
      <c r="J21">
        <v>142.776524249083</v>
      </c>
      <c r="K21">
        <v>17</v>
      </c>
      <c r="L21">
        <f t="shared" si="1"/>
        <v>12.486769719315259</v>
      </c>
      <c r="M21" t="b">
        <f t="shared" si="2"/>
        <v>0</v>
      </c>
      <c r="N21" s="3" t="b">
        <f t="shared" si="3"/>
        <v>1</v>
      </c>
      <c r="O21">
        <f t="shared" si="4"/>
        <v>4.1199720837259771E-2</v>
      </c>
      <c r="P21">
        <f t="shared" si="5"/>
        <v>0.18973172607078104</v>
      </c>
      <c r="Q21" t="b">
        <f t="shared" si="6"/>
        <v>0</v>
      </c>
      <c r="R21" t="b">
        <f t="shared" si="7"/>
        <v>0</v>
      </c>
      <c r="S21">
        <v>24.817113905072802</v>
      </c>
      <c r="T21">
        <v>36.206835114590199</v>
      </c>
    </row>
    <row r="22" spans="2:20" x14ac:dyDescent="0.2">
      <c r="B22" t="s">
        <v>15</v>
      </c>
      <c r="C22" t="s">
        <v>16</v>
      </c>
      <c r="D22">
        <v>15717689</v>
      </c>
      <c r="E22" t="e">
        <f>#REF!/#REF!</f>
        <v>#REF!</v>
      </c>
      <c r="G22" t="str">
        <f t="shared" si="0"/>
        <v>Stellar</v>
      </c>
      <c r="H22">
        <v>51.5723796879223</v>
      </c>
      <c r="I22">
        <v>21</v>
      </c>
      <c r="J22">
        <v>67.008242337311401</v>
      </c>
      <c r="K22">
        <v>23</v>
      </c>
      <c r="L22">
        <f t="shared" si="1"/>
        <v>10.830199734463683</v>
      </c>
      <c r="M22" t="b">
        <f t="shared" si="2"/>
        <v>0</v>
      </c>
      <c r="N22" s="3" t="b">
        <f t="shared" si="3"/>
        <v>1</v>
      </c>
      <c r="O22">
        <f t="shared" si="4"/>
        <v>6.4884944527720784E-2</v>
      </c>
      <c r="P22">
        <f t="shared" si="5"/>
        <v>0.29880621205855096</v>
      </c>
      <c r="Q22" t="b">
        <f t="shared" si="6"/>
        <v>0</v>
      </c>
      <c r="R22" t="b">
        <f t="shared" si="7"/>
        <v>0</v>
      </c>
      <c r="S22">
        <v>20.457696126739101</v>
      </c>
      <c r="T22">
        <v>23.838604701214599</v>
      </c>
    </row>
    <row r="23" spans="2:20" x14ac:dyDescent="0.2">
      <c r="B23" t="s">
        <v>4</v>
      </c>
      <c r="C23" t="s">
        <v>4</v>
      </c>
      <c r="D23">
        <v>586350663</v>
      </c>
      <c r="E23" t="e">
        <f>#REF!/#REF!</f>
        <v>#REF!</v>
      </c>
      <c r="G23" t="str">
        <f t="shared" si="0"/>
        <v>XRP</v>
      </c>
      <c r="H23">
        <v>48.342893595455898</v>
      </c>
      <c r="I23">
        <v>22</v>
      </c>
      <c r="J23">
        <v>65.924505503698896</v>
      </c>
      <c r="K23">
        <v>24</v>
      </c>
      <c r="L23">
        <f t="shared" si="1"/>
        <v>10.635436591000298</v>
      </c>
      <c r="M23" t="b">
        <f t="shared" si="2"/>
        <v>0</v>
      </c>
      <c r="N23" s="3" t="b">
        <f t="shared" si="3"/>
        <v>1</v>
      </c>
      <c r="O23">
        <f t="shared" si="4"/>
        <v>6.3203608958930804E-2</v>
      </c>
      <c r="P23">
        <f t="shared" si="5"/>
        <v>0.29106337562451801</v>
      </c>
      <c r="Q23" t="b">
        <f t="shared" si="6"/>
        <v>0</v>
      </c>
      <c r="R23" t="b">
        <f t="shared" si="7"/>
        <v>0</v>
      </c>
      <c r="S23">
        <v>21.537350043937298</v>
      </c>
      <c r="T23">
        <v>25.782823678402199</v>
      </c>
    </row>
    <row r="24" spans="2:20" x14ac:dyDescent="0.2">
      <c r="B24" t="s">
        <v>93</v>
      </c>
      <c r="C24" t="s">
        <v>94</v>
      </c>
      <c r="D24">
        <v>377575</v>
      </c>
      <c r="E24" t="e">
        <f>#REF!/#REF!</f>
        <v>#REF!</v>
      </c>
      <c r="G24" t="str">
        <f t="shared" si="0"/>
        <v>MonaCoin</v>
      </c>
      <c r="H24">
        <v>46.294941643370997</v>
      </c>
      <c r="I24">
        <v>23</v>
      </c>
      <c r="J24">
        <v>68.672752662786493</v>
      </c>
      <c r="K24">
        <v>21</v>
      </c>
      <c r="L24">
        <f t="shared" si="1"/>
        <v>10.64783657797533</v>
      </c>
      <c r="M24" t="b">
        <f t="shared" si="2"/>
        <v>0</v>
      </c>
      <c r="N24" s="3" t="b">
        <f t="shared" si="3"/>
        <v>1</v>
      </c>
      <c r="O24">
        <f t="shared" si="4"/>
        <v>6.9341981750576029E-2</v>
      </c>
      <c r="P24">
        <f t="shared" si="5"/>
        <v>0.31933162699508305</v>
      </c>
      <c r="Q24" t="b">
        <f t="shared" si="6"/>
        <v>0</v>
      </c>
      <c r="R24" t="b">
        <f t="shared" si="7"/>
        <v>0</v>
      </c>
      <c r="S24">
        <v>17.3964712014836</v>
      </c>
      <c r="T24">
        <v>20.3374271021972</v>
      </c>
    </row>
    <row r="25" spans="2:20" x14ac:dyDescent="0.2">
      <c r="B25" t="s">
        <v>85</v>
      </c>
      <c r="C25" t="s">
        <v>86</v>
      </c>
      <c r="D25">
        <v>418346</v>
      </c>
      <c r="E25" t="e">
        <f>#REF!/#REF!</f>
        <v>#REF!</v>
      </c>
      <c r="G25" t="str">
        <f t="shared" si="0"/>
        <v>Megacoin</v>
      </c>
      <c r="H25">
        <v>46.053623635421097</v>
      </c>
      <c r="I25">
        <v>24</v>
      </c>
      <c r="J25">
        <v>88.238144658664694</v>
      </c>
      <c r="K25">
        <v>20</v>
      </c>
      <c r="L25">
        <f t="shared" si="1"/>
        <v>11.052869672501062</v>
      </c>
      <c r="M25" t="b">
        <f t="shared" si="2"/>
        <v>0</v>
      </c>
      <c r="N25" s="3" t="b">
        <f t="shared" si="3"/>
        <v>1</v>
      </c>
      <c r="O25">
        <f t="shared" si="4"/>
        <v>5.6664836045020088E-2</v>
      </c>
      <c r="P25">
        <f t="shared" si="5"/>
        <v>0.26095121354842987</v>
      </c>
      <c r="Q25" t="b">
        <f t="shared" si="6"/>
        <v>0</v>
      </c>
      <c r="R25" t="b">
        <f t="shared" si="7"/>
        <v>0</v>
      </c>
      <c r="S25">
        <v>33.995709927290598</v>
      </c>
      <c r="T25">
        <v>49.248433376348501</v>
      </c>
    </row>
    <row r="26" spans="2:20" x14ac:dyDescent="0.2">
      <c r="B26" t="s">
        <v>271</v>
      </c>
      <c r="C26" t="s">
        <v>272</v>
      </c>
      <c r="D26">
        <v>143182</v>
      </c>
      <c r="E26" t="e">
        <f>#REF!/#REF!</f>
        <v>#REF!</v>
      </c>
      <c r="G26" t="str">
        <f t="shared" si="0"/>
        <v>Stealth</v>
      </c>
      <c r="H26">
        <v>31.8635635923766</v>
      </c>
      <c r="I26">
        <v>25</v>
      </c>
      <c r="J26">
        <v>47.215285253266103</v>
      </c>
      <c r="K26">
        <v>28</v>
      </c>
      <c r="L26">
        <f t="shared" si="1"/>
        <v>7.9658908980941501</v>
      </c>
      <c r="M26" t="b">
        <f t="shared" si="2"/>
        <v>0</v>
      </c>
      <c r="N26" s="4" t="b">
        <f t="shared" si="3"/>
        <v>0</v>
      </c>
      <c r="O26">
        <f t="shared" si="4"/>
        <v>7.5641363856454064E-2</v>
      </c>
      <c r="P26">
        <f t="shared" si="5"/>
        <v>0.34834135365921948</v>
      </c>
      <c r="Q26" t="b">
        <f t="shared" si="6"/>
        <v>0</v>
      </c>
      <c r="R26" t="b">
        <f t="shared" si="7"/>
        <v>0</v>
      </c>
      <c r="S26">
        <v>14.7827987753434</v>
      </c>
      <c r="T26">
        <v>18.500252978409801</v>
      </c>
    </row>
    <row r="27" spans="2:20" x14ac:dyDescent="0.2">
      <c r="B27" t="s">
        <v>23</v>
      </c>
      <c r="C27" t="s">
        <v>24</v>
      </c>
      <c r="D27">
        <v>8152158</v>
      </c>
      <c r="E27" t="e">
        <f>#REF!/#REF!</f>
        <v>#REF!</v>
      </c>
      <c r="G27" t="str">
        <f t="shared" si="0"/>
        <v>Dash</v>
      </c>
      <c r="H27">
        <v>31.688764631673699</v>
      </c>
      <c r="I27">
        <v>26</v>
      </c>
      <c r="J27">
        <v>48.287346515660602</v>
      </c>
      <c r="K27">
        <v>26</v>
      </c>
      <c r="L27">
        <f t="shared" si="1"/>
        <v>8.2390788042351613</v>
      </c>
      <c r="M27" t="b">
        <f t="shared" si="2"/>
        <v>0</v>
      </c>
      <c r="N27" s="4" t="b">
        <f t="shared" si="3"/>
        <v>0</v>
      </c>
      <c r="O27">
        <f t="shared" si="4"/>
        <v>7.9651381235174262E-2</v>
      </c>
      <c r="P27">
        <f t="shared" si="5"/>
        <v>0.36680816613699585</v>
      </c>
      <c r="Q27" t="b">
        <f t="shared" si="6"/>
        <v>0</v>
      </c>
      <c r="R27" t="b">
        <f t="shared" si="7"/>
        <v>0</v>
      </c>
      <c r="S27">
        <v>11.363584932107401</v>
      </c>
      <c r="T27">
        <v>13.705635946214899</v>
      </c>
    </row>
    <row r="28" spans="2:20" x14ac:dyDescent="0.2">
      <c r="B28" t="s">
        <v>77</v>
      </c>
      <c r="C28" t="s">
        <v>78</v>
      </c>
      <c r="D28">
        <v>451063</v>
      </c>
      <c r="E28" t="e">
        <f>#REF!/#REF!</f>
        <v>#REF!</v>
      </c>
      <c r="G28" t="str">
        <f t="shared" si="0"/>
        <v>Viacoin</v>
      </c>
      <c r="H28">
        <v>30.639439614600899</v>
      </c>
      <c r="I28">
        <v>27</v>
      </c>
      <c r="J28">
        <v>50.634246880954699</v>
      </c>
      <c r="K28">
        <v>25</v>
      </c>
      <c r="L28">
        <f t="shared" si="1"/>
        <v>8.2726486959422427</v>
      </c>
      <c r="M28" t="b">
        <f t="shared" si="2"/>
        <v>0</v>
      </c>
      <c r="N28" s="4" t="b">
        <f t="shared" si="3"/>
        <v>0</v>
      </c>
      <c r="O28">
        <f t="shared" si="4"/>
        <v>7.8997916358948331E-2</v>
      </c>
      <c r="P28">
        <f t="shared" si="5"/>
        <v>0.36379884917140981</v>
      </c>
      <c r="Q28" t="b">
        <f t="shared" si="6"/>
        <v>0</v>
      </c>
      <c r="R28" t="b">
        <f t="shared" si="7"/>
        <v>0</v>
      </c>
      <c r="S28">
        <v>13.8830373249932</v>
      </c>
      <c r="T28">
        <v>18.457599464281898</v>
      </c>
    </row>
    <row r="29" spans="2:20" x14ac:dyDescent="0.2">
      <c r="B29" t="s">
        <v>91</v>
      </c>
      <c r="C29" t="s">
        <v>92</v>
      </c>
      <c r="D29">
        <v>379033</v>
      </c>
      <c r="E29" t="e">
        <f>#REF!/#REF!</f>
        <v>#REF!</v>
      </c>
      <c r="G29" t="str">
        <f t="shared" si="0"/>
        <v>Unobtanium</v>
      </c>
      <c r="H29">
        <v>24.274468408809302</v>
      </c>
      <c r="I29">
        <v>28</v>
      </c>
      <c r="J29">
        <v>29.371377785777501</v>
      </c>
      <c r="K29">
        <v>36</v>
      </c>
      <c r="L29">
        <f t="shared" si="1"/>
        <v>6.796851154466605</v>
      </c>
      <c r="M29" t="b">
        <f t="shared" si="2"/>
        <v>0</v>
      </c>
      <c r="N29" s="4" t="b">
        <f t="shared" si="3"/>
        <v>0</v>
      </c>
      <c r="O29">
        <f t="shared" si="4"/>
        <v>9.457430965744007E-2</v>
      </c>
      <c r="P29">
        <f t="shared" si="5"/>
        <v>0.43553079119484867</v>
      </c>
      <c r="Q29" t="b">
        <f t="shared" si="6"/>
        <v>0</v>
      </c>
      <c r="R29" t="b">
        <f t="shared" si="7"/>
        <v>0</v>
      </c>
      <c r="S29">
        <v>9.8084875657033095</v>
      </c>
      <c r="T29">
        <v>10.948438110986899</v>
      </c>
    </row>
    <row r="30" spans="2:20" x14ac:dyDescent="0.2">
      <c r="B30" t="s">
        <v>5</v>
      </c>
      <c r="C30" t="s">
        <v>6</v>
      </c>
      <c r="D30">
        <v>69101167</v>
      </c>
      <c r="E30" t="e">
        <f>#REF!/#REF!</f>
        <v>#REF!</v>
      </c>
      <c r="G30" t="str">
        <f t="shared" si="0"/>
        <v>Litecoin</v>
      </c>
      <c r="H30">
        <v>22.631481840741898</v>
      </c>
      <c r="I30">
        <v>29</v>
      </c>
      <c r="J30">
        <v>29.444381632989199</v>
      </c>
      <c r="K30">
        <v>35</v>
      </c>
      <c r="L30">
        <f t="shared" si="1"/>
        <v>6.56312973381515</v>
      </c>
      <c r="M30" t="b">
        <f t="shared" si="2"/>
        <v>0</v>
      </c>
      <c r="N30" s="4" t="b">
        <f t="shared" si="3"/>
        <v>0</v>
      </c>
      <c r="O30">
        <f t="shared" si="4"/>
        <v>9.7035247428723104E-2</v>
      </c>
      <c r="P30">
        <f t="shared" si="5"/>
        <v>0.44686382844873329</v>
      </c>
      <c r="Q30" t="b">
        <f t="shared" si="6"/>
        <v>0</v>
      </c>
      <c r="R30" t="b">
        <f t="shared" si="7"/>
        <v>0</v>
      </c>
      <c r="S30">
        <v>8.5387983049251304</v>
      </c>
      <c r="T30">
        <v>9.9514306995902508</v>
      </c>
    </row>
    <row r="31" spans="2:20" x14ac:dyDescent="0.2">
      <c r="B31" t="s">
        <v>79</v>
      </c>
      <c r="C31" t="s">
        <v>80</v>
      </c>
      <c r="D31">
        <v>449022</v>
      </c>
      <c r="E31" t="e">
        <f>#REF!/#REF!</f>
        <v>#REF!</v>
      </c>
      <c r="G31" t="str">
        <f t="shared" si="0"/>
        <v>Ixcoin</v>
      </c>
      <c r="H31">
        <v>21.578236675126</v>
      </c>
      <c r="I31">
        <v>30</v>
      </c>
      <c r="J31">
        <v>40.998332457663203</v>
      </c>
      <c r="K31">
        <v>30</v>
      </c>
      <c r="L31">
        <f t="shared" si="1"/>
        <v>6.4734710025378002</v>
      </c>
      <c r="M31" t="b">
        <f t="shared" si="2"/>
        <v>0</v>
      </c>
      <c r="N31" s="4" t="b">
        <f t="shared" si="3"/>
        <v>0</v>
      </c>
      <c r="O31">
        <f t="shared" si="4"/>
        <v>8.1304119790127791E-2</v>
      </c>
      <c r="P31">
        <f t="shared" si="5"/>
        <v>0.37441930845550087</v>
      </c>
      <c r="Q31" t="b">
        <f t="shared" si="6"/>
        <v>0</v>
      </c>
      <c r="R31" t="b">
        <f t="shared" si="7"/>
        <v>0</v>
      </c>
      <c r="S31">
        <v>12.8072995375787</v>
      </c>
      <c r="T31">
        <v>18.034413876627401</v>
      </c>
    </row>
    <row r="32" spans="2:20" x14ac:dyDescent="0.2">
      <c r="B32" t="s">
        <v>69</v>
      </c>
      <c r="C32" t="s">
        <v>70</v>
      </c>
      <c r="D32">
        <v>543273</v>
      </c>
      <c r="E32" t="e">
        <f>#REF!/#REF!</f>
        <v>#REF!</v>
      </c>
      <c r="G32" t="str">
        <f t="shared" si="0"/>
        <v>Clams</v>
      </c>
      <c r="H32">
        <v>21.3379092699276</v>
      </c>
      <c r="I32">
        <v>31</v>
      </c>
      <c r="J32">
        <v>30.1777706596224</v>
      </c>
      <c r="K32">
        <v>34</v>
      </c>
      <c r="L32">
        <f t="shared" si="1"/>
        <v>6.6147518736775552</v>
      </c>
      <c r="M32" t="b">
        <f t="shared" si="2"/>
        <v>0</v>
      </c>
      <c r="N32" s="4" t="b">
        <f t="shared" si="3"/>
        <v>0</v>
      </c>
      <c r="O32">
        <f t="shared" si="4"/>
        <v>9.7461688067087895E-2</v>
      </c>
      <c r="P32">
        <f t="shared" si="5"/>
        <v>0.44882766016262454</v>
      </c>
      <c r="Q32" t="b">
        <f t="shared" si="6"/>
        <v>0</v>
      </c>
      <c r="R32" t="b">
        <f t="shared" si="7"/>
        <v>0</v>
      </c>
      <c r="S32">
        <v>16.313825811814802</v>
      </c>
      <c r="T32">
        <v>19.4767850810887</v>
      </c>
    </row>
    <row r="33" spans="2:20" x14ac:dyDescent="0.2">
      <c r="B33" t="s">
        <v>121</v>
      </c>
      <c r="C33" t="s">
        <v>122</v>
      </c>
      <c r="D33">
        <v>218706</v>
      </c>
      <c r="E33" t="e">
        <f>#REF!/#REF!</f>
        <v>#REF!</v>
      </c>
      <c r="G33" t="str">
        <f t="shared" si="0"/>
        <v>Gulden</v>
      </c>
      <c r="H33">
        <v>19.7324545755055</v>
      </c>
      <c r="I33">
        <v>32</v>
      </c>
      <c r="J33">
        <v>34.389494795166797</v>
      </c>
      <c r="K33">
        <v>31</v>
      </c>
      <c r="L33">
        <f t="shared" si="1"/>
        <v>6.3143854641617603</v>
      </c>
      <c r="M33" t="b">
        <f t="shared" si="2"/>
        <v>0</v>
      </c>
      <c r="N33" s="4" t="b">
        <f t="shared" si="3"/>
        <v>0</v>
      </c>
      <c r="O33">
        <f t="shared" si="4"/>
        <v>9.3802089004990763E-2</v>
      </c>
      <c r="P33">
        <f t="shared" si="5"/>
        <v>0.43197458366918484</v>
      </c>
      <c r="Q33" t="b">
        <f t="shared" si="6"/>
        <v>0</v>
      </c>
      <c r="R33" t="b">
        <f t="shared" si="7"/>
        <v>0</v>
      </c>
      <c r="S33">
        <v>9.9318413612635101</v>
      </c>
      <c r="T33">
        <v>11.5112747994709</v>
      </c>
    </row>
    <row r="34" spans="2:20" x14ac:dyDescent="0.2">
      <c r="B34" t="s">
        <v>143</v>
      </c>
      <c r="C34" t="s">
        <v>144</v>
      </c>
      <c r="D34">
        <v>155671</v>
      </c>
      <c r="E34" t="e">
        <f>#REF!/#REF!</f>
        <v>#REF!</v>
      </c>
      <c r="G34" t="str">
        <f t="shared" ref="G34:G65" si="8">B34</f>
        <v>PotCoin</v>
      </c>
      <c r="H34">
        <v>19.611966006964501</v>
      </c>
      <c r="I34">
        <v>33</v>
      </c>
      <c r="J34">
        <v>48.096211185614301</v>
      </c>
      <c r="K34">
        <v>27</v>
      </c>
      <c r="L34">
        <f t="shared" ref="L34:L65" si="9">H34*I34/100</f>
        <v>6.4719487822982851</v>
      </c>
      <c r="M34" t="b">
        <f t="shared" ref="M34:M65" si="10">(L34&gt;20)</f>
        <v>0</v>
      </c>
      <c r="N34" t="b">
        <f t="shared" ref="N34:N65" si="11">(L34&gt;10)</f>
        <v>0</v>
      </c>
      <c r="O34">
        <f t="shared" ref="O34:O65" si="12">1/(J34*K34/100)</f>
        <v>7.7006142737735872E-2</v>
      </c>
      <c r="P34">
        <f t="shared" ref="P34:P65" si="13">O34*LN(100)</f>
        <v>0.35462639267376467</v>
      </c>
      <c r="Q34" t="b">
        <f t="shared" ref="Q34:Q65" si="14">P34&lt;0.05</f>
        <v>0</v>
      </c>
      <c r="R34" t="b">
        <f t="shared" ref="R34:R65" si="15">P34&lt;0.1</f>
        <v>0</v>
      </c>
      <c r="S34">
        <v>8.8756998815541195</v>
      </c>
      <c r="T34">
        <v>13.044064614581</v>
      </c>
    </row>
    <row r="35" spans="2:20" x14ac:dyDescent="0.2">
      <c r="B35" t="s">
        <v>2</v>
      </c>
      <c r="C35" t="s">
        <v>3</v>
      </c>
      <c r="D35">
        <v>3616325670</v>
      </c>
      <c r="E35" t="e">
        <f>#REF!/#REF!</f>
        <v>#REF!</v>
      </c>
      <c r="G35" t="str">
        <f t="shared" si="8"/>
        <v>Bitcoin</v>
      </c>
      <c r="H35">
        <v>19.600918399942</v>
      </c>
      <c r="I35">
        <v>34</v>
      </c>
      <c r="J35">
        <v>24.501041048266899</v>
      </c>
      <c r="K35">
        <v>40</v>
      </c>
      <c r="L35">
        <f t="shared" si="9"/>
        <v>6.6643122559802794</v>
      </c>
      <c r="M35" t="b">
        <f t="shared" si="10"/>
        <v>0</v>
      </c>
      <c r="N35" t="b">
        <f t="shared" si="11"/>
        <v>0</v>
      </c>
      <c r="O35">
        <f t="shared" si="12"/>
        <v>0.10203648061627321</v>
      </c>
      <c r="P35">
        <f t="shared" si="13"/>
        <v>0.46989535841721325</v>
      </c>
      <c r="Q35" t="b">
        <f t="shared" si="14"/>
        <v>0</v>
      </c>
      <c r="R35" t="b">
        <f t="shared" si="15"/>
        <v>0</v>
      </c>
      <c r="S35">
        <v>6.8150372545780602</v>
      </c>
      <c r="T35">
        <v>7.7581040375574899</v>
      </c>
    </row>
    <row r="36" spans="2:20" x14ac:dyDescent="0.2">
      <c r="B36" t="s">
        <v>51</v>
      </c>
      <c r="C36" t="s">
        <v>52</v>
      </c>
      <c r="D36">
        <v>1073677</v>
      </c>
      <c r="E36" t="e">
        <f>#REF!/#REF!</f>
        <v>#REF!</v>
      </c>
      <c r="G36" t="str">
        <f t="shared" si="8"/>
        <v>Quark</v>
      </c>
      <c r="H36">
        <v>18.859251675110801</v>
      </c>
      <c r="I36">
        <v>35</v>
      </c>
      <c r="J36">
        <v>27.2846787079684</v>
      </c>
      <c r="K36">
        <v>37</v>
      </c>
      <c r="L36">
        <f t="shared" si="9"/>
        <v>6.6007380862887803</v>
      </c>
      <c r="M36" t="b">
        <f t="shared" si="10"/>
        <v>0</v>
      </c>
      <c r="N36" t="b">
        <f t="shared" si="11"/>
        <v>0</v>
      </c>
      <c r="O36">
        <f t="shared" si="12"/>
        <v>9.9055690984310094E-2</v>
      </c>
      <c r="P36">
        <f t="shared" si="13"/>
        <v>0.45616831487339426</v>
      </c>
      <c r="Q36" t="b">
        <f t="shared" si="14"/>
        <v>0</v>
      </c>
      <c r="R36" t="b">
        <f t="shared" si="15"/>
        <v>0</v>
      </c>
      <c r="S36">
        <v>12.3352169108392</v>
      </c>
      <c r="T36">
        <v>15.227027475206301</v>
      </c>
    </row>
    <row r="37" spans="2:20" x14ac:dyDescent="0.2">
      <c r="B37" t="s">
        <v>11</v>
      </c>
      <c r="C37" t="s">
        <v>12</v>
      </c>
      <c r="D37">
        <v>18266243</v>
      </c>
      <c r="E37" t="e">
        <f>#REF!/#REF!</f>
        <v>#REF!</v>
      </c>
      <c r="G37" t="str">
        <f t="shared" si="8"/>
        <v>MaidSafeCoin</v>
      </c>
      <c r="H37">
        <v>16.2496110120677</v>
      </c>
      <c r="I37">
        <v>36</v>
      </c>
      <c r="J37">
        <v>18.1584097607285</v>
      </c>
      <c r="K37">
        <v>45</v>
      </c>
      <c r="L37">
        <f t="shared" si="9"/>
        <v>5.8498599643443718</v>
      </c>
      <c r="M37" t="b">
        <f t="shared" si="10"/>
        <v>0</v>
      </c>
      <c r="N37" t="b">
        <f t="shared" si="11"/>
        <v>0</v>
      </c>
      <c r="O37">
        <f t="shared" si="12"/>
        <v>0.12237978168265923</v>
      </c>
      <c r="P37">
        <f t="shared" si="13"/>
        <v>0.56357972197271389</v>
      </c>
      <c r="Q37" t="b">
        <f t="shared" si="14"/>
        <v>0</v>
      </c>
      <c r="R37" t="b">
        <f t="shared" si="15"/>
        <v>0</v>
      </c>
      <c r="S37">
        <v>7.9297588454675498</v>
      </c>
      <c r="T37">
        <v>8.4698981822552604</v>
      </c>
    </row>
    <row r="38" spans="2:20" x14ac:dyDescent="0.2">
      <c r="B38" t="s">
        <v>63</v>
      </c>
      <c r="C38" t="s">
        <v>64</v>
      </c>
      <c r="D38">
        <v>619921</v>
      </c>
      <c r="E38" t="e">
        <f>#REF!/#REF!</f>
        <v>#REF!</v>
      </c>
      <c r="G38" t="str">
        <f t="shared" si="8"/>
        <v>Primecoin</v>
      </c>
      <c r="H38">
        <v>15.441352781719299</v>
      </c>
      <c r="I38">
        <v>37</v>
      </c>
      <c r="J38">
        <v>31.583533060557201</v>
      </c>
      <c r="K38">
        <v>33</v>
      </c>
      <c r="L38">
        <f t="shared" si="9"/>
        <v>5.7133005292361405</v>
      </c>
      <c r="M38" t="b">
        <f t="shared" si="10"/>
        <v>0</v>
      </c>
      <c r="N38" t="b">
        <f t="shared" si="11"/>
        <v>0</v>
      </c>
      <c r="O38">
        <f t="shared" si="12"/>
        <v>9.5945663345922375E-2</v>
      </c>
      <c r="P38">
        <f t="shared" si="13"/>
        <v>0.4418461083154922</v>
      </c>
      <c r="Q38" t="b">
        <f t="shared" si="14"/>
        <v>0</v>
      </c>
      <c r="R38" t="b">
        <f t="shared" si="15"/>
        <v>0</v>
      </c>
      <c r="S38">
        <v>11.133270972693399</v>
      </c>
      <c r="T38">
        <v>13.8553641716746</v>
      </c>
    </row>
    <row r="39" spans="2:20" x14ac:dyDescent="0.2">
      <c r="B39" t="s">
        <v>9</v>
      </c>
      <c r="C39" t="s">
        <v>10</v>
      </c>
      <c r="D39">
        <v>34255564</v>
      </c>
      <c r="E39" t="e">
        <f>#REF!/#REF!</f>
        <v>#REF!</v>
      </c>
      <c r="G39" t="str">
        <f t="shared" si="8"/>
        <v>BitShares</v>
      </c>
      <c r="H39">
        <v>14.645270135198899</v>
      </c>
      <c r="I39">
        <v>38</v>
      </c>
      <c r="J39">
        <v>26.895379441001499</v>
      </c>
      <c r="K39">
        <v>38</v>
      </c>
      <c r="L39">
        <f t="shared" si="9"/>
        <v>5.5652026513755821</v>
      </c>
      <c r="M39" t="b">
        <f t="shared" si="10"/>
        <v>0</v>
      </c>
      <c r="N39" t="b">
        <f t="shared" si="11"/>
        <v>0</v>
      </c>
      <c r="O39">
        <f t="shared" si="12"/>
        <v>9.7845020299532515E-2</v>
      </c>
      <c r="P39">
        <f t="shared" si="13"/>
        <v>0.45059297033080675</v>
      </c>
      <c r="Q39" t="b">
        <f t="shared" si="14"/>
        <v>0</v>
      </c>
      <c r="R39" t="b">
        <f t="shared" si="15"/>
        <v>0</v>
      </c>
      <c r="S39">
        <v>9.5552736594487993</v>
      </c>
      <c r="T39">
        <v>11.9200309172984</v>
      </c>
    </row>
    <row r="40" spans="2:20" x14ac:dyDescent="0.2">
      <c r="B40" t="s">
        <v>248</v>
      </c>
      <c r="C40" t="s">
        <v>249</v>
      </c>
      <c r="D40">
        <v>243490</v>
      </c>
      <c r="E40" t="e">
        <f>#REF!/#REF!</f>
        <v>#REF!</v>
      </c>
      <c r="G40" t="str">
        <f t="shared" si="8"/>
        <v>FairCoin</v>
      </c>
      <c r="H40">
        <v>14.1843036431108</v>
      </c>
      <c r="I40">
        <v>39</v>
      </c>
      <c r="J40">
        <v>33.894585276016599</v>
      </c>
      <c r="K40">
        <v>32</v>
      </c>
      <c r="L40">
        <f t="shared" si="9"/>
        <v>5.5318784208132117</v>
      </c>
      <c r="M40" t="b">
        <f t="shared" si="10"/>
        <v>0</v>
      </c>
      <c r="N40" t="b">
        <f t="shared" si="11"/>
        <v>0</v>
      </c>
      <c r="O40">
        <f t="shared" si="12"/>
        <v>9.219761724629251E-2</v>
      </c>
      <c r="P40">
        <f t="shared" si="13"/>
        <v>0.42458571816176777</v>
      </c>
      <c r="Q40" t="b">
        <f t="shared" si="14"/>
        <v>0</v>
      </c>
      <c r="R40" t="b">
        <f t="shared" si="15"/>
        <v>0</v>
      </c>
      <c r="S40">
        <v>7.6364534520072702</v>
      </c>
      <c r="T40">
        <v>10.658891599072801</v>
      </c>
    </row>
    <row r="41" spans="2:20" x14ac:dyDescent="0.2">
      <c r="B41" t="s">
        <v>49</v>
      </c>
      <c r="C41" t="s">
        <v>50</v>
      </c>
      <c r="D41">
        <v>1211260</v>
      </c>
      <c r="E41" t="e">
        <f>#REF!/#REF!</f>
        <v>#REF!</v>
      </c>
      <c r="G41" t="str">
        <f t="shared" si="8"/>
        <v>Omni</v>
      </c>
      <c r="H41">
        <v>12.7695009014856</v>
      </c>
      <c r="I41">
        <v>40</v>
      </c>
      <c r="J41">
        <v>22.776319277462999</v>
      </c>
      <c r="K41">
        <v>41</v>
      </c>
      <c r="L41">
        <f t="shared" si="9"/>
        <v>5.1078003605942399</v>
      </c>
      <c r="M41" t="b">
        <f t="shared" si="10"/>
        <v>0</v>
      </c>
      <c r="N41" t="b">
        <f t="shared" si="11"/>
        <v>0</v>
      </c>
      <c r="O41">
        <f t="shared" si="12"/>
        <v>0.10708597647106655</v>
      </c>
      <c r="P41">
        <f t="shared" si="13"/>
        <v>0.49314914618197797</v>
      </c>
      <c r="Q41" t="b">
        <f t="shared" si="14"/>
        <v>0</v>
      </c>
      <c r="R41" t="b">
        <f t="shared" si="15"/>
        <v>0</v>
      </c>
      <c r="S41">
        <v>9.7475455402341193</v>
      </c>
      <c r="T41">
        <v>12.7763822628624</v>
      </c>
    </row>
    <row r="42" spans="2:20" x14ac:dyDescent="0.2">
      <c r="B42" t="s">
        <v>256</v>
      </c>
      <c r="C42" t="s">
        <v>257</v>
      </c>
      <c r="D42">
        <v>190280</v>
      </c>
      <c r="E42" t="e">
        <f>#REF!/#REF!</f>
        <v>#REF!</v>
      </c>
      <c r="G42" t="str">
        <f t="shared" si="8"/>
        <v>Curecoin</v>
      </c>
      <c r="H42">
        <v>11.9925244838947</v>
      </c>
      <c r="I42">
        <v>41</v>
      </c>
      <c r="J42">
        <v>21.480442524804701</v>
      </c>
      <c r="K42">
        <v>42</v>
      </c>
      <c r="L42">
        <f t="shared" si="9"/>
        <v>4.9169350383968267</v>
      </c>
      <c r="M42" t="b">
        <f t="shared" si="10"/>
        <v>0</v>
      </c>
      <c r="N42" t="b">
        <f t="shared" si="11"/>
        <v>0</v>
      </c>
      <c r="O42">
        <f t="shared" si="12"/>
        <v>0.11084279936053265</v>
      </c>
      <c r="P42">
        <f t="shared" si="13"/>
        <v>0.51044995494658485</v>
      </c>
      <c r="Q42" t="b">
        <f t="shared" si="14"/>
        <v>0</v>
      </c>
      <c r="R42" t="b">
        <f t="shared" si="15"/>
        <v>0</v>
      </c>
      <c r="S42">
        <v>6.3703742492650104</v>
      </c>
      <c r="T42">
        <v>7.9296995281269602</v>
      </c>
    </row>
    <row r="43" spans="2:20" x14ac:dyDescent="0.2">
      <c r="B43" t="s">
        <v>258</v>
      </c>
      <c r="C43" t="s">
        <v>259</v>
      </c>
      <c r="D43">
        <v>175239</v>
      </c>
      <c r="E43" t="e">
        <f>#REF!/#REF!</f>
        <v>#REF!</v>
      </c>
      <c r="G43" t="str">
        <f t="shared" si="8"/>
        <v>Emercoin</v>
      </c>
      <c r="H43">
        <v>11.756949053427901</v>
      </c>
      <c r="I43">
        <v>42</v>
      </c>
      <c r="J43">
        <v>47.191897249987697</v>
      </c>
      <c r="K43">
        <v>29</v>
      </c>
      <c r="L43">
        <f t="shared" si="9"/>
        <v>4.9379186024397184</v>
      </c>
      <c r="M43" t="b">
        <f t="shared" si="10"/>
        <v>0</v>
      </c>
      <c r="N43" t="b">
        <f t="shared" si="11"/>
        <v>0</v>
      </c>
      <c r="O43">
        <f t="shared" si="12"/>
        <v>7.306923567413609E-2</v>
      </c>
      <c r="P43">
        <f t="shared" si="13"/>
        <v>0.33649626563946899</v>
      </c>
      <c r="Q43" t="b">
        <f t="shared" si="14"/>
        <v>0</v>
      </c>
      <c r="R43" t="b">
        <f t="shared" si="15"/>
        <v>0</v>
      </c>
      <c r="S43">
        <v>8.6601140586921392</v>
      </c>
      <c r="T43">
        <v>16.5157143058344</v>
      </c>
    </row>
    <row r="44" spans="2:20" x14ac:dyDescent="0.2">
      <c r="B44" t="s">
        <v>135</v>
      </c>
      <c r="C44" t="s">
        <v>136</v>
      </c>
      <c r="D44">
        <v>159619</v>
      </c>
      <c r="E44" t="e">
        <f>#REF!/#REF!</f>
        <v>#REF!</v>
      </c>
      <c r="G44" t="str">
        <f t="shared" si="8"/>
        <v>Opal</v>
      </c>
      <c r="H44">
        <v>11.231591648705701</v>
      </c>
      <c r="I44">
        <v>43</v>
      </c>
      <c r="J44">
        <v>11.231591648705701</v>
      </c>
      <c r="K44">
        <v>49</v>
      </c>
      <c r="L44">
        <f t="shared" si="9"/>
        <v>4.8295844089434512</v>
      </c>
      <c r="M44" t="b">
        <f t="shared" si="10"/>
        <v>0</v>
      </c>
      <c r="N44" t="b">
        <f t="shared" si="11"/>
        <v>0</v>
      </c>
      <c r="O44">
        <f t="shared" si="12"/>
        <v>0.18170321628153127</v>
      </c>
      <c r="P44">
        <f t="shared" si="13"/>
        <v>0.8367742343178538</v>
      </c>
      <c r="Q44" t="b">
        <f t="shared" si="14"/>
        <v>0</v>
      </c>
      <c r="R44" t="b">
        <f t="shared" si="15"/>
        <v>0</v>
      </c>
      <c r="S44">
        <v>8.4239481582831992</v>
      </c>
      <c r="T44">
        <v>8.4239481582831992</v>
      </c>
    </row>
    <row r="45" spans="2:20" x14ac:dyDescent="0.2">
      <c r="B45" t="s">
        <v>115</v>
      </c>
      <c r="C45" t="s">
        <v>116</v>
      </c>
      <c r="D45">
        <v>261563</v>
      </c>
      <c r="E45" t="e">
        <f>#REF!/#REF!</f>
        <v>#REF!</v>
      </c>
      <c r="G45" t="str">
        <f t="shared" si="8"/>
        <v>VeriCoin</v>
      </c>
      <c r="H45">
        <v>11.001461560690601</v>
      </c>
      <c r="I45">
        <v>44</v>
      </c>
      <c r="J45">
        <v>24.832996625882899</v>
      </c>
      <c r="K45">
        <v>39</v>
      </c>
      <c r="L45">
        <f t="shared" si="9"/>
        <v>4.8406430867038646</v>
      </c>
      <c r="M45" t="b">
        <f t="shared" si="10"/>
        <v>0</v>
      </c>
      <c r="N45" t="b">
        <f t="shared" si="11"/>
        <v>0</v>
      </c>
      <c r="O45">
        <f t="shared" si="12"/>
        <v>0.10325385223264014</v>
      </c>
      <c r="P45">
        <f t="shared" si="13"/>
        <v>0.47550156189017434</v>
      </c>
      <c r="Q45" t="b">
        <f t="shared" si="14"/>
        <v>0</v>
      </c>
      <c r="R45" t="b">
        <f t="shared" si="15"/>
        <v>0</v>
      </c>
      <c r="S45">
        <v>6.4293072227753596</v>
      </c>
      <c r="T45">
        <v>8.5515896628964203</v>
      </c>
    </row>
    <row r="46" spans="2:20" x14ac:dyDescent="0.2">
      <c r="B46" t="s">
        <v>55</v>
      </c>
      <c r="C46" t="s">
        <v>56</v>
      </c>
      <c r="D46">
        <v>876262</v>
      </c>
      <c r="E46" t="e">
        <f>#REF!/#REF!</f>
        <v>#REF!</v>
      </c>
      <c r="G46" t="str">
        <f t="shared" si="8"/>
        <v>Feathercoin</v>
      </c>
      <c r="H46">
        <v>10.653444781963501</v>
      </c>
      <c r="I46">
        <v>45</v>
      </c>
      <c r="J46">
        <v>21.259035086132599</v>
      </c>
      <c r="K46">
        <v>44</v>
      </c>
      <c r="L46">
        <f t="shared" si="9"/>
        <v>4.7940501518835754</v>
      </c>
      <c r="M46" t="b">
        <f t="shared" si="10"/>
        <v>0</v>
      </c>
      <c r="N46" t="b">
        <f t="shared" si="11"/>
        <v>0</v>
      </c>
      <c r="O46">
        <f t="shared" si="12"/>
        <v>0.10690641713131124</v>
      </c>
      <c r="P46">
        <f t="shared" si="13"/>
        <v>0.49232224486392112</v>
      </c>
      <c r="Q46" t="b">
        <f t="shared" si="14"/>
        <v>0</v>
      </c>
      <c r="R46" t="b">
        <f t="shared" si="15"/>
        <v>0</v>
      </c>
      <c r="S46">
        <v>7.0859230558544404</v>
      </c>
      <c r="T46">
        <v>9.2516704301330197</v>
      </c>
    </row>
    <row r="47" spans="2:20" x14ac:dyDescent="0.2">
      <c r="B47" t="s">
        <v>53</v>
      </c>
      <c r="C47" t="s">
        <v>54</v>
      </c>
      <c r="D47">
        <v>955911</v>
      </c>
      <c r="E47" t="e">
        <f>#REF!/#REF!</f>
        <v>#REF!</v>
      </c>
      <c r="G47" t="str">
        <f t="shared" si="8"/>
        <v>DNotes</v>
      </c>
      <c r="H47">
        <v>8.8124487445993598</v>
      </c>
      <c r="I47">
        <v>46</v>
      </c>
      <c r="J47">
        <v>17.743683941544798</v>
      </c>
      <c r="K47">
        <v>46</v>
      </c>
      <c r="L47">
        <f t="shared" si="9"/>
        <v>4.0537264225157053</v>
      </c>
      <c r="M47" t="b">
        <f t="shared" si="10"/>
        <v>0</v>
      </c>
      <c r="N47" t="b">
        <f t="shared" si="11"/>
        <v>0</v>
      </c>
      <c r="O47">
        <f t="shared" si="12"/>
        <v>0.12251757023175402</v>
      </c>
      <c r="P47">
        <f t="shared" si="13"/>
        <v>0.56421426169097577</v>
      </c>
      <c r="Q47" t="b">
        <f t="shared" si="14"/>
        <v>0</v>
      </c>
      <c r="R47" t="b">
        <f t="shared" si="15"/>
        <v>0</v>
      </c>
      <c r="S47">
        <v>9.9152535318941108</v>
      </c>
      <c r="T47">
        <v>14.7386835135477</v>
      </c>
    </row>
    <row r="48" spans="2:20" x14ac:dyDescent="0.2">
      <c r="B48" t="s">
        <v>273</v>
      </c>
      <c r="C48" t="s">
        <v>274</v>
      </c>
      <c r="D48">
        <v>142730</v>
      </c>
      <c r="E48" t="e">
        <f>#REF!/#REF!</f>
        <v>#REF!</v>
      </c>
      <c r="G48" t="str">
        <f t="shared" si="8"/>
        <v>VPNCoin</v>
      </c>
      <c r="H48">
        <v>8.0471754580248103</v>
      </c>
      <c r="I48">
        <v>47</v>
      </c>
      <c r="J48">
        <v>14.339588980615501</v>
      </c>
      <c r="K48">
        <v>47</v>
      </c>
      <c r="L48">
        <f t="shared" si="9"/>
        <v>3.7821724652716608</v>
      </c>
      <c r="M48" t="b">
        <f t="shared" si="10"/>
        <v>0</v>
      </c>
      <c r="N48" t="b">
        <f t="shared" si="11"/>
        <v>0</v>
      </c>
      <c r="O48">
        <f t="shared" si="12"/>
        <v>0.14837660809834169</v>
      </c>
      <c r="P48">
        <f t="shared" si="13"/>
        <v>0.68329953191252235</v>
      </c>
      <c r="Q48" t="b">
        <f t="shared" si="14"/>
        <v>0</v>
      </c>
      <c r="R48" t="b">
        <f t="shared" si="15"/>
        <v>0</v>
      </c>
      <c r="S48">
        <v>5.9261139720295803</v>
      </c>
      <c r="T48">
        <v>7.14352581509198</v>
      </c>
    </row>
    <row r="49" spans="2:20" x14ac:dyDescent="0.2">
      <c r="B49" t="s">
        <v>21</v>
      </c>
      <c r="C49" t="s">
        <v>22</v>
      </c>
      <c r="D49">
        <v>9247940</v>
      </c>
      <c r="E49" t="e">
        <f>#REF!/#REF!</f>
        <v>#REF!</v>
      </c>
      <c r="G49" t="str">
        <f t="shared" si="8"/>
        <v>Counterparty</v>
      </c>
      <c r="H49">
        <v>7.9951791281120004</v>
      </c>
      <c r="I49">
        <v>48</v>
      </c>
      <c r="J49">
        <v>10.2835049332219</v>
      </c>
      <c r="K49">
        <v>51</v>
      </c>
      <c r="L49">
        <f t="shared" si="9"/>
        <v>3.8376859814937605</v>
      </c>
      <c r="M49" t="b">
        <f t="shared" si="10"/>
        <v>0</v>
      </c>
      <c r="N49" t="b">
        <f t="shared" si="11"/>
        <v>0</v>
      </c>
      <c r="O49">
        <f t="shared" si="12"/>
        <v>0.19067276443763631</v>
      </c>
      <c r="P49">
        <f t="shared" si="13"/>
        <v>0.87808053006813325</v>
      </c>
      <c r="Q49" t="b">
        <f t="shared" si="14"/>
        <v>0</v>
      </c>
      <c r="R49" t="b">
        <f t="shared" si="15"/>
        <v>0</v>
      </c>
      <c r="S49">
        <v>6.7390341196011496</v>
      </c>
      <c r="T49">
        <v>7.81256428883606</v>
      </c>
    </row>
    <row r="50" spans="2:20" x14ac:dyDescent="0.2">
      <c r="B50" t="s">
        <v>13</v>
      </c>
      <c r="C50" t="s">
        <v>14</v>
      </c>
      <c r="D50">
        <v>16068879</v>
      </c>
      <c r="E50" t="e">
        <f>#REF!/#REF!</f>
        <v>#REF!</v>
      </c>
      <c r="G50" t="str">
        <f t="shared" si="8"/>
        <v>Nxt</v>
      </c>
      <c r="H50">
        <v>6.5238504749397901</v>
      </c>
      <c r="I50">
        <v>49</v>
      </c>
      <c r="J50">
        <v>21.260182936758401</v>
      </c>
      <c r="K50">
        <v>43</v>
      </c>
      <c r="L50">
        <f t="shared" si="9"/>
        <v>3.1966867327204973</v>
      </c>
      <c r="M50" t="b">
        <f t="shared" si="10"/>
        <v>0</v>
      </c>
      <c r="N50" t="b">
        <f t="shared" si="11"/>
        <v>0</v>
      </c>
      <c r="O50">
        <f t="shared" si="12"/>
        <v>0.10938670670269525</v>
      </c>
      <c r="P50">
        <f t="shared" si="13"/>
        <v>0.50374440045067592</v>
      </c>
      <c r="Q50" t="b">
        <f t="shared" si="14"/>
        <v>0</v>
      </c>
      <c r="R50" t="b">
        <f t="shared" si="15"/>
        <v>0</v>
      </c>
      <c r="S50">
        <v>5.4446502313128198</v>
      </c>
      <c r="T50">
        <v>9.2416888167700595</v>
      </c>
    </row>
    <row r="51" spans="2:20" x14ac:dyDescent="0.2">
      <c r="B51" t="s">
        <v>41</v>
      </c>
      <c r="C51" t="s">
        <v>42</v>
      </c>
      <c r="D51">
        <v>1772414</v>
      </c>
      <c r="E51" t="e">
        <f>#REF!/#REF!</f>
        <v>#REF!</v>
      </c>
      <c r="G51" t="str">
        <f t="shared" si="8"/>
        <v>BlackCoin</v>
      </c>
      <c r="H51">
        <v>4.9444393863173399</v>
      </c>
      <c r="I51">
        <v>50</v>
      </c>
      <c r="J51">
        <v>11.9720070026816</v>
      </c>
      <c r="K51">
        <v>48</v>
      </c>
      <c r="L51">
        <f t="shared" si="9"/>
        <v>2.47221969315867</v>
      </c>
      <c r="M51" t="b">
        <f t="shared" si="10"/>
        <v>0</v>
      </c>
      <c r="N51" t="b">
        <f t="shared" si="11"/>
        <v>0</v>
      </c>
      <c r="O51">
        <f t="shared" si="12"/>
        <v>0.17401704934408149</v>
      </c>
      <c r="P51">
        <f t="shared" si="13"/>
        <v>0.80137812749298276</v>
      </c>
      <c r="Q51" t="b">
        <f t="shared" si="14"/>
        <v>0</v>
      </c>
      <c r="R51" t="b">
        <f t="shared" si="15"/>
        <v>0</v>
      </c>
      <c r="S51">
        <v>3.5293000783722199</v>
      </c>
      <c r="T51">
        <v>5.4130984977402896</v>
      </c>
    </row>
    <row r="52" spans="2:20" x14ac:dyDescent="0.2">
      <c r="B52" t="s">
        <v>75</v>
      </c>
      <c r="C52" t="s">
        <v>76</v>
      </c>
      <c r="D52">
        <v>466187</v>
      </c>
      <c r="E52" t="e">
        <f>#REF!/#REF!</f>
        <v>#REF!</v>
      </c>
      <c r="G52" t="str">
        <f t="shared" si="8"/>
        <v>Novacoin</v>
      </c>
      <c r="H52">
        <v>4.8879109143735198</v>
      </c>
      <c r="I52">
        <v>51</v>
      </c>
      <c r="J52">
        <v>10.767833697216799</v>
      </c>
      <c r="K52">
        <v>50</v>
      </c>
      <c r="L52">
        <f t="shared" si="9"/>
        <v>2.4928345663304952</v>
      </c>
      <c r="M52" t="b">
        <f t="shared" si="10"/>
        <v>0</v>
      </c>
      <c r="N52" t="b">
        <f t="shared" si="11"/>
        <v>0</v>
      </c>
      <c r="O52">
        <f t="shared" si="12"/>
        <v>0.18573838120447078</v>
      </c>
      <c r="P52">
        <f t="shared" si="13"/>
        <v>0.85535685551651985</v>
      </c>
      <c r="Q52" t="b">
        <f t="shared" si="14"/>
        <v>0</v>
      </c>
      <c r="R52" t="b">
        <f t="shared" si="15"/>
        <v>0</v>
      </c>
      <c r="S52">
        <v>4.7587232044458903</v>
      </c>
      <c r="T52">
        <v>7.27891567383144</v>
      </c>
    </row>
    <row r="53" spans="2:20" x14ac:dyDescent="0.2">
      <c r="B53" t="s">
        <v>25</v>
      </c>
      <c r="C53" t="s">
        <v>26</v>
      </c>
      <c r="D53">
        <v>6074428</v>
      </c>
      <c r="E53" t="e">
        <f>#REF!/#REF!</f>
        <v>#REF!</v>
      </c>
      <c r="G53" t="str">
        <f t="shared" si="8"/>
        <v>Namecoin</v>
      </c>
      <c r="H53">
        <v>4.2455902856133099</v>
      </c>
      <c r="I53">
        <v>52</v>
      </c>
      <c r="J53">
        <v>5.1415603627330002</v>
      </c>
      <c r="K53">
        <v>52</v>
      </c>
      <c r="L53">
        <f t="shared" si="9"/>
        <v>2.2077069485189211</v>
      </c>
      <c r="M53" t="b">
        <f t="shared" si="10"/>
        <v>0</v>
      </c>
      <c r="N53" t="b">
        <f t="shared" si="11"/>
        <v>0</v>
      </c>
      <c r="O53">
        <f t="shared" si="12"/>
        <v>0.37402593520359062</v>
      </c>
      <c r="P53">
        <f t="shared" si="13"/>
        <v>1.7224530855858895</v>
      </c>
      <c r="Q53" t="b">
        <f t="shared" si="14"/>
        <v>0</v>
      </c>
      <c r="R53" t="b">
        <f t="shared" si="15"/>
        <v>0</v>
      </c>
      <c r="S53">
        <v>3.1372899530313698</v>
      </c>
      <c r="T53">
        <v>3.5114390320225901</v>
      </c>
    </row>
    <row r="54" spans="2:20" x14ac:dyDescent="0.2">
      <c r="B54" t="s">
        <v>19</v>
      </c>
      <c r="C54" t="s">
        <v>20</v>
      </c>
      <c r="D54">
        <v>10115664</v>
      </c>
      <c r="E54" t="e">
        <f>#REF!/#REF!</f>
        <v>#REF!</v>
      </c>
      <c r="G54" t="str">
        <f t="shared" si="8"/>
        <v>Peercoin</v>
      </c>
      <c r="H54">
        <v>3.2883337583857202</v>
      </c>
      <c r="I54">
        <v>53</v>
      </c>
      <c r="J54">
        <v>4.98853273511775</v>
      </c>
      <c r="K54">
        <v>53</v>
      </c>
      <c r="L54">
        <f t="shared" si="9"/>
        <v>1.7428168919444318</v>
      </c>
      <c r="M54" t="b">
        <f t="shared" si="10"/>
        <v>0</v>
      </c>
      <c r="N54" t="b">
        <f t="shared" si="11"/>
        <v>0</v>
      </c>
      <c r="O54">
        <f t="shared" si="12"/>
        <v>0.37822593396004894</v>
      </c>
      <c r="P54">
        <f t="shared" si="13"/>
        <v>1.7417947946403183</v>
      </c>
      <c r="Q54" t="b">
        <f t="shared" si="14"/>
        <v>0</v>
      </c>
      <c r="R54" t="b">
        <f t="shared" si="15"/>
        <v>0</v>
      </c>
      <c r="S54">
        <v>2.5365040761109099</v>
      </c>
      <c r="T54">
        <v>2.98140517563556</v>
      </c>
    </row>
    <row r="55" spans="2:20" x14ac:dyDescent="0.2">
      <c r="B55" t="s">
        <v>39</v>
      </c>
      <c r="C55" t="s">
        <v>40</v>
      </c>
      <c r="D55">
        <v>2245805</v>
      </c>
      <c r="E55" t="e">
        <f>#REF!/#REF!</f>
        <v>#REF!</v>
      </c>
      <c r="G55" t="str">
        <f t="shared" si="8"/>
        <v>NuBits</v>
      </c>
      <c r="H55">
        <v>1.77435798000134</v>
      </c>
      <c r="I55">
        <v>54</v>
      </c>
      <c r="J55">
        <v>1.77435798000134</v>
      </c>
      <c r="K55">
        <v>54</v>
      </c>
      <c r="L55">
        <f t="shared" si="9"/>
        <v>0.9581533092007235</v>
      </c>
      <c r="M55" t="b">
        <f t="shared" si="10"/>
        <v>0</v>
      </c>
      <c r="N55" t="b">
        <f t="shared" si="11"/>
        <v>0</v>
      </c>
      <c r="O55">
        <f t="shared" si="12"/>
        <v>1.0436743164141282</v>
      </c>
      <c r="P55">
        <f t="shared" si="13"/>
        <v>4.8062978458318453</v>
      </c>
      <c r="Q55" t="b">
        <f t="shared" si="14"/>
        <v>0</v>
      </c>
      <c r="R55" t="b">
        <f t="shared" si="15"/>
        <v>0</v>
      </c>
      <c r="S55">
        <v>1.7771498485310799</v>
      </c>
      <c r="T55">
        <v>1.7771498485310799</v>
      </c>
    </row>
    <row r="56" spans="2:20" x14ac:dyDescent="0.2">
      <c r="B56" t="s">
        <v>7</v>
      </c>
      <c r="C56" t="s">
        <v>8</v>
      </c>
      <c r="D56">
        <v>53186751</v>
      </c>
      <c r="E56" t="e">
        <f>#REF!/#REF!</f>
        <v>#REF!</v>
      </c>
      <c r="G56" t="str">
        <f t="shared" si="8"/>
        <v>PayCoin</v>
      </c>
      <c r="H56">
        <v>0</v>
      </c>
      <c r="I56">
        <v>55</v>
      </c>
      <c r="J56">
        <v>1</v>
      </c>
      <c r="K56">
        <v>55</v>
      </c>
      <c r="L56">
        <f t="shared" si="9"/>
        <v>0</v>
      </c>
      <c r="M56" t="b">
        <f t="shared" si="10"/>
        <v>0</v>
      </c>
      <c r="N56" t="b">
        <f t="shared" si="11"/>
        <v>0</v>
      </c>
      <c r="O56">
        <f t="shared" si="12"/>
        <v>1.8181818181818181</v>
      </c>
      <c r="P56">
        <f t="shared" si="13"/>
        <v>8.373036701796531</v>
      </c>
      <c r="Q56" t="b">
        <f t="shared" si="14"/>
        <v>0</v>
      </c>
      <c r="R56" t="b">
        <f t="shared" si="15"/>
        <v>0</v>
      </c>
      <c r="S56">
        <v>0</v>
      </c>
      <c r="T56">
        <v>1</v>
      </c>
    </row>
    <row r="57" spans="2:20" x14ac:dyDescent="0.2">
      <c r="B57" t="s">
        <v>27</v>
      </c>
      <c r="C57" t="s">
        <v>28</v>
      </c>
      <c r="D57">
        <v>4138257</v>
      </c>
      <c r="E57" t="e">
        <f>#REF!/#REF!</f>
        <v>#REF!</v>
      </c>
      <c r="G57" t="str">
        <f t="shared" si="8"/>
        <v>FuelCoin</v>
      </c>
      <c r="H57">
        <v>0</v>
      </c>
      <c r="I57">
        <v>56</v>
      </c>
      <c r="J57">
        <v>1</v>
      </c>
      <c r="K57">
        <v>56</v>
      </c>
      <c r="L57">
        <f t="shared" si="9"/>
        <v>0</v>
      </c>
      <c r="M57" t="b">
        <f t="shared" si="10"/>
        <v>0</v>
      </c>
      <c r="N57" t="b">
        <f t="shared" si="11"/>
        <v>0</v>
      </c>
      <c r="O57">
        <f t="shared" si="12"/>
        <v>1.7857142857142856</v>
      </c>
      <c r="P57">
        <f t="shared" si="13"/>
        <v>8.2235181892644498</v>
      </c>
      <c r="Q57" t="b">
        <f t="shared" si="14"/>
        <v>0</v>
      </c>
      <c r="R57" t="b">
        <f t="shared" si="15"/>
        <v>0</v>
      </c>
      <c r="S57">
        <v>0</v>
      </c>
      <c r="T57">
        <v>1</v>
      </c>
    </row>
    <row r="58" spans="2:20" x14ac:dyDescent="0.2">
      <c r="B58" t="s">
        <v>31</v>
      </c>
      <c r="C58" t="s">
        <v>32</v>
      </c>
      <c r="D58">
        <v>3502328</v>
      </c>
      <c r="E58" t="e">
        <f>#REF!/#REF!</f>
        <v>#REF!</v>
      </c>
      <c r="G58" t="str">
        <f t="shared" si="8"/>
        <v>SuperNET</v>
      </c>
      <c r="H58">
        <v>0</v>
      </c>
      <c r="I58">
        <v>57</v>
      </c>
      <c r="J58">
        <v>1</v>
      </c>
      <c r="K58">
        <v>57</v>
      </c>
      <c r="L58">
        <f t="shared" si="9"/>
        <v>0</v>
      </c>
      <c r="M58" t="b">
        <f t="shared" si="10"/>
        <v>0</v>
      </c>
      <c r="N58" t="b">
        <f t="shared" si="11"/>
        <v>0</v>
      </c>
      <c r="O58">
        <f t="shared" si="12"/>
        <v>1.7543859649122808</v>
      </c>
      <c r="P58">
        <f t="shared" si="13"/>
        <v>8.0792459403299866</v>
      </c>
      <c r="Q58" t="b">
        <f t="shared" si="14"/>
        <v>0</v>
      </c>
      <c r="R58" t="b">
        <f t="shared" si="15"/>
        <v>0</v>
      </c>
      <c r="S58">
        <v>0</v>
      </c>
      <c r="T58">
        <v>1</v>
      </c>
    </row>
    <row r="59" spans="2:20" x14ac:dyDescent="0.2">
      <c r="B59" t="s">
        <v>33</v>
      </c>
      <c r="C59" t="s">
        <v>34</v>
      </c>
      <c r="D59">
        <v>2676393</v>
      </c>
      <c r="E59" t="e">
        <f>#REF!/#REF!</f>
        <v>#REF!</v>
      </c>
      <c r="G59" t="str">
        <f t="shared" si="8"/>
        <v>YbCoin</v>
      </c>
      <c r="H59">
        <v>0</v>
      </c>
      <c r="I59">
        <v>58</v>
      </c>
      <c r="J59">
        <v>1</v>
      </c>
      <c r="K59">
        <v>58</v>
      </c>
      <c r="L59">
        <f t="shared" si="9"/>
        <v>0</v>
      </c>
      <c r="M59" t="b">
        <f t="shared" si="10"/>
        <v>0</v>
      </c>
      <c r="N59" t="b">
        <f t="shared" si="11"/>
        <v>0</v>
      </c>
      <c r="O59">
        <f t="shared" si="12"/>
        <v>1.7241379310344829</v>
      </c>
      <c r="P59">
        <f t="shared" si="13"/>
        <v>7.9399485965311936</v>
      </c>
      <c r="Q59" t="b">
        <f t="shared" si="14"/>
        <v>0</v>
      </c>
      <c r="R59" t="b">
        <f t="shared" si="15"/>
        <v>0</v>
      </c>
      <c r="S59">
        <v>0</v>
      </c>
      <c r="T59">
        <v>1</v>
      </c>
    </row>
    <row r="60" spans="2:20" x14ac:dyDescent="0.2">
      <c r="B60" t="s">
        <v>35</v>
      </c>
      <c r="C60" t="s">
        <v>36</v>
      </c>
      <c r="D60">
        <v>2460389</v>
      </c>
      <c r="E60" t="e">
        <f>#REF!/#REF!</f>
        <v>#REF!</v>
      </c>
      <c r="G60" t="str">
        <f t="shared" si="8"/>
        <v>Banx</v>
      </c>
      <c r="H60">
        <v>0</v>
      </c>
      <c r="I60">
        <v>59</v>
      </c>
      <c r="J60">
        <v>1</v>
      </c>
      <c r="K60">
        <v>59</v>
      </c>
      <c r="L60">
        <f t="shared" si="9"/>
        <v>0</v>
      </c>
      <c r="M60" t="b">
        <f t="shared" si="10"/>
        <v>0</v>
      </c>
      <c r="N60" t="b">
        <f t="shared" si="11"/>
        <v>0</v>
      </c>
      <c r="O60">
        <f t="shared" si="12"/>
        <v>1.6949152542372883</v>
      </c>
      <c r="P60">
        <f t="shared" si="13"/>
        <v>7.8053731965899864</v>
      </c>
      <c r="Q60" t="b">
        <f t="shared" si="14"/>
        <v>0</v>
      </c>
      <c r="R60" t="b">
        <f t="shared" si="15"/>
        <v>0</v>
      </c>
      <c r="S60">
        <v>0</v>
      </c>
      <c r="T60">
        <v>1</v>
      </c>
    </row>
    <row r="61" spans="2:20" x14ac:dyDescent="0.2">
      <c r="B61" t="s">
        <v>226</v>
      </c>
      <c r="C61" t="s">
        <v>227</v>
      </c>
      <c r="D61">
        <v>1695206</v>
      </c>
      <c r="E61" t="e">
        <f>#REF!/#REF!</f>
        <v>#REF!</v>
      </c>
      <c r="G61" t="str">
        <f t="shared" si="8"/>
        <v>Swarm</v>
      </c>
      <c r="H61">
        <v>0</v>
      </c>
      <c r="I61">
        <v>60</v>
      </c>
      <c r="J61">
        <v>1</v>
      </c>
      <c r="K61">
        <v>60</v>
      </c>
      <c r="L61">
        <f t="shared" si="9"/>
        <v>0</v>
      </c>
      <c r="M61" t="b">
        <f t="shared" si="10"/>
        <v>0</v>
      </c>
      <c r="N61" t="b">
        <f t="shared" si="11"/>
        <v>0</v>
      </c>
      <c r="O61">
        <f t="shared" si="12"/>
        <v>1.6666666666666667</v>
      </c>
      <c r="P61">
        <f t="shared" si="13"/>
        <v>7.6752836433134863</v>
      </c>
      <c r="Q61" t="b">
        <f t="shared" si="14"/>
        <v>0</v>
      </c>
      <c r="R61" t="b">
        <f t="shared" si="15"/>
        <v>0</v>
      </c>
      <c r="S61">
        <v>0</v>
      </c>
      <c r="T61">
        <v>1</v>
      </c>
    </row>
    <row r="62" spans="2:20" x14ac:dyDescent="0.2">
      <c r="B62" t="s">
        <v>43</v>
      </c>
      <c r="C62" t="s">
        <v>44</v>
      </c>
      <c r="D62">
        <v>1425931</v>
      </c>
      <c r="E62" t="e">
        <f>#REF!/#REF!</f>
        <v>#REF!</v>
      </c>
      <c r="G62" t="str">
        <f t="shared" si="8"/>
        <v>Storjcoin X</v>
      </c>
      <c r="H62">
        <v>0</v>
      </c>
      <c r="I62">
        <v>61</v>
      </c>
      <c r="J62">
        <v>1</v>
      </c>
      <c r="K62">
        <v>61</v>
      </c>
      <c r="L62">
        <f t="shared" si="9"/>
        <v>0</v>
      </c>
      <c r="M62" t="b">
        <f t="shared" si="10"/>
        <v>0</v>
      </c>
      <c r="N62" t="b">
        <f t="shared" si="11"/>
        <v>0</v>
      </c>
      <c r="O62">
        <f t="shared" si="12"/>
        <v>1.639344262295082</v>
      </c>
      <c r="P62">
        <f t="shared" si="13"/>
        <v>7.5494593212919536</v>
      </c>
      <c r="Q62" t="b">
        <f t="shared" si="14"/>
        <v>0</v>
      </c>
      <c r="R62" t="b">
        <f t="shared" si="15"/>
        <v>0</v>
      </c>
      <c r="S62">
        <v>0</v>
      </c>
      <c r="T62">
        <v>1</v>
      </c>
    </row>
    <row r="63" spans="2:20" x14ac:dyDescent="0.2">
      <c r="B63" t="s">
        <v>47</v>
      </c>
      <c r="C63" t="s">
        <v>48</v>
      </c>
      <c r="D63">
        <v>1290933</v>
      </c>
      <c r="E63" t="e">
        <f>#REF!/#REF!</f>
        <v>#REF!</v>
      </c>
      <c r="G63" t="str">
        <f t="shared" si="8"/>
        <v>BitcoinDark</v>
      </c>
      <c r="H63">
        <v>0</v>
      </c>
      <c r="I63">
        <v>62</v>
      </c>
      <c r="J63">
        <v>1</v>
      </c>
      <c r="K63">
        <v>62</v>
      </c>
      <c r="L63">
        <f t="shared" si="9"/>
        <v>0</v>
      </c>
      <c r="M63" t="b">
        <f t="shared" si="10"/>
        <v>0</v>
      </c>
      <c r="N63" t="b">
        <f t="shared" si="11"/>
        <v>0</v>
      </c>
      <c r="O63">
        <f t="shared" si="12"/>
        <v>1.6129032258064517</v>
      </c>
      <c r="P63">
        <f t="shared" si="13"/>
        <v>7.4276938483678903</v>
      </c>
      <c r="Q63" t="b">
        <f t="shared" si="14"/>
        <v>0</v>
      </c>
      <c r="R63" t="b">
        <f t="shared" si="15"/>
        <v>0</v>
      </c>
      <c r="S63">
        <v>0</v>
      </c>
      <c r="T63">
        <v>1</v>
      </c>
    </row>
    <row r="64" spans="2:20" x14ac:dyDescent="0.2">
      <c r="B64" t="s">
        <v>228</v>
      </c>
      <c r="C64" t="s">
        <v>229</v>
      </c>
      <c r="D64">
        <v>1249518</v>
      </c>
      <c r="E64" t="e">
        <f>#REF!/#REF!</f>
        <v>#REF!</v>
      </c>
      <c r="G64" t="str">
        <f t="shared" si="8"/>
        <v>NXTventure</v>
      </c>
      <c r="H64">
        <v>0</v>
      </c>
      <c r="I64">
        <v>63</v>
      </c>
      <c r="J64">
        <v>1</v>
      </c>
      <c r="K64">
        <v>63</v>
      </c>
      <c r="L64">
        <f t="shared" si="9"/>
        <v>0</v>
      </c>
      <c r="M64" t="b">
        <f t="shared" si="10"/>
        <v>0</v>
      </c>
      <c r="N64" t="b">
        <f t="shared" si="11"/>
        <v>0</v>
      </c>
      <c r="O64">
        <f t="shared" si="12"/>
        <v>1.5873015873015872</v>
      </c>
      <c r="P64">
        <f t="shared" si="13"/>
        <v>7.309793946012844</v>
      </c>
      <c r="Q64" t="b">
        <f t="shared" si="14"/>
        <v>0</v>
      </c>
      <c r="R64" t="b">
        <f t="shared" si="15"/>
        <v>0</v>
      </c>
      <c r="S64">
        <v>0</v>
      </c>
      <c r="T64">
        <v>1</v>
      </c>
    </row>
    <row r="65" spans="2:20" x14ac:dyDescent="0.2">
      <c r="B65" t="s">
        <v>230</v>
      </c>
      <c r="C65" t="s">
        <v>231</v>
      </c>
      <c r="D65">
        <v>1091871</v>
      </c>
      <c r="E65" t="e">
        <f>#REF!/#REF!</f>
        <v>#REF!</v>
      </c>
      <c r="G65" t="str">
        <f t="shared" si="8"/>
        <v>Pangea Poker</v>
      </c>
      <c r="H65">
        <v>0</v>
      </c>
      <c r="I65">
        <v>64</v>
      </c>
      <c r="J65">
        <v>1</v>
      </c>
      <c r="K65">
        <v>64</v>
      </c>
      <c r="L65">
        <f t="shared" si="9"/>
        <v>0</v>
      </c>
      <c r="M65" t="b">
        <f t="shared" si="10"/>
        <v>0</v>
      </c>
      <c r="N65" t="b">
        <f t="shared" si="11"/>
        <v>0</v>
      </c>
      <c r="O65">
        <f t="shared" si="12"/>
        <v>1.5625</v>
      </c>
      <c r="P65">
        <f t="shared" si="13"/>
        <v>7.1955784156063931</v>
      </c>
      <c r="Q65" t="b">
        <f t="shared" si="14"/>
        <v>0</v>
      </c>
      <c r="R65" t="b">
        <f t="shared" si="15"/>
        <v>0</v>
      </c>
      <c r="S65">
        <v>0</v>
      </c>
      <c r="T65">
        <v>1</v>
      </c>
    </row>
    <row r="66" spans="2:20" x14ac:dyDescent="0.2">
      <c r="B66" t="s">
        <v>232</v>
      </c>
      <c r="C66" t="s">
        <v>233</v>
      </c>
      <c r="D66">
        <v>996449</v>
      </c>
      <c r="E66" t="e">
        <f>#REF!/#REF!</f>
        <v>#REF!</v>
      </c>
      <c r="G66" t="str">
        <f t="shared" ref="G66:G101" si="16">B66</f>
        <v>InstantDEX</v>
      </c>
      <c r="H66">
        <v>0</v>
      </c>
      <c r="I66">
        <v>65</v>
      </c>
      <c r="J66">
        <v>1</v>
      </c>
      <c r="K66">
        <v>65</v>
      </c>
      <c r="L66">
        <f t="shared" ref="L66:L101" si="17">H66*I66/100</f>
        <v>0</v>
      </c>
      <c r="M66" t="b">
        <f t="shared" ref="M66:M97" si="18">(L66&gt;20)</f>
        <v>0</v>
      </c>
      <c r="N66" t="b">
        <f t="shared" ref="N66:N101" si="19">(L66&gt;10)</f>
        <v>0</v>
      </c>
      <c r="O66">
        <f t="shared" ref="O66:O101" si="20">1/(J66*K66/100)</f>
        <v>1.5384615384615383</v>
      </c>
      <c r="P66">
        <f t="shared" ref="P66:P97" si="21">O66*LN(100)</f>
        <v>7.0848772092124479</v>
      </c>
      <c r="Q66" t="b">
        <f t="shared" ref="Q66:Q97" si="22">P66&lt;0.05</f>
        <v>0</v>
      </c>
      <c r="R66" t="b">
        <f t="shared" ref="R66:R101" si="23">P66&lt;0.1</f>
        <v>0</v>
      </c>
      <c r="S66">
        <v>0</v>
      </c>
      <c r="T66">
        <v>1</v>
      </c>
    </row>
    <row r="67" spans="2:20" x14ac:dyDescent="0.2">
      <c r="B67" t="s">
        <v>234</v>
      </c>
      <c r="C67" t="s">
        <v>235</v>
      </c>
      <c r="D67">
        <v>927830</v>
      </c>
      <c r="E67" t="e">
        <f>#REF!/#REF!</f>
        <v>#REF!</v>
      </c>
      <c r="G67" t="str">
        <f t="shared" si="16"/>
        <v>CoinoUSD</v>
      </c>
      <c r="H67">
        <v>0</v>
      </c>
      <c r="I67">
        <v>66</v>
      </c>
      <c r="J67">
        <v>1</v>
      </c>
      <c r="K67">
        <v>66</v>
      </c>
      <c r="L67">
        <f t="shared" si="17"/>
        <v>0</v>
      </c>
      <c r="M67" t="b">
        <f t="shared" si="18"/>
        <v>0</v>
      </c>
      <c r="N67" t="b">
        <f t="shared" si="19"/>
        <v>0</v>
      </c>
      <c r="O67">
        <f t="shared" si="20"/>
        <v>1.5151515151515151</v>
      </c>
      <c r="P67">
        <f t="shared" si="21"/>
        <v>6.9775305848304416</v>
      </c>
      <c r="Q67" t="b">
        <f t="shared" si="22"/>
        <v>0</v>
      </c>
      <c r="R67" t="b">
        <f t="shared" si="23"/>
        <v>0</v>
      </c>
      <c r="S67">
        <v>0</v>
      </c>
      <c r="T67">
        <v>1</v>
      </c>
    </row>
    <row r="68" spans="2:20" x14ac:dyDescent="0.2">
      <c r="B68" t="s">
        <v>57</v>
      </c>
      <c r="C68" t="s">
        <v>58</v>
      </c>
      <c r="D68">
        <v>849583</v>
      </c>
      <c r="E68" t="e">
        <f>#REF!/#REF!</f>
        <v>#REF!</v>
      </c>
      <c r="G68" t="str">
        <f t="shared" si="16"/>
        <v>bitUSD</v>
      </c>
      <c r="H68">
        <v>0</v>
      </c>
      <c r="I68">
        <v>67</v>
      </c>
      <c r="J68">
        <v>1</v>
      </c>
      <c r="K68">
        <v>67</v>
      </c>
      <c r="L68">
        <f t="shared" si="17"/>
        <v>0</v>
      </c>
      <c r="M68" t="b">
        <f t="shared" si="18"/>
        <v>0</v>
      </c>
      <c r="N68" t="b">
        <f t="shared" si="19"/>
        <v>0</v>
      </c>
      <c r="O68">
        <f t="shared" si="20"/>
        <v>1.4925373134328357</v>
      </c>
      <c r="P68">
        <f t="shared" si="21"/>
        <v>6.8733883372956592</v>
      </c>
      <c r="Q68" t="b">
        <f t="shared" si="22"/>
        <v>0</v>
      </c>
      <c r="R68" t="b">
        <f t="shared" si="23"/>
        <v>0</v>
      </c>
      <c r="S68">
        <v>0</v>
      </c>
      <c r="T68">
        <v>1</v>
      </c>
    </row>
    <row r="69" spans="2:20" x14ac:dyDescent="0.2">
      <c r="B69" t="s">
        <v>61</v>
      </c>
      <c r="C69" t="s">
        <v>62</v>
      </c>
      <c r="D69">
        <v>726534</v>
      </c>
      <c r="E69" t="e">
        <f>#REF!/#REF!</f>
        <v>#REF!</v>
      </c>
      <c r="G69" t="str">
        <f t="shared" si="16"/>
        <v>Ethercoin</v>
      </c>
      <c r="H69">
        <v>0</v>
      </c>
      <c r="I69">
        <v>68</v>
      </c>
      <c r="J69">
        <v>1</v>
      </c>
      <c r="K69">
        <v>68</v>
      </c>
      <c r="L69">
        <f t="shared" si="17"/>
        <v>0</v>
      </c>
      <c r="M69" t="b">
        <f t="shared" si="18"/>
        <v>0</v>
      </c>
      <c r="N69" t="b">
        <f t="shared" si="19"/>
        <v>0</v>
      </c>
      <c r="O69">
        <f t="shared" si="20"/>
        <v>1.4705882352941175</v>
      </c>
      <c r="P69">
        <f t="shared" si="21"/>
        <v>6.7723090970413109</v>
      </c>
      <c r="Q69" t="b">
        <f t="shared" si="22"/>
        <v>0</v>
      </c>
      <c r="R69" t="b">
        <f t="shared" si="23"/>
        <v>0</v>
      </c>
      <c r="S69">
        <v>0</v>
      </c>
      <c r="T69">
        <v>1</v>
      </c>
    </row>
    <row r="70" spans="2:20" x14ac:dyDescent="0.2">
      <c r="B70" t="s">
        <v>236</v>
      </c>
      <c r="C70" t="s">
        <v>237</v>
      </c>
      <c r="D70">
        <v>590005</v>
      </c>
      <c r="E70" t="e">
        <f>#REF!/#REF!</f>
        <v>#REF!</v>
      </c>
      <c r="G70" t="str">
        <f t="shared" si="16"/>
        <v>jl777hodl</v>
      </c>
      <c r="H70">
        <v>0</v>
      </c>
      <c r="I70">
        <v>69</v>
      </c>
      <c r="J70">
        <v>1</v>
      </c>
      <c r="K70">
        <v>69</v>
      </c>
      <c r="L70">
        <f t="shared" si="17"/>
        <v>0</v>
      </c>
      <c r="M70" t="b">
        <f t="shared" si="18"/>
        <v>0</v>
      </c>
      <c r="N70" t="b">
        <f t="shared" si="19"/>
        <v>0</v>
      </c>
      <c r="O70">
        <f t="shared" si="20"/>
        <v>1.4492753623188408</v>
      </c>
      <c r="P70">
        <f t="shared" si="21"/>
        <v>6.6741596898378148</v>
      </c>
      <c r="Q70" t="b">
        <f t="shared" si="22"/>
        <v>0</v>
      </c>
      <c r="R70" t="b">
        <f t="shared" si="23"/>
        <v>0</v>
      </c>
      <c r="S70">
        <v>0</v>
      </c>
      <c r="T70">
        <v>1</v>
      </c>
    </row>
    <row r="71" spans="2:20" x14ac:dyDescent="0.2">
      <c r="B71" t="s">
        <v>65</v>
      </c>
      <c r="C71" t="s">
        <v>66</v>
      </c>
      <c r="D71">
        <v>578694</v>
      </c>
      <c r="E71" t="e">
        <f>#REF!/#REF!</f>
        <v>#REF!</v>
      </c>
      <c r="G71" t="str">
        <f t="shared" si="16"/>
        <v>Marinecoin</v>
      </c>
      <c r="H71">
        <v>0</v>
      </c>
      <c r="I71">
        <v>70</v>
      </c>
      <c r="J71">
        <v>1</v>
      </c>
      <c r="K71">
        <v>70</v>
      </c>
      <c r="L71">
        <f t="shared" si="17"/>
        <v>0</v>
      </c>
      <c r="M71" t="b">
        <f t="shared" si="18"/>
        <v>0</v>
      </c>
      <c r="N71" t="b">
        <f t="shared" si="19"/>
        <v>0</v>
      </c>
      <c r="O71">
        <f t="shared" si="20"/>
        <v>1.4285714285714286</v>
      </c>
      <c r="P71">
        <f t="shared" si="21"/>
        <v>6.5788145514115595</v>
      </c>
      <c r="Q71" t="b">
        <f t="shared" si="22"/>
        <v>0</v>
      </c>
      <c r="R71" t="b">
        <f t="shared" si="23"/>
        <v>0</v>
      </c>
      <c r="S71">
        <v>0</v>
      </c>
      <c r="T71">
        <v>1</v>
      </c>
    </row>
    <row r="72" spans="2:20" x14ac:dyDescent="0.2">
      <c r="B72" t="s">
        <v>67</v>
      </c>
      <c r="C72" t="s">
        <v>68</v>
      </c>
      <c r="D72">
        <v>546825</v>
      </c>
      <c r="E72" t="e">
        <f>#REF!/#REF!</f>
        <v>#REF!</v>
      </c>
      <c r="G72" t="str">
        <f t="shared" si="16"/>
        <v>Nxttycoin</v>
      </c>
      <c r="H72">
        <v>0</v>
      </c>
      <c r="I72">
        <v>71</v>
      </c>
      <c r="J72">
        <v>1</v>
      </c>
      <c r="K72">
        <v>71</v>
      </c>
      <c r="L72">
        <f t="shared" si="17"/>
        <v>0</v>
      </c>
      <c r="M72" t="b">
        <f t="shared" si="18"/>
        <v>0</v>
      </c>
      <c r="N72" t="b">
        <f t="shared" si="19"/>
        <v>0</v>
      </c>
      <c r="O72">
        <f t="shared" si="20"/>
        <v>1.4084507042253522</v>
      </c>
      <c r="P72">
        <f t="shared" si="21"/>
        <v>6.4861551915325242</v>
      </c>
      <c r="Q72" t="b">
        <f t="shared" si="22"/>
        <v>0</v>
      </c>
      <c r="R72" t="b">
        <f t="shared" si="23"/>
        <v>0</v>
      </c>
      <c r="S72">
        <v>0</v>
      </c>
      <c r="T72">
        <v>1</v>
      </c>
    </row>
    <row r="73" spans="2:20" x14ac:dyDescent="0.2">
      <c r="B73" t="s">
        <v>238</v>
      </c>
      <c r="C73" t="s">
        <v>238</v>
      </c>
      <c r="D73">
        <v>522239</v>
      </c>
      <c r="E73" t="e">
        <f>#REF!/#REF!</f>
        <v>#REF!</v>
      </c>
      <c r="G73" t="str">
        <f t="shared" si="16"/>
        <v>NXTprivacy</v>
      </c>
      <c r="H73">
        <v>0</v>
      </c>
      <c r="I73">
        <v>72</v>
      </c>
      <c r="J73">
        <v>1</v>
      </c>
      <c r="K73">
        <v>72</v>
      </c>
      <c r="L73">
        <f t="shared" si="17"/>
        <v>0</v>
      </c>
      <c r="M73" t="b">
        <f t="shared" si="18"/>
        <v>0</v>
      </c>
      <c r="N73" t="b">
        <f t="shared" si="19"/>
        <v>0</v>
      </c>
      <c r="O73">
        <f t="shared" si="20"/>
        <v>1.3888888888888888</v>
      </c>
      <c r="P73">
        <f t="shared" si="21"/>
        <v>6.3960697027612383</v>
      </c>
      <c r="Q73" t="b">
        <f t="shared" si="22"/>
        <v>0</v>
      </c>
      <c r="R73" t="b">
        <f t="shared" si="23"/>
        <v>0</v>
      </c>
      <c r="S73">
        <v>0</v>
      </c>
      <c r="T73">
        <v>1</v>
      </c>
    </row>
    <row r="74" spans="2:20" x14ac:dyDescent="0.2">
      <c r="B74" t="s">
        <v>71</v>
      </c>
      <c r="C74" t="s">
        <v>72</v>
      </c>
      <c r="D74">
        <v>482067</v>
      </c>
      <c r="E74" t="e">
        <f>#REF!/#REF!</f>
        <v>#REF!</v>
      </c>
      <c r="G74" t="str">
        <f t="shared" si="16"/>
        <v>Jinn</v>
      </c>
      <c r="H74">
        <v>0</v>
      </c>
      <c r="I74">
        <v>73</v>
      </c>
      <c r="J74">
        <v>1</v>
      </c>
      <c r="K74">
        <v>73</v>
      </c>
      <c r="L74">
        <f t="shared" si="17"/>
        <v>0</v>
      </c>
      <c r="M74" t="b">
        <f t="shared" si="18"/>
        <v>0</v>
      </c>
      <c r="N74" t="b">
        <f t="shared" si="19"/>
        <v>0</v>
      </c>
      <c r="O74">
        <f t="shared" si="20"/>
        <v>1.3698630136986301</v>
      </c>
      <c r="P74">
        <f t="shared" si="21"/>
        <v>6.3084523095727283</v>
      </c>
      <c r="Q74" t="b">
        <f t="shared" si="22"/>
        <v>0</v>
      </c>
      <c r="R74" t="b">
        <f t="shared" si="23"/>
        <v>0</v>
      </c>
      <c r="S74">
        <v>0</v>
      </c>
      <c r="T74">
        <v>1</v>
      </c>
    </row>
    <row r="75" spans="2:20" x14ac:dyDescent="0.2">
      <c r="B75" t="s">
        <v>239</v>
      </c>
      <c r="C75" t="s">
        <v>240</v>
      </c>
      <c r="D75">
        <v>477295</v>
      </c>
      <c r="E75" t="e">
        <f>#REF!/#REF!</f>
        <v>#REF!</v>
      </c>
      <c r="G75" t="str">
        <f t="shared" si="16"/>
        <v>Tradebots</v>
      </c>
      <c r="H75">
        <v>0</v>
      </c>
      <c r="I75">
        <v>74</v>
      </c>
      <c r="J75">
        <v>1</v>
      </c>
      <c r="K75">
        <v>74</v>
      </c>
      <c r="L75">
        <f t="shared" si="17"/>
        <v>0</v>
      </c>
      <c r="M75" t="b">
        <f t="shared" si="18"/>
        <v>0</v>
      </c>
      <c r="N75" t="b">
        <f t="shared" si="19"/>
        <v>0</v>
      </c>
      <c r="O75">
        <f t="shared" si="20"/>
        <v>1.3513513513513513</v>
      </c>
      <c r="P75">
        <f t="shared" si="21"/>
        <v>6.2232029540379621</v>
      </c>
      <c r="Q75" t="b">
        <f t="shared" si="22"/>
        <v>0</v>
      </c>
      <c r="R75" t="b">
        <f t="shared" si="23"/>
        <v>0</v>
      </c>
      <c r="S75">
        <v>0</v>
      </c>
      <c r="T75">
        <v>1</v>
      </c>
    </row>
    <row r="76" spans="2:20" x14ac:dyDescent="0.2">
      <c r="B76" t="s">
        <v>81</v>
      </c>
      <c r="C76" t="s">
        <v>82</v>
      </c>
      <c r="D76">
        <v>422882</v>
      </c>
      <c r="E76" t="e">
        <f>#REF!/#REF!</f>
        <v>#REF!</v>
      </c>
      <c r="G76" t="str">
        <f t="shared" si="16"/>
        <v>BitShares PTS</v>
      </c>
      <c r="H76">
        <v>0</v>
      </c>
      <c r="I76">
        <v>75</v>
      </c>
      <c r="J76">
        <v>1</v>
      </c>
      <c r="K76">
        <v>75</v>
      </c>
      <c r="L76">
        <f t="shared" si="17"/>
        <v>0</v>
      </c>
      <c r="M76" t="b">
        <f t="shared" si="18"/>
        <v>0</v>
      </c>
      <c r="N76" t="b">
        <f t="shared" si="19"/>
        <v>0</v>
      </c>
      <c r="O76">
        <f t="shared" si="20"/>
        <v>1.3333333333333333</v>
      </c>
      <c r="P76">
        <f t="shared" si="21"/>
        <v>6.1402269146507891</v>
      </c>
      <c r="Q76" t="b">
        <f t="shared" si="22"/>
        <v>0</v>
      </c>
      <c r="R76" t="b">
        <f t="shared" si="23"/>
        <v>0</v>
      </c>
      <c r="S76">
        <v>0</v>
      </c>
      <c r="T76">
        <v>1</v>
      </c>
    </row>
    <row r="77" spans="2:20" x14ac:dyDescent="0.2">
      <c r="B77" t="s">
        <v>83</v>
      </c>
      <c r="C77" t="s">
        <v>84</v>
      </c>
      <c r="D77">
        <v>421655</v>
      </c>
      <c r="E77" t="e">
        <f>#REF!/#REF!</f>
        <v>#REF!</v>
      </c>
      <c r="G77" t="str">
        <f t="shared" si="16"/>
        <v>TileCoin</v>
      </c>
      <c r="H77">
        <v>0</v>
      </c>
      <c r="I77">
        <v>76</v>
      </c>
      <c r="J77">
        <v>1</v>
      </c>
      <c r="K77">
        <v>76</v>
      </c>
      <c r="L77">
        <f t="shared" si="17"/>
        <v>0</v>
      </c>
      <c r="M77" t="b">
        <f t="shared" si="18"/>
        <v>0</v>
      </c>
      <c r="N77" t="b">
        <f t="shared" si="19"/>
        <v>0</v>
      </c>
      <c r="O77">
        <f t="shared" si="20"/>
        <v>1.3157894736842106</v>
      </c>
      <c r="P77">
        <f t="shared" si="21"/>
        <v>6.0594344552474899</v>
      </c>
      <c r="Q77" t="b">
        <f t="shared" si="22"/>
        <v>0</v>
      </c>
      <c r="R77" t="b">
        <f t="shared" si="23"/>
        <v>0</v>
      </c>
      <c r="S77">
        <v>0</v>
      </c>
      <c r="T77">
        <v>1</v>
      </c>
    </row>
    <row r="78" spans="2:20" x14ac:dyDescent="0.2">
      <c r="B78" t="s">
        <v>87</v>
      </c>
      <c r="C78" t="s">
        <v>88</v>
      </c>
      <c r="D78">
        <v>405510</v>
      </c>
      <c r="E78" t="e">
        <f>#REF!/#REF!</f>
        <v>#REF!</v>
      </c>
      <c r="G78" t="str">
        <f t="shared" si="16"/>
        <v>I0Coin</v>
      </c>
      <c r="H78">
        <v>0</v>
      </c>
      <c r="I78">
        <v>77</v>
      </c>
      <c r="J78">
        <v>1</v>
      </c>
      <c r="K78">
        <v>77</v>
      </c>
      <c r="L78">
        <f t="shared" si="17"/>
        <v>0</v>
      </c>
      <c r="M78" t="b">
        <f t="shared" si="18"/>
        <v>0</v>
      </c>
      <c r="N78" t="b">
        <f t="shared" si="19"/>
        <v>0</v>
      </c>
      <c r="O78">
        <f t="shared" si="20"/>
        <v>1.2987012987012987</v>
      </c>
      <c r="P78">
        <f t="shared" si="21"/>
        <v>5.9807405012832362</v>
      </c>
      <c r="Q78" t="b">
        <f t="shared" si="22"/>
        <v>0</v>
      </c>
      <c r="R78" t="b">
        <f t="shared" si="23"/>
        <v>0</v>
      </c>
      <c r="S78">
        <v>0</v>
      </c>
      <c r="T78">
        <v>1</v>
      </c>
    </row>
    <row r="79" spans="2:20" x14ac:dyDescent="0.2">
      <c r="B79" t="s">
        <v>89</v>
      </c>
      <c r="C79" t="s">
        <v>90</v>
      </c>
      <c r="D79">
        <v>402334</v>
      </c>
      <c r="E79" t="e">
        <f>#REF!/#REF!</f>
        <v>#REF!</v>
      </c>
      <c r="G79" t="str">
        <f t="shared" si="16"/>
        <v>Uro</v>
      </c>
      <c r="H79">
        <v>0</v>
      </c>
      <c r="I79">
        <v>78</v>
      </c>
      <c r="J79">
        <v>1</v>
      </c>
      <c r="K79">
        <v>78</v>
      </c>
      <c r="L79">
        <f t="shared" si="17"/>
        <v>0</v>
      </c>
      <c r="M79" t="b">
        <f t="shared" si="18"/>
        <v>0</v>
      </c>
      <c r="N79" t="b">
        <f t="shared" si="19"/>
        <v>0</v>
      </c>
      <c r="O79">
        <f t="shared" si="20"/>
        <v>1.2820512820512819</v>
      </c>
      <c r="P79">
        <f t="shared" si="21"/>
        <v>5.9040643410103737</v>
      </c>
      <c r="Q79" t="b">
        <f t="shared" si="22"/>
        <v>0</v>
      </c>
      <c r="R79" t="b">
        <f t="shared" si="23"/>
        <v>0</v>
      </c>
      <c r="S79">
        <v>0</v>
      </c>
      <c r="T79">
        <v>1</v>
      </c>
    </row>
    <row r="80" spans="2:20" x14ac:dyDescent="0.2">
      <c r="B80" t="s">
        <v>243</v>
      </c>
      <c r="C80" t="s">
        <v>244</v>
      </c>
      <c r="D80">
        <v>362678</v>
      </c>
      <c r="E80" t="e">
        <f>#REF!/#REF!</f>
        <v>#REF!</v>
      </c>
      <c r="G80" t="str">
        <f t="shared" si="16"/>
        <v>SkyNET</v>
      </c>
      <c r="H80">
        <v>0</v>
      </c>
      <c r="I80">
        <v>79</v>
      </c>
      <c r="J80">
        <v>1</v>
      </c>
      <c r="K80">
        <v>79</v>
      </c>
      <c r="L80">
        <f t="shared" si="17"/>
        <v>0</v>
      </c>
      <c r="M80" t="b">
        <f t="shared" si="18"/>
        <v>0</v>
      </c>
      <c r="N80" t="b">
        <f t="shared" si="19"/>
        <v>0</v>
      </c>
      <c r="O80">
        <f t="shared" si="20"/>
        <v>1.2658227848101264</v>
      </c>
      <c r="P80">
        <f t="shared" si="21"/>
        <v>5.8293293493520144</v>
      </c>
      <c r="Q80" t="b">
        <f t="shared" si="22"/>
        <v>0</v>
      </c>
      <c r="R80" t="b">
        <f t="shared" si="23"/>
        <v>0</v>
      </c>
      <c r="S80">
        <v>0</v>
      </c>
      <c r="T80">
        <v>1</v>
      </c>
    </row>
    <row r="81" spans="2:20" x14ac:dyDescent="0.2">
      <c r="B81" t="s">
        <v>99</v>
      </c>
      <c r="C81" t="s">
        <v>100</v>
      </c>
      <c r="D81">
        <v>322887</v>
      </c>
      <c r="E81" t="e">
        <f>#REF!/#REF!</f>
        <v>#REF!</v>
      </c>
      <c r="G81" t="str">
        <f t="shared" si="16"/>
        <v>BilShares</v>
      </c>
      <c r="H81">
        <v>0</v>
      </c>
      <c r="I81">
        <v>80</v>
      </c>
      <c r="J81">
        <v>1</v>
      </c>
      <c r="K81">
        <v>80</v>
      </c>
      <c r="L81">
        <f t="shared" si="17"/>
        <v>0</v>
      </c>
      <c r="M81" t="b">
        <f t="shared" si="18"/>
        <v>0</v>
      </c>
      <c r="N81" t="b">
        <f t="shared" si="19"/>
        <v>0</v>
      </c>
      <c r="O81">
        <f t="shared" si="20"/>
        <v>1.25</v>
      </c>
      <c r="P81">
        <f t="shared" si="21"/>
        <v>5.7564627324851152</v>
      </c>
      <c r="Q81" t="b">
        <f t="shared" si="22"/>
        <v>0</v>
      </c>
      <c r="R81" t="b">
        <f t="shared" si="23"/>
        <v>0</v>
      </c>
      <c r="S81">
        <v>0</v>
      </c>
      <c r="T81">
        <v>1</v>
      </c>
    </row>
    <row r="82" spans="2:20" x14ac:dyDescent="0.2">
      <c r="B82" t="s">
        <v>101</v>
      </c>
      <c r="C82" t="s">
        <v>102</v>
      </c>
      <c r="D82">
        <v>318760</v>
      </c>
      <c r="E82" t="e">
        <f>#REF!/#REF!</f>
        <v>#REF!</v>
      </c>
      <c r="G82" t="str">
        <f t="shared" si="16"/>
        <v>ShadowCash</v>
      </c>
      <c r="H82">
        <v>0</v>
      </c>
      <c r="I82">
        <v>81</v>
      </c>
      <c r="J82">
        <v>1</v>
      </c>
      <c r="K82">
        <v>81</v>
      </c>
      <c r="L82">
        <f t="shared" si="17"/>
        <v>0</v>
      </c>
      <c r="M82" t="b">
        <f t="shared" si="18"/>
        <v>0</v>
      </c>
      <c r="N82" t="b">
        <f t="shared" si="19"/>
        <v>0</v>
      </c>
      <c r="O82">
        <f t="shared" si="20"/>
        <v>1.2345679012345678</v>
      </c>
      <c r="P82">
        <f t="shared" si="21"/>
        <v>5.6853952913433226</v>
      </c>
      <c r="Q82" t="b">
        <f t="shared" si="22"/>
        <v>0</v>
      </c>
      <c r="R82" t="b">
        <f t="shared" si="23"/>
        <v>0</v>
      </c>
      <c r="S82">
        <v>0</v>
      </c>
      <c r="T82">
        <v>1</v>
      </c>
    </row>
    <row r="83" spans="2:20" x14ac:dyDescent="0.2">
      <c r="B83" t="s">
        <v>103</v>
      </c>
      <c r="C83" t="s">
        <v>104</v>
      </c>
      <c r="D83">
        <v>318251</v>
      </c>
      <c r="E83" t="e">
        <f>#REF!/#REF!</f>
        <v>#REF!</v>
      </c>
      <c r="G83" t="str">
        <f t="shared" si="16"/>
        <v>NooCoin</v>
      </c>
      <c r="H83">
        <v>0</v>
      </c>
      <c r="I83">
        <v>82</v>
      </c>
      <c r="J83">
        <v>1</v>
      </c>
      <c r="K83">
        <v>82</v>
      </c>
      <c r="L83">
        <f t="shared" si="17"/>
        <v>0</v>
      </c>
      <c r="M83" t="b">
        <f t="shared" si="18"/>
        <v>0</v>
      </c>
      <c r="N83" t="b">
        <f t="shared" si="19"/>
        <v>0</v>
      </c>
      <c r="O83">
        <f t="shared" si="20"/>
        <v>1.2195121951219512</v>
      </c>
      <c r="P83">
        <f t="shared" si="21"/>
        <v>5.6160612024245022</v>
      </c>
      <c r="Q83" t="b">
        <f t="shared" si="22"/>
        <v>0</v>
      </c>
      <c r="R83" t="b">
        <f t="shared" si="23"/>
        <v>0</v>
      </c>
      <c r="S83">
        <v>0</v>
      </c>
      <c r="T83">
        <v>1</v>
      </c>
    </row>
    <row r="84" spans="2:20" x14ac:dyDescent="0.2">
      <c r="B84" t="s">
        <v>105</v>
      </c>
      <c r="C84" t="s">
        <v>106</v>
      </c>
      <c r="D84">
        <v>294603</v>
      </c>
      <c r="E84" t="e">
        <f>#REF!/#REF!</f>
        <v>#REF!</v>
      </c>
      <c r="G84" t="str">
        <f t="shared" si="16"/>
        <v>XCurrency</v>
      </c>
      <c r="H84">
        <v>0</v>
      </c>
      <c r="I84">
        <v>83</v>
      </c>
      <c r="J84">
        <v>1</v>
      </c>
      <c r="K84">
        <v>83</v>
      </c>
      <c r="L84">
        <f t="shared" si="17"/>
        <v>0</v>
      </c>
      <c r="M84" t="b">
        <f t="shared" si="18"/>
        <v>0</v>
      </c>
      <c r="N84" t="b">
        <f t="shared" si="19"/>
        <v>0</v>
      </c>
      <c r="O84">
        <f t="shared" si="20"/>
        <v>1.2048192771084338</v>
      </c>
      <c r="P84">
        <f t="shared" si="21"/>
        <v>5.5483978144434847</v>
      </c>
      <c r="Q84" t="b">
        <f t="shared" si="22"/>
        <v>0</v>
      </c>
      <c r="R84" t="b">
        <f t="shared" si="23"/>
        <v>0</v>
      </c>
      <c r="S84">
        <v>0</v>
      </c>
      <c r="T84">
        <v>1</v>
      </c>
    </row>
    <row r="85" spans="2:20" x14ac:dyDescent="0.2">
      <c r="B85" t="s">
        <v>107</v>
      </c>
      <c r="C85" t="s">
        <v>108</v>
      </c>
      <c r="D85">
        <v>294363</v>
      </c>
      <c r="E85" t="e">
        <f>#REF!/#REF!</f>
        <v>#REF!</v>
      </c>
      <c r="G85" t="str">
        <f t="shared" si="16"/>
        <v>Zetacoin</v>
      </c>
      <c r="H85">
        <v>0</v>
      </c>
      <c r="I85">
        <v>84</v>
      </c>
      <c r="J85">
        <v>1</v>
      </c>
      <c r="K85">
        <v>84</v>
      </c>
      <c r="L85">
        <f t="shared" si="17"/>
        <v>0</v>
      </c>
      <c r="M85" t="b">
        <f t="shared" si="18"/>
        <v>0</v>
      </c>
      <c r="N85" t="b">
        <f t="shared" si="19"/>
        <v>0</v>
      </c>
      <c r="O85">
        <f t="shared" si="20"/>
        <v>1.1904761904761905</v>
      </c>
      <c r="P85">
        <f t="shared" si="21"/>
        <v>5.4823454595096335</v>
      </c>
      <c r="Q85" t="b">
        <f t="shared" si="22"/>
        <v>0</v>
      </c>
      <c r="R85" t="b">
        <f t="shared" si="23"/>
        <v>0</v>
      </c>
      <c r="S85">
        <v>0</v>
      </c>
      <c r="T85">
        <v>1</v>
      </c>
    </row>
    <row r="86" spans="2:20" x14ac:dyDescent="0.2">
      <c r="B86" t="s">
        <v>109</v>
      </c>
      <c r="C86" t="s">
        <v>110</v>
      </c>
      <c r="D86">
        <v>290253</v>
      </c>
      <c r="E86" t="e">
        <f>#REF!/#REF!</f>
        <v>#REF!</v>
      </c>
      <c r="G86" t="str">
        <f t="shared" si="16"/>
        <v>Gridcoin Classic</v>
      </c>
      <c r="H86">
        <v>0</v>
      </c>
      <c r="I86">
        <v>85</v>
      </c>
      <c r="J86">
        <v>1</v>
      </c>
      <c r="K86">
        <v>85</v>
      </c>
      <c r="L86">
        <f t="shared" si="17"/>
        <v>0</v>
      </c>
      <c r="M86" t="b">
        <f t="shared" si="18"/>
        <v>0</v>
      </c>
      <c r="N86" t="b">
        <f t="shared" si="19"/>
        <v>0</v>
      </c>
      <c r="O86">
        <f t="shared" si="20"/>
        <v>1.1764705882352942</v>
      </c>
      <c r="P86">
        <f t="shared" si="21"/>
        <v>5.4178472776330491</v>
      </c>
      <c r="Q86" t="b">
        <f t="shared" si="22"/>
        <v>0</v>
      </c>
      <c r="R86" t="b">
        <f t="shared" si="23"/>
        <v>0</v>
      </c>
      <c r="S86">
        <v>0</v>
      </c>
      <c r="T86">
        <v>1</v>
      </c>
    </row>
    <row r="87" spans="2:20" x14ac:dyDescent="0.2">
      <c r="B87" t="s">
        <v>245</v>
      </c>
      <c r="C87" t="s">
        <v>246</v>
      </c>
      <c r="D87">
        <v>284837</v>
      </c>
      <c r="E87" t="e">
        <f>#REF!/#REF!</f>
        <v>#REF!</v>
      </c>
      <c r="G87" t="str">
        <f t="shared" si="16"/>
        <v>Coinomat</v>
      </c>
      <c r="H87">
        <v>0</v>
      </c>
      <c r="I87">
        <v>86</v>
      </c>
      <c r="J87">
        <v>1</v>
      </c>
      <c r="K87">
        <v>86</v>
      </c>
      <c r="L87">
        <f t="shared" si="17"/>
        <v>0</v>
      </c>
      <c r="M87" t="b">
        <f t="shared" si="18"/>
        <v>0</v>
      </c>
      <c r="N87" t="b">
        <f t="shared" si="19"/>
        <v>0</v>
      </c>
      <c r="O87">
        <f t="shared" si="20"/>
        <v>1.1627906976744187</v>
      </c>
      <c r="P87">
        <f t="shared" si="21"/>
        <v>5.3548490534745259</v>
      </c>
      <c r="Q87" t="b">
        <f t="shared" si="22"/>
        <v>0</v>
      </c>
      <c r="R87" t="b">
        <f t="shared" si="23"/>
        <v>0</v>
      </c>
      <c r="S87">
        <v>0</v>
      </c>
      <c r="T87">
        <v>1</v>
      </c>
    </row>
    <row r="88" spans="2:20" x14ac:dyDescent="0.2">
      <c r="B88" t="s">
        <v>247</v>
      </c>
      <c r="C88" t="s">
        <v>247</v>
      </c>
      <c r="D88">
        <v>282748</v>
      </c>
      <c r="E88" t="e">
        <f>#REF!/#REF!</f>
        <v>#REF!</v>
      </c>
      <c r="G88" t="str">
        <f t="shared" si="16"/>
        <v>Privatebet</v>
      </c>
      <c r="H88">
        <v>0</v>
      </c>
      <c r="I88">
        <v>87</v>
      </c>
      <c r="J88">
        <v>1</v>
      </c>
      <c r="K88">
        <v>87</v>
      </c>
      <c r="L88">
        <f t="shared" si="17"/>
        <v>0</v>
      </c>
      <c r="M88" t="b">
        <f t="shared" si="18"/>
        <v>0</v>
      </c>
      <c r="N88" t="b">
        <f t="shared" si="19"/>
        <v>0</v>
      </c>
      <c r="O88">
        <f t="shared" si="20"/>
        <v>1.1494252873563218</v>
      </c>
      <c r="P88">
        <f t="shared" si="21"/>
        <v>5.2932990643541284</v>
      </c>
      <c r="Q88" t="b">
        <f t="shared" si="22"/>
        <v>0</v>
      </c>
      <c r="R88" t="b">
        <f t="shared" si="23"/>
        <v>0</v>
      </c>
      <c r="S88">
        <v>0</v>
      </c>
      <c r="T88">
        <v>1</v>
      </c>
    </row>
    <row r="89" spans="2:20" x14ac:dyDescent="0.2">
      <c r="B89" t="s">
        <v>113</v>
      </c>
      <c r="C89" t="s">
        <v>114</v>
      </c>
      <c r="D89">
        <v>264195</v>
      </c>
      <c r="E89" t="e">
        <f>#REF!/#REF!</f>
        <v>#REF!</v>
      </c>
      <c r="G89" t="str">
        <f t="shared" si="16"/>
        <v>Qora</v>
      </c>
      <c r="H89">
        <v>0</v>
      </c>
      <c r="I89">
        <v>88</v>
      </c>
      <c r="J89">
        <v>1</v>
      </c>
      <c r="K89">
        <v>88</v>
      </c>
      <c r="L89">
        <f t="shared" si="17"/>
        <v>0</v>
      </c>
      <c r="M89" t="b">
        <f t="shared" si="18"/>
        <v>0</v>
      </c>
      <c r="N89" t="b">
        <f t="shared" si="19"/>
        <v>0</v>
      </c>
      <c r="O89">
        <f t="shared" si="20"/>
        <v>1.1363636363636365</v>
      </c>
      <c r="P89">
        <f t="shared" si="21"/>
        <v>5.2331479386228317</v>
      </c>
      <c r="Q89" t="b">
        <f t="shared" si="22"/>
        <v>0</v>
      </c>
      <c r="R89" t="b">
        <f t="shared" si="23"/>
        <v>0</v>
      </c>
      <c r="S89">
        <v>0</v>
      </c>
      <c r="T89">
        <v>1</v>
      </c>
    </row>
    <row r="90" spans="2:20" x14ac:dyDescent="0.2">
      <c r="B90" t="s">
        <v>117</v>
      </c>
      <c r="C90" t="s">
        <v>118</v>
      </c>
      <c r="D90">
        <v>254348</v>
      </c>
      <c r="E90" t="e">
        <f>#REF!/#REF!</f>
        <v>#REF!</v>
      </c>
      <c r="G90" t="str">
        <f t="shared" si="16"/>
        <v>UltraCoin</v>
      </c>
      <c r="H90">
        <v>0</v>
      </c>
      <c r="I90">
        <v>89</v>
      </c>
      <c r="J90">
        <v>1</v>
      </c>
      <c r="K90">
        <v>89</v>
      </c>
      <c r="L90">
        <f t="shared" si="17"/>
        <v>0</v>
      </c>
      <c r="M90" t="b">
        <f t="shared" si="18"/>
        <v>0</v>
      </c>
      <c r="N90" t="b">
        <f t="shared" si="19"/>
        <v>0</v>
      </c>
      <c r="O90">
        <f t="shared" si="20"/>
        <v>1.1235955056179776</v>
      </c>
      <c r="P90">
        <f t="shared" si="21"/>
        <v>5.1743485235821263</v>
      </c>
      <c r="Q90" t="b">
        <f t="shared" si="22"/>
        <v>0</v>
      </c>
      <c r="R90" t="b">
        <f t="shared" si="23"/>
        <v>0</v>
      </c>
      <c r="S90">
        <v>0</v>
      </c>
      <c r="T90">
        <v>1</v>
      </c>
    </row>
    <row r="91" spans="2:20" x14ac:dyDescent="0.2">
      <c r="B91" t="s">
        <v>250</v>
      </c>
      <c r="C91" t="s">
        <v>251</v>
      </c>
      <c r="D91">
        <v>231392</v>
      </c>
      <c r="E91" t="e">
        <f>#REF!/#REF!</f>
        <v>#REF!</v>
      </c>
      <c r="G91" t="str">
        <f t="shared" si="16"/>
        <v>FreeMarket</v>
      </c>
      <c r="H91">
        <v>0</v>
      </c>
      <c r="I91">
        <v>90</v>
      </c>
      <c r="J91">
        <v>1</v>
      </c>
      <c r="K91">
        <v>90</v>
      </c>
      <c r="L91">
        <f t="shared" si="17"/>
        <v>0</v>
      </c>
      <c r="M91" t="b">
        <f t="shared" si="18"/>
        <v>0</v>
      </c>
      <c r="N91" t="b">
        <f t="shared" si="19"/>
        <v>0</v>
      </c>
      <c r="O91">
        <f t="shared" si="20"/>
        <v>1.1111111111111112</v>
      </c>
      <c r="P91">
        <f t="shared" si="21"/>
        <v>5.1168557622089912</v>
      </c>
      <c r="Q91" t="b">
        <f t="shared" si="22"/>
        <v>0</v>
      </c>
      <c r="R91" t="b">
        <f t="shared" si="23"/>
        <v>0</v>
      </c>
      <c r="S91">
        <v>0</v>
      </c>
      <c r="T91">
        <v>1</v>
      </c>
    </row>
    <row r="92" spans="2:20" x14ac:dyDescent="0.2">
      <c r="B92" t="s">
        <v>123</v>
      </c>
      <c r="C92" t="s">
        <v>124</v>
      </c>
      <c r="D92">
        <v>201478</v>
      </c>
      <c r="E92" t="e">
        <f>#REF!/#REF!</f>
        <v>#REF!</v>
      </c>
      <c r="G92" t="str">
        <f t="shared" si="16"/>
        <v>Applecoin</v>
      </c>
      <c r="H92">
        <v>0</v>
      </c>
      <c r="I92">
        <v>91</v>
      </c>
      <c r="J92">
        <v>1</v>
      </c>
      <c r="K92">
        <v>91</v>
      </c>
      <c r="L92">
        <f t="shared" si="17"/>
        <v>0</v>
      </c>
      <c r="M92" t="b">
        <f t="shared" si="18"/>
        <v>0</v>
      </c>
      <c r="N92" t="b">
        <f t="shared" si="19"/>
        <v>0</v>
      </c>
      <c r="O92">
        <f t="shared" si="20"/>
        <v>1.0989010989010988</v>
      </c>
      <c r="P92">
        <f t="shared" si="21"/>
        <v>5.0606265780088915</v>
      </c>
      <c r="Q92" t="b">
        <f t="shared" si="22"/>
        <v>0</v>
      </c>
      <c r="R92" t="b">
        <f t="shared" si="23"/>
        <v>0</v>
      </c>
      <c r="S92">
        <v>0</v>
      </c>
      <c r="T92">
        <v>1</v>
      </c>
    </row>
    <row r="93" spans="2:20" x14ac:dyDescent="0.2">
      <c r="B93" t="s">
        <v>254</v>
      </c>
      <c r="C93" t="s">
        <v>255</v>
      </c>
      <c r="D93">
        <v>192136</v>
      </c>
      <c r="E93" t="e">
        <f>#REF!/#REF!</f>
        <v>#REF!</v>
      </c>
      <c r="G93" t="str">
        <f t="shared" si="16"/>
        <v>SolarCoin</v>
      </c>
      <c r="H93">
        <v>0</v>
      </c>
      <c r="I93">
        <v>92</v>
      </c>
      <c r="J93">
        <v>1</v>
      </c>
      <c r="K93">
        <v>92</v>
      </c>
      <c r="L93">
        <f t="shared" si="17"/>
        <v>0</v>
      </c>
      <c r="M93" t="b">
        <f t="shared" si="18"/>
        <v>0</v>
      </c>
      <c r="N93" t="b">
        <f t="shared" si="19"/>
        <v>0</v>
      </c>
      <c r="O93">
        <f t="shared" si="20"/>
        <v>1.0869565217391304</v>
      </c>
      <c r="P93">
        <f t="shared" si="21"/>
        <v>5.0056197673783602</v>
      </c>
      <c r="Q93" t="b">
        <f t="shared" si="22"/>
        <v>0</v>
      </c>
      <c r="R93" t="b">
        <f t="shared" si="23"/>
        <v>0</v>
      </c>
      <c r="S93">
        <v>0</v>
      </c>
      <c r="T93">
        <v>1</v>
      </c>
    </row>
    <row r="94" spans="2:20" x14ac:dyDescent="0.2">
      <c r="B94" t="s">
        <v>129</v>
      </c>
      <c r="C94" t="s">
        <v>130</v>
      </c>
      <c r="D94">
        <v>189514</v>
      </c>
      <c r="E94" t="e">
        <f>#REF!/#REF!</f>
        <v>#REF!</v>
      </c>
      <c r="G94" t="str">
        <f t="shared" si="16"/>
        <v>Hyper</v>
      </c>
      <c r="H94">
        <v>0</v>
      </c>
      <c r="I94">
        <v>93</v>
      </c>
      <c r="J94">
        <v>1</v>
      </c>
      <c r="K94">
        <v>93</v>
      </c>
      <c r="L94">
        <f t="shared" si="17"/>
        <v>0</v>
      </c>
      <c r="M94" t="b">
        <f t="shared" si="18"/>
        <v>0</v>
      </c>
      <c r="N94" t="b">
        <f t="shared" si="19"/>
        <v>0</v>
      </c>
      <c r="O94">
        <f t="shared" si="20"/>
        <v>1.075268817204301</v>
      </c>
      <c r="P94">
        <f t="shared" si="21"/>
        <v>4.951795898911926</v>
      </c>
      <c r="Q94" t="b">
        <f t="shared" si="22"/>
        <v>0</v>
      </c>
      <c r="R94" t="b">
        <f t="shared" si="23"/>
        <v>0</v>
      </c>
      <c r="S94">
        <v>0</v>
      </c>
      <c r="T94">
        <v>1</v>
      </c>
    </row>
    <row r="95" spans="2:20" x14ac:dyDescent="0.2">
      <c r="B95" t="s">
        <v>131</v>
      </c>
      <c r="C95" t="s">
        <v>132</v>
      </c>
      <c r="D95">
        <v>174126</v>
      </c>
      <c r="E95" t="e">
        <f>#REF!/#REF!</f>
        <v>#REF!</v>
      </c>
      <c r="G95" t="str">
        <f t="shared" si="16"/>
        <v>CzechCrownCoin</v>
      </c>
      <c r="H95">
        <v>0</v>
      </c>
      <c r="I95">
        <v>94</v>
      </c>
      <c r="J95">
        <v>1</v>
      </c>
      <c r="K95">
        <v>94</v>
      </c>
      <c r="L95">
        <f t="shared" si="17"/>
        <v>0</v>
      </c>
      <c r="M95" t="b">
        <f t="shared" si="18"/>
        <v>0</v>
      </c>
      <c r="N95" t="b">
        <f t="shared" si="19"/>
        <v>0</v>
      </c>
      <c r="O95">
        <f t="shared" si="20"/>
        <v>1.0638297872340425</v>
      </c>
      <c r="P95">
        <f t="shared" si="21"/>
        <v>4.8991172191362677</v>
      </c>
      <c r="Q95" t="b">
        <f t="shared" si="22"/>
        <v>0</v>
      </c>
      <c r="R95" t="b">
        <f t="shared" si="23"/>
        <v>0</v>
      </c>
      <c r="S95">
        <v>0</v>
      </c>
      <c r="T95">
        <v>1</v>
      </c>
    </row>
    <row r="96" spans="2:20" x14ac:dyDescent="0.2">
      <c r="B96" t="s">
        <v>260</v>
      </c>
      <c r="C96" t="s">
        <v>261</v>
      </c>
      <c r="D96">
        <v>167858</v>
      </c>
      <c r="E96" t="e">
        <f>#REF!/#REF!</f>
        <v>#REF!</v>
      </c>
      <c r="G96" t="str">
        <f t="shared" si="16"/>
        <v>CryptoCoins</v>
      </c>
      <c r="H96">
        <v>0</v>
      </c>
      <c r="I96">
        <v>95</v>
      </c>
      <c r="J96">
        <v>1</v>
      </c>
      <c r="K96">
        <v>95</v>
      </c>
      <c r="L96">
        <f t="shared" si="17"/>
        <v>0</v>
      </c>
      <c r="M96" t="b">
        <f t="shared" si="18"/>
        <v>0</v>
      </c>
      <c r="N96" t="b">
        <f t="shared" si="19"/>
        <v>0</v>
      </c>
      <c r="O96">
        <f t="shared" si="20"/>
        <v>1.0526315789473684</v>
      </c>
      <c r="P96">
        <f t="shared" si="21"/>
        <v>4.847547564197991</v>
      </c>
      <c r="Q96" t="b">
        <f t="shared" si="22"/>
        <v>0</v>
      </c>
      <c r="R96" t="b">
        <f t="shared" si="23"/>
        <v>0</v>
      </c>
      <c r="S96">
        <v>0</v>
      </c>
      <c r="T96">
        <v>1</v>
      </c>
    </row>
    <row r="97" spans="2:20" x14ac:dyDescent="0.2">
      <c r="B97" t="s">
        <v>139</v>
      </c>
      <c r="C97" t="s">
        <v>140</v>
      </c>
      <c r="D97">
        <v>158546</v>
      </c>
      <c r="E97" t="e">
        <f>#REF!/#REF!</f>
        <v>#REF!</v>
      </c>
      <c r="G97" t="str">
        <f t="shared" si="16"/>
        <v>ARCHcoin</v>
      </c>
      <c r="H97">
        <v>0</v>
      </c>
      <c r="I97">
        <v>96</v>
      </c>
      <c r="J97">
        <v>1</v>
      </c>
      <c r="K97">
        <v>96</v>
      </c>
      <c r="L97">
        <f t="shared" si="17"/>
        <v>0</v>
      </c>
      <c r="M97" t="b">
        <f t="shared" si="18"/>
        <v>0</v>
      </c>
      <c r="N97" t="b">
        <f t="shared" si="19"/>
        <v>0</v>
      </c>
      <c r="O97">
        <f t="shared" si="20"/>
        <v>1.0416666666666667</v>
      </c>
      <c r="P97">
        <f t="shared" si="21"/>
        <v>4.7970522770709296</v>
      </c>
      <c r="Q97" t="b">
        <f t="shared" si="22"/>
        <v>0</v>
      </c>
      <c r="R97" t="b">
        <f t="shared" si="23"/>
        <v>0</v>
      </c>
      <c r="S97">
        <v>0</v>
      </c>
      <c r="T97">
        <v>1</v>
      </c>
    </row>
    <row r="98" spans="2:20" x14ac:dyDescent="0.2">
      <c r="B98" t="s">
        <v>266</v>
      </c>
      <c r="C98" t="s">
        <v>266</v>
      </c>
      <c r="D98">
        <v>156832</v>
      </c>
      <c r="E98" t="e">
        <f>#REF!/#REF!</f>
        <v>#REF!</v>
      </c>
      <c r="G98" t="str">
        <f t="shared" si="16"/>
        <v>ATOMIC</v>
      </c>
      <c r="H98">
        <v>0</v>
      </c>
      <c r="I98">
        <v>97</v>
      </c>
      <c r="J98">
        <v>1</v>
      </c>
      <c r="K98">
        <v>97</v>
      </c>
      <c r="L98">
        <f t="shared" si="17"/>
        <v>0</v>
      </c>
      <c r="M98" t="b">
        <f t="shared" ref="M98:M101" si="24">(L98&gt;20)</f>
        <v>0</v>
      </c>
      <c r="N98" t="b">
        <f t="shared" si="19"/>
        <v>0</v>
      </c>
      <c r="O98">
        <f t="shared" si="20"/>
        <v>1.0309278350515465</v>
      </c>
      <c r="P98">
        <f t="shared" ref="P98:P101" si="25">O98*LN(100)</f>
        <v>4.747598129884631</v>
      </c>
      <c r="Q98" t="b">
        <f t="shared" ref="Q98:Q101" si="26">P98&lt;0.05</f>
        <v>0</v>
      </c>
      <c r="R98" t="b">
        <f t="shared" si="23"/>
        <v>0</v>
      </c>
      <c r="S98">
        <v>0</v>
      </c>
      <c r="T98">
        <v>1</v>
      </c>
    </row>
    <row r="99" spans="2:20" x14ac:dyDescent="0.2">
      <c r="B99" t="s">
        <v>267</v>
      </c>
      <c r="C99" t="s">
        <v>268</v>
      </c>
      <c r="D99">
        <v>150591</v>
      </c>
      <c r="E99" t="e">
        <f>#REF!/#REF!</f>
        <v>#REF!</v>
      </c>
      <c r="G99" t="str">
        <f t="shared" si="16"/>
        <v>Node</v>
      </c>
      <c r="H99">
        <v>0</v>
      </c>
      <c r="I99">
        <v>98</v>
      </c>
      <c r="J99">
        <v>1</v>
      </c>
      <c r="K99">
        <v>98</v>
      </c>
      <c r="L99">
        <f t="shared" si="17"/>
        <v>0</v>
      </c>
      <c r="M99" t="b">
        <f t="shared" si="24"/>
        <v>0</v>
      </c>
      <c r="N99" t="b">
        <f t="shared" si="19"/>
        <v>0</v>
      </c>
      <c r="O99">
        <f t="shared" si="20"/>
        <v>1.0204081632653061</v>
      </c>
      <c r="P99">
        <f t="shared" si="25"/>
        <v>4.6991532510082568</v>
      </c>
      <c r="Q99" t="b">
        <f t="shared" si="26"/>
        <v>0</v>
      </c>
      <c r="R99" t="b">
        <f t="shared" si="23"/>
        <v>0</v>
      </c>
      <c r="S99">
        <v>0</v>
      </c>
      <c r="T99">
        <v>1</v>
      </c>
    </row>
    <row r="100" spans="2:20" x14ac:dyDescent="0.2">
      <c r="B100" t="s">
        <v>269</v>
      </c>
      <c r="C100" t="s">
        <v>270</v>
      </c>
      <c r="D100">
        <v>148795</v>
      </c>
      <c r="E100" t="e">
        <f>#REF!/#REF!</f>
        <v>#REF!</v>
      </c>
      <c r="G100" t="str">
        <f t="shared" si="16"/>
        <v>ltc2nXt</v>
      </c>
      <c r="H100">
        <v>0</v>
      </c>
      <c r="I100">
        <v>99</v>
      </c>
      <c r="J100">
        <v>1</v>
      </c>
      <c r="K100">
        <v>99</v>
      </c>
      <c r="L100">
        <f t="shared" si="17"/>
        <v>0</v>
      </c>
      <c r="M100" t="b">
        <f t="shared" si="24"/>
        <v>0</v>
      </c>
      <c r="N100" t="b">
        <f t="shared" si="19"/>
        <v>0</v>
      </c>
      <c r="O100">
        <f t="shared" si="20"/>
        <v>1.0101010101010102</v>
      </c>
      <c r="P100">
        <f t="shared" si="25"/>
        <v>4.6516870565536284</v>
      </c>
      <c r="Q100" t="b">
        <f t="shared" si="26"/>
        <v>0</v>
      </c>
      <c r="R100" t="b">
        <f t="shared" si="23"/>
        <v>0</v>
      </c>
      <c r="S100">
        <v>0</v>
      </c>
      <c r="T100">
        <v>1</v>
      </c>
    </row>
    <row r="101" spans="2:20" x14ac:dyDescent="0.2">
      <c r="B101" t="s">
        <v>145</v>
      </c>
      <c r="C101" t="s">
        <v>146</v>
      </c>
      <c r="D101">
        <v>145952</v>
      </c>
      <c r="E101" t="e">
        <f>#REF!/#REF!</f>
        <v>#REF!</v>
      </c>
      <c r="G101" t="str">
        <f t="shared" si="16"/>
        <v>Viorcoin</v>
      </c>
      <c r="H101">
        <v>0</v>
      </c>
      <c r="I101">
        <v>100</v>
      </c>
      <c r="J101">
        <v>1</v>
      </c>
      <c r="K101">
        <v>100</v>
      </c>
      <c r="L101">
        <f t="shared" si="17"/>
        <v>0</v>
      </c>
      <c r="M101" t="b">
        <f t="shared" si="24"/>
        <v>0</v>
      </c>
      <c r="N101" t="b">
        <f t="shared" si="19"/>
        <v>0</v>
      </c>
      <c r="O101">
        <f t="shared" si="20"/>
        <v>1</v>
      </c>
      <c r="P101">
        <f t="shared" si="25"/>
        <v>4.6051701859880918</v>
      </c>
      <c r="Q101" t="b">
        <f t="shared" si="26"/>
        <v>0</v>
      </c>
      <c r="R101" t="b">
        <f t="shared" si="23"/>
        <v>0</v>
      </c>
      <c r="S101">
        <v>0</v>
      </c>
      <c r="T101">
        <v>1</v>
      </c>
    </row>
  </sheetData>
  <autoFilter ref="A1:R101" xr:uid="{5F96F103-44D6-F346-9DF9-8B7EE5FB3DFB}">
    <sortState ref="A2:R101">
      <sortCondition descending="1" ref="H2"/>
    </sortState>
  </autoFilter>
  <sortState ref="A2:O101">
    <sortCondition descending="1" ref="J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200</vt:lpstr>
      <vt:lpstr>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Chi</dc:creator>
  <cp:lastModifiedBy>Microsoft Office User</cp:lastModifiedBy>
  <dcterms:created xsi:type="dcterms:W3CDTF">2021-06-23T01:49:37Z</dcterms:created>
  <dcterms:modified xsi:type="dcterms:W3CDTF">2021-07-04T00:27:24Z</dcterms:modified>
</cp:coreProperties>
</file>