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upali/Downloads/"/>
    </mc:Choice>
  </mc:AlternateContent>
  <bookViews>
    <workbookView xWindow="0" yWindow="0" windowWidth="25600" windowHeight="16000" activeTab="2"/>
  </bookViews>
  <sheets>
    <sheet name="Product List" sheetId="1" r:id="rId1"/>
    <sheet name="Orders" sheetId="2" r:id="rId2"/>
    <sheet name="Pivot Table" sheetId="4" r:id="rId3"/>
  </sheets>
  <calcPr calcId="150001" concurrentCalc="0"/>
  <pivotCaches>
    <pivotCache cacheId="2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A14" i="1"/>
  <c r="A15" i="1"/>
  <c r="A16" i="1"/>
  <c r="A17" i="1"/>
  <c r="A18" i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<sst xmlns="http://schemas.openxmlformats.org/spreadsheetml/2006/main" count="65" uniqueCount="36">
  <si>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</si>
  <si>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</si>
  <si>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</si>
  <si>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</si>
  <si>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</si>
  <si>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</si>
  <si>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</si>
  <si>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</si>
  <si>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</si>
  <si>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</si>
  <si>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</si>
  <si>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</si>
  <si>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</si>
  <si>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</si>
  <si>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</si>
  <si>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</si>
  <si>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</si>
  <si>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</si>
  <si>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</si>
  <si>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</si>
  <si>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</si>
  <si>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</si>
  <si>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</si>
  <si>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</si>
  <si>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</si>
  <si>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</si>
  <si>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</si>
  <si>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</si>
  <si>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</si>
  <si>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</si>
  <si>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</si>
  <si>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</si>
  <si>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Shipping Price</t>
  </si>
  <si>
    <t>Sum of Price</t>
  </si>
  <si>
    <t>Total Price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</si>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</sst>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12.644335069446" createdVersion="4" refreshedVersion="4" minRefreshableVersion="3" recordCount="28">
  <cacheSource type="worksheet">
    <worksheetSource name="OrdersTable"/>
  </cacheSource>
  <cacheFields count="7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Price" numFmtId="0">
      <sharedItems containsSemiMixedTypes="0" containsString="0" containsNumber="1" minValue="6.74" maxValue="117.24"/>
    </cacheField>
    <cacheField name="Field1" numFmtId="0" formula="'Total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2" firstHeaderRow="0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showAll="0" defaultSubtotal="0"/>
    <pivotField dragToRow="0" dragToCol="0" dragToPage="0" showAll="0" defaultSubtota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hipping Price" fld="4" baseField="0" baseItem="0"/>
    <dataField name="Sum of Price" fld="3" baseField="0" baseItem="0"/>
    <dataField name="Sum of Total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OrdersTable" displayName="OrdersTable" ref="A1:F29" totalsRowShown="0" headerRowDxfId="1">
  <autoFilter ref="A1:F29"/>
  <tableColumns count="6">
    <tableColumn id="1" name="Order Number" dataDxfId="5"/>
    <tableColumn id="2" name="Product ID"/>
    <tableColumn id="3" name="Shipping Priority" dataDxfId="4"/>
    <tableColumn id="4" name="Price" dataDxfId="3" dataCellStyle="Currency">
      <calculatedColumnFormula>VLOOKUP(B2,'Product List'!$A$2:$C$18,3)</calculatedColumnFormula>
    </tableColumn>
    <tableColumn id="5" name="Shipping Price" dataDxfId="2" dataCellStyle="Currency">
      <calculatedColumnFormula>VLOOKUP(C2,'Product List'!$E$2:$F$5,2,FALSE)</calculatedColumnFormula>
    </tableColumn>
    <tableColumn id="6" name="Total Price" dataDxfId="0">
      <calculatedColumnFormula>OrdersTable[[#This Row],[Price]]+OrdersTable[[#This Row],[Shipping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30" zoomScaleNormal="130" workbookViewId="0">
      <selection activeCell="H17" sqref="H17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" zoomScale="130" zoomScaleNormal="130" workbookViewId="0">
      <selection sqref="A1:F1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6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34</v>
      </c>
    </row>
    <row r="2" spans="1:6" x14ac:dyDescent="0.2">
      <c r="A2">
        <v>10029367401</v>
      </c>
      <c r="B2">
        <v>105</v>
      </c>
      <c r="C2" s="8" t="s">
        <v>22</v>
      </c>
      <c r="D2" s="4">
        <f>VLOOKUP(B2,'Product List'!$A$2:$C$18,3)</f>
        <v>10.95</v>
      </c>
      <c r="E2" s="4">
        <f>VLOOKUP(C2,'Product List'!$E$2:$F$5,2,FALSE)</f>
        <v>0.5</v>
      </c>
      <c r="F2">
        <f>OrdersTable[[#This Row],[Price]]+OrdersTable[[#This Row],[Shipping Price]]</f>
        <v>11.45</v>
      </c>
    </row>
    <row r="3" spans="1:6" x14ac:dyDescent="0.2">
      <c r="A3" s="7">
        <v>10029367401</v>
      </c>
      <c r="B3">
        <v>200</v>
      </c>
      <c r="C3" s="8" t="s">
        <v>24</v>
      </c>
      <c r="D3" s="4">
        <f>VLOOKUP(B3,'Product List'!$A$2:$C$18,3)</f>
        <v>15.99</v>
      </c>
      <c r="E3" s="4">
        <f>VLOOKUP(C3,'Product List'!$E$2:$F$5,2,FALSE)</f>
        <v>5</v>
      </c>
      <c r="F3">
        <f>OrdersTable[[#This Row],[Price]]+OrdersTable[[#This Row],[Shipping Price]]</f>
        <v>20.990000000000002</v>
      </c>
    </row>
    <row r="4" spans="1:6" x14ac:dyDescent="0.2">
      <c r="A4">
        <v>10029367401</v>
      </c>
      <c r="B4">
        <v>105</v>
      </c>
      <c r="C4" s="8" t="s">
        <v>25</v>
      </c>
      <c r="D4" s="4">
        <f>VLOOKUP(B4,'Product List'!$A$2:$C$18,3)</f>
        <v>10.95</v>
      </c>
      <c r="E4" s="4">
        <f>VLOOKUP(C4,'Product List'!$E$2:$F$5,2,FALSE)</f>
        <v>7.25</v>
      </c>
      <c r="F4">
        <f>OrdersTable[[#This Row],[Price]]+OrdersTable[[#This Row],[Shipping Price]]</f>
        <v>18.2</v>
      </c>
    </row>
    <row r="5" spans="1:6" x14ac:dyDescent="0.2">
      <c r="A5">
        <v>10029367401</v>
      </c>
      <c r="B5">
        <v>106</v>
      </c>
      <c r="C5" s="8" t="s">
        <v>23</v>
      </c>
      <c r="D5" s="4">
        <f>VLOOKUP(B5,'Product List'!$A$2:$C$18,3)</f>
        <v>3.99</v>
      </c>
      <c r="E5" s="4">
        <f>VLOOKUP(C5,'Product List'!$E$2:$F$5,2,FALSE)</f>
        <v>2.75</v>
      </c>
      <c r="F5">
        <f>OrdersTable[[#This Row],[Price]]+OrdersTable[[#This Row],[Shipping Price]]</f>
        <v>6.74</v>
      </c>
    </row>
    <row r="6" spans="1:6" x14ac:dyDescent="0.2">
      <c r="A6" s="7">
        <v>10029367402</v>
      </c>
      <c r="B6">
        <v>108</v>
      </c>
      <c r="C6" s="8" t="s">
        <v>25</v>
      </c>
      <c r="D6" s="4">
        <f>VLOOKUP(B6,'Product List'!$A$2:$C$18,3)</f>
        <v>7.95</v>
      </c>
      <c r="E6" s="4">
        <f>VLOOKUP(C6,'Product List'!$E$2:$F$5,2,FALSE)</f>
        <v>7.25</v>
      </c>
      <c r="F6">
        <f>OrdersTable[[#This Row],[Price]]+OrdersTable[[#This Row],[Shipping Price]]</f>
        <v>15.2</v>
      </c>
    </row>
    <row r="7" spans="1:6" x14ac:dyDescent="0.2">
      <c r="A7" s="7">
        <v>10029367402</v>
      </c>
      <c r="B7">
        <v>107</v>
      </c>
      <c r="C7" s="8" t="s">
        <v>23</v>
      </c>
      <c r="D7" s="4">
        <f>VLOOKUP(B7,'Product List'!$A$2:$C$18,3)</f>
        <v>7.75</v>
      </c>
      <c r="E7" s="4">
        <f>VLOOKUP(C7,'Product List'!$E$2:$F$5,2,FALSE)</f>
        <v>2.75</v>
      </c>
      <c r="F7">
        <f>OrdersTable[[#This Row],[Price]]+OrdersTable[[#This Row],[Shipping Price]]</f>
        <v>10.5</v>
      </c>
    </row>
    <row r="8" spans="1:6" x14ac:dyDescent="0.2">
      <c r="A8" s="7">
        <v>10029367402</v>
      </c>
      <c r="B8">
        <v>100</v>
      </c>
      <c r="C8" s="8" t="s">
        <v>24</v>
      </c>
      <c r="D8" s="4">
        <f>VLOOKUP(B8,'Product List'!$A$2:$C$18,3)</f>
        <v>19.96</v>
      </c>
      <c r="E8" s="4">
        <f>VLOOKUP(C8,'Product List'!$E$2:$F$5,2,FALSE)</f>
        <v>5</v>
      </c>
      <c r="F8">
        <f>OrdersTable[[#This Row],[Price]]+OrdersTable[[#This Row],[Shipping Price]]</f>
        <v>24.96</v>
      </c>
    </row>
    <row r="9" spans="1:6" x14ac:dyDescent="0.2">
      <c r="A9" s="7">
        <v>10029367403</v>
      </c>
      <c r="B9">
        <v>202</v>
      </c>
      <c r="C9" s="8" t="s">
        <v>24</v>
      </c>
      <c r="D9" s="4">
        <f>VLOOKUP(B9,'Product List'!$A$2:$C$18,3)</f>
        <v>6.76</v>
      </c>
      <c r="E9" s="4">
        <f>VLOOKUP(C9,'Product List'!$E$2:$F$5,2,FALSE)</f>
        <v>5</v>
      </c>
      <c r="F9">
        <f>OrdersTable[[#This Row],[Price]]+OrdersTable[[#This Row],[Shipping Price]]</f>
        <v>11.76</v>
      </c>
    </row>
    <row r="10" spans="1:6" x14ac:dyDescent="0.2">
      <c r="A10" s="7">
        <v>10029367403</v>
      </c>
      <c r="B10">
        <v>105</v>
      </c>
      <c r="C10" s="8" t="s">
        <v>25</v>
      </c>
      <c r="D10" s="4">
        <f>VLOOKUP(B10,'Product List'!$A$2:$C$18,3)</f>
        <v>10.95</v>
      </c>
      <c r="E10" s="4">
        <f>VLOOKUP(C10,'Product List'!$E$2:$F$5,2,FALSE)</f>
        <v>7.25</v>
      </c>
      <c r="F10">
        <f>OrdersTable[[#This Row],[Price]]+OrdersTable[[#This Row],[Shipping Price]]</f>
        <v>18.2</v>
      </c>
    </row>
    <row r="11" spans="1:6" x14ac:dyDescent="0.2">
      <c r="A11" s="7">
        <v>10029367403</v>
      </c>
      <c r="B11">
        <v>106</v>
      </c>
      <c r="C11" s="8" t="s">
        <v>24</v>
      </c>
      <c r="D11" s="4">
        <f>VLOOKUP(B11,'Product List'!$A$2:$C$18,3)</f>
        <v>3.99</v>
      </c>
      <c r="E11" s="4">
        <f>VLOOKUP(C11,'Product List'!$E$2:$F$5,2,FALSE)</f>
        <v>5</v>
      </c>
      <c r="F11">
        <f>OrdersTable[[#This Row],[Price]]+OrdersTable[[#This Row],[Shipping Price]]</f>
        <v>8.99</v>
      </c>
    </row>
    <row r="12" spans="1:6" x14ac:dyDescent="0.2">
      <c r="A12" s="7">
        <v>10029367403</v>
      </c>
      <c r="B12">
        <v>106</v>
      </c>
      <c r="C12" s="8" t="s">
        <v>24</v>
      </c>
      <c r="D12" s="4">
        <f>VLOOKUP(B12,'Product List'!$A$2:$C$18,3)</f>
        <v>3.99</v>
      </c>
      <c r="E12" s="4">
        <f>VLOOKUP(C12,'Product List'!$E$2:$F$5,2,FALSE)</f>
        <v>5</v>
      </c>
      <c r="F12">
        <f>OrdersTable[[#This Row],[Price]]+OrdersTable[[#This Row],[Shipping Price]]</f>
        <v>8.99</v>
      </c>
    </row>
    <row r="13" spans="1:6" x14ac:dyDescent="0.2">
      <c r="A13" s="7">
        <v>10029367403</v>
      </c>
      <c r="B13">
        <v>201</v>
      </c>
      <c r="C13" s="8" t="s">
        <v>22</v>
      </c>
      <c r="D13" s="4">
        <f>VLOOKUP(B13,'Product List'!$A$2:$C$18,3)</f>
        <v>31.99</v>
      </c>
      <c r="E13" s="4">
        <f>VLOOKUP(C13,'Product List'!$E$2:$F$5,2,FALSE)</f>
        <v>0.5</v>
      </c>
      <c r="F13">
        <f>OrdersTable[[#This Row],[Price]]+OrdersTable[[#This Row],[Shipping Price]]</f>
        <v>32.489999999999995</v>
      </c>
    </row>
    <row r="14" spans="1:6" x14ac:dyDescent="0.2">
      <c r="A14" s="7">
        <v>10029367403</v>
      </c>
      <c r="B14">
        <v>100</v>
      </c>
      <c r="C14" s="8" t="s">
        <v>23</v>
      </c>
      <c r="D14" s="4">
        <f>VLOOKUP(B14,'Product List'!$A$2:$C$18,3)</f>
        <v>19.96</v>
      </c>
      <c r="E14" s="4">
        <f>VLOOKUP(C14,'Product List'!$E$2:$F$5,2,FALSE)</f>
        <v>2.75</v>
      </c>
      <c r="F14">
        <f>OrdersTable[[#This Row],[Price]]+OrdersTable[[#This Row],[Shipping Price]]</f>
        <v>22.71</v>
      </c>
    </row>
    <row r="15" spans="1:6" x14ac:dyDescent="0.2">
      <c r="A15" s="7">
        <v>10029367403</v>
      </c>
      <c r="B15">
        <v>201</v>
      </c>
      <c r="C15" s="8" t="s">
        <v>22</v>
      </c>
      <c r="D15" s="4">
        <f>VLOOKUP(B15,'Product List'!$A$2:$C$18,3)</f>
        <v>31.99</v>
      </c>
      <c r="E15" s="4">
        <f>VLOOKUP(C15,'Product List'!$E$2:$F$5,2,FALSE)</f>
        <v>0.5</v>
      </c>
      <c r="F15">
        <f>OrdersTable[[#This Row],[Price]]+OrdersTable[[#This Row],[Shipping Price]]</f>
        <v>32.489999999999995</v>
      </c>
    </row>
    <row r="16" spans="1:6" x14ac:dyDescent="0.2">
      <c r="A16" s="7">
        <v>10029367403</v>
      </c>
      <c r="B16">
        <v>101</v>
      </c>
      <c r="C16" s="8" t="s">
        <v>25</v>
      </c>
      <c r="D16" s="4">
        <f>VLOOKUP(B16,'Product List'!$A$2:$C$18,3)</f>
        <v>14.96</v>
      </c>
      <c r="E16" s="4">
        <f>VLOOKUP(C16,'Product List'!$E$2:$F$5,2,FALSE)</f>
        <v>7.25</v>
      </c>
      <c r="F16">
        <f>OrdersTable[[#This Row],[Price]]+OrdersTable[[#This Row],[Shipping Price]]</f>
        <v>22.21</v>
      </c>
    </row>
    <row r="17" spans="1:6" x14ac:dyDescent="0.2">
      <c r="A17" s="7">
        <v>10029367404</v>
      </c>
      <c r="B17">
        <v>106</v>
      </c>
      <c r="C17" s="8" t="s">
        <v>23</v>
      </c>
      <c r="D17" s="4">
        <f>VLOOKUP(B17,'Product List'!$A$2:$C$18,3)</f>
        <v>3.99</v>
      </c>
      <c r="E17" s="4">
        <f>VLOOKUP(C17,'Product List'!$E$2:$F$5,2,FALSE)</f>
        <v>2.75</v>
      </c>
      <c r="F17">
        <f>OrdersTable[[#This Row],[Price]]+OrdersTable[[#This Row],[Shipping Price]]</f>
        <v>6.74</v>
      </c>
    </row>
    <row r="18" spans="1:6" x14ac:dyDescent="0.2">
      <c r="A18" s="7">
        <v>10029367404</v>
      </c>
      <c r="B18">
        <v>202</v>
      </c>
      <c r="C18" s="8" t="s">
        <v>23</v>
      </c>
      <c r="D18" s="4">
        <f>VLOOKUP(B18,'Product List'!$A$2:$C$18,3)</f>
        <v>6.76</v>
      </c>
      <c r="E18" s="4">
        <f>VLOOKUP(C18,'Product List'!$E$2:$F$5,2,FALSE)</f>
        <v>2.75</v>
      </c>
      <c r="F18">
        <f>OrdersTable[[#This Row],[Price]]+OrdersTable[[#This Row],[Shipping Price]]</f>
        <v>9.51</v>
      </c>
    </row>
    <row r="19" spans="1:6" x14ac:dyDescent="0.2">
      <c r="A19" s="7">
        <v>10029367404</v>
      </c>
      <c r="B19">
        <v>105</v>
      </c>
      <c r="C19" s="8" t="s">
        <v>24</v>
      </c>
      <c r="D19" s="4">
        <f>VLOOKUP(B19,'Product List'!$A$2:$C$18,3)</f>
        <v>10.95</v>
      </c>
      <c r="E19" s="4">
        <f>VLOOKUP(C19,'Product List'!$E$2:$F$5,2,FALSE)</f>
        <v>5</v>
      </c>
      <c r="F19">
        <f>OrdersTable[[#This Row],[Price]]+OrdersTable[[#This Row],[Shipping Price]]</f>
        <v>15.95</v>
      </c>
    </row>
    <row r="20" spans="1:6" x14ac:dyDescent="0.2">
      <c r="A20" s="7">
        <v>10029367404</v>
      </c>
      <c r="B20">
        <v>200</v>
      </c>
      <c r="C20" s="8" t="s">
        <v>24</v>
      </c>
      <c r="D20" s="4">
        <f>VLOOKUP(B20,'Product List'!$A$2:$C$18,3)</f>
        <v>15.99</v>
      </c>
      <c r="E20" s="4">
        <f>VLOOKUP(C20,'Product List'!$E$2:$F$5,2,FALSE)</f>
        <v>5</v>
      </c>
      <c r="F20">
        <f>OrdersTable[[#This Row],[Price]]+OrdersTable[[#This Row],[Shipping Price]]</f>
        <v>20.990000000000002</v>
      </c>
    </row>
    <row r="21" spans="1:6" x14ac:dyDescent="0.2">
      <c r="A21" s="7">
        <v>10029367405</v>
      </c>
      <c r="B21">
        <v>106</v>
      </c>
      <c r="C21" s="8" t="s">
        <v>24</v>
      </c>
      <c r="D21" s="4">
        <f>VLOOKUP(B21,'Product List'!$A$2:$C$18,3)</f>
        <v>3.99</v>
      </c>
      <c r="E21" s="4">
        <f>VLOOKUP(C21,'Product List'!$E$2:$F$5,2,FALSE)</f>
        <v>5</v>
      </c>
      <c r="F21">
        <f>OrdersTable[[#This Row],[Price]]+OrdersTable[[#This Row],[Shipping Price]]</f>
        <v>8.99</v>
      </c>
    </row>
    <row r="22" spans="1:6" x14ac:dyDescent="0.2">
      <c r="A22" s="7">
        <v>10029367406</v>
      </c>
      <c r="B22">
        <v>103</v>
      </c>
      <c r="C22" s="8" t="s">
        <v>23</v>
      </c>
      <c r="D22" s="4">
        <f>VLOOKUP(B22,'Product List'!$A$2:$C$18,3)</f>
        <v>4.42</v>
      </c>
      <c r="E22" s="4">
        <f>VLOOKUP(C22,'Product List'!$E$2:$F$5,2,FALSE)</f>
        <v>2.75</v>
      </c>
      <c r="F22">
        <f>OrdersTable[[#This Row],[Price]]+OrdersTable[[#This Row],[Shipping Price]]</f>
        <v>7.17</v>
      </c>
    </row>
    <row r="23" spans="1:6" x14ac:dyDescent="0.2">
      <c r="A23" s="7">
        <v>10029367406</v>
      </c>
      <c r="B23">
        <v>206</v>
      </c>
      <c r="C23" s="8" t="s">
        <v>24</v>
      </c>
      <c r="D23" s="4">
        <f>VLOOKUP(B23,'Product List'!$A$2:$C$18,3)</f>
        <v>109.99</v>
      </c>
      <c r="E23" s="4">
        <f>VLOOKUP(C23,'Product List'!$E$2:$F$5,2,FALSE)</f>
        <v>5</v>
      </c>
      <c r="F23">
        <f>OrdersTable[[#This Row],[Price]]+OrdersTable[[#This Row],[Shipping Price]]</f>
        <v>114.99</v>
      </c>
    </row>
    <row r="24" spans="1:6" x14ac:dyDescent="0.2">
      <c r="A24" s="7">
        <v>10029367406</v>
      </c>
      <c r="B24">
        <v>206</v>
      </c>
      <c r="C24" s="8" t="s">
        <v>25</v>
      </c>
      <c r="D24" s="4">
        <f>VLOOKUP(B24,'Product List'!$A$2:$C$18,3)</f>
        <v>109.99</v>
      </c>
      <c r="E24" s="4">
        <f>VLOOKUP(C24,'Product List'!$E$2:$F$5,2,FALSE)</f>
        <v>7.25</v>
      </c>
      <c r="F24">
        <f>OrdersTable[[#This Row],[Price]]+OrdersTable[[#This Row],[Shipping Price]]</f>
        <v>117.24</v>
      </c>
    </row>
    <row r="25" spans="1:6" x14ac:dyDescent="0.2">
      <c r="A25" s="7">
        <v>10029367406</v>
      </c>
      <c r="B25">
        <v>103</v>
      </c>
      <c r="C25" s="8" t="s">
        <v>24</v>
      </c>
      <c r="D25" s="4">
        <f>VLOOKUP(B25,'Product List'!$A$2:$C$18,3)</f>
        <v>4.42</v>
      </c>
      <c r="E25" s="4">
        <f>VLOOKUP(C25,'Product List'!$E$2:$F$5,2,FALSE)</f>
        <v>5</v>
      </c>
      <c r="F25">
        <f>OrdersTable[[#This Row],[Price]]+OrdersTable[[#This Row],[Shipping Price]]</f>
        <v>9.42</v>
      </c>
    </row>
    <row r="26" spans="1:6" x14ac:dyDescent="0.2">
      <c r="A26" s="7">
        <v>10029367406</v>
      </c>
      <c r="B26">
        <v>100</v>
      </c>
      <c r="C26" s="8" t="s">
        <v>23</v>
      </c>
      <c r="D26" s="4">
        <f>VLOOKUP(B26,'Product List'!$A$2:$C$18,3)</f>
        <v>19.96</v>
      </c>
      <c r="E26" s="4">
        <f>VLOOKUP(C26,'Product List'!$E$2:$F$5,2,FALSE)</f>
        <v>2.75</v>
      </c>
      <c r="F26">
        <f>OrdersTable[[#This Row],[Price]]+OrdersTable[[#This Row],[Shipping Price]]</f>
        <v>22.71</v>
      </c>
    </row>
    <row r="27" spans="1:6" x14ac:dyDescent="0.2">
      <c r="A27" s="7">
        <v>10029367406</v>
      </c>
      <c r="B27">
        <v>102</v>
      </c>
      <c r="C27" s="8" t="s">
        <v>25</v>
      </c>
      <c r="D27" s="4">
        <f>VLOOKUP(B27,'Product List'!$A$2:$C$18,3)</f>
        <v>3.99</v>
      </c>
      <c r="E27" s="4">
        <f>VLOOKUP(C27,'Product List'!$E$2:$F$5,2,FALSE)</f>
        <v>7.25</v>
      </c>
      <c r="F27">
        <f>OrdersTable[[#This Row],[Price]]+OrdersTable[[#This Row],[Shipping Price]]</f>
        <v>11.24</v>
      </c>
    </row>
    <row r="28" spans="1:6" x14ac:dyDescent="0.2">
      <c r="A28" s="7">
        <v>10029367406</v>
      </c>
      <c r="B28">
        <v>100</v>
      </c>
      <c r="C28" s="8" t="s">
        <v>22</v>
      </c>
      <c r="D28" s="4">
        <f>VLOOKUP(B28,'Product List'!$A$2:$C$18,3)</f>
        <v>19.96</v>
      </c>
      <c r="E28" s="4">
        <f>VLOOKUP(C28,'Product List'!$E$2:$F$5,2,FALSE)</f>
        <v>0.5</v>
      </c>
      <c r="F28">
        <f>OrdersTable[[#This Row],[Price]]+OrdersTable[[#This Row],[Shipping Price]]</f>
        <v>20.46</v>
      </c>
    </row>
    <row r="29" spans="1:6" x14ac:dyDescent="0.2">
      <c r="A29" s="7">
        <v>10029367406</v>
      </c>
      <c r="B29">
        <v>109</v>
      </c>
      <c r="C29" s="8" t="s">
        <v>25</v>
      </c>
      <c r="D29" s="4">
        <f>VLOOKUP(B29,'Product List'!$A$2:$C$18,3)</f>
        <v>9.99</v>
      </c>
      <c r="E29" s="4">
        <f>VLOOKUP(C29,'Product List'!$E$2:$F$5,2,FALSE)</f>
        <v>7.25</v>
      </c>
      <c r="F29">
        <f>OrdersTable[[#This Row],[Price]]+OrdersTable[[#This Row],[Shipping Price]]</f>
        <v>17.240000000000002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tabSelected="1" workbookViewId="0">
      <selection activeCell="G24" sqref="G24"/>
    </sheetView>
  </sheetViews>
  <sheetFormatPr baseColWidth="10" defaultRowHeight="15" x14ac:dyDescent="0.2"/>
  <cols>
    <col min="1" max="1" width="13.83203125" bestFit="1" customWidth="1"/>
    <col min="2" max="2" width="17.5" bestFit="1" customWidth="1"/>
    <col min="3" max="3" width="10.6640625" bestFit="1" customWidth="1"/>
    <col min="4" max="4" width="14.83203125" bestFit="1" customWidth="1"/>
  </cols>
  <sheetData>
    <row r="3" spans="1:4" x14ac:dyDescent="0.2">
      <c r="A3" s="9" t="s">
        <v>30</v>
      </c>
      <c r="B3" t="s">
        <v>32</v>
      </c>
      <c r="C3" t="s">
        <v>33</v>
      </c>
      <c r="D3" t="s">
        <v>35</v>
      </c>
    </row>
    <row r="4" spans="1:4" x14ac:dyDescent="0.2">
      <c r="A4" s="10">
        <v>10029367401</v>
      </c>
      <c r="B4" s="8">
        <v>15.5</v>
      </c>
      <c r="C4" s="8">
        <v>41.88</v>
      </c>
      <c r="D4" s="8">
        <v>57.38</v>
      </c>
    </row>
    <row r="5" spans="1:4" x14ac:dyDescent="0.2">
      <c r="A5" s="11">
        <v>105</v>
      </c>
      <c r="B5" s="8">
        <v>7.75</v>
      </c>
      <c r="C5" s="8">
        <v>21.9</v>
      </c>
      <c r="D5" s="8">
        <v>29.65</v>
      </c>
    </row>
    <row r="6" spans="1:4" x14ac:dyDescent="0.2">
      <c r="A6" s="11">
        <v>106</v>
      </c>
      <c r="B6" s="8">
        <v>2.75</v>
      </c>
      <c r="C6" s="8">
        <v>3.99</v>
      </c>
      <c r="D6" s="8">
        <v>6.74</v>
      </c>
    </row>
    <row r="7" spans="1:4" x14ac:dyDescent="0.2">
      <c r="A7" s="11">
        <v>200</v>
      </c>
      <c r="B7" s="8">
        <v>5</v>
      </c>
      <c r="C7" s="8">
        <v>15.99</v>
      </c>
      <c r="D7" s="8">
        <v>20.990000000000002</v>
      </c>
    </row>
    <row r="8" spans="1:4" x14ac:dyDescent="0.2">
      <c r="A8" s="10">
        <v>10029367402</v>
      </c>
      <c r="B8" s="8">
        <v>15</v>
      </c>
      <c r="C8" s="8">
        <v>35.660000000000004</v>
      </c>
      <c r="D8" s="8">
        <v>50.66</v>
      </c>
    </row>
    <row r="9" spans="1:4" x14ac:dyDescent="0.2">
      <c r="A9" s="11">
        <v>100</v>
      </c>
      <c r="B9" s="8">
        <v>5</v>
      </c>
      <c r="C9" s="8">
        <v>19.96</v>
      </c>
      <c r="D9" s="8">
        <v>24.96</v>
      </c>
    </row>
    <row r="10" spans="1:4" x14ac:dyDescent="0.2">
      <c r="A10" s="11">
        <v>107</v>
      </c>
      <c r="B10" s="8">
        <v>2.75</v>
      </c>
      <c r="C10" s="8">
        <v>7.75</v>
      </c>
      <c r="D10" s="8">
        <v>10.5</v>
      </c>
    </row>
    <row r="11" spans="1:4" x14ac:dyDescent="0.2">
      <c r="A11" s="11">
        <v>108</v>
      </c>
      <c r="B11" s="8">
        <v>7.25</v>
      </c>
      <c r="C11" s="8">
        <v>7.95</v>
      </c>
      <c r="D11" s="8">
        <v>15.2</v>
      </c>
    </row>
    <row r="12" spans="1:4" x14ac:dyDescent="0.2">
      <c r="A12" s="10">
        <v>10029367403</v>
      </c>
      <c r="B12" s="8">
        <v>33.25</v>
      </c>
      <c r="C12" s="8">
        <v>124.59000000000002</v>
      </c>
      <c r="D12" s="8">
        <v>157.83999999999997</v>
      </c>
    </row>
    <row r="13" spans="1:4" x14ac:dyDescent="0.2">
      <c r="A13" s="11">
        <v>100</v>
      </c>
      <c r="B13" s="8">
        <v>2.75</v>
      </c>
      <c r="C13" s="8">
        <v>19.96</v>
      </c>
      <c r="D13" s="8">
        <v>22.71</v>
      </c>
    </row>
    <row r="14" spans="1:4" x14ac:dyDescent="0.2">
      <c r="A14" s="11">
        <v>101</v>
      </c>
      <c r="B14" s="8">
        <v>7.25</v>
      </c>
      <c r="C14" s="8">
        <v>14.96</v>
      </c>
      <c r="D14" s="8">
        <v>22.21</v>
      </c>
    </row>
    <row r="15" spans="1:4" x14ac:dyDescent="0.2">
      <c r="A15" s="11">
        <v>105</v>
      </c>
      <c r="B15" s="8">
        <v>7.25</v>
      </c>
      <c r="C15" s="8">
        <v>10.95</v>
      </c>
      <c r="D15" s="8">
        <v>18.2</v>
      </c>
    </row>
    <row r="16" spans="1:4" x14ac:dyDescent="0.2">
      <c r="A16" s="11">
        <v>106</v>
      </c>
      <c r="B16" s="8">
        <v>10</v>
      </c>
      <c r="C16" s="8">
        <v>7.98</v>
      </c>
      <c r="D16" s="8">
        <v>17.98</v>
      </c>
    </row>
    <row r="17" spans="1:4" x14ac:dyDescent="0.2">
      <c r="A17" s="11">
        <v>201</v>
      </c>
      <c r="B17" s="8">
        <v>1</v>
      </c>
      <c r="C17" s="8">
        <v>63.98</v>
      </c>
      <c r="D17" s="8">
        <v>64.97999999999999</v>
      </c>
    </row>
    <row r="18" spans="1:4" x14ac:dyDescent="0.2">
      <c r="A18" s="11">
        <v>202</v>
      </c>
      <c r="B18" s="8">
        <v>5</v>
      </c>
      <c r="C18" s="8">
        <v>6.76</v>
      </c>
      <c r="D18" s="8">
        <v>11.76</v>
      </c>
    </row>
    <row r="19" spans="1:4" x14ac:dyDescent="0.2">
      <c r="A19" s="10">
        <v>10029367404</v>
      </c>
      <c r="B19" s="8">
        <v>15.5</v>
      </c>
      <c r="C19" s="8">
        <v>37.69</v>
      </c>
      <c r="D19" s="8">
        <v>53.19</v>
      </c>
    </row>
    <row r="20" spans="1:4" x14ac:dyDescent="0.2">
      <c r="A20" s="11">
        <v>105</v>
      </c>
      <c r="B20" s="8">
        <v>5</v>
      </c>
      <c r="C20" s="8">
        <v>10.95</v>
      </c>
      <c r="D20" s="8">
        <v>15.95</v>
      </c>
    </row>
    <row r="21" spans="1:4" x14ac:dyDescent="0.2">
      <c r="A21" s="11">
        <v>106</v>
      </c>
      <c r="B21" s="8">
        <v>2.75</v>
      </c>
      <c r="C21" s="8">
        <v>3.99</v>
      </c>
      <c r="D21" s="8">
        <v>6.74</v>
      </c>
    </row>
    <row r="22" spans="1:4" x14ac:dyDescent="0.2">
      <c r="A22" s="11">
        <v>200</v>
      </c>
      <c r="B22" s="8">
        <v>5</v>
      </c>
      <c r="C22" s="8">
        <v>15.99</v>
      </c>
      <c r="D22" s="8">
        <v>20.990000000000002</v>
      </c>
    </row>
    <row r="23" spans="1:4" x14ac:dyDescent="0.2">
      <c r="A23" s="11">
        <v>202</v>
      </c>
      <c r="B23" s="8">
        <v>2.75</v>
      </c>
      <c r="C23" s="8">
        <v>6.76</v>
      </c>
      <c r="D23" s="8">
        <v>9.51</v>
      </c>
    </row>
    <row r="24" spans="1:4" x14ac:dyDescent="0.2">
      <c r="A24" s="10">
        <v>10029367405</v>
      </c>
      <c r="B24" s="8">
        <v>5</v>
      </c>
      <c r="C24" s="8">
        <v>3.99</v>
      </c>
      <c r="D24" s="8">
        <v>8.99</v>
      </c>
    </row>
    <row r="25" spans="1:4" x14ac:dyDescent="0.2">
      <c r="A25" s="11">
        <v>106</v>
      </c>
      <c r="B25" s="8">
        <v>5</v>
      </c>
      <c r="C25" s="8">
        <v>3.99</v>
      </c>
      <c r="D25" s="8">
        <v>8.99</v>
      </c>
    </row>
    <row r="26" spans="1:4" x14ac:dyDescent="0.2">
      <c r="A26" s="10">
        <v>10029367406</v>
      </c>
      <c r="B26" s="8">
        <v>37.75</v>
      </c>
      <c r="C26" s="8">
        <v>282.71999999999997</v>
      </c>
      <c r="D26" s="8">
        <v>320.47000000000003</v>
      </c>
    </row>
    <row r="27" spans="1:4" x14ac:dyDescent="0.2">
      <c r="A27" s="11">
        <v>100</v>
      </c>
      <c r="B27" s="8">
        <v>3.25</v>
      </c>
      <c r="C27" s="8">
        <v>39.92</v>
      </c>
      <c r="D27" s="8">
        <v>43.17</v>
      </c>
    </row>
    <row r="28" spans="1:4" x14ac:dyDescent="0.2">
      <c r="A28" s="11">
        <v>102</v>
      </c>
      <c r="B28" s="8">
        <v>7.25</v>
      </c>
      <c r="C28" s="8">
        <v>3.99</v>
      </c>
      <c r="D28" s="8">
        <v>11.24</v>
      </c>
    </row>
    <row r="29" spans="1:4" x14ac:dyDescent="0.2">
      <c r="A29" s="11">
        <v>103</v>
      </c>
      <c r="B29" s="8">
        <v>7.75</v>
      </c>
      <c r="C29" s="8">
        <v>8.84</v>
      </c>
      <c r="D29" s="8">
        <v>16.59</v>
      </c>
    </row>
    <row r="30" spans="1:4" x14ac:dyDescent="0.2">
      <c r="A30" s="11">
        <v>109</v>
      </c>
      <c r="B30" s="8">
        <v>7.25</v>
      </c>
      <c r="C30" s="8">
        <v>9.99</v>
      </c>
      <c r="D30" s="8">
        <v>17.240000000000002</v>
      </c>
    </row>
    <row r="31" spans="1:4" x14ac:dyDescent="0.2">
      <c r="A31" s="11">
        <v>206</v>
      </c>
      <c r="B31" s="8">
        <v>12.25</v>
      </c>
      <c r="C31" s="8">
        <v>219.98</v>
      </c>
      <c r="D31" s="8">
        <v>232.23</v>
      </c>
    </row>
    <row r="32" spans="1:4" x14ac:dyDescent="0.2">
      <c r="A32" s="10" t="s">
        <v>31</v>
      </c>
      <c r="B32" s="8">
        <v>122</v>
      </c>
      <c r="C32" s="8">
        <v>526.53</v>
      </c>
      <c r="D32" s="8">
        <v>648.53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2018-01-12T21:30:56Z</dcterms:modified>
</cp:coreProperties>
</file>