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Machine Learning Data/Data Mining &amp; ML/Data Mining &amp; ML/"/>
    </mc:Choice>
  </mc:AlternateContent>
  <xr:revisionPtr revIDLastSave="26" documentId="8_{DBCE8835-B112-4024-A581-2CB094E0659B}" xr6:coauthVersionLast="47" xr6:coauthVersionMax="47" xr10:uidLastSave="{A9DBFA1B-EF60-47DF-9082-26D36DF63926}"/>
  <bookViews>
    <workbookView xWindow="20370" yWindow="-120" windowWidth="19440" windowHeight="11640" activeTab="2" xr2:uid="{9132303E-5126-4D9C-933D-D7E98286D1A0}"/>
  </bookViews>
  <sheets>
    <sheet name="KNN-countifs" sheetId="1" r:id="rId1"/>
    <sheet name="KNN Weigh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4" i="3"/>
  <c r="G12" i="3"/>
  <c r="H12" i="3"/>
  <c r="N5" i="1"/>
  <c r="O5" i="1" s="1"/>
  <c r="N6" i="1"/>
  <c r="O6" i="1" s="1"/>
  <c r="N7" i="1"/>
  <c r="O7" i="1" s="1"/>
  <c r="N8" i="1"/>
  <c r="P8" i="1" s="1"/>
  <c r="O8" i="1"/>
  <c r="N9" i="1"/>
  <c r="O9" i="1" s="1"/>
  <c r="N10" i="1"/>
  <c r="O10" i="1" s="1"/>
  <c r="K17" i="1"/>
  <c r="N1" i="3"/>
  <c r="K15" i="1"/>
  <c r="K18" i="1"/>
  <c r="K8" i="1" l="1"/>
  <c r="P10" i="1"/>
  <c r="K10" i="1" s="1"/>
  <c r="P6" i="1"/>
  <c r="K6" i="1" s="1"/>
  <c r="P9" i="1"/>
  <c r="K9" i="1" s="1"/>
  <c r="P7" i="1"/>
  <c r="K7" i="1" s="1"/>
  <c r="P5" i="1"/>
  <c r="K5" i="1" s="1"/>
  <c r="N4" i="1"/>
  <c r="O4" i="1" s="1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E14" i="3"/>
  <c r="E22" i="3"/>
  <c r="E30" i="3"/>
  <c r="E38" i="3"/>
  <c r="E46" i="3"/>
  <c r="E54" i="3"/>
  <c r="E62" i="3"/>
  <c r="E70" i="3"/>
  <c r="E78" i="3"/>
  <c r="E86" i="3"/>
  <c r="E94" i="3"/>
  <c r="E102" i="3"/>
  <c r="E110" i="3"/>
  <c r="E118" i="3"/>
  <c r="E126" i="3"/>
  <c r="E134" i="3"/>
  <c r="E142" i="3"/>
  <c r="E150" i="3"/>
  <c r="E158" i="3"/>
  <c r="E166" i="3"/>
  <c r="E174" i="3"/>
  <c r="E182" i="3"/>
  <c r="E190" i="3"/>
  <c r="E198" i="3"/>
  <c r="E206" i="3"/>
  <c r="K6" i="3"/>
  <c r="K5" i="3"/>
  <c r="G18" i="3" s="1"/>
  <c r="K4" i="3"/>
  <c r="F106" i="3" s="1"/>
  <c r="K3" i="3"/>
  <c r="K2" i="3"/>
  <c r="K1" i="3"/>
  <c r="E17" i="3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1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N14" i="3"/>
  <c r="N15" i="2"/>
  <c r="N13" i="3"/>
  <c r="N11" i="2"/>
  <c r="N13" i="2"/>
  <c r="N3" i="3"/>
  <c r="K7" i="2"/>
  <c r="N4" i="2"/>
  <c r="N5" i="3"/>
  <c r="N12" i="3"/>
  <c r="K6" i="2"/>
  <c r="P4" i="1" l="1"/>
  <c r="K4" i="1" s="1"/>
  <c r="F26" i="3"/>
  <c r="F77" i="3"/>
  <c r="F192" i="3"/>
  <c r="F162" i="3"/>
  <c r="F134" i="3"/>
  <c r="F40" i="3"/>
  <c r="E208" i="3"/>
  <c r="E200" i="3"/>
  <c r="E192" i="3"/>
  <c r="E184" i="3"/>
  <c r="E176" i="3"/>
  <c r="E168" i="3"/>
  <c r="E160" i="3"/>
  <c r="E152" i="3"/>
  <c r="E144" i="3"/>
  <c r="E136" i="3"/>
  <c r="E128" i="3"/>
  <c r="E120" i="3"/>
  <c r="E112" i="3"/>
  <c r="E104" i="3"/>
  <c r="E96" i="3"/>
  <c r="E88" i="3"/>
  <c r="E80" i="3"/>
  <c r="E72" i="3"/>
  <c r="E64" i="3"/>
  <c r="E56" i="3"/>
  <c r="E48" i="3"/>
  <c r="E40" i="3"/>
  <c r="E32" i="3"/>
  <c r="E24" i="3"/>
  <c r="E16" i="3"/>
  <c r="F198" i="3"/>
  <c r="F170" i="3"/>
  <c r="F141" i="3"/>
  <c r="F113" i="3"/>
  <c r="F85" i="3"/>
  <c r="G209" i="3"/>
  <c r="H209" i="3" s="1"/>
  <c r="I209" i="3" s="1"/>
  <c r="G201" i="3"/>
  <c r="G193" i="3"/>
  <c r="G185" i="3"/>
  <c r="G177" i="3"/>
  <c r="G169" i="3"/>
  <c r="G161" i="3"/>
  <c r="G153" i="3"/>
  <c r="G145" i="3"/>
  <c r="G137" i="3"/>
  <c r="G129" i="3"/>
  <c r="G121" i="3"/>
  <c r="G113" i="3"/>
  <c r="G105" i="3"/>
  <c r="G97" i="3"/>
  <c r="G89" i="3"/>
  <c r="G81" i="3"/>
  <c r="G73" i="3"/>
  <c r="G65" i="3"/>
  <c r="G57" i="3"/>
  <c r="G49" i="3"/>
  <c r="G41" i="3"/>
  <c r="G33" i="3"/>
  <c r="G25" i="3"/>
  <c r="G17" i="3"/>
  <c r="F19" i="3"/>
  <c r="H19" i="3" s="1"/>
  <c r="I19" i="3" s="1"/>
  <c r="E207" i="3"/>
  <c r="E199" i="3"/>
  <c r="E191" i="3"/>
  <c r="E183" i="3"/>
  <c r="E175" i="3"/>
  <c r="E167" i="3"/>
  <c r="E159" i="3"/>
  <c r="E151" i="3"/>
  <c r="E143" i="3"/>
  <c r="E135" i="3"/>
  <c r="E127" i="3"/>
  <c r="E119" i="3"/>
  <c r="E111" i="3"/>
  <c r="E103" i="3"/>
  <c r="E95" i="3"/>
  <c r="E87" i="3"/>
  <c r="E79" i="3"/>
  <c r="E71" i="3"/>
  <c r="E63" i="3"/>
  <c r="E55" i="3"/>
  <c r="E47" i="3"/>
  <c r="E39" i="3"/>
  <c r="E31" i="3"/>
  <c r="E23" i="3"/>
  <c r="E15" i="3"/>
  <c r="F193" i="3"/>
  <c r="F165" i="3"/>
  <c r="F136" i="3"/>
  <c r="F108" i="3"/>
  <c r="F80" i="3"/>
  <c r="F30" i="3"/>
  <c r="G208" i="3"/>
  <c r="G200" i="3"/>
  <c r="G192" i="3"/>
  <c r="G184" i="3"/>
  <c r="G176" i="3"/>
  <c r="G168" i="3"/>
  <c r="G160" i="3"/>
  <c r="G152" i="3"/>
  <c r="G144" i="3"/>
  <c r="H144" i="3" s="1"/>
  <c r="I144" i="3" s="1"/>
  <c r="G136" i="3"/>
  <c r="G128" i="3"/>
  <c r="G120" i="3"/>
  <c r="G112" i="3"/>
  <c r="G104" i="3"/>
  <c r="G96" i="3"/>
  <c r="G88" i="3"/>
  <c r="G80" i="3"/>
  <c r="G72" i="3"/>
  <c r="G64" i="3"/>
  <c r="G56" i="3"/>
  <c r="G48" i="3"/>
  <c r="G40" i="3"/>
  <c r="G32" i="3"/>
  <c r="G24" i="3"/>
  <c r="G16" i="3"/>
  <c r="E205" i="3"/>
  <c r="E197" i="3"/>
  <c r="E189" i="3"/>
  <c r="E181" i="3"/>
  <c r="E173" i="3"/>
  <c r="E165" i="3"/>
  <c r="E157" i="3"/>
  <c r="H157" i="3" s="1"/>
  <c r="I157" i="3" s="1"/>
  <c r="E149" i="3"/>
  <c r="E141" i="3"/>
  <c r="E133" i="3"/>
  <c r="E125" i="3"/>
  <c r="E117" i="3"/>
  <c r="E109" i="3"/>
  <c r="E101" i="3"/>
  <c r="E93" i="3"/>
  <c r="H93" i="3" s="1"/>
  <c r="I93" i="3" s="1"/>
  <c r="E85" i="3"/>
  <c r="E77" i="3"/>
  <c r="E69" i="3"/>
  <c r="E61" i="3"/>
  <c r="E53" i="3"/>
  <c r="E45" i="3"/>
  <c r="E37" i="3"/>
  <c r="E29" i="3"/>
  <c r="E21" i="3"/>
  <c r="E13" i="3"/>
  <c r="F186" i="3"/>
  <c r="F157" i="3"/>
  <c r="F129" i="3"/>
  <c r="F101" i="3"/>
  <c r="F69" i="3"/>
  <c r="F15" i="3"/>
  <c r="G206" i="3"/>
  <c r="G198" i="3"/>
  <c r="G190" i="3"/>
  <c r="G182" i="3"/>
  <c r="G174" i="3"/>
  <c r="G166" i="3"/>
  <c r="G158" i="3"/>
  <c r="G150" i="3"/>
  <c r="G142" i="3"/>
  <c r="G134" i="3"/>
  <c r="G126" i="3"/>
  <c r="G118" i="3"/>
  <c r="G110" i="3"/>
  <c r="G102" i="3"/>
  <c r="G94" i="3"/>
  <c r="G86" i="3"/>
  <c r="G78" i="3"/>
  <c r="G70" i="3"/>
  <c r="G62" i="3"/>
  <c r="G54" i="3"/>
  <c r="G46" i="3"/>
  <c r="G38" i="3"/>
  <c r="G30" i="3"/>
  <c r="G22" i="3"/>
  <c r="G14" i="3"/>
  <c r="E204" i="3"/>
  <c r="E196" i="3"/>
  <c r="E188" i="3"/>
  <c r="E180" i="3"/>
  <c r="E172" i="3"/>
  <c r="E164" i="3"/>
  <c r="E156" i="3"/>
  <c r="H156" i="3" s="1"/>
  <c r="I156" i="3" s="1"/>
  <c r="E148" i="3"/>
  <c r="E140" i="3"/>
  <c r="E132" i="3"/>
  <c r="E124" i="3"/>
  <c r="E116" i="3"/>
  <c r="E108" i="3"/>
  <c r="E100" i="3"/>
  <c r="E92" i="3"/>
  <c r="H92" i="3" s="1"/>
  <c r="I92" i="3" s="1"/>
  <c r="E84" i="3"/>
  <c r="E76" i="3"/>
  <c r="E68" i="3"/>
  <c r="E60" i="3"/>
  <c r="E52" i="3"/>
  <c r="E44" i="3"/>
  <c r="E36" i="3"/>
  <c r="E28" i="3"/>
  <c r="E20" i="3"/>
  <c r="E12" i="3"/>
  <c r="F184" i="3"/>
  <c r="F156" i="3"/>
  <c r="F128" i="3"/>
  <c r="F98" i="3"/>
  <c r="F66" i="3"/>
  <c r="F14" i="3"/>
  <c r="G205" i="3"/>
  <c r="H205" i="3" s="1"/>
  <c r="I205" i="3" s="1"/>
  <c r="G197" i="3"/>
  <c r="G189" i="3"/>
  <c r="G181" i="3"/>
  <c r="G173" i="3"/>
  <c r="G165" i="3"/>
  <c r="G157" i="3"/>
  <c r="G149" i="3"/>
  <c r="G141" i="3"/>
  <c r="H141" i="3" s="1"/>
  <c r="I141" i="3" s="1"/>
  <c r="G133" i="3"/>
  <c r="G125" i="3"/>
  <c r="G117" i="3"/>
  <c r="G109" i="3"/>
  <c r="G101" i="3"/>
  <c r="G93" i="3"/>
  <c r="G85" i="3"/>
  <c r="G77" i="3"/>
  <c r="G69" i="3"/>
  <c r="G61" i="3"/>
  <c r="G53" i="3"/>
  <c r="G45" i="3"/>
  <c r="G37" i="3"/>
  <c r="G29" i="3"/>
  <c r="G21" i="3"/>
  <c r="G13" i="3"/>
  <c r="E211" i="3"/>
  <c r="E203" i="3"/>
  <c r="E195" i="3"/>
  <c r="E187" i="3"/>
  <c r="E179" i="3"/>
  <c r="E171" i="3"/>
  <c r="E163" i="3"/>
  <c r="E155" i="3"/>
  <c r="E147" i="3"/>
  <c r="E139" i="3"/>
  <c r="E131" i="3"/>
  <c r="E123" i="3"/>
  <c r="E115" i="3"/>
  <c r="E107" i="3"/>
  <c r="E99" i="3"/>
  <c r="E91" i="3"/>
  <c r="E83" i="3"/>
  <c r="E75" i="3"/>
  <c r="E67" i="3"/>
  <c r="E59" i="3"/>
  <c r="E51" i="3"/>
  <c r="E43" i="3"/>
  <c r="E35" i="3"/>
  <c r="E27" i="3"/>
  <c r="E19" i="3"/>
  <c r="F208" i="3"/>
  <c r="F178" i="3"/>
  <c r="F150" i="3"/>
  <c r="F122" i="3"/>
  <c r="F93" i="3"/>
  <c r="F58" i="3"/>
  <c r="G204" i="3"/>
  <c r="G196" i="3"/>
  <c r="G188" i="3"/>
  <c r="G180" i="3"/>
  <c r="G172" i="3"/>
  <c r="G164" i="3"/>
  <c r="G156" i="3"/>
  <c r="G148" i="3"/>
  <c r="G140" i="3"/>
  <c r="G132" i="3"/>
  <c r="G124" i="3"/>
  <c r="G116" i="3"/>
  <c r="G108" i="3"/>
  <c r="G100" i="3"/>
  <c r="G92" i="3"/>
  <c r="G84" i="3"/>
  <c r="G76" i="3"/>
  <c r="G68" i="3"/>
  <c r="G60" i="3"/>
  <c r="G52" i="3"/>
  <c r="G44" i="3"/>
  <c r="G36" i="3"/>
  <c r="G28" i="3"/>
  <c r="G20" i="3"/>
  <c r="G2" i="3"/>
  <c r="E210" i="3"/>
  <c r="E202" i="3"/>
  <c r="E194" i="3"/>
  <c r="E186" i="3"/>
  <c r="E178" i="3"/>
  <c r="E170" i="3"/>
  <c r="E162" i="3"/>
  <c r="E154" i="3"/>
  <c r="E146" i="3"/>
  <c r="E138" i="3"/>
  <c r="E130" i="3"/>
  <c r="E122" i="3"/>
  <c r="E114" i="3"/>
  <c r="E106" i="3"/>
  <c r="E98" i="3"/>
  <c r="E90" i="3"/>
  <c r="E82" i="3"/>
  <c r="E74" i="3"/>
  <c r="E66" i="3"/>
  <c r="E58" i="3"/>
  <c r="E50" i="3"/>
  <c r="E42" i="3"/>
  <c r="E34" i="3"/>
  <c r="E26" i="3"/>
  <c r="E18" i="3"/>
  <c r="F205" i="3"/>
  <c r="F177" i="3"/>
  <c r="F149" i="3"/>
  <c r="F120" i="3"/>
  <c r="F92" i="3"/>
  <c r="F56" i="3"/>
  <c r="G211" i="3"/>
  <c r="G203" i="3"/>
  <c r="G195" i="3"/>
  <c r="G187" i="3"/>
  <c r="G179" i="3"/>
  <c r="G171" i="3"/>
  <c r="G163" i="3"/>
  <c r="G155" i="3"/>
  <c r="G147" i="3"/>
  <c r="G139" i="3"/>
  <c r="G131" i="3"/>
  <c r="G123" i="3"/>
  <c r="G115" i="3"/>
  <c r="G107" i="3"/>
  <c r="G99" i="3"/>
  <c r="G91" i="3"/>
  <c r="G83" i="3"/>
  <c r="G75" i="3"/>
  <c r="G67" i="3"/>
  <c r="G59" i="3"/>
  <c r="G51" i="3"/>
  <c r="G43" i="3"/>
  <c r="G35" i="3"/>
  <c r="G27" i="3"/>
  <c r="G19" i="3"/>
  <c r="E2" i="3"/>
  <c r="E209" i="3"/>
  <c r="E201" i="3"/>
  <c r="E193" i="3"/>
  <c r="E185" i="3"/>
  <c r="E177" i="3"/>
  <c r="E169" i="3"/>
  <c r="E161" i="3"/>
  <c r="E153" i="3"/>
  <c r="E145" i="3"/>
  <c r="E137" i="3"/>
  <c r="E129" i="3"/>
  <c r="E121" i="3"/>
  <c r="E113" i="3"/>
  <c r="E105" i="3"/>
  <c r="E97" i="3"/>
  <c r="E89" i="3"/>
  <c r="E81" i="3"/>
  <c r="E73" i="3"/>
  <c r="E65" i="3"/>
  <c r="E57" i="3"/>
  <c r="E49" i="3"/>
  <c r="E41" i="3"/>
  <c r="E33" i="3"/>
  <c r="E25" i="3"/>
  <c r="F200" i="3"/>
  <c r="F172" i="3"/>
  <c r="F144" i="3"/>
  <c r="F114" i="3"/>
  <c r="F86" i="3"/>
  <c r="F46" i="3"/>
  <c r="H46" i="3" s="1"/>
  <c r="I46" i="3" s="1"/>
  <c r="G210" i="3"/>
  <c r="G202" i="3"/>
  <c r="G194" i="3"/>
  <c r="G186" i="3"/>
  <c r="G178" i="3"/>
  <c r="G170" i="3"/>
  <c r="G162" i="3"/>
  <c r="G154" i="3"/>
  <c r="G146" i="3"/>
  <c r="G138" i="3"/>
  <c r="G130" i="3"/>
  <c r="G122" i="3"/>
  <c r="G114" i="3"/>
  <c r="G106" i="3"/>
  <c r="G98" i="3"/>
  <c r="G90" i="3"/>
  <c r="G82" i="3"/>
  <c r="G74" i="3"/>
  <c r="G66" i="3"/>
  <c r="G58" i="3"/>
  <c r="G50" i="3"/>
  <c r="G42" i="3"/>
  <c r="G34" i="3"/>
  <c r="G26" i="3"/>
  <c r="F2" i="3"/>
  <c r="F210" i="3"/>
  <c r="F204" i="3"/>
  <c r="F197" i="3"/>
  <c r="F189" i="3"/>
  <c r="F182" i="3"/>
  <c r="F176" i="3"/>
  <c r="F168" i="3"/>
  <c r="H168" i="3" s="1"/>
  <c r="I168" i="3" s="1"/>
  <c r="F161" i="3"/>
  <c r="F154" i="3"/>
  <c r="F146" i="3"/>
  <c r="F140" i="3"/>
  <c r="F133" i="3"/>
  <c r="F125" i="3"/>
  <c r="F118" i="3"/>
  <c r="F112" i="3"/>
  <c r="F104" i="3"/>
  <c r="H104" i="3" s="1"/>
  <c r="I104" i="3" s="1"/>
  <c r="F97" i="3"/>
  <c r="F90" i="3"/>
  <c r="F82" i="3"/>
  <c r="F74" i="3"/>
  <c r="F65" i="3"/>
  <c r="F51" i="3"/>
  <c r="F36" i="3"/>
  <c r="H36" i="3" s="1"/>
  <c r="I36" i="3" s="1"/>
  <c r="F24" i="3"/>
  <c r="F209" i="3"/>
  <c r="F202" i="3"/>
  <c r="F194" i="3"/>
  <c r="F188" i="3"/>
  <c r="H188" i="3" s="1"/>
  <c r="I188" i="3" s="1"/>
  <c r="F181" i="3"/>
  <c r="F173" i="3"/>
  <c r="H173" i="3" s="1"/>
  <c r="I173" i="3" s="1"/>
  <c r="F166" i="3"/>
  <c r="H166" i="3" s="1"/>
  <c r="I166" i="3" s="1"/>
  <c r="F160" i="3"/>
  <c r="F152" i="3"/>
  <c r="F145" i="3"/>
  <c r="F138" i="3"/>
  <c r="F130" i="3"/>
  <c r="H130" i="3" s="1"/>
  <c r="I130" i="3" s="1"/>
  <c r="F124" i="3"/>
  <c r="F117" i="3"/>
  <c r="H117" i="3" s="1"/>
  <c r="I117" i="3" s="1"/>
  <c r="F109" i="3"/>
  <c r="H109" i="3" s="1"/>
  <c r="I109" i="3" s="1"/>
  <c r="F102" i="3"/>
  <c r="F96" i="3"/>
  <c r="F88" i="3"/>
  <c r="F81" i="3"/>
  <c r="F73" i="3"/>
  <c r="F61" i="3"/>
  <c r="H61" i="3" s="1"/>
  <c r="I61" i="3" s="1"/>
  <c r="F47" i="3"/>
  <c r="F35" i="3"/>
  <c r="H35" i="3" s="1"/>
  <c r="I35" i="3" s="1"/>
  <c r="H14" i="3"/>
  <c r="H189" i="3"/>
  <c r="I189" i="3" s="1"/>
  <c r="H182" i="3"/>
  <c r="I182" i="3" s="1"/>
  <c r="H124" i="3"/>
  <c r="I124" i="3" s="1"/>
  <c r="H208" i="3"/>
  <c r="I208" i="3" s="1"/>
  <c r="H101" i="3"/>
  <c r="I101" i="3" s="1"/>
  <c r="F13" i="3"/>
  <c r="F17" i="3"/>
  <c r="F21" i="3"/>
  <c r="F25" i="3"/>
  <c r="F29" i="3"/>
  <c r="F33" i="3"/>
  <c r="H33" i="3" s="1"/>
  <c r="I33" i="3" s="1"/>
  <c r="F37" i="3"/>
  <c r="H37" i="3" s="1"/>
  <c r="I37" i="3" s="1"/>
  <c r="F41" i="3"/>
  <c r="F45" i="3"/>
  <c r="F49" i="3"/>
  <c r="F53" i="3"/>
  <c r="H53" i="3" s="1"/>
  <c r="I53" i="3" s="1"/>
  <c r="F57" i="3"/>
  <c r="F16" i="3"/>
  <c r="F22" i="3"/>
  <c r="F27" i="3"/>
  <c r="F32" i="3"/>
  <c r="F38" i="3"/>
  <c r="H38" i="3" s="1"/>
  <c r="I38" i="3" s="1"/>
  <c r="F43" i="3"/>
  <c r="H43" i="3" s="1"/>
  <c r="I43" i="3" s="1"/>
  <c r="F48" i="3"/>
  <c r="F54" i="3"/>
  <c r="H54" i="3" s="1"/>
  <c r="I54" i="3" s="1"/>
  <c r="F59" i="3"/>
  <c r="H59" i="3" s="1"/>
  <c r="I59" i="3" s="1"/>
  <c r="F63" i="3"/>
  <c r="H63" i="3" s="1"/>
  <c r="I63" i="3" s="1"/>
  <c r="F67" i="3"/>
  <c r="H67" i="3" s="1"/>
  <c r="I67" i="3" s="1"/>
  <c r="F71" i="3"/>
  <c r="H71" i="3" s="1"/>
  <c r="I71" i="3" s="1"/>
  <c r="F75" i="3"/>
  <c r="H75" i="3" s="1"/>
  <c r="I75" i="3" s="1"/>
  <c r="F79" i="3"/>
  <c r="H79" i="3" s="1"/>
  <c r="I79" i="3" s="1"/>
  <c r="F83" i="3"/>
  <c r="H83" i="3" s="1"/>
  <c r="I83" i="3" s="1"/>
  <c r="F87" i="3"/>
  <c r="F91" i="3"/>
  <c r="F95" i="3"/>
  <c r="F99" i="3"/>
  <c r="F103" i="3"/>
  <c r="H103" i="3" s="1"/>
  <c r="I103" i="3" s="1"/>
  <c r="F107" i="3"/>
  <c r="H107" i="3" s="1"/>
  <c r="I107" i="3" s="1"/>
  <c r="F111" i="3"/>
  <c r="H111" i="3" s="1"/>
  <c r="I111" i="3" s="1"/>
  <c r="F115" i="3"/>
  <c r="H115" i="3" s="1"/>
  <c r="I115" i="3" s="1"/>
  <c r="F119" i="3"/>
  <c r="H119" i="3" s="1"/>
  <c r="I119" i="3" s="1"/>
  <c r="F123" i="3"/>
  <c r="H123" i="3" s="1"/>
  <c r="I123" i="3" s="1"/>
  <c r="F127" i="3"/>
  <c r="H127" i="3" s="1"/>
  <c r="I127" i="3" s="1"/>
  <c r="F131" i="3"/>
  <c r="H131" i="3" s="1"/>
  <c r="I131" i="3" s="1"/>
  <c r="F135" i="3"/>
  <c r="H135" i="3" s="1"/>
  <c r="I135" i="3" s="1"/>
  <c r="F139" i="3"/>
  <c r="H139" i="3" s="1"/>
  <c r="I139" i="3" s="1"/>
  <c r="F143" i="3"/>
  <c r="H143" i="3" s="1"/>
  <c r="I143" i="3" s="1"/>
  <c r="F147" i="3"/>
  <c r="H147" i="3" s="1"/>
  <c r="I147" i="3" s="1"/>
  <c r="F151" i="3"/>
  <c r="F155" i="3"/>
  <c r="F159" i="3"/>
  <c r="F163" i="3"/>
  <c r="F167" i="3"/>
  <c r="H167" i="3" s="1"/>
  <c r="I167" i="3" s="1"/>
  <c r="F171" i="3"/>
  <c r="H171" i="3" s="1"/>
  <c r="I171" i="3" s="1"/>
  <c r="F175" i="3"/>
  <c r="H175" i="3" s="1"/>
  <c r="I175" i="3" s="1"/>
  <c r="F179" i="3"/>
  <c r="H179" i="3" s="1"/>
  <c r="I179" i="3" s="1"/>
  <c r="F183" i="3"/>
  <c r="H183" i="3" s="1"/>
  <c r="I183" i="3" s="1"/>
  <c r="F187" i="3"/>
  <c r="H187" i="3" s="1"/>
  <c r="I187" i="3" s="1"/>
  <c r="F191" i="3"/>
  <c r="H191" i="3" s="1"/>
  <c r="I191" i="3" s="1"/>
  <c r="F195" i="3"/>
  <c r="H195" i="3" s="1"/>
  <c r="I195" i="3" s="1"/>
  <c r="F199" i="3"/>
  <c r="H199" i="3" s="1"/>
  <c r="I199" i="3" s="1"/>
  <c r="F203" i="3"/>
  <c r="H203" i="3" s="1"/>
  <c r="I203" i="3" s="1"/>
  <c r="F207" i="3"/>
  <c r="H207" i="3" s="1"/>
  <c r="I207" i="3" s="1"/>
  <c r="F211" i="3"/>
  <c r="H211" i="3" s="1"/>
  <c r="I211" i="3" s="1"/>
  <c r="F18" i="3"/>
  <c r="H18" i="3" s="1"/>
  <c r="I18" i="3" s="1"/>
  <c r="F23" i="3"/>
  <c r="F28" i="3"/>
  <c r="F34" i="3"/>
  <c r="F39" i="3"/>
  <c r="H39" i="3" s="1"/>
  <c r="I39" i="3" s="1"/>
  <c r="F44" i="3"/>
  <c r="H44" i="3" s="1"/>
  <c r="I44" i="3" s="1"/>
  <c r="F50" i="3"/>
  <c r="H50" i="3" s="1"/>
  <c r="I50" i="3" s="1"/>
  <c r="F55" i="3"/>
  <c r="H55" i="3" s="1"/>
  <c r="I55" i="3" s="1"/>
  <c r="F60" i="3"/>
  <c r="H60" i="3" s="1"/>
  <c r="I60" i="3" s="1"/>
  <c r="F64" i="3"/>
  <c r="H64" i="3" s="1"/>
  <c r="I64" i="3" s="1"/>
  <c r="F68" i="3"/>
  <c r="H68" i="3" s="1"/>
  <c r="I68" i="3" s="1"/>
  <c r="F72" i="3"/>
  <c r="H72" i="3" s="1"/>
  <c r="I72" i="3" s="1"/>
  <c r="F76" i="3"/>
  <c r="H76" i="3" s="1"/>
  <c r="I76" i="3" s="1"/>
  <c r="F12" i="3"/>
  <c r="F206" i="3"/>
  <c r="F201" i="3"/>
  <c r="H201" i="3" s="1"/>
  <c r="I201" i="3" s="1"/>
  <c r="F196" i="3"/>
  <c r="H196" i="3" s="1"/>
  <c r="I196" i="3" s="1"/>
  <c r="F190" i="3"/>
  <c r="H190" i="3" s="1"/>
  <c r="I190" i="3" s="1"/>
  <c r="F185" i="3"/>
  <c r="H185" i="3" s="1"/>
  <c r="I185" i="3" s="1"/>
  <c r="F180" i="3"/>
  <c r="H180" i="3" s="1"/>
  <c r="I180" i="3" s="1"/>
  <c r="F174" i="3"/>
  <c r="H174" i="3" s="1"/>
  <c r="I174" i="3" s="1"/>
  <c r="F169" i="3"/>
  <c r="F164" i="3"/>
  <c r="H164" i="3" s="1"/>
  <c r="I164" i="3" s="1"/>
  <c r="F158" i="3"/>
  <c r="H158" i="3" s="1"/>
  <c r="I158" i="3" s="1"/>
  <c r="F153" i="3"/>
  <c r="H153" i="3" s="1"/>
  <c r="I153" i="3" s="1"/>
  <c r="F148" i="3"/>
  <c r="F142" i="3"/>
  <c r="F137" i="3"/>
  <c r="F132" i="3"/>
  <c r="H132" i="3" s="1"/>
  <c r="I132" i="3" s="1"/>
  <c r="F126" i="3"/>
  <c r="H126" i="3" s="1"/>
  <c r="I126" i="3" s="1"/>
  <c r="F121" i="3"/>
  <c r="H121" i="3" s="1"/>
  <c r="I121" i="3" s="1"/>
  <c r="F116" i="3"/>
  <c r="H116" i="3" s="1"/>
  <c r="I116" i="3" s="1"/>
  <c r="F110" i="3"/>
  <c r="H110" i="3" s="1"/>
  <c r="I110" i="3" s="1"/>
  <c r="F105" i="3"/>
  <c r="F100" i="3"/>
  <c r="H100" i="3" s="1"/>
  <c r="I100" i="3" s="1"/>
  <c r="F94" i="3"/>
  <c r="H94" i="3" s="1"/>
  <c r="I94" i="3" s="1"/>
  <c r="F89" i="3"/>
  <c r="H89" i="3" s="1"/>
  <c r="I89" i="3" s="1"/>
  <c r="F84" i="3"/>
  <c r="F78" i="3"/>
  <c r="F70" i="3"/>
  <c r="H70" i="3" s="1"/>
  <c r="I70" i="3" s="1"/>
  <c r="F62" i="3"/>
  <c r="H62" i="3" s="1"/>
  <c r="I62" i="3" s="1"/>
  <c r="F52" i="3"/>
  <c r="H52" i="3" s="1"/>
  <c r="I52" i="3" s="1"/>
  <c r="F42" i="3"/>
  <c r="F31" i="3"/>
  <c r="F20" i="3"/>
  <c r="E5" i="2"/>
  <c r="E6" i="2"/>
  <c r="E7" i="2"/>
  <c r="E4" i="2"/>
  <c r="F12" i="2"/>
  <c r="G12" i="2" s="1"/>
  <c r="E9" i="2"/>
  <c r="E8" i="2"/>
  <c r="H206" i="3" l="1"/>
  <c r="I206" i="3" s="1"/>
  <c r="H105" i="3"/>
  <c r="I105" i="3" s="1"/>
  <c r="H148" i="3"/>
  <c r="I148" i="3" s="1"/>
  <c r="H23" i="3"/>
  <c r="I23" i="3" s="1"/>
  <c r="H155" i="3"/>
  <c r="I155" i="3" s="1"/>
  <c r="H91" i="3"/>
  <c r="I91" i="3" s="1"/>
  <c r="H16" i="3"/>
  <c r="H151" i="3"/>
  <c r="I151" i="3" s="1"/>
  <c r="H87" i="3"/>
  <c r="I87" i="3" s="1"/>
  <c r="H160" i="3"/>
  <c r="I160" i="3" s="1"/>
  <c r="H78" i="3"/>
  <c r="I78" i="3" s="1"/>
  <c r="H84" i="3"/>
  <c r="I84" i="3" s="1"/>
  <c r="H169" i="3"/>
  <c r="I169" i="3" s="1"/>
  <c r="H49" i="3"/>
  <c r="I49" i="3" s="1"/>
  <c r="H17" i="3"/>
  <c r="H20" i="3"/>
  <c r="I20" i="3" s="1"/>
  <c r="H32" i="3"/>
  <c r="I32" i="3" s="1"/>
  <c r="H73" i="3"/>
  <c r="I73" i="3" s="1"/>
  <c r="H21" i="3"/>
  <c r="I21" i="3" s="1"/>
  <c r="G56" i="2"/>
  <c r="H31" i="3"/>
  <c r="I31" i="3" s="1"/>
  <c r="H137" i="3"/>
  <c r="I137" i="3" s="1"/>
  <c r="H34" i="3"/>
  <c r="I34" i="3" s="1"/>
  <c r="H163" i="3"/>
  <c r="I163" i="3" s="1"/>
  <c r="H99" i="3"/>
  <c r="I99" i="3" s="1"/>
  <c r="H81" i="3"/>
  <c r="I81" i="3" s="1"/>
  <c r="H138" i="3"/>
  <c r="I138" i="3" s="1"/>
  <c r="H42" i="3"/>
  <c r="I42" i="3" s="1"/>
  <c r="H142" i="3"/>
  <c r="I142" i="3" s="1"/>
  <c r="H28" i="3"/>
  <c r="I28" i="3" s="1"/>
  <c r="H159" i="3"/>
  <c r="I159" i="3" s="1"/>
  <c r="H95" i="3"/>
  <c r="I95" i="3" s="1"/>
  <c r="H22" i="3"/>
  <c r="I22" i="3" s="1"/>
  <c r="H80" i="3"/>
  <c r="I80" i="3" s="1"/>
  <c r="H122" i="3"/>
  <c r="I122" i="3" s="1"/>
  <c r="H165" i="3"/>
  <c r="I165" i="3" s="1"/>
  <c r="H47" i="3"/>
  <c r="I47" i="3" s="1"/>
  <c r="H129" i="3"/>
  <c r="I129" i="3" s="1"/>
  <c r="H118" i="3"/>
  <c r="I118" i="3" s="1"/>
  <c r="H40" i="3"/>
  <c r="I40" i="3" s="1"/>
  <c r="H30" i="3"/>
  <c r="I30" i="3" s="1"/>
  <c r="H178" i="3"/>
  <c r="I178" i="3" s="1"/>
  <c r="H48" i="3"/>
  <c r="I48" i="3" s="1"/>
  <c r="H27" i="3"/>
  <c r="I27" i="3" s="1"/>
  <c r="H96" i="3"/>
  <c r="I96" i="3" s="1"/>
  <c r="H192" i="3"/>
  <c r="I192" i="3" s="1"/>
  <c r="H150" i="3"/>
  <c r="I150" i="3" s="1"/>
  <c r="H204" i="3"/>
  <c r="I204" i="3" s="1"/>
  <c r="H120" i="3"/>
  <c r="I120" i="3" s="1"/>
  <c r="H86" i="3"/>
  <c r="I86" i="3" s="1"/>
  <c r="I16" i="3"/>
  <c r="H181" i="3"/>
  <c r="I181" i="3" s="1"/>
  <c r="H97" i="3"/>
  <c r="I97" i="3" s="1"/>
  <c r="H202" i="3"/>
  <c r="I202" i="3" s="1"/>
  <c r="H45" i="3"/>
  <c r="I45" i="3" s="1"/>
  <c r="H29" i="3"/>
  <c r="I29" i="3" s="1"/>
  <c r="H13" i="3"/>
  <c r="H56" i="3"/>
  <c r="I56" i="3" s="1"/>
  <c r="H85" i="3"/>
  <c r="I85" i="3" s="1"/>
  <c r="H106" i="3"/>
  <c r="I106" i="3" s="1"/>
  <c r="H128" i="3"/>
  <c r="I128" i="3" s="1"/>
  <c r="H149" i="3"/>
  <c r="I149" i="3" s="1"/>
  <c r="H170" i="3"/>
  <c r="I170" i="3" s="1"/>
  <c r="H15" i="3"/>
  <c r="H66" i="3"/>
  <c r="I66" i="3" s="1"/>
  <c r="H108" i="3"/>
  <c r="I108" i="3" s="1"/>
  <c r="H134" i="3"/>
  <c r="I134" i="3" s="1"/>
  <c r="H172" i="3"/>
  <c r="I172" i="3" s="1"/>
  <c r="H193" i="3"/>
  <c r="I193" i="3" s="1"/>
  <c r="H51" i="3"/>
  <c r="I51" i="3" s="1"/>
  <c r="H146" i="3"/>
  <c r="I146" i="3" s="1"/>
  <c r="H197" i="3"/>
  <c r="I197" i="3" s="1"/>
  <c r="H77" i="3"/>
  <c r="I77" i="3" s="1"/>
  <c r="H162" i="3"/>
  <c r="I162" i="3" s="1"/>
  <c r="H58" i="3"/>
  <c r="I58" i="3" s="1"/>
  <c r="H114" i="3"/>
  <c r="I114" i="3" s="1"/>
  <c r="H186" i="3"/>
  <c r="I186" i="3" s="1"/>
  <c r="H88" i="3"/>
  <c r="I88" i="3" s="1"/>
  <c r="H145" i="3"/>
  <c r="I145" i="3" s="1"/>
  <c r="H194" i="3"/>
  <c r="I194" i="3" s="1"/>
  <c r="I14" i="3"/>
  <c r="I12" i="3"/>
  <c r="I17" i="3"/>
  <c r="H57" i="3"/>
  <c r="I57" i="3" s="1"/>
  <c r="H41" i="3"/>
  <c r="I41" i="3" s="1"/>
  <c r="H25" i="3"/>
  <c r="I25" i="3" s="1"/>
  <c r="H24" i="3"/>
  <c r="I24" i="3" s="1"/>
  <c r="H65" i="3"/>
  <c r="I65" i="3" s="1"/>
  <c r="H90" i="3"/>
  <c r="I90" i="3" s="1"/>
  <c r="H112" i="3"/>
  <c r="I112" i="3" s="1"/>
  <c r="H133" i="3"/>
  <c r="I133" i="3" s="1"/>
  <c r="H154" i="3"/>
  <c r="I154" i="3" s="1"/>
  <c r="H176" i="3"/>
  <c r="I176" i="3" s="1"/>
  <c r="H26" i="3"/>
  <c r="I26" i="3" s="1"/>
  <c r="H74" i="3"/>
  <c r="I74" i="3" s="1"/>
  <c r="H113" i="3"/>
  <c r="I113" i="3" s="1"/>
  <c r="H140" i="3"/>
  <c r="I140" i="3" s="1"/>
  <c r="H177" i="3"/>
  <c r="I177" i="3" s="1"/>
  <c r="H198" i="3"/>
  <c r="I198" i="3" s="1"/>
  <c r="H82" i="3"/>
  <c r="I82" i="3" s="1"/>
  <c r="H161" i="3"/>
  <c r="I161" i="3" s="1"/>
  <c r="H210" i="3"/>
  <c r="I210" i="3" s="1"/>
  <c r="H98" i="3"/>
  <c r="I98" i="3" s="1"/>
  <c r="H184" i="3"/>
  <c r="I184" i="3" s="1"/>
  <c r="H69" i="3"/>
  <c r="I69" i="3" s="1"/>
  <c r="H136" i="3"/>
  <c r="I136" i="3" s="1"/>
  <c r="H200" i="3"/>
  <c r="I200" i="3" s="1"/>
  <c r="H102" i="3"/>
  <c r="I102" i="3" s="1"/>
  <c r="H152" i="3"/>
  <c r="I152" i="3" s="1"/>
  <c r="H125" i="3"/>
  <c r="I125" i="3" s="1"/>
  <c r="G72" i="2"/>
  <c r="G24" i="2"/>
  <c r="G88" i="2"/>
  <c r="G40" i="2"/>
  <c r="G104" i="2"/>
  <c r="G120" i="2"/>
  <c r="G173" i="2"/>
  <c r="G22" i="2"/>
  <c r="G78" i="2"/>
  <c r="G142" i="2"/>
  <c r="G198" i="2"/>
  <c r="G33" i="2"/>
  <c r="G49" i="2"/>
  <c r="G65" i="2"/>
  <c r="G81" i="2"/>
  <c r="G113" i="2"/>
  <c r="G141" i="2"/>
  <c r="G157" i="2"/>
  <c r="G189" i="2"/>
  <c r="G26" i="2"/>
  <c r="G66" i="2"/>
  <c r="G102" i="2"/>
  <c r="G134" i="2"/>
  <c r="G154" i="2"/>
  <c r="G178" i="2"/>
  <c r="G202" i="2"/>
  <c r="G19" i="2"/>
  <c r="G125" i="2"/>
  <c r="G47" i="2"/>
  <c r="G63" i="2"/>
  <c r="G79" i="2"/>
  <c r="G95" i="2"/>
  <c r="G111" i="2"/>
  <c r="G127" i="2"/>
  <c r="G143" i="2"/>
  <c r="G159" i="2"/>
  <c r="G175" i="2"/>
  <c r="G191" i="2"/>
  <c r="G211" i="2"/>
  <c r="G180" i="2"/>
  <c r="G136" i="2"/>
  <c r="G156" i="2"/>
  <c r="G184" i="2"/>
  <c r="G21" i="2"/>
  <c r="G37" i="2"/>
  <c r="G53" i="2"/>
  <c r="G69" i="2"/>
  <c r="G85" i="2"/>
  <c r="G101" i="2"/>
  <c r="G121" i="2"/>
  <c r="G145" i="2"/>
  <c r="G165" i="2"/>
  <c r="G197" i="2"/>
  <c r="G38" i="2"/>
  <c r="G74" i="2"/>
  <c r="G110" i="2"/>
  <c r="G138" i="2"/>
  <c r="G162" i="2"/>
  <c r="G186" i="2"/>
  <c r="G206" i="2"/>
  <c r="G27" i="2"/>
  <c r="G35" i="2"/>
  <c r="G51" i="2"/>
  <c r="G67" i="2"/>
  <c r="G83" i="2"/>
  <c r="G99" i="2"/>
  <c r="G115" i="2"/>
  <c r="G131" i="2"/>
  <c r="G147" i="2"/>
  <c r="G163" i="2"/>
  <c r="G179" i="2"/>
  <c r="G195" i="2"/>
  <c r="G148" i="2"/>
  <c r="G188" i="2"/>
  <c r="G140" i="2"/>
  <c r="G160" i="2"/>
  <c r="G192" i="2"/>
  <c r="G16" i="2"/>
  <c r="G32" i="2"/>
  <c r="G48" i="2"/>
  <c r="G64" i="2"/>
  <c r="G80" i="2"/>
  <c r="G96" i="2"/>
  <c r="G112" i="2"/>
  <c r="G128" i="2"/>
  <c r="G129" i="2"/>
  <c r="G185" i="2"/>
  <c r="F4" i="2" s="1"/>
  <c r="G14" i="2"/>
  <c r="G34" i="2"/>
  <c r="G62" i="2"/>
  <c r="G94" i="2"/>
  <c r="G122" i="2"/>
  <c r="G170" i="2"/>
  <c r="G23" i="2"/>
  <c r="G25" i="2"/>
  <c r="G41" i="2"/>
  <c r="G57" i="2"/>
  <c r="G73" i="2"/>
  <c r="G89" i="2"/>
  <c r="G105" i="2"/>
  <c r="G133" i="2"/>
  <c r="G149" i="2"/>
  <c r="G169" i="2"/>
  <c r="G205" i="2"/>
  <c r="G46" i="2"/>
  <c r="G82" i="2"/>
  <c r="G118" i="2"/>
  <c r="G146" i="2"/>
  <c r="G166" i="2"/>
  <c r="G190" i="2"/>
  <c r="G210" i="2"/>
  <c r="G31" i="2"/>
  <c r="G39" i="2"/>
  <c r="G55" i="2"/>
  <c r="G71" i="2"/>
  <c r="G87" i="2"/>
  <c r="G103" i="2"/>
  <c r="G119" i="2"/>
  <c r="G135" i="2"/>
  <c r="G151" i="2"/>
  <c r="G167" i="2"/>
  <c r="G183" i="2"/>
  <c r="G203" i="2"/>
  <c r="G164" i="2"/>
  <c r="G196" i="2"/>
  <c r="G199" i="2"/>
  <c r="G144" i="2"/>
  <c r="G168" i="2"/>
  <c r="G200" i="2"/>
  <c r="G201" i="2"/>
  <c r="G50" i="2"/>
  <c r="G106" i="2"/>
  <c r="G17" i="2"/>
  <c r="G97" i="2"/>
  <c r="G28" i="2"/>
  <c r="G44" i="2"/>
  <c r="G60" i="2"/>
  <c r="G76" i="2"/>
  <c r="G92" i="2"/>
  <c r="G108" i="2"/>
  <c r="G124" i="2"/>
  <c r="G177" i="2"/>
  <c r="G209" i="2"/>
  <c r="G30" i="2"/>
  <c r="G58" i="2"/>
  <c r="G86" i="2"/>
  <c r="G114" i="2"/>
  <c r="G158" i="2"/>
  <c r="G20" i="2"/>
  <c r="G36" i="2"/>
  <c r="G52" i="2"/>
  <c r="G68" i="2"/>
  <c r="G84" i="2"/>
  <c r="G100" i="2"/>
  <c r="G116" i="2"/>
  <c r="G161" i="2"/>
  <c r="G193" i="2"/>
  <c r="G18" i="2"/>
  <c r="G42" i="2"/>
  <c r="G70" i="2"/>
  <c r="G98" i="2"/>
  <c r="G130" i="2"/>
  <c r="G182" i="2"/>
  <c r="G13" i="2"/>
  <c r="G29" i="2"/>
  <c r="G45" i="2"/>
  <c r="G61" i="2"/>
  <c r="G77" i="2"/>
  <c r="G93" i="2"/>
  <c r="G109" i="2"/>
  <c r="G137" i="2"/>
  <c r="G153" i="2"/>
  <c r="G181" i="2"/>
  <c r="G54" i="2"/>
  <c r="G90" i="2"/>
  <c r="G126" i="2"/>
  <c r="G150" i="2"/>
  <c r="G174" i="2"/>
  <c r="G194" i="2"/>
  <c r="G15" i="2"/>
  <c r="G117" i="2"/>
  <c r="G43" i="2"/>
  <c r="G59" i="2"/>
  <c r="G75" i="2"/>
  <c r="G91" i="2"/>
  <c r="G107" i="2"/>
  <c r="G123" i="2"/>
  <c r="G139" i="2"/>
  <c r="G155" i="2"/>
  <c r="G171" i="2"/>
  <c r="G187" i="2"/>
  <c r="G207" i="2"/>
  <c r="G172" i="2"/>
  <c r="G204" i="2"/>
  <c r="G132" i="2"/>
  <c r="G152" i="2"/>
  <c r="G176" i="2"/>
  <c r="G208" i="2"/>
  <c r="I13" i="3" l="1"/>
  <c r="J13" i="3" s="1"/>
  <c r="I15" i="3"/>
  <c r="G4" i="2"/>
  <c r="H4" i="2" s="1"/>
  <c r="B4" i="2" s="1"/>
  <c r="F9" i="2"/>
  <c r="F7" i="2"/>
  <c r="F5" i="2"/>
  <c r="G7" i="2"/>
  <c r="G5" i="2"/>
  <c r="G9" i="2"/>
  <c r="F6" i="2"/>
  <c r="F8" i="2"/>
  <c r="G6" i="2"/>
  <c r="G8" i="2"/>
  <c r="H7" i="2" l="1"/>
  <c r="B7" i="2" s="1"/>
  <c r="J171" i="3"/>
  <c r="J122" i="3"/>
  <c r="J198" i="3"/>
  <c r="J33" i="3"/>
  <c r="J94" i="3"/>
  <c r="J172" i="3"/>
  <c r="J148" i="3"/>
  <c r="J55" i="3"/>
  <c r="J70" i="3"/>
  <c r="J137" i="3"/>
  <c r="J193" i="3"/>
  <c r="J93" i="3"/>
  <c r="J76" i="3"/>
  <c r="J192" i="3"/>
  <c r="J125" i="3"/>
  <c r="J115" i="3"/>
  <c r="J68" i="3"/>
  <c r="J24" i="3"/>
  <c r="J62" i="3"/>
  <c r="J116" i="3"/>
  <c r="J65" i="3"/>
  <c r="J105" i="3"/>
  <c r="J21" i="3"/>
  <c r="J77" i="3"/>
  <c r="J133" i="3"/>
  <c r="J205" i="3"/>
  <c r="J89" i="3"/>
  <c r="J48" i="3"/>
  <c r="J200" i="3"/>
  <c r="J60" i="3"/>
  <c r="J99" i="3"/>
  <c r="J114" i="3"/>
  <c r="J59" i="3"/>
  <c r="J163" i="3"/>
  <c r="J18" i="3"/>
  <c r="J67" i="3"/>
  <c r="J186" i="3"/>
  <c r="J164" i="3"/>
  <c r="J124" i="3"/>
  <c r="J202" i="3"/>
  <c r="J178" i="3"/>
  <c r="J169" i="3"/>
  <c r="J37" i="3"/>
  <c r="J74" i="3"/>
  <c r="J119" i="3"/>
  <c r="J28" i="3"/>
  <c r="J113" i="3"/>
  <c r="J91" i="3"/>
  <c r="J195" i="3"/>
  <c r="J14" i="3"/>
  <c r="J127" i="3"/>
  <c r="J121" i="3"/>
  <c r="J158" i="3"/>
  <c r="J23" i="3"/>
  <c r="J128" i="3"/>
  <c r="J129" i="3"/>
  <c r="J210" i="3"/>
  <c r="J151" i="3"/>
  <c r="J145" i="3"/>
  <c r="J123" i="3"/>
  <c r="J34" i="3"/>
  <c r="J194" i="3"/>
  <c r="J92" i="3"/>
  <c r="J188" i="3"/>
  <c r="J66" i="3"/>
  <c r="H9" i="2"/>
  <c r="B9" i="2" s="1"/>
  <c r="J117" i="3"/>
  <c r="J103" i="3"/>
  <c r="J16" i="3"/>
  <c r="J159" i="3"/>
  <c r="J160" i="3"/>
  <c r="J100" i="3"/>
  <c r="J57" i="3"/>
  <c r="J153" i="3"/>
  <c r="J86" i="3"/>
  <c r="J104" i="3"/>
  <c r="J142" i="3"/>
  <c r="J41" i="3"/>
  <c r="J187" i="3"/>
  <c r="J143" i="3"/>
  <c r="J149" i="3"/>
  <c r="J173" i="3"/>
  <c r="J38" i="3"/>
  <c r="J118" i="3"/>
  <c r="J98" i="3"/>
  <c r="J78" i="3"/>
  <c r="J101" i="3"/>
  <c r="J184" i="3"/>
  <c r="J110" i="3"/>
  <c r="J179" i="3"/>
  <c r="J90" i="3"/>
  <c r="J111" i="3"/>
  <c r="J64" i="3"/>
  <c r="J106" i="3"/>
  <c r="J135" i="3"/>
  <c r="J207" i="3"/>
  <c r="J75" i="3"/>
  <c r="J138" i="3"/>
  <c r="J147" i="3"/>
  <c r="J83" i="3"/>
  <c r="J85" i="3"/>
  <c r="J177" i="3"/>
  <c r="J53" i="3"/>
  <c r="J95" i="3"/>
  <c r="J154" i="3"/>
  <c r="J54" i="3"/>
  <c r="J12" i="3"/>
  <c r="J84" i="3"/>
  <c r="J63" i="3"/>
  <c r="J176" i="3"/>
  <c r="J211" i="3"/>
  <c r="J180" i="3"/>
  <c r="J51" i="3"/>
  <c r="J109" i="3"/>
  <c r="J39" i="3"/>
  <c r="J150" i="3"/>
  <c r="J56" i="3"/>
  <c r="J49" i="3"/>
  <c r="J40" i="3"/>
  <c r="J35" i="3"/>
  <c r="J87" i="3"/>
  <c r="J191" i="3"/>
  <c r="J140" i="3"/>
  <c r="J36" i="3"/>
  <c r="J15" i="3"/>
  <c r="J190" i="3"/>
  <c r="J31" i="3"/>
  <c r="J134" i="3"/>
  <c r="J144" i="3"/>
  <c r="J139" i="3"/>
  <c r="J165" i="3"/>
  <c r="J82" i="3"/>
  <c r="J175" i="3"/>
  <c r="J112" i="3"/>
  <c r="J107" i="3"/>
  <c r="J47" i="3"/>
  <c r="J161" i="3"/>
  <c r="J183" i="3"/>
  <c r="J81" i="3"/>
  <c r="J88" i="3"/>
  <c r="J206" i="3"/>
  <c r="J73" i="3"/>
  <c r="J45" i="3"/>
  <c r="J157" i="3"/>
  <c r="J199" i="3"/>
  <c r="J204" i="3"/>
  <c r="J162" i="3"/>
  <c r="J50" i="3"/>
  <c r="J182" i="3"/>
  <c r="J69" i="3"/>
  <c r="J196" i="3"/>
  <c r="J131" i="3"/>
  <c r="J58" i="3"/>
  <c r="J61" i="3"/>
  <c r="J132" i="3"/>
  <c r="J27" i="3"/>
  <c r="J102" i="3"/>
  <c r="J203" i="3"/>
  <c r="J46" i="3"/>
  <c r="J174" i="3"/>
  <c r="J96" i="3"/>
  <c r="J152" i="3"/>
  <c r="J201" i="3"/>
  <c r="J185" i="3"/>
  <c r="J25" i="3"/>
  <c r="J155" i="3"/>
  <c r="J79" i="3"/>
  <c r="J170" i="3"/>
  <c r="J156" i="3"/>
  <c r="J130" i="3"/>
  <c r="J29" i="3"/>
  <c r="J136" i="3"/>
  <c r="J44" i="3"/>
  <c r="J30" i="3"/>
  <c r="J80" i="3"/>
  <c r="J189" i="3"/>
  <c r="J42" i="3"/>
  <c r="J17" i="3"/>
  <c r="J208" i="3"/>
  <c r="J71" i="3"/>
  <c r="J181" i="3"/>
  <c r="J141" i="3"/>
  <c r="J20" i="3"/>
  <c r="J168" i="3"/>
  <c r="J32" i="3"/>
  <c r="J97" i="3"/>
  <c r="J108" i="3"/>
  <c r="J126" i="3"/>
  <c r="J22" i="3"/>
  <c r="J26" i="3"/>
  <c r="J166" i="3"/>
  <c r="J72" i="3"/>
  <c r="J146" i="3"/>
  <c r="J52" i="3"/>
  <c r="J43" i="3"/>
  <c r="J197" i="3"/>
  <c r="J209" i="3"/>
  <c r="J167" i="3"/>
  <c r="J120" i="3"/>
  <c r="J19" i="3"/>
  <c r="G7" i="3"/>
  <c r="F7" i="3"/>
  <c r="F9" i="3"/>
  <c r="F4" i="3"/>
  <c r="G4" i="3"/>
  <c r="F8" i="3"/>
  <c r="G6" i="3"/>
  <c r="F6" i="3"/>
  <c r="G5" i="3"/>
  <c r="F5" i="3"/>
  <c r="H8" i="2"/>
  <c r="B8" i="2" s="1"/>
  <c r="H5" i="2"/>
  <c r="B5" i="2" s="1"/>
  <c r="H6" i="2"/>
  <c r="B6" i="2" s="1"/>
  <c r="H6" i="3" l="1"/>
  <c r="B6" i="3" s="1"/>
  <c r="G9" i="3"/>
  <c r="H9" i="3" s="1"/>
  <c r="B9" i="3" s="1"/>
  <c r="H7" i="3"/>
  <c r="B7" i="3" s="1"/>
  <c r="G8" i="3"/>
  <c r="H8" i="3" s="1"/>
  <c r="B8" i="3" s="1"/>
  <c r="H5" i="3"/>
  <c r="B5" i="3" s="1"/>
  <c r="H4" i="3"/>
  <c r="B4" i="3" s="1"/>
</calcChain>
</file>

<file path=xl/sharedStrings.xml><?xml version="1.0" encoding="utf-8"?>
<sst xmlns="http://schemas.openxmlformats.org/spreadsheetml/2006/main" count="249" uniqueCount="228">
  <si>
    <t>Name</t>
  </si>
  <si>
    <t>Age</t>
  </si>
  <si>
    <t>Income (1000s)</t>
  </si>
  <si>
    <t>Cards have</t>
  </si>
  <si>
    <t>Response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</si>
  <si>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</si>
  <si>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</si>
  <si>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</si>
  <si>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</si>
  <si>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</si>
  <si>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</si>
  <si>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</si>
  <si>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</si>
  <si>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</si>
  <si>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</si>
  <si>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</si>
  <si>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</si>
  <si>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</si>
  <si>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</si>
  <si>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</si>
  <si>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</si>
  <si>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</si>
  <si>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</si>
  <si>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</si>
  <si>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</si>
  <si>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</si>
  <si>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</si>
  <si>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</si>
  <si>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</si>
  <si>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</si>
  <si>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</si>
  <si>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</si>
  <si>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</si>
  <si>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</si>
  <si>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</si>
  <si>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</si>
  <si>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</si>
  <si>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</si>
  <si>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</si>
  <si>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</si>
  <si>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</si>
  <si>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</si>
  <si>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</si>
  <si>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</si>
  <si>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</si>
  <si>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</si>
  <si>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</si>
  <si>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</si>
  <si>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</si>
  <si>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</si>
  <si>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</si>
  <si>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</si>
  <si>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</si>
  <si>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</si>
  <si>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</si>
  <si>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</si>
  <si>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</si>
  <si>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</si>
  <si>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</si>
  <si>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</si>
  <si>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</si>
  <si>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</si>
  <si>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</si>
  <si>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</si>
  <si>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</si>
  <si>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</si>
  <si>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</si>
  <si>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</si>
  <si>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</si>
  <si>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</si>
  <si>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</si>
  <si>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</si>
  <si>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</si>
  <si>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</si>
  <si>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</si>
  <si>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</si>
  <si>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</si>
  <si>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</si>
  <si>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</si>
  <si>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</si>
  <si>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</si>
  <si>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</si>
  <si>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</si>
  <si>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</si>
  <si>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</si>
  <si>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</si>
  <si>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</si>
  <si>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</si>
  <si>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</si>
  <si>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</si>
  <si>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</si>
  <si>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</si>
  <si>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</si>
  <si>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</si>
  <si>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</si>
  <si>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</si>
  <si>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</si>
  <si>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</si>
  <si>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</si>
  <si>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</si>
  <si>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</si>
  <si>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</si>
  <si>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</si>
  <si>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</si>
  <si>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</si>
  <si>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</si>
  <si>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</si>
  <si>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</si>
  <si>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</si>
  <si>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</si>
  <si>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</si>
  <si>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</si>
  <si>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</si>
  <si>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</si>
  <si>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</si>
  <si>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</si>
  <si>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</si>
  <si>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</si>
  <si>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</si>
  <si>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</si>
  <si>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</si>
  <si>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</si>
  <si>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</si>
  <si>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</si>
  <si>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</si>
  <si>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</si>
  <si>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</si>
  <si>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</si>
  <si>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</si>
  <si>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</si>
  <si>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</si>
  <si>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</si>
  <si>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</si>
  <si>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</si>
  <si>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</si>
  <si>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</si>
  <si>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</si>
  <si>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</si>
  <si>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</si>
  <si>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</si>
  <si>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</si>
  <si>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</si>
  <si>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</si>
  <si>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</si>
  <si>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</si>
  <si>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</si>
  <si>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</si>
  <si>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</si>
  <si>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</si>
  <si>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</si>
  <si>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</si>
  <si>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</si>
  <si>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</si>
  <si>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</si>
  <si>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</si>
  <si>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</si>
  <si>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</si>
  <si>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</si>
  <si>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</si>
  <si>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</si>
  <si>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</si>
  <si>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</si>
  <si>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</si>
  <si>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</si>
  <si>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</si>
  <si>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</si>
  <si>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</si>
  <si>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</si>
  <si>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</si>
  <si>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</si>
  <si>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</si>
  <si>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</si>
  <si>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</si>
  <si>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</si>
  <si>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</si>
  <si>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</si>
  <si>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</si>
  <si>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</si>
  <si>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</si>
  <si>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</si>
  <si>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</si>
  <si>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</si>
  <si>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</si>
  <si>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</si>
  <si>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</si>
  <si>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</si>
  <si>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</si>
  <si>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</si>
  <si>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</si>
  <si>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</si>
  <si>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</si>
  <si>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</si>
  <si>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</si>
  <si>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</si>
  <si>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</si>
  <si>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</si>
  <si>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</si>
  <si>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</si>
  <si>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</si>
  <si>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</si>
  <si>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</si>
  <si>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</si>
  <si>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</si>
  <si>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</si>
  <si>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</si>
  <si>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Distance</t>
  </si>
  <si>
    <t>Income</t>
  </si>
  <si>
    <t>Card Have</t>
  </si>
  <si>
    <t>k</t>
  </si>
  <si>
    <t>Small Distance</t>
  </si>
  <si>
    <t>Small</t>
  </si>
  <si>
    <t>Reciprocal</t>
  </si>
  <si>
    <t>Weight</t>
  </si>
  <si>
    <t>Probability</t>
  </si>
  <si>
    <t>Normralized Age</t>
  </si>
  <si>
    <t>Normalized Income</t>
  </si>
  <si>
    <t>Max Age</t>
  </si>
  <si>
    <t>Min Age</t>
  </si>
  <si>
    <t>Max Income</t>
  </si>
  <si>
    <t>Min Income</t>
  </si>
  <si>
    <t>Max Card</t>
  </si>
  <si>
    <t>Min Cards</t>
  </si>
  <si>
    <t>Normalize Cards</t>
  </si>
  <si>
    <t>Normal-Age</t>
  </si>
  <si>
    <t>Normal-Income</t>
  </si>
  <si>
    <t>Normal_Cards</t>
  </si>
  <si>
    <t>Prob</t>
  </si>
  <si>
    <t>Normal-Distance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</si>
</sst>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43" fontId="0" fillId="0" borderId="0" xfId="1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E4C0-6338-4F22-A2EA-F8DFD7168C3C}">
  <dimension ref="A1:P201"/>
  <sheetViews>
    <sheetView workbookViewId="0">
      <selection activeCell="O4" sqref="O4"/>
    </sheetView>
  </sheetViews>
  <sheetFormatPr defaultRowHeight="15" x14ac:dyDescent="0.25"/>
  <cols>
    <col min="2" max="2" width="10.42578125" customWidth="1"/>
    <col min="3" max="3" width="13.42578125" customWidth="1"/>
    <col min="4" max="4" width="10.5703125" bestFit="1" customWidth="1"/>
    <col min="5" max="5" width="9.5703125" bestFit="1" customWidth="1"/>
    <col min="6" max="6" width="12.28515625" bestFit="1" customWidth="1"/>
    <col min="14" max="14" width="12.8554687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205</v>
      </c>
    </row>
    <row r="2" spans="1:16" x14ac:dyDescent="0.25">
      <c r="A2" s="3" t="s">
        <v>5</v>
      </c>
      <c r="B2" s="4">
        <v>71</v>
      </c>
      <c r="C2" s="4">
        <v>32</v>
      </c>
      <c r="D2">
        <v>3</v>
      </c>
      <c r="E2">
        <v>0</v>
      </c>
      <c r="F2" s="5">
        <f>SQRT(
(B2-$K$3)^2 +
(C2-$L$3)^2 +
(D2-$M$3)^2
)</f>
        <v>104.86658190291128</v>
      </c>
      <c r="H2" s="10"/>
      <c r="K2" t="s">
        <v>1</v>
      </c>
      <c r="L2" t="s">
        <v>206</v>
      </c>
      <c r="M2" t="s">
        <v>207</v>
      </c>
      <c r="N2" t="s">
        <v>209</v>
      </c>
      <c r="O2" s="13" t="s">
        <v>4</v>
      </c>
      <c r="P2" s="13"/>
    </row>
    <row r="3" spans="1:16" x14ac:dyDescent="0.25">
      <c r="A3" s="3" t="s">
        <v>6</v>
      </c>
      <c r="B3" s="4">
        <v>33</v>
      </c>
      <c r="C3" s="4">
        <v>144</v>
      </c>
      <c r="D3">
        <v>8</v>
      </c>
      <c r="E3">
        <v>1</v>
      </c>
      <c r="F3" s="5">
        <f t="shared" ref="F3:F66" si="0">SQRT(
(B3-$K$3)^2 +
(C3-$L$3)^2 +
(D3-$M$3)^2
)</f>
        <v>31.400636936215164</v>
      </c>
      <c r="H3" s="10"/>
      <c r="J3" t="s">
        <v>208</v>
      </c>
      <c r="K3" s="6">
        <v>14</v>
      </c>
      <c r="L3" s="6">
        <v>120</v>
      </c>
      <c r="M3" s="6">
        <v>1</v>
      </c>
      <c r="N3" s="6"/>
      <c r="O3" s="7">
        <v>1</v>
      </c>
      <c r="P3" s="7">
        <v>0</v>
      </c>
    </row>
    <row r="4" spans="1:16" x14ac:dyDescent="0.25">
      <c r="A4" s="3" t="s">
        <v>7</v>
      </c>
      <c r="B4" s="4">
        <v>49</v>
      </c>
      <c r="C4" s="4">
        <v>63</v>
      </c>
      <c r="D4">
        <v>10</v>
      </c>
      <c r="E4">
        <v>0</v>
      </c>
      <c r="F4" s="5">
        <f t="shared" si="0"/>
        <v>67.490740105587818</v>
      </c>
      <c r="J4">
        <v>1</v>
      </c>
      <c r="K4" s="13">
        <f>IF(O4&gt;P4,1,0)</f>
        <v>1</v>
      </c>
      <c r="L4" s="13"/>
      <c r="M4" s="13"/>
      <c r="N4">
        <f>SMALL($F$2:$F$201,J4)</f>
        <v>13</v>
      </c>
      <c r="O4">
        <f>COUNTIFS($E$2:$E$201,$O$3,$F$2:$F$201,"&lt;="&amp;N4)</f>
        <v>1</v>
      </c>
      <c r="P4">
        <f>COUNTIFS($E$2:$E$201,$P$3,$F$2:$F$201,"&lt;="&amp;N4)</f>
        <v>0</v>
      </c>
    </row>
    <row r="5" spans="1:16" x14ac:dyDescent="0.25">
      <c r="A5" s="3" t="s">
        <v>8</v>
      </c>
      <c r="B5" s="4">
        <v>38</v>
      </c>
      <c r="C5" s="4">
        <v>57</v>
      </c>
      <c r="D5">
        <v>10</v>
      </c>
      <c r="E5">
        <v>0</v>
      </c>
      <c r="F5" s="5">
        <f t="shared" si="0"/>
        <v>68.01470429252781</v>
      </c>
      <c r="J5">
        <v>3</v>
      </c>
      <c r="K5" s="13">
        <f t="shared" ref="K5:K10" si="1">IF(O5&gt;P5,1,0)</f>
        <v>1</v>
      </c>
      <c r="L5" s="13"/>
      <c r="M5" s="13"/>
      <c r="N5">
        <f t="shared" ref="N5:N10" si="2">SMALL($F$2:$F$201,J5)</f>
        <v>16.30950643030009</v>
      </c>
      <c r="O5">
        <f t="shared" ref="O5:O10" si="3">COUNTIFS($E$2:$E$201,$O$3,$F$2:$F$201,"&lt;="&amp;N5)</f>
        <v>3</v>
      </c>
      <c r="P5">
        <f t="shared" ref="P5:P10" si="4">COUNTIFS($E$2:$E$201,$P$3,$F$2:$F$201,"&lt;="&amp;N5)</f>
        <v>0</v>
      </c>
    </row>
    <row r="6" spans="1:16" x14ac:dyDescent="0.25">
      <c r="A6" t="s">
        <v>9</v>
      </c>
      <c r="B6">
        <v>26</v>
      </c>
      <c r="C6">
        <v>159</v>
      </c>
      <c r="D6">
        <v>5</v>
      </c>
      <c r="E6">
        <v>0</v>
      </c>
      <c r="F6" s="5">
        <f t="shared" si="0"/>
        <v>41</v>
      </c>
      <c r="J6">
        <v>5</v>
      </c>
      <c r="K6" s="13">
        <f t="shared" si="1"/>
        <v>1</v>
      </c>
      <c r="L6" s="13"/>
      <c r="M6" s="13"/>
      <c r="N6">
        <f t="shared" si="2"/>
        <v>18.411952639521967</v>
      </c>
      <c r="O6">
        <f t="shared" si="3"/>
        <v>4</v>
      </c>
      <c r="P6">
        <f t="shared" si="4"/>
        <v>1</v>
      </c>
    </row>
    <row r="7" spans="1:16" x14ac:dyDescent="0.25">
      <c r="A7" t="s">
        <v>10</v>
      </c>
      <c r="B7">
        <v>30</v>
      </c>
      <c r="C7">
        <v>163</v>
      </c>
      <c r="D7">
        <v>8</v>
      </c>
      <c r="E7">
        <v>1</v>
      </c>
      <c r="F7" s="5">
        <f t="shared" si="0"/>
        <v>46.411205543489174</v>
      </c>
      <c r="J7">
        <v>7</v>
      </c>
      <c r="K7" s="13">
        <f t="shared" si="1"/>
        <v>1</v>
      </c>
      <c r="L7" s="13"/>
      <c r="M7" s="13"/>
      <c r="N7">
        <f t="shared" si="2"/>
        <v>20.248456731316587</v>
      </c>
      <c r="O7">
        <f t="shared" si="3"/>
        <v>4</v>
      </c>
      <c r="P7">
        <f t="shared" si="4"/>
        <v>3</v>
      </c>
    </row>
    <row r="8" spans="1:16" x14ac:dyDescent="0.25">
      <c r="A8" t="s">
        <v>11</v>
      </c>
      <c r="B8">
        <v>35</v>
      </c>
      <c r="C8">
        <v>41</v>
      </c>
      <c r="D8">
        <v>0</v>
      </c>
      <c r="E8">
        <v>0</v>
      </c>
      <c r="F8" s="5">
        <f t="shared" si="0"/>
        <v>81.749617736109329</v>
      </c>
      <c r="J8">
        <v>9</v>
      </c>
      <c r="K8" s="13">
        <f t="shared" si="1"/>
        <v>1</v>
      </c>
      <c r="L8" s="13"/>
      <c r="M8" s="13"/>
      <c r="N8">
        <f t="shared" si="2"/>
        <v>25.317977802344327</v>
      </c>
      <c r="O8">
        <f t="shared" si="3"/>
        <v>6</v>
      </c>
      <c r="P8">
        <f t="shared" si="4"/>
        <v>3</v>
      </c>
    </row>
    <row r="9" spans="1:16" x14ac:dyDescent="0.25">
      <c r="A9" t="s">
        <v>12</v>
      </c>
      <c r="B9">
        <v>55</v>
      </c>
      <c r="C9">
        <v>44</v>
      </c>
      <c r="D9">
        <v>9</v>
      </c>
      <c r="E9">
        <v>1</v>
      </c>
      <c r="F9" s="5">
        <f t="shared" si="0"/>
        <v>86.723699183095277</v>
      </c>
      <c r="J9">
        <v>11</v>
      </c>
      <c r="K9" s="13">
        <f t="shared" si="1"/>
        <v>1</v>
      </c>
      <c r="L9" s="13"/>
      <c r="M9" s="13"/>
      <c r="N9">
        <f t="shared" si="2"/>
        <v>26.570660511172846</v>
      </c>
      <c r="O9">
        <f t="shared" si="3"/>
        <v>7</v>
      </c>
      <c r="P9">
        <f t="shared" si="4"/>
        <v>4</v>
      </c>
    </row>
    <row r="10" spans="1:16" x14ac:dyDescent="0.25">
      <c r="A10" t="s">
        <v>13</v>
      </c>
      <c r="B10">
        <v>60</v>
      </c>
      <c r="C10">
        <v>10</v>
      </c>
      <c r="D10">
        <v>3</v>
      </c>
      <c r="E10">
        <v>0</v>
      </c>
      <c r="F10" s="5">
        <f t="shared" si="0"/>
        <v>119.24764148611074</v>
      </c>
      <c r="J10">
        <v>13</v>
      </c>
      <c r="K10" s="13">
        <f t="shared" si="1"/>
        <v>1</v>
      </c>
      <c r="L10" s="13"/>
      <c r="M10" s="13"/>
      <c r="N10">
        <f t="shared" si="2"/>
        <v>28.530685235374211</v>
      </c>
      <c r="O10">
        <f t="shared" si="3"/>
        <v>9</v>
      </c>
      <c r="P10">
        <f t="shared" si="4"/>
        <v>4</v>
      </c>
    </row>
    <row r="11" spans="1:16" x14ac:dyDescent="0.25">
      <c r="A11" t="s">
        <v>14</v>
      </c>
      <c r="B11">
        <v>51</v>
      </c>
      <c r="C11">
        <v>186</v>
      </c>
      <c r="D11">
        <v>1</v>
      </c>
      <c r="E11">
        <v>1</v>
      </c>
      <c r="F11" s="5">
        <f t="shared" si="0"/>
        <v>75.663729752107784</v>
      </c>
    </row>
    <row r="12" spans="1:16" x14ac:dyDescent="0.25">
      <c r="A12" t="s">
        <v>15</v>
      </c>
      <c r="B12">
        <v>49</v>
      </c>
      <c r="C12">
        <v>109</v>
      </c>
      <c r="D12">
        <v>10</v>
      </c>
      <c r="E12">
        <v>1</v>
      </c>
      <c r="F12" s="5">
        <f t="shared" si="0"/>
        <v>37.775653535048207</v>
      </c>
    </row>
    <row r="13" spans="1:16" x14ac:dyDescent="0.25">
      <c r="A13" t="s">
        <v>16</v>
      </c>
      <c r="B13">
        <v>50</v>
      </c>
      <c r="C13">
        <v>23</v>
      </c>
      <c r="D13">
        <v>5</v>
      </c>
      <c r="E13">
        <v>1</v>
      </c>
      <c r="F13" s="5">
        <f t="shared" si="0"/>
        <v>103.54226190305097</v>
      </c>
    </row>
    <row r="14" spans="1:16" x14ac:dyDescent="0.25">
      <c r="A14" t="s">
        <v>17</v>
      </c>
      <c r="B14">
        <v>61</v>
      </c>
      <c r="C14">
        <v>159</v>
      </c>
      <c r="D14">
        <v>6</v>
      </c>
      <c r="E14">
        <v>0</v>
      </c>
      <c r="F14" s="5">
        <f t="shared" si="0"/>
        <v>61.278054799414122</v>
      </c>
    </row>
    <row r="15" spans="1:16" x14ac:dyDescent="0.25">
      <c r="A15" t="s">
        <v>18</v>
      </c>
      <c r="B15">
        <v>37</v>
      </c>
      <c r="C15">
        <v>55</v>
      </c>
      <c r="D15">
        <v>6</v>
      </c>
      <c r="E15">
        <v>1</v>
      </c>
      <c r="F15" s="5">
        <f t="shared" si="0"/>
        <v>69.130311730817468</v>
      </c>
      <c r="K15" t="str">
        <f ca="1">_xlfn.FORMULATEXT(N4)</f>
        <v>=SMALL($F$2:$F$201,J4)</v>
      </c>
    </row>
    <row r="16" spans="1:16" x14ac:dyDescent="0.25">
      <c r="A16" t="s">
        <v>19</v>
      </c>
      <c r="B16">
        <v>65</v>
      </c>
      <c r="C16">
        <v>82</v>
      </c>
      <c r="D16">
        <v>7</v>
      </c>
      <c r="E16">
        <v>1</v>
      </c>
      <c r="F16" s="5">
        <f t="shared" si="0"/>
        <v>63.882705014737752</v>
      </c>
    </row>
    <row r="17" spans="1:11" x14ac:dyDescent="0.25">
      <c r="A17" t="s">
        <v>20</v>
      </c>
      <c r="B17">
        <v>38</v>
      </c>
      <c r="C17">
        <v>26</v>
      </c>
      <c r="D17">
        <v>8</v>
      </c>
      <c r="E17">
        <v>1</v>
      </c>
      <c r="F17" s="5">
        <f t="shared" si="0"/>
        <v>97.267671916212734</v>
      </c>
      <c r="K17" t="str">
        <f ca="1">_xlfn.FORMULATEXT(O4)</f>
        <v>=COUNTIFS($E$2:$E$201,$O$3,$F$2:$F$201,"&lt;="&amp;N4)</v>
      </c>
    </row>
    <row r="18" spans="1:11" x14ac:dyDescent="0.25">
      <c r="A18" t="s">
        <v>21</v>
      </c>
      <c r="B18">
        <v>37</v>
      </c>
      <c r="C18">
        <v>180</v>
      </c>
      <c r="D18">
        <v>3</v>
      </c>
      <c r="E18">
        <v>0</v>
      </c>
      <c r="F18" s="5">
        <f t="shared" si="0"/>
        <v>64.288412641781719</v>
      </c>
      <c r="K18" t="str">
        <f ca="1">_xlfn.FORMULATEXT(K4)</f>
        <v>=IF(O4&gt;P4,1,0)</v>
      </c>
    </row>
    <row r="19" spans="1:11" x14ac:dyDescent="0.25">
      <c r="A19" t="s">
        <v>22</v>
      </c>
      <c r="B19">
        <v>25</v>
      </c>
      <c r="C19">
        <v>31</v>
      </c>
      <c r="D19">
        <v>9</v>
      </c>
      <c r="E19">
        <v>0</v>
      </c>
      <c r="F19" s="5">
        <f t="shared" si="0"/>
        <v>90.033327162779003</v>
      </c>
    </row>
    <row r="20" spans="1:11" x14ac:dyDescent="0.25">
      <c r="A20" t="s">
        <v>23</v>
      </c>
      <c r="B20">
        <v>27</v>
      </c>
      <c r="C20">
        <v>27</v>
      </c>
      <c r="D20">
        <v>7</v>
      </c>
      <c r="E20">
        <v>1</v>
      </c>
      <c r="F20" s="5">
        <f t="shared" si="0"/>
        <v>94.095695969581939</v>
      </c>
    </row>
    <row r="21" spans="1:11" x14ac:dyDescent="0.25">
      <c r="A21" t="s">
        <v>24</v>
      </c>
      <c r="B21">
        <v>68</v>
      </c>
      <c r="C21">
        <v>159</v>
      </c>
      <c r="D21">
        <v>6</v>
      </c>
      <c r="E21">
        <v>0</v>
      </c>
      <c r="F21" s="5">
        <f t="shared" si="0"/>
        <v>66.798203568658934</v>
      </c>
    </row>
    <row r="22" spans="1:11" x14ac:dyDescent="0.25">
      <c r="A22" t="s">
        <v>25</v>
      </c>
      <c r="B22">
        <v>56</v>
      </c>
      <c r="C22">
        <v>168</v>
      </c>
      <c r="D22">
        <v>10</v>
      </c>
      <c r="E22">
        <v>1</v>
      </c>
      <c r="F22" s="5">
        <f t="shared" si="0"/>
        <v>64.41273166075166</v>
      </c>
    </row>
    <row r="23" spans="1:11" x14ac:dyDescent="0.25">
      <c r="A23" t="s">
        <v>26</v>
      </c>
      <c r="B23">
        <v>23</v>
      </c>
      <c r="C23">
        <v>87</v>
      </c>
      <c r="D23">
        <v>7</v>
      </c>
      <c r="E23">
        <v>0</v>
      </c>
      <c r="F23" s="5">
        <f t="shared" si="0"/>
        <v>34.727510708370673</v>
      </c>
    </row>
    <row r="24" spans="1:11" x14ac:dyDescent="0.25">
      <c r="A24" t="s">
        <v>27</v>
      </c>
      <c r="B24">
        <v>38</v>
      </c>
      <c r="C24">
        <v>111</v>
      </c>
      <c r="D24">
        <v>8</v>
      </c>
      <c r="E24">
        <v>0</v>
      </c>
      <c r="F24" s="5">
        <f t="shared" si="0"/>
        <v>26.570660511172846</v>
      </c>
    </row>
    <row r="25" spans="1:11" x14ac:dyDescent="0.25">
      <c r="A25" t="s">
        <v>28</v>
      </c>
      <c r="B25">
        <v>25</v>
      </c>
      <c r="C25">
        <v>104</v>
      </c>
      <c r="D25">
        <v>6</v>
      </c>
      <c r="E25">
        <v>0</v>
      </c>
      <c r="F25" s="5">
        <f t="shared" si="0"/>
        <v>20.049937655763422</v>
      </c>
    </row>
    <row r="26" spans="1:11" x14ac:dyDescent="0.25">
      <c r="A26" t="s">
        <v>29</v>
      </c>
      <c r="B26">
        <v>28</v>
      </c>
      <c r="C26">
        <v>41</v>
      </c>
      <c r="D26">
        <v>1</v>
      </c>
      <c r="E26">
        <v>0</v>
      </c>
      <c r="F26" s="5">
        <f t="shared" si="0"/>
        <v>80.230916734136841</v>
      </c>
    </row>
    <row r="27" spans="1:11" x14ac:dyDescent="0.25">
      <c r="A27" t="s">
        <v>30</v>
      </c>
      <c r="B27">
        <v>49</v>
      </c>
      <c r="C27">
        <v>140</v>
      </c>
      <c r="D27">
        <v>10</v>
      </c>
      <c r="E27">
        <v>1</v>
      </c>
      <c r="F27" s="5">
        <f t="shared" si="0"/>
        <v>41.303752856126764</v>
      </c>
    </row>
    <row r="28" spans="1:11" x14ac:dyDescent="0.25">
      <c r="A28" t="s">
        <v>31</v>
      </c>
      <c r="B28">
        <v>57</v>
      </c>
      <c r="C28">
        <v>200</v>
      </c>
      <c r="D28">
        <v>2</v>
      </c>
      <c r="E28">
        <v>0</v>
      </c>
      <c r="F28" s="5">
        <f t="shared" si="0"/>
        <v>90.829510622924744</v>
      </c>
    </row>
    <row r="29" spans="1:11" x14ac:dyDescent="0.25">
      <c r="A29" t="s">
        <v>32</v>
      </c>
      <c r="B29">
        <v>70</v>
      </c>
      <c r="C29">
        <v>158</v>
      </c>
      <c r="D29">
        <v>4</v>
      </c>
      <c r="E29">
        <v>1</v>
      </c>
      <c r="F29" s="5">
        <f t="shared" si="0"/>
        <v>67.742158217759794</v>
      </c>
    </row>
    <row r="30" spans="1:11" x14ac:dyDescent="0.25">
      <c r="A30" t="s">
        <v>33</v>
      </c>
      <c r="B30">
        <v>41</v>
      </c>
      <c r="C30">
        <v>153</v>
      </c>
      <c r="D30">
        <v>9</v>
      </c>
      <c r="E30">
        <v>1</v>
      </c>
      <c r="F30" s="5">
        <f t="shared" si="0"/>
        <v>43.382023926967726</v>
      </c>
    </row>
    <row r="31" spans="1:11" x14ac:dyDescent="0.25">
      <c r="A31" t="s">
        <v>34</v>
      </c>
      <c r="B31">
        <v>49</v>
      </c>
      <c r="C31">
        <v>186</v>
      </c>
      <c r="D31">
        <v>7</v>
      </c>
      <c r="E31">
        <v>1</v>
      </c>
      <c r="F31" s="5">
        <f t="shared" si="0"/>
        <v>74.94664769020693</v>
      </c>
    </row>
    <row r="32" spans="1:11" x14ac:dyDescent="0.25">
      <c r="A32" t="s">
        <v>35</v>
      </c>
      <c r="B32">
        <v>27</v>
      </c>
      <c r="C32">
        <v>162</v>
      </c>
      <c r="D32">
        <v>10</v>
      </c>
      <c r="E32">
        <v>1</v>
      </c>
      <c r="F32" s="5">
        <f t="shared" si="0"/>
        <v>44.877611344633749</v>
      </c>
    </row>
    <row r="33" spans="1:6" x14ac:dyDescent="0.25">
      <c r="A33" t="s">
        <v>36</v>
      </c>
      <c r="B33">
        <v>34</v>
      </c>
      <c r="C33">
        <v>123</v>
      </c>
      <c r="D33">
        <v>0</v>
      </c>
      <c r="E33">
        <v>0</v>
      </c>
      <c r="F33" s="5">
        <f t="shared" si="0"/>
        <v>20.248456731316587</v>
      </c>
    </row>
    <row r="34" spans="1:6" x14ac:dyDescent="0.25">
      <c r="A34" t="s">
        <v>37</v>
      </c>
      <c r="B34">
        <v>34</v>
      </c>
      <c r="C34">
        <v>156</v>
      </c>
      <c r="D34">
        <v>9</v>
      </c>
      <c r="E34">
        <v>1</v>
      </c>
      <c r="F34" s="5">
        <f t="shared" si="0"/>
        <v>41.952353926806062</v>
      </c>
    </row>
    <row r="35" spans="1:6" x14ac:dyDescent="0.25">
      <c r="A35" t="s">
        <v>38</v>
      </c>
      <c r="B35">
        <v>30</v>
      </c>
      <c r="C35">
        <v>54</v>
      </c>
      <c r="D35">
        <v>6</v>
      </c>
      <c r="E35">
        <v>1</v>
      </c>
      <c r="F35" s="5">
        <f t="shared" si="0"/>
        <v>68.095521144932874</v>
      </c>
    </row>
    <row r="36" spans="1:6" x14ac:dyDescent="0.25">
      <c r="A36" t="s">
        <v>39</v>
      </c>
      <c r="B36">
        <v>29</v>
      </c>
      <c r="C36">
        <v>13</v>
      </c>
      <c r="D36">
        <v>3</v>
      </c>
      <c r="E36">
        <v>0</v>
      </c>
      <c r="F36" s="5">
        <f t="shared" si="0"/>
        <v>108.06479537758817</v>
      </c>
    </row>
    <row r="37" spans="1:6" x14ac:dyDescent="0.25">
      <c r="A37" t="s">
        <v>40</v>
      </c>
      <c r="B37">
        <v>57</v>
      </c>
      <c r="C37">
        <v>198</v>
      </c>
      <c r="D37">
        <v>9</v>
      </c>
      <c r="E37">
        <v>1</v>
      </c>
      <c r="F37" s="5">
        <f t="shared" si="0"/>
        <v>89.425947017630179</v>
      </c>
    </row>
    <row r="38" spans="1:6" x14ac:dyDescent="0.25">
      <c r="A38" t="s">
        <v>41</v>
      </c>
      <c r="B38">
        <v>34</v>
      </c>
      <c r="C38">
        <v>177</v>
      </c>
      <c r="D38">
        <v>4</v>
      </c>
      <c r="E38">
        <v>0</v>
      </c>
      <c r="F38" s="5">
        <f t="shared" si="0"/>
        <v>60.481402100149765</v>
      </c>
    </row>
    <row r="39" spans="1:6" x14ac:dyDescent="0.25">
      <c r="A39" t="s">
        <v>42</v>
      </c>
      <c r="B39">
        <v>65</v>
      </c>
      <c r="C39">
        <v>137</v>
      </c>
      <c r="D39">
        <v>7</v>
      </c>
      <c r="E39">
        <v>0</v>
      </c>
      <c r="F39" s="5">
        <f t="shared" si="0"/>
        <v>54.092513345194085</v>
      </c>
    </row>
    <row r="40" spans="1:6" x14ac:dyDescent="0.25">
      <c r="A40" t="s">
        <v>43</v>
      </c>
      <c r="B40">
        <v>43</v>
      </c>
      <c r="C40">
        <v>50</v>
      </c>
      <c r="D40">
        <v>10</v>
      </c>
      <c r="E40">
        <v>1</v>
      </c>
      <c r="F40" s="5">
        <f t="shared" si="0"/>
        <v>76.302031427741156</v>
      </c>
    </row>
    <row r="41" spans="1:6" x14ac:dyDescent="0.25">
      <c r="A41" t="s">
        <v>44</v>
      </c>
      <c r="B41">
        <v>43</v>
      </c>
      <c r="C41">
        <v>120</v>
      </c>
      <c r="D41">
        <v>5</v>
      </c>
      <c r="E41">
        <v>0</v>
      </c>
      <c r="F41" s="5">
        <f t="shared" si="0"/>
        <v>29.274562336608895</v>
      </c>
    </row>
    <row r="42" spans="1:6" x14ac:dyDescent="0.25">
      <c r="A42" t="s">
        <v>45</v>
      </c>
      <c r="B42">
        <v>60</v>
      </c>
      <c r="C42">
        <v>186</v>
      </c>
      <c r="D42">
        <v>6</v>
      </c>
      <c r="E42">
        <v>0</v>
      </c>
      <c r="F42" s="5">
        <f t="shared" si="0"/>
        <v>80.603970125546539</v>
      </c>
    </row>
    <row r="43" spans="1:6" x14ac:dyDescent="0.25">
      <c r="A43" t="s">
        <v>46</v>
      </c>
      <c r="B43">
        <v>54</v>
      </c>
      <c r="C43">
        <v>181</v>
      </c>
      <c r="D43">
        <v>1</v>
      </c>
      <c r="E43">
        <v>1</v>
      </c>
      <c r="F43" s="5">
        <f t="shared" si="0"/>
        <v>72.945184899347538</v>
      </c>
    </row>
    <row r="44" spans="1:6" x14ac:dyDescent="0.25">
      <c r="A44" t="s">
        <v>47</v>
      </c>
      <c r="B44">
        <v>50</v>
      </c>
      <c r="C44">
        <v>143</v>
      </c>
      <c r="D44">
        <v>7</v>
      </c>
      <c r="E44">
        <v>1</v>
      </c>
      <c r="F44" s="5">
        <f t="shared" si="0"/>
        <v>43.139309220245984</v>
      </c>
    </row>
    <row r="45" spans="1:6" x14ac:dyDescent="0.25">
      <c r="A45" t="s">
        <v>48</v>
      </c>
      <c r="B45">
        <v>38</v>
      </c>
      <c r="C45">
        <v>161</v>
      </c>
      <c r="D45">
        <v>9</v>
      </c>
      <c r="E45">
        <v>1</v>
      </c>
      <c r="F45" s="5">
        <f t="shared" si="0"/>
        <v>48.176757881783615</v>
      </c>
    </row>
    <row r="46" spans="1:6" x14ac:dyDescent="0.25">
      <c r="A46" t="s">
        <v>49</v>
      </c>
      <c r="B46">
        <v>70</v>
      </c>
      <c r="C46">
        <v>57</v>
      </c>
      <c r="D46">
        <v>0</v>
      </c>
      <c r="E46">
        <v>1</v>
      </c>
      <c r="F46" s="5">
        <f t="shared" si="0"/>
        <v>84.297093662830392</v>
      </c>
    </row>
    <row r="47" spans="1:6" x14ac:dyDescent="0.25">
      <c r="A47" t="s">
        <v>50</v>
      </c>
      <c r="B47">
        <v>50</v>
      </c>
      <c r="C47">
        <v>165</v>
      </c>
      <c r="D47">
        <v>1</v>
      </c>
      <c r="E47">
        <v>1</v>
      </c>
      <c r="F47" s="5">
        <f t="shared" si="0"/>
        <v>57.628118136895637</v>
      </c>
    </row>
    <row r="48" spans="1:6" x14ac:dyDescent="0.25">
      <c r="A48" t="s">
        <v>51</v>
      </c>
      <c r="B48">
        <v>57</v>
      </c>
      <c r="C48">
        <v>186</v>
      </c>
      <c r="D48">
        <v>10</v>
      </c>
      <c r="E48">
        <v>0</v>
      </c>
      <c r="F48" s="5">
        <f t="shared" si="0"/>
        <v>79.284298571659193</v>
      </c>
    </row>
    <row r="49" spans="1:6" x14ac:dyDescent="0.25">
      <c r="A49" t="s">
        <v>52</v>
      </c>
      <c r="B49">
        <v>56</v>
      </c>
      <c r="C49">
        <v>191</v>
      </c>
      <c r="D49">
        <v>7</v>
      </c>
      <c r="E49">
        <v>1</v>
      </c>
      <c r="F49" s="5">
        <f t="shared" si="0"/>
        <v>82.710337927008865</v>
      </c>
    </row>
    <row r="50" spans="1:6" x14ac:dyDescent="0.25">
      <c r="A50" t="s">
        <v>53</v>
      </c>
      <c r="B50">
        <v>35</v>
      </c>
      <c r="C50">
        <v>185</v>
      </c>
      <c r="D50">
        <v>6</v>
      </c>
      <c r="E50">
        <v>0</v>
      </c>
      <c r="F50" s="5">
        <f t="shared" si="0"/>
        <v>68.490875304671064</v>
      </c>
    </row>
    <row r="51" spans="1:6" x14ac:dyDescent="0.25">
      <c r="A51" t="s">
        <v>54</v>
      </c>
      <c r="B51">
        <v>49</v>
      </c>
      <c r="C51">
        <v>145</v>
      </c>
      <c r="D51">
        <v>10</v>
      </c>
      <c r="E51">
        <v>0</v>
      </c>
      <c r="F51" s="5">
        <f t="shared" si="0"/>
        <v>43.94314508543966</v>
      </c>
    </row>
    <row r="52" spans="1:6" x14ac:dyDescent="0.25">
      <c r="A52" t="s">
        <v>55</v>
      </c>
      <c r="B52">
        <v>19</v>
      </c>
      <c r="C52">
        <v>90</v>
      </c>
      <c r="D52">
        <v>1</v>
      </c>
      <c r="E52">
        <v>0</v>
      </c>
      <c r="F52" s="5">
        <f t="shared" si="0"/>
        <v>30.413812651491099</v>
      </c>
    </row>
    <row r="53" spans="1:6" x14ac:dyDescent="0.25">
      <c r="A53" t="s">
        <v>56</v>
      </c>
      <c r="B53">
        <v>41</v>
      </c>
      <c r="C53">
        <v>150</v>
      </c>
      <c r="D53">
        <v>8</v>
      </c>
      <c r="E53">
        <v>1</v>
      </c>
      <c r="F53" s="5">
        <f t="shared" si="0"/>
        <v>40.963398296528084</v>
      </c>
    </row>
    <row r="54" spans="1:6" x14ac:dyDescent="0.25">
      <c r="A54" t="s">
        <v>57</v>
      </c>
      <c r="B54">
        <v>66</v>
      </c>
      <c r="C54">
        <v>83</v>
      </c>
      <c r="D54">
        <v>9</v>
      </c>
      <c r="E54">
        <v>1</v>
      </c>
      <c r="F54" s="5">
        <f t="shared" si="0"/>
        <v>64.319514923544006</v>
      </c>
    </row>
    <row r="55" spans="1:6" x14ac:dyDescent="0.25">
      <c r="A55" t="s">
        <v>58</v>
      </c>
      <c r="B55">
        <v>64</v>
      </c>
      <c r="C55">
        <v>36</v>
      </c>
      <c r="D55">
        <v>1</v>
      </c>
      <c r="E55">
        <v>1</v>
      </c>
      <c r="F55" s="5">
        <f t="shared" si="0"/>
        <v>97.754795278799492</v>
      </c>
    </row>
    <row r="56" spans="1:6" x14ac:dyDescent="0.25">
      <c r="A56" t="s">
        <v>59</v>
      </c>
      <c r="B56">
        <v>75</v>
      </c>
      <c r="C56">
        <v>58</v>
      </c>
      <c r="D56">
        <v>4</v>
      </c>
      <c r="E56">
        <v>0</v>
      </c>
      <c r="F56" s="5">
        <f t="shared" si="0"/>
        <v>87.028730888138313</v>
      </c>
    </row>
    <row r="57" spans="1:6" x14ac:dyDescent="0.25">
      <c r="A57" t="s">
        <v>60</v>
      </c>
      <c r="B57">
        <v>60</v>
      </c>
      <c r="C57">
        <v>91</v>
      </c>
      <c r="D57">
        <v>6</v>
      </c>
      <c r="E57">
        <v>1</v>
      </c>
      <c r="F57" s="5">
        <f t="shared" si="0"/>
        <v>54.607691765904185</v>
      </c>
    </row>
    <row r="58" spans="1:6" x14ac:dyDescent="0.25">
      <c r="A58" t="s">
        <v>61</v>
      </c>
      <c r="B58">
        <v>32</v>
      </c>
      <c r="C58">
        <v>47</v>
      </c>
      <c r="D58">
        <v>1</v>
      </c>
      <c r="E58">
        <v>1</v>
      </c>
      <c r="F58" s="5">
        <f t="shared" si="0"/>
        <v>75.186434946737563</v>
      </c>
    </row>
    <row r="59" spans="1:6" x14ac:dyDescent="0.25">
      <c r="A59" t="s">
        <v>62</v>
      </c>
      <c r="B59">
        <v>23</v>
      </c>
      <c r="C59">
        <v>82</v>
      </c>
      <c r="D59">
        <v>7</v>
      </c>
      <c r="E59">
        <v>1</v>
      </c>
      <c r="F59" s="5">
        <f t="shared" si="0"/>
        <v>39.509492530276823</v>
      </c>
    </row>
    <row r="60" spans="1:6" x14ac:dyDescent="0.25">
      <c r="A60" t="s">
        <v>63</v>
      </c>
      <c r="B60">
        <v>60</v>
      </c>
      <c r="C60">
        <v>57</v>
      </c>
      <c r="D60">
        <v>1</v>
      </c>
      <c r="E60">
        <v>0</v>
      </c>
      <c r="F60" s="5">
        <f t="shared" si="0"/>
        <v>78.006409993025571</v>
      </c>
    </row>
    <row r="61" spans="1:6" x14ac:dyDescent="0.25">
      <c r="A61" t="s">
        <v>64</v>
      </c>
      <c r="B61">
        <v>59</v>
      </c>
      <c r="C61">
        <v>189</v>
      </c>
      <c r="D61">
        <v>3</v>
      </c>
      <c r="E61">
        <v>0</v>
      </c>
      <c r="F61" s="5">
        <f t="shared" si="0"/>
        <v>82.401456297810654</v>
      </c>
    </row>
    <row r="62" spans="1:6" x14ac:dyDescent="0.25">
      <c r="A62" t="s">
        <v>65</v>
      </c>
      <c r="B62">
        <v>66</v>
      </c>
      <c r="C62">
        <v>186</v>
      </c>
      <c r="D62">
        <v>3</v>
      </c>
      <c r="E62">
        <v>0</v>
      </c>
      <c r="F62" s="5">
        <f t="shared" si="0"/>
        <v>84.047605557802783</v>
      </c>
    </row>
    <row r="63" spans="1:6" x14ac:dyDescent="0.25">
      <c r="A63" t="s">
        <v>66</v>
      </c>
      <c r="B63">
        <v>40</v>
      </c>
      <c r="C63">
        <v>59</v>
      </c>
      <c r="D63">
        <v>8</v>
      </c>
      <c r="E63">
        <v>1</v>
      </c>
      <c r="F63" s="5">
        <f t="shared" si="0"/>
        <v>66.678332312678606</v>
      </c>
    </row>
    <row r="64" spans="1:6" x14ac:dyDescent="0.25">
      <c r="A64" t="s">
        <v>67</v>
      </c>
      <c r="B64">
        <v>70</v>
      </c>
      <c r="C64">
        <v>71</v>
      </c>
      <c r="D64">
        <v>2</v>
      </c>
      <c r="E64">
        <v>1</v>
      </c>
      <c r="F64" s="5">
        <f t="shared" si="0"/>
        <v>74.417739820556221</v>
      </c>
    </row>
    <row r="65" spans="1:6" x14ac:dyDescent="0.25">
      <c r="A65" t="s">
        <v>68</v>
      </c>
      <c r="B65">
        <v>23</v>
      </c>
      <c r="C65">
        <v>61</v>
      </c>
      <c r="D65">
        <v>3</v>
      </c>
      <c r="E65">
        <v>1</v>
      </c>
      <c r="F65" s="5">
        <f t="shared" si="0"/>
        <v>59.715994507334464</v>
      </c>
    </row>
    <row r="66" spans="1:6" x14ac:dyDescent="0.25">
      <c r="A66" t="s">
        <v>69</v>
      </c>
      <c r="B66">
        <v>47</v>
      </c>
      <c r="C66">
        <v>134</v>
      </c>
      <c r="D66">
        <v>5</v>
      </c>
      <c r="E66">
        <v>0</v>
      </c>
      <c r="F66" s="5">
        <f t="shared" si="0"/>
        <v>36.069377593742864</v>
      </c>
    </row>
    <row r="67" spans="1:6" x14ac:dyDescent="0.25">
      <c r="A67" t="s">
        <v>70</v>
      </c>
      <c r="B67">
        <v>51</v>
      </c>
      <c r="C67">
        <v>123</v>
      </c>
      <c r="D67">
        <v>10</v>
      </c>
      <c r="E67">
        <v>0</v>
      </c>
      <c r="F67" s="5">
        <f t="shared" ref="F67:F130" si="5">SQRT(
(B67-$K$3)^2 +
(C67-$L$3)^2 +
(D67-$M$3)^2
)</f>
        <v>38.196858509568557</v>
      </c>
    </row>
    <row r="68" spans="1:6" x14ac:dyDescent="0.25">
      <c r="A68" t="s">
        <v>71</v>
      </c>
      <c r="B68">
        <v>50</v>
      </c>
      <c r="C68">
        <v>49</v>
      </c>
      <c r="D68">
        <v>6</v>
      </c>
      <c r="E68">
        <v>0</v>
      </c>
      <c r="F68" s="5">
        <f t="shared" si="5"/>
        <v>79.762146410437069</v>
      </c>
    </row>
    <row r="69" spans="1:6" x14ac:dyDescent="0.25">
      <c r="A69" t="s">
        <v>72</v>
      </c>
      <c r="B69">
        <v>22</v>
      </c>
      <c r="C69">
        <v>169</v>
      </c>
      <c r="D69">
        <v>3</v>
      </c>
      <c r="E69">
        <v>0</v>
      </c>
      <c r="F69" s="5">
        <f t="shared" si="5"/>
        <v>49.689032995219378</v>
      </c>
    </row>
    <row r="70" spans="1:6" x14ac:dyDescent="0.25">
      <c r="A70" t="s">
        <v>73</v>
      </c>
      <c r="B70">
        <v>38</v>
      </c>
      <c r="C70">
        <v>85</v>
      </c>
      <c r="D70">
        <v>1</v>
      </c>
      <c r="E70">
        <v>0</v>
      </c>
      <c r="F70" s="5">
        <f t="shared" si="5"/>
        <v>42.43819034784589</v>
      </c>
    </row>
    <row r="71" spans="1:6" x14ac:dyDescent="0.25">
      <c r="A71" t="s">
        <v>74</v>
      </c>
      <c r="B71">
        <v>28</v>
      </c>
      <c r="C71">
        <v>53</v>
      </c>
      <c r="D71">
        <v>1</v>
      </c>
      <c r="E71">
        <v>0</v>
      </c>
      <c r="F71" s="5">
        <f t="shared" si="5"/>
        <v>68.447059834590405</v>
      </c>
    </row>
    <row r="72" spans="1:6" x14ac:dyDescent="0.25">
      <c r="A72" t="s">
        <v>75</v>
      </c>
      <c r="B72">
        <v>70</v>
      </c>
      <c r="C72">
        <v>166</v>
      </c>
      <c r="D72">
        <v>1</v>
      </c>
      <c r="E72">
        <v>1</v>
      </c>
      <c r="F72" s="5">
        <f t="shared" si="5"/>
        <v>72.47068372797375</v>
      </c>
    </row>
    <row r="73" spans="1:6" x14ac:dyDescent="0.25">
      <c r="A73" t="s">
        <v>76</v>
      </c>
      <c r="B73">
        <v>19</v>
      </c>
      <c r="C73">
        <v>28</v>
      </c>
      <c r="D73">
        <v>4</v>
      </c>
      <c r="E73">
        <v>0</v>
      </c>
      <c r="F73" s="5">
        <f t="shared" si="5"/>
        <v>92.184597411932103</v>
      </c>
    </row>
    <row r="74" spans="1:6" x14ac:dyDescent="0.25">
      <c r="A74" t="s">
        <v>77</v>
      </c>
      <c r="B74">
        <v>19</v>
      </c>
      <c r="C74">
        <v>74</v>
      </c>
      <c r="D74">
        <v>9</v>
      </c>
      <c r="E74">
        <v>1</v>
      </c>
      <c r="F74" s="5">
        <f t="shared" si="5"/>
        <v>46.957427527495582</v>
      </c>
    </row>
    <row r="75" spans="1:6" x14ac:dyDescent="0.25">
      <c r="A75" t="s">
        <v>78</v>
      </c>
      <c r="B75">
        <v>32</v>
      </c>
      <c r="C75">
        <v>168</v>
      </c>
      <c r="D75">
        <v>0</v>
      </c>
      <c r="E75">
        <v>0</v>
      </c>
      <c r="F75" s="5">
        <f t="shared" si="5"/>
        <v>51.273774973177076</v>
      </c>
    </row>
    <row r="76" spans="1:6" x14ac:dyDescent="0.25">
      <c r="A76" t="s">
        <v>79</v>
      </c>
      <c r="B76">
        <v>31</v>
      </c>
      <c r="C76">
        <v>78</v>
      </c>
      <c r="D76">
        <v>8</v>
      </c>
      <c r="E76">
        <v>0</v>
      </c>
      <c r="F76" s="5">
        <f t="shared" si="5"/>
        <v>45.847573545390603</v>
      </c>
    </row>
    <row r="77" spans="1:6" x14ac:dyDescent="0.25">
      <c r="A77" t="s">
        <v>80</v>
      </c>
      <c r="B77">
        <v>52</v>
      </c>
      <c r="C77">
        <v>169</v>
      </c>
      <c r="D77">
        <v>3</v>
      </c>
      <c r="E77">
        <v>1</v>
      </c>
      <c r="F77" s="5">
        <f t="shared" si="5"/>
        <v>62.040309476984397</v>
      </c>
    </row>
    <row r="78" spans="1:6" x14ac:dyDescent="0.25">
      <c r="A78" t="s">
        <v>81</v>
      </c>
      <c r="B78">
        <v>37</v>
      </c>
      <c r="C78">
        <v>151</v>
      </c>
      <c r="D78">
        <v>9</v>
      </c>
      <c r="E78">
        <v>0</v>
      </c>
      <c r="F78" s="5">
        <f t="shared" si="5"/>
        <v>39.42080668885405</v>
      </c>
    </row>
    <row r="79" spans="1:6" x14ac:dyDescent="0.25">
      <c r="A79" t="s">
        <v>82</v>
      </c>
      <c r="B79">
        <v>70</v>
      </c>
      <c r="C79">
        <v>18</v>
      </c>
      <c r="D79">
        <v>0</v>
      </c>
      <c r="E79">
        <v>1</v>
      </c>
      <c r="F79" s="5">
        <f t="shared" si="5"/>
        <v>116.36580253665593</v>
      </c>
    </row>
    <row r="80" spans="1:6" x14ac:dyDescent="0.25">
      <c r="A80" t="s">
        <v>83</v>
      </c>
      <c r="B80">
        <v>53</v>
      </c>
      <c r="C80">
        <v>24</v>
      </c>
      <c r="D80">
        <v>7</v>
      </c>
      <c r="E80">
        <v>0</v>
      </c>
      <c r="F80" s="5">
        <f t="shared" si="5"/>
        <v>103.79306335203717</v>
      </c>
    </row>
    <row r="81" spans="1:6" x14ac:dyDescent="0.25">
      <c r="A81" t="s">
        <v>84</v>
      </c>
      <c r="B81">
        <v>64</v>
      </c>
      <c r="C81">
        <v>98</v>
      </c>
      <c r="D81">
        <v>4</v>
      </c>
      <c r="E81">
        <v>0</v>
      </c>
      <c r="F81" s="5">
        <f t="shared" si="5"/>
        <v>54.708317466359723</v>
      </c>
    </row>
    <row r="82" spans="1:6" x14ac:dyDescent="0.25">
      <c r="A82" t="s">
        <v>85</v>
      </c>
      <c r="B82">
        <v>72</v>
      </c>
      <c r="C82">
        <v>160</v>
      </c>
      <c r="D82">
        <v>3</v>
      </c>
      <c r="E82">
        <v>0</v>
      </c>
      <c r="F82" s="5">
        <f t="shared" si="5"/>
        <v>70.484040746824377</v>
      </c>
    </row>
    <row r="83" spans="1:6" x14ac:dyDescent="0.25">
      <c r="A83" t="s">
        <v>86</v>
      </c>
      <c r="B83">
        <v>52</v>
      </c>
      <c r="C83">
        <v>195</v>
      </c>
      <c r="D83">
        <v>3</v>
      </c>
      <c r="E83">
        <v>0</v>
      </c>
      <c r="F83" s="5">
        <f t="shared" si="5"/>
        <v>84.10112960002381</v>
      </c>
    </row>
    <row r="84" spans="1:6" x14ac:dyDescent="0.25">
      <c r="A84" t="s">
        <v>87</v>
      </c>
      <c r="B84">
        <v>60</v>
      </c>
      <c r="C84">
        <v>73</v>
      </c>
      <c r="D84">
        <v>0</v>
      </c>
      <c r="E84">
        <v>1</v>
      </c>
      <c r="F84" s="5">
        <f t="shared" si="5"/>
        <v>65.772334609621396</v>
      </c>
    </row>
    <row r="85" spans="1:6" x14ac:dyDescent="0.25">
      <c r="A85" t="s">
        <v>88</v>
      </c>
      <c r="B85">
        <v>59</v>
      </c>
      <c r="C85">
        <v>122</v>
      </c>
      <c r="D85">
        <v>5</v>
      </c>
      <c r="E85">
        <v>1</v>
      </c>
      <c r="F85" s="5">
        <f t="shared" si="5"/>
        <v>45.221676218380054</v>
      </c>
    </row>
    <row r="86" spans="1:6" x14ac:dyDescent="0.25">
      <c r="A86" t="s">
        <v>89</v>
      </c>
      <c r="B86">
        <v>52</v>
      </c>
      <c r="C86">
        <v>72</v>
      </c>
      <c r="D86">
        <v>10</v>
      </c>
      <c r="E86">
        <v>0</v>
      </c>
      <c r="F86" s="5">
        <f t="shared" si="5"/>
        <v>61.878914017619927</v>
      </c>
    </row>
    <row r="87" spans="1:6" x14ac:dyDescent="0.25">
      <c r="A87" t="s">
        <v>90</v>
      </c>
      <c r="B87">
        <v>44</v>
      </c>
      <c r="C87">
        <v>62</v>
      </c>
      <c r="D87">
        <v>7</v>
      </c>
      <c r="E87">
        <v>1</v>
      </c>
      <c r="F87" s="5">
        <f t="shared" si="5"/>
        <v>65.574385243020004</v>
      </c>
    </row>
    <row r="88" spans="1:6" x14ac:dyDescent="0.25">
      <c r="A88" t="s">
        <v>91</v>
      </c>
      <c r="B88">
        <v>18</v>
      </c>
      <c r="C88">
        <v>193</v>
      </c>
      <c r="D88">
        <v>4</v>
      </c>
      <c r="E88">
        <v>1</v>
      </c>
      <c r="F88" s="5">
        <f t="shared" si="5"/>
        <v>73.17103251970687</v>
      </c>
    </row>
    <row r="89" spans="1:6" x14ac:dyDescent="0.25">
      <c r="A89" t="s">
        <v>92</v>
      </c>
      <c r="B89">
        <v>54</v>
      </c>
      <c r="C89">
        <v>90</v>
      </c>
      <c r="D89">
        <v>8</v>
      </c>
      <c r="E89">
        <v>0</v>
      </c>
      <c r="F89" s="5">
        <f t="shared" si="5"/>
        <v>50.487622245457352</v>
      </c>
    </row>
    <row r="90" spans="1:6" x14ac:dyDescent="0.25">
      <c r="A90" t="s">
        <v>93</v>
      </c>
      <c r="B90">
        <v>42</v>
      </c>
      <c r="C90">
        <v>143</v>
      </c>
      <c r="D90">
        <v>4</v>
      </c>
      <c r="E90">
        <v>0</v>
      </c>
      <c r="F90" s="5">
        <f t="shared" si="5"/>
        <v>36.359317925395686</v>
      </c>
    </row>
    <row r="91" spans="1:6" x14ac:dyDescent="0.25">
      <c r="A91" t="s">
        <v>94</v>
      </c>
      <c r="B91">
        <v>23</v>
      </c>
      <c r="C91">
        <v>53</v>
      </c>
      <c r="D91">
        <v>0</v>
      </c>
      <c r="E91">
        <v>1</v>
      </c>
      <c r="F91" s="5">
        <f t="shared" si="5"/>
        <v>67.609170975541474</v>
      </c>
    </row>
    <row r="92" spans="1:6" x14ac:dyDescent="0.25">
      <c r="A92" t="s">
        <v>95</v>
      </c>
      <c r="B92">
        <v>62</v>
      </c>
      <c r="C92">
        <v>188</v>
      </c>
      <c r="D92">
        <v>6</v>
      </c>
      <c r="E92">
        <v>0</v>
      </c>
      <c r="F92" s="5">
        <f t="shared" si="5"/>
        <v>83.384650865731871</v>
      </c>
    </row>
    <row r="93" spans="1:6" x14ac:dyDescent="0.25">
      <c r="A93" t="s">
        <v>96</v>
      </c>
      <c r="B93">
        <v>62</v>
      </c>
      <c r="C93">
        <v>194</v>
      </c>
      <c r="D93">
        <v>5</v>
      </c>
      <c r="E93">
        <v>1</v>
      </c>
      <c r="F93" s="5">
        <f t="shared" si="5"/>
        <v>88.294960218576463</v>
      </c>
    </row>
    <row r="94" spans="1:6" x14ac:dyDescent="0.25">
      <c r="A94" t="s">
        <v>97</v>
      </c>
      <c r="B94">
        <v>53</v>
      </c>
      <c r="C94">
        <v>81</v>
      </c>
      <c r="D94">
        <v>6</v>
      </c>
      <c r="E94">
        <v>1</v>
      </c>
      <c r="F94" s="5">
        <f t="shared" si="5"/>
        <v>55.380501984001555</v>
      </c>
    </row>
    <row r="95" spans="1:6" x14ac:dyDescent="0.25">
      <c r="A95" t="s">
        <v>98</v>
      </c>
      <c r="B95">
        <v>31</v>
      </c>
      <c r="C95">
        <v>139</v>
      </c>
      <c r="D95">
        <v>10</v>
      </c>
      <c r="E95">
        <v>1</v>
      </c>
      <c r="F95" s="5">
        <f t="shared" si="5"/>
        <v>27.03701166919155</v>
      </c>
    </row>
    <row r="96" spans="1:6" x14ac:dyDescent="0.25">
      <c r="A96" t="s">
        <v>99</v>
      </c>
      <c r="B96">
        <v>31</v>
      </c>
      <c r="C96">
        <v>23</v>
      </c>
      <c r="D96">
        <v>6</v>
      </c>
      <c r="E96">
        <v>1</v>
      </c>
      <c r="F96" s="5">
        <f t="shared" si="5"/>
        <v>98.605273692637752</v>
      </c>
    </row>
    <row r="97" spans="1:6" x14ac:dyDescent="0.25">
      <c r="A97" t="s">
        <v>100</v>
      </c>
      <c r="B97">
        <v>26</v>
      </c>
      <c r="C97">
        <v>138</v>
      </c>
      <c r="D97">
        <v>6</v>
      </c>
      <c r="E97">
        <v>1</v>
      </c>
      <c r="F97" s="5">
        <f t="shared" si="5"/>
        <v>22.203603311174518</v>
      </c>
    </row>
    <row r="98" spans="1:6" x14ac:dyDescent="0.25">
      <c r="A98" t="s">
        <v>101</v>
      </c>
      <c r="B98">
        <v>71</v>
      </c>
      <c r="C98">
        <v>165</v>
      </c>
      <c r="D98">
        <v>8</v>
      </c>
      <c r="E98">
        <v>0</v>
      </c>
      <c r="F98" s="5">
        <f t="shared" si="5"/>
        <v>72.95889253545451</v>
      </c>
    </row>
    <row r="99" spans="1:6" x14ac:dyDescent="0.25">
      <c r="A99" t="s">
        <v>102</v>
      </c>
      <c r="B99">
        <v>55</v>
      </c>
      <c r="C99">
        <v>84</v>
      </c>
      <c r="D99">
        <v>3</v>
      </c>
      <c r="E99">
        <v>1</v>
      </c>
      <c r="F99" s="5">
        <f t="shared" si="5"/>
        <v>54.598534778874793</v>
      </c>
    </row>
    <row r="100" spans="1:6" x14ac:dyDescent="0.25">
      <c r="A100" t="s">
        <v>103</v>
      </c>
      <c r="B100">
        <v>68</v>
      </c>
      <c r="C100">
        <v>51</v>
      </c>
      <c r="D100">
        <v>0</v>
      </c>
      <c r="E100">
        <v>1</v>
      </c>
      <c r="F100" s="5">
        <f t="shared" si="5"/>
        <v>87.624197571218872</v>
      </c>
    </row>
    <row r="101" spans="1:6" x14ac:dyDescent="0.25">
      <c r="A101" t="s">
        <v>104</v>
      </c>
      <c r="B101">
        <v>53</v>
      </c>
      <c r="C101">
        <v>116</v>
      </c>
      <c r="D101">
        <v>10</v>
      </c>
      <c r="E101">
        <v>0</v>
      </c>
      <c r="F101" s="5">
        <f t="shared" si="5"/>
        <v>40.224370722237531</v>
      </c>
    </row>
    <row r="102" spans="1:6" x14ac:dyDescent="0.25">
      <c r="A102" t="s">
        <v>105</v>
      </c>
      <c r="B102">
        <v>49</v>
      </c>
      <c r="C102">
        <v>116</v>
      </c>
      <c r="D102">
        <v>2</v>
      </c>
      <c r="E102">
        <v>1</v>
      </c>
      <c r="F102" s="5">
        <f t="shared" si="5"/>
        <v>35.242020373412188</v>
      </c>
    </row>
    <row r="103" spans="1:6" x14ac:dyDescent="0.25">
      <c r="A103" t="s">
        <v>106</v>
      </c>
      <c r="B103">
        <v>75</v>
      </c>
      <c r="C103">
        <v>102</v>
      </c>
      <c r="D103">
        <v>10</v>
      </c>
      <c r="E103">
        <v>0</v>
      </c>
      <c r="F103" s="5">
        <f t="shared" si="5"/>
        <v>64.233947411006895</v>
      </c>
    </row>
    <row r="104" spans="1:6" x14ac:dyDescent="0.25">
      <c r="A104" t="s">
        <v>107</v>
      </c>
      <c r="B104">
        <v>67</v>
      </c>
      <c r="C104">
        <v>105</v>
      </c>
      <c r="D104">
        <v>7</v>
      </c>
      <c r="E104">
        <v>1</v>
      </c>
      <c r="F104" s="5">
        <f t="shared" si="5"/>
        <v>55.407580708780273</v>
      </c>
    </row>
    <row r="105" spans="1:6" x14ac:dyDescent="0.25">
      <c r="A105" t="s">
        <v>108</v>
      </c>
      <c r="B105">
        <v>43</v>
      </c>
      <c r="C105">
        <v>197</v>
      </c>
      <c r="D105">
        <v>8</v>
      </c>
      <c r="E105">
        <v>0</v>
      </c>
      <c r="F105" s="5">
        <f t="shared" si="5"/>
        <v>82.577236572798924</v>
      </c>
    </row>
    <row r="106" spans="1:6" x14ac:dyDescent="0.25">
      <c r="A106" t="s">
        <v>109</v>
      </c>
      <c r="B106">
        <v>46</v>
      </c>
      <c r="C106">
        <v>127</v>
      </c>
      <c r="D106">
        <v>2</v>
      </c>
      <c r="E106">
        <v>0</v>
      </c>
      <c r="F106" s="5">
        <f t="shared" si="5"/>
        <v>32.771939216347882</v>
      </c>
    </row>
    <row r="107" spans="1:6" x14ac:dyDescent="0.25">
      <c r="A107" t="s">
        <v>110</v>
      </c>
      <c r="B107">
        <v>48</v>
      </c>
      <c r="C107">
        <v>46</v>
      </c>
      <c r="D107">
        <v>2</v>
      </c>
      <c r="E107">
        <v>0</v>
      </c>
      <c r="F107" s="5">
        <f t="shared" si="5"/>
        <v>81.44323176298937</v>
      </c>
    </row>
    <row r="108" spans="1:6" x14ac:dyDescent="0.25">
      <c r="A108" t="s">
        <v>111</v>
      </c>
      <c r="B108">
        <v>66</v>
      </c>
      <c r="C108">
        <v>67</v>
      </c>
      <c r="D108">
        <v>1</v>
      </c>
      <c r="E108">
        <v>1</v>
      </c>
      <c r="F108" s="5">
        <f t="shared" si="5"/>
        <v>74.249579123386283</v>
      </c>
    </row>
    <row r="109" spans="1:6" x14ac:dyDescent="0.25">
      <c r="A109" t="s">
        <v>112</v>
      </c>
      <c r="B109">
        <v>42</v>
      </c>
      <c r="C109">
        <v>22</v>
      </c>
      <c r="D109">
        <v>4</v>
      </c>
      <c r="E109">
        <v>1</v>
      </c>
      <c r="F109" s="5">
        <f t="shared" si="5"/>
        <v>101.96568050084302</v>
      </c>
    </row>
    <row r="110" spans="1:6" x14ac:dyDescent="0.25">
      <c r="A110" t="s">
        <v>113</v>
      </c>
      <c r="B110">
        <v>63</v>
      </c>
      <c r="C110">
        <v>57</v>
      </c>
      <c r="D110">
        <v>10</v>
      </c>
      <c r="E110">
        <v>1</v>
      </c>
      <c r="F110" s="5">
        <f t="shared" si="5"/>
        <v>80.318117507820119</v>
      </c>
    </row>
    <row r="111" spans="1:6" x14ac:dyDescent="0.25">
      <c r="A111" t="s">
        <v>114</v>
      </c>
      <c r="B111">
        <v>73</v>
      </c>
      <c r="C111">
        <v>91</v>
      </c>
      <c r="D111">
        <v>7</v>
      </c>
      <c r="E111">
        <v>1</v>
      </c>
      <c r="F111" s="5">
        <f t="shared" si="5"/>
        <v>66.015149776396029</v>
      </c>
    </row>
    <row r="112" spans="1:6" x14ac:dyDescent="0.25">
      <c r="A112" t="s">
        <v>115</v>
      </c>
      <c r="B112">
        <v>57</v>
      </c>
      <c r="C112">
        <v>66</v>
      </c>
      <c r="D112">
        <v>0</v>
      </c>
      <c r="E112">
        <v>0</v>
      </c>
      <c r="F112" s="5">
        <f t="shared" si="5"/>
        <v>69.03622237637282</v>
      </c>
    </row>
    <row r="113" spans="1:6" x14ac:dyDescent="0.25">
      <c r="A113" t="s">
        <v>116</v>
      </c>
      <c r="B113">
        <v>69</v>
      </c>
      <c r="C113">
        <v>107</v>
      </c>
      <c r="D113">
        <v>6</v>
      </c>
      <c r="E113">
        <v>0</v>
      </c>
      <c r="F113" s="5">
        <f t="shared" si="5"/>
        <v>56.736231810017131</v>
      </c>
    </row>
    <row r="114" spans="1:6" x14ac:dyDescent="0.25">
      <c r="A114" t="s">
        <v>117</v>
      </c>
      <c r="B114">
        <v>68</v>
      </c>
      <c r="C114">
        <v>24</v>
      </c>
      <c r="D114">
        <v>7</v>
      </c>
      <c r="E114">
        <v>0</v>
      </c>
      <c r="F114" s="5">
        <f t="shared" si="5"/>
        <v>110.30865786510141</v>
      </c>
    </row>
    <row r="115" spans="1:6" x14ac:dyDescent="0.25">
      <c r="A115" t="s">
        <v>118</v>
      </c>
      <c r="B115">
        <v>25</v>
      </c>
      <c r="C115">
        <v>83</v>
      </c>
      <c r="D115">
        <v>0</v>
      </c>
      <c r="E115">
        <v>1</v>
      </c>
      <c r="F115" s="5">
        <f t="shared" si="5"/>
        <v>38.613469152615643</v>
      </c>
    </row>
    <row r="116" spans="1:6" x14ac:dyDescent="0.25">
      <c r="A116" t="s">
        <v>119</v>
      </c>
      <c r="B116">
        <v>19</v>
      </c>
      <c r="C116">
        <v>22</v>
      </c>
      <c r="D116">
        <v>7</v>
      </c>
      <c r="E116">
        <v>1</v>
      </c>
      <c r="F116" s="5">
        <f t="shared" si="5"/>
        <v>98.310731865854805</v>
      </c>
    </row>
    <row r="117" spans="1:6" x14ac:dyDescent="0.25">
      <c r="A117" t="s">
        <v>120</v>
      </c>
      <c r="B117">
        <v>60</v>
      </c>
      <c r="C117">
        <v>169</v>
      </c>
      <c r="D117">
        <v>1</v>
      </c>
      <c r="E117">
        <v>0</v>
      </c>
      <c r="F117" s="5">
        <f t="shared" si="5"/>
        <v>67.208630398186216</v>
      </c>
    </row>
    <row r="118" spans="1:6" x14ac:dyDescent="0.25">
      <c r="A118" t="s">
        <v>121</v>
      </c>
      <c r="B118">
        <v>55</v>
      </c>
      <c r="C118">
        <v>48</v>
      </c>
      <c r="D118">
        <v>3</v>
      </c>
      <c r="E118">
        <v>1</v>
      </c>
      <c r="F118" s="5">
        <f t="shared" si="5"/>
        <v>82.879430499973878</v>
      </c>
    </row>
    <row r="119" spans="1:6" x14ac:dyDescent="0.25">
      <c r="A119" t="s">
        <v>122</v>
      </c>
      <c r="B119">
        <v>60</v>
      </c>
      <c r="C119">
        <v>187</v>
      </c>
      <c r="D119">
        <v>5</v>
      </c>
      <c r="E119">
        <v>0</v>
      </c>
      <c r="F119" s="5">
        <f t="shared" si="5"/>
        <v>81.369527465753421</v>
      </c>
    </row>
    <row r="120" spans="1:6" x14ac:dyDescent="0.25">
      <c r="A120" t="s">
        <v>123</v>
      </c>
      <c r="B120">
        <v>63</v>
      </c>
      <c r="C120">
        <v>65</v>
      </c>
      <c r="D120">
        <v>3</v>
      </c>
      <c r="E120">
        <v>0</v>
      </c>
      <c r="F120" s="5">
        <f t="shared" si="5"/>
        <v>73.688533707762161</v>
      </c>
    </row>
    <row r="121" spans="1:6" x14ac:dyDescent="0.25">
      <c r="A121" t="s">
        <v>124</v>
      </c>
      <c r="B121">
        <v>36</v>
      </c>
      <c r="C121">
        <v>173</v>
      </c>
      <c r="D121">
        <v>8</v>
      </c>
      <c r="E121">
        <v>0</v>
      </c>
      <c r="F121" s="5">
        <f t="shared" si="5"/>
        <v>57.810033731178535</v>
      </c>
    </row>
    <row r="122" spans="1:6" x14ac:dyDescent="0.25">
      <c r="A122" t="s">
        <v>125</v>
      </c>
      <c r="B122">
        <v>20</v>
      </c>
      <c r="C122">
        <v>21</v>
      </c>
      <c r="D122">
        <v>3</v>
      </c>
      <c r="E122">
        <v>1</v>
      </c>
      <c r="F122" s="5">
        <f t="shared" si="5"/>
        <v>99.201814499534237</v>
      </c>
    </row>
    <row r="123" spans="1:6" x14ac:dyDescent="0.25">
      <c r="A123" t="s">
        <v>126</v>
      </c>
      <c r="B123">
        <v>65</v>
      </c>
      <c r="C123">
        <v>167</v>
      </c>
      <c r="D123">
        <v>5</v>
      </c>
      <c r="E123">
        <v>1</v>
      </c>
      <c r="F123" s="5">
        <f t="shared" si="5"/>
        <v>69.46941773183363</v>
      </c>
    </row>
    <row r="124" spans="1:6" x14ac:dyDescent="0.25">
      <c r="A124" t="s">
        <v>127</v>
      </c>
      <c r="B124">
        <v>56</v>
      </c>
      <c r="C124">
        <v>101</v>
      </c>
      <c r="D124">
        <v>4</v>
      </c>
      <c r="E124">
        <v>0</v>
      </c>
      <c r="F124" s="5">
        <f t="shared" si="5"/>
        <v>46.195237849804386</v>
      </c>
    </row>
    <row r="125" spans="1:6" x14ac:dyDescent="0.25">
      <c r="A125" t="s">
        <v>128</v>
      </c>
      <c r="B125">
        <v>73</v>
      </c>
      <c r="C125">
        <v>160</v>
      </c>
      <c r="D125">
        <v>5</v>
      </c>
      <c r="E125">
        <v>1</v>
      </c>
      <c r="F125" s="5">
        <f t="shared" si="5"/>
        <v>71.393276994406136</v>
      </c>
    </row>
    <row r="126" spans="1:6" x14ac:dyDescent="0.25">
      <c r="A126" t="s">
        <v>129</v>
      </c>
      <c r="B126">
        <v>66</v>
      </c>
      <c r="C126">
        <v>134</v>
      </c>
      <c r="D126">
        <v>6</v>
      </c>
      <c r="E126">
        <v>0</v>
      </c>
      <c r="F126" s="5">
        <f t="shared" si="5"/>
        <v>54.083269131959838</v>
      </c>
    </row>
    <row r="127" spans="1:6" x14ac:dyDescent="0.25">
      <c r="A127" t="s">
        <v>130</v>
      </c>
      <c r="B127">
        <v>23</v>
      </c>
      <c r="C127">
        <v>135</v>
      </c>
      <c r="D127">
        <v>3</v>
      </c>
      <c r="E127">
        <v>1</v>
      </c>
      <c r="F127" s="5">
        <f t="shared" si="5"/>
        <v>17.606816861659009</v>
      </c>
    </row>
    <row r="128" spans="1:6" x14ac:dyDescent="0.25">
      <c r="A128" t="s">
        <v>131</v>
      </c>
      <c r="B128">
        <v>69</v>
      </c>
      <c r="C128">
        <v>165</v>
      </c>
      <c r="D128">
        <v>4</v>
      </c>
      <c r="E128">
        <v>0</v>
      </c>
      <c r="F128" s="5">
        <f t="shared" si="5"/>
        <v>71.12664760833313</v>
      </c>
    </row>
    <row r="129" spans="1:6" x14ac:dyDescent="0.25">
      <c r="A129" t="s">
        <v>132</v>
      </c>
      <c r="B129">
        <v>30</v>
      </c>
      <c r="C129">
        <v>154</v>
      </c>
      <c r="D129">
        <v>2</v>
      </c>
      <c r="E129">
        <v>0</v>
      </c>
      <c r="F129" s="5">
        <f t="shared" si="5"/>
        <v>37.589892258425003</v>
      </c>
    </row>
    <row r="130" spans="1:6" x14ac:dyDescent="0.25">
      <c r="A130" t="s">
        <v>133</v>
      </c>
      <c r="B130">
        <v>52</v>
      </c>
      <c r="C130">
        <v>197</v>
      </c>
      <c r="D130">
        <v>4</v>
      </c>
      <c r="E130">
        <v>1</v>
      </c>
      <c r="F130" s="5">
        <f t="shared" si="5"/>
        <v>85.918566096042355</v>
      </c>
    </row>
    <row r="131" spans="1:6" x14ac:dyDescent="0.25">
      <c r="A131" t="s">
        <v>134</v>
      </c>
      <c r="B131">
        <v>55</v>
      </c>
      <c r="C131">
        <v>14</v>
      </c>
      <c r="D131">
        <v>0</v>
      </c>
      <c r="E131">
        <v>0</v>
      </c>
      <c r="F131" s="5">
        <f t="shared" ref="F131:F194" si="6">SQRT(
(B131-$K$3)^2 +
(C131-$L$3)^2 +
(D131-$M$3)^2
)</f>
        <v>113.65737987477979</v>
      </c>
    </row>
    <row r="132" spans="1:6" x14ac:dyDescent="0.25">
      <c r="A132" t="s">
        <v>135</v>
      </c>
      <c r="B132">
        <v>52</v>
      </c>
      <c r="C132">
        <v>122</v>
      </c>
      <c r="D132">
        <v>7</v>
      </c>
      <c r="E132">
        <v>1</v>
      </c>
      <c r="F132" s="5">
        <f t="shared" si="6"/>
        <v>38.522720568516448</v>
      </c>
    </row>
    <row r="133" spans="1:6" x14ac:dyDescent="0.25">
      <c r="A133" t="s">
        <v>136</v>
      </c>
      <c r="B133">
        <v>51</v>
      </c>
      <c r="C133">
        <v>131</v>
      </c>
      <c r="D133">
        <v>2</v>
      </c>
      <c r="E133">
        <v>0</v>
      </c>
      <c r="F133" s="5">
        <f t="shared" si="6"/>
        <v>38.613469152615643</v>
      </c>
    </row>
    <row r="134" spans="1:6" x14ac:dyDescent="0.25">
      <c r="A134" t="s">
        <v>137</v>
      </c>
      <c r="B134">
        <v>35</v>
      </c>
      <c r="C134">
        <v>79</v>
      </c>
      <c r="D134">
        <v>9</v>
      </c>
      <c r="E134">
        <v>0</v>
      </c>
      <c r="F134" s="5">
        <f t="shared" si="6"/>
        <v>46.75467891024384</v>
      </c>
    </row>
    <row r="135" spans="1:6" x14ac:dyDescent="0.25">
      <c r="A135" t="s">
        <v>138</v>
      </c>
      <c r="B135">
        <v>35</v>
      </c>
      <c r="C135">
        <v>88</v>
      </c>
      <c r="D135">
        <v>1</v>
      </c>
      <c r="E135">
        <v>1</v>
      </c>
      <c r="F135" s="5">
        <f t="shared" si="6"/>
        <v>38.275318418009277</v>
      </c>
    </row>
    <row r="136" spans="1:6" x14ac:dyDescent="0.25">
      <c r="A136" t="s">
        <v>139</v>
      </c>
      <c r="B136">
        <v>62</v>
      </c>
      <c r="C136">
        <v>71</v>
      </c>
      <c r="D136">
        <v>9</v>
      </c>
      <c r="E136">
        <v>0</v>
      </c>
      <c r="F136" s="5">
        <f t="shared" si="6"/>
        <v>69.057946682478189</v>
      </c>
    </row>
    <row r="137" spans="1:6" x14ac:dyDescent="0.25">
      <c r="A137" t="s">
        <v>140</v>
      </c>
      <c r="B137">
        <v>67</v>
      </c>
      <c r="C137">
        <v>52</v>
      </c>
      <c r="D137">
        <v>6</v>
      </c>
      <c r="E137">
        <v>1</v>
      </c>
      <c r="F137" s="5">
        <f t="shared" si="6"/>
        <v>86.359712829536434</v>
      </c>
    </row>
    <row r="138" spans="1:6" x14ac:dyDescent="0.25">
      <c r="A138" t="s">
        <v>141</v>
      </c>
      <c r="B138">
        <v>50</v>
      </c>
      <c r="C138">
        <v>37</v>
      </c>
      <c r="D138">
        <v>9</v>
      </c>
      <c r="E138">
        <v>1</v>
      </c>
      <c r="F138" s="5">
        <f t="shared" si="6"/>
        <v>90.824005637276315</v>
      </c>
    </row>
    <row r="139" spans="1:6" x14ac:dyDescent="0.25">
      <c r="A139" t="s">
        <v>142</v>
      </c>
      <c r="B139">
        <v>33</v>
      </c>
      <c r="C139">
        <v>165</v>
      </c>
      <c r="D139">
        <v>9</v>
      </c>
      <c r="E139">
        <v>0</v>
      </c>
      <c r="F139" s="5">
        <f t="shared" si="6"/>
        <v>49.497474683058329</v>
      </c>
    </row>
    <row r="140" spans="1:6" x14ac:dyDescent="0.25">
      <c r="A140" t="s">
        <v>143</v>
      </c>
      <c r="B140">
        <v>60</v>
      </c>
      <c r="C140">
        <v>114</v>
      </c>
      <c r="D140">
        <v>2</v>
      </c>
      <c r="E140">
        <v>1</v>
      </c>
      <c r="F140" s="5">
        <f t="shared" si="6"/>
        <v>46.400431032480725</v>
      </c>
    </row>
    <row r="141" spans="1:6" x14ac:dyDescent="0.25">
      <c r="A141" t="s">
        <v>144</v>
      </c>
      <c r="B141">
        <v>42</v>
      </c>
      <c r="C141">
        <v>127</v>
      </c>
      <c r="D141">
        <v>3</v>
      </c>
      <c r="E141">
        <v>0</v>
      </c>
      <c r="F141" s="5">
        <f t="shared" si="6"/>
        <v>28.930952282978865</v>
      </c>
    </row>
    <row r="142" spans="1:6" x14ac:dyDescent="0.25">
      <c r="A142" t="s">
        <v>145</v>
      </c>
      <c r="B142">
        <v>62</v>
      </c>
      <c r="C142">
        <v>44</v>
      </c>
      <c r="D142">
        <v>4</v>
      </c>
      <c r="E142">
        <v>0</v>
      </c>
      <c r="F142" s="5">
        <f t="shared" si="6"/>
        <v>89.938868127189593</v>
      </c>
    </row>
    <row r="143" spans="1:6" x14ac:dyDescent="0.25">
      <c r="A143" t="s">
        <v>146</v>
      </c>
      <c r="B143">
        <v>50</v>
      </c>
      <c r="C143">
        <v>141</v>
      </c>
      <c r="D143">
        <v>1</v>
      </c>
      <c r="E143">
        <v>0</v>
      </c>
      <c r="F143" s="5">
        <f t="shared" si="6"/>
        <v>41.677331968349414</v>
      </c>
    </row>
    <row r="144" spans="1:6" x14ac:dyDescent="0.25">
      <c r="A144" t="s">
        <v>147</v>
      </c>
      <c r="B144">
        <v>31</v>
      </c>
      <c r="C144">
        <v>52</v>
      </c>
      <c r="D144">
        <v>6</v>
      </c>
      <c r="E144">
        <v>1</v>
      </c>
      <c r="F144" s="5">
        <f t="shared" si="6"/>
        <v>70.270904363043456</v>
      </c>
    </row>
    <row r="145" spans="1:6" x14ac:dyDescent="0.25">
      <c r="A145" t="s">
        <v>148</v>
      </c>
      <c r="B145">
        <v>22</v>
      </c>
      <c r="C145">
        <v>172</v>
      </c>
      <c r="D145">
        <v>10</v>
      </c>
      <c r="E145">
        <v>1</v>
      </c>
      <c r="F145" s="5">
        <f t="shared" si="6"/>
        <v>53.376024580330075</v>
      </c>
    </row>
    <row r="146" spans="1:6" x14ac:dyDescent="0.25">
      <c r="A146" t="s">
        <v>149</v>
      </c>
      <c r="B146">
        <v>27</v>
      </c>
      <c r="C146">
        <v>29</v>
      </c>
      <c r="D146">
        <v>9</v>
      </c>
      <c r="E146">
        <v>1</v>
      </c>
      <c r="F146" s="5">
        <f t="shared" si="6"/>
        <v>92.271338995378187</v>
      </c>
    </row>
    <row r="147" spans="1:6" x14ac:dyDescent="0.25">
      <c r="A147" t="s">
        <v>150</v>
      </c>
      <c r="B147">
        <v>38</v>
      </c>
      <c r="C147">
        <v>124</v>
      </c>
      <c r="D147">
        <v>8</v>
      </c>
      <c r="E147">
        <v>1</v>
      </c>
      <c r="F147" s="5">
        <f t="shared" si="6"/>
        <v>25.317977802344327</v>
      </c>
    </row>
    <row r="148" spans="1:6" x14ac:dyDescent="0.25">
      <c r="A148" t="s">
        <v>151</v>
      </c>
      <c r="B148">
        <v>56</v>
      </c>
      <c r="C148">
        <v>11</v>
      </c>
      <c r="D148">
        <v>2</v>
      </c>
      <c r="E148">
        <v>0</v>
      </c>
      <c r="F148" s="5">
        <f t="shared" si="6"/>
        <v>116.81609478149832</v>
      </c>
    </row>
    <row r="149" spans="1:6" x14ac:dyDescent="0.25">
      <c r="A149" t="s">
        <v>152</v>
      </c>
      <c r="B149">
        <v>33</v>
      </c>
      <c r="C149">
        <v>187</v>
      </c>
      <c r="D149">
        <v>7</v>
      </c>
      <c r="E149">
        <v>0</v>
      </c>
      <c r="F149" s="5">
        <f t="shared" si="6"/>
        <v>69.899928469205179</v>
      </c>
    </row>
    <row r="150" spans="1:6" x14ac:dyDescent="0.25">
      <c r="A150" t="s">
        <v>153</v>
      </c>
      <c r="B150">
        <v>45</v>
      </c>
      <c r="C150">
        <v>140</v>
      </c>
      <c r="D150">
        <v>8</v>
      </c>
      <c r="E150">
        <v>1</v>
      </c>
      <c r="F150" s="5">
        <f t="shared" si="6"/>
        <v>37.549966711037172</v>
      </c>
    </row>
    <row r="151" spans="1:6" x14ac:dyDescent="0.25">
      <c r="A151" t="s">
        <v>154</v>
      </c>
      <c r="B151">
        <v>69</v>
      </c>
      <c r="C151">
        <v>149</v>
      </c>
      <c r="D151">
        <v>2</v>
      </c>
      <c r="E151">
        <v>1</v>
      </c>
      <c r="F151" s="5">
        <f t="shared" si="6"/>
        <v>62.185207244167003</v>
      </c>
    </row>
    <row r="152" spans="1:6" x14ac:dyDescent="0.25">
      <c r="A152" t="s">
        <v>155</v>
      </c>
      <c r="B152">
        <v>41</v>
      </c>
      <c r="C152">
        <v>63</v>
      </c>
      <c r="D152">
        <v>10</v>
      </c>
      <c r="E152">
        <v>0</v>
      </c>
      <c r="F152" s="5">
        <f t="shared" si="6"/>
        <v>63.710281744785902</v>
      </c>
    </row>
    <row r="153" spans="1:6" x14ac:dyDescent="0.25">
      <c r="A153" t="s">
        <v>156</v>
      </c>
      <c r="B153">
        <v>22</v>
      </c>
      <c r="C153">
        <v>60</v>
      </c>
      <c r="D153">
        <v>10</v>
      </c>
      <c r="E153">
        <v>0</v>
      </c>
      <c r="F153" s="5">
        <f t="shared" si="6"/>
        <v>61.196405123176966</v>
      </c>
    </row>
    <row r="154" spans="1:6" x14ac:dyDescent="0.25">
      <c r="A154" t="s">
        <v>157</v>
      </c>
      <c r="B154">
        <v>35</v>
      </c>
      <c r="C154">
        <v>24</v>
      </c>
      <c r="D154">
        <v>7</v>
      </c>
      <c r="E154">
        <v>0</v>
      </c>
      <c r="F154" s="5">
        <f t="shared" si="6"/>
        <v>98.453034488531642</v>
      </c>
    </row>
    <row r="155" spans="1:6" x14ac:dyDescent="0.25">
      <c r="A155" t="s">
        <v>158</v>
      </c>
      <c r="B155">
        <v>52</v>
      </c>
      <c r="C155">
        <v>183</v>
      </c>
      <c r="D155">
        <v>5</v>
      </c>
      <c r="E155">
        <v>0</v>
      </c>
      <c r="F155" s="5">
        <f t="shared" si="6"/>
        <v>73.681748079154588</v>
      </c>
    </row>
    <row r="156" spans="1:6" x14ac:dyDescent="0.25">
      <c r="A156" t="s">
        <v>159</v>
      </c>
      <c r="B156">
        <v>74</v>
      </c>
      <c r="C156">
        <v>97</v>
      </c>
      <c r="D156">
        <v>6</v>
      </c>
      <c r="E156">
        <v>1</v>
      </c>
      <c r="F156" s="5">
        <f t="shared" si="6"/>
        <v>64.451532177288072</v>
      </c>
    </row>
    <row r="157" spans="1:6" x14ac:dyDescent="0.25">
      <c r="A157" t="s">
        <v>160</v>
      </c>
      <c r="B157">
        <v>47</v>
      </c>
      <c r="C157">
        <v>113</v>
      </c>
      <c r="D157">
        <v>4</v>
      </c>
      <c r="E157">
        <v>1</v>
      </c>
      <c r="F157" s="5">
        <f t="shared" si="6"/>
        <v>33.867388443752198</v>
      </c>
    </row>
    <row r="158" spans="1:6" x14ac:dyDescent="0.25">
      <c r="A158" t="s">
        <v>161</v>
      </c>
      <c r="B158">
        <v>68</v>
      </c>
      <c r="C158">
        <v>17</v>
      </c>
      <c r="D158">
        <v>8</v>
      </c>
      <c r="E158">
        <v>0</v>
      </c>
      <c r="F158" s="5">
        <f t="shared" si="6"/>
        <v>116.50751048752178</v>
      </c>
    </row>
    <row r="159" spans="1:6" x14ac:dyDescent="0.25">
      <c r="A159" t="s">
        <v>162</v>
      </c>
      <c r="B159">
        <v>60</v>
      </c>
      <c r="C159">
        <v>170</v>
      </c>
      <c r="D159">
        <v>8</v>
      </c>
      <c r="E159">
        <v>0</v>
      </c>
      <c r="F159" s="5">
        <f t="shared" si="6"/>
        <v>68.30080526611674</v>
      </c>
    </row>
    <row r="160" spans="1:6" x14ac:dyDescent="0.25">
      <c r="A160" t="s">
        <v>163</v>
      </c>
      <c r="B160">
        <v>47</v>
      </c>
      <c r="C160">
        <v>187</v>
      </c>
      <c r="D160">
        <v>4</v>
      </c>
      <c r="E160">
        <v>0</v>
      </c>
      <c r="F160" s="5">
        <f t="shared" si="6"/>
        <v>74.746237363495425</v>
      </c>
    </row>
    <row r="161" spans="1:6" x14ac:dyDescent="0.25">
      <c r="A161" t="s">
        <v>164</v>
      </c>
      <c r="B161">
        <v>22</v>
      </c>
      <c r="C161">
        <v>22</v>
      </c>
      <c r="D161">
        <v>2</v>
      </c>
      <c r="E161">
        <v>0</v>
      </c>
      <c r="F161" s="5">
        <f t="shared" si="6"/>
        <v>98.331073420358834</v>
      </c>
    </row>
    <row r="162" spans="1:6" x14ac:dyDescent="0.25">
      <c r="A162" t="s">
        <v>165</v>
      </c>
      <c r="B162">
        <v>31</v>
      </c>
      <c r="C162">
        <v>121</v>
      </c>
      <c r="D162">
        <v>8</v>
      </c>
      <c r="E162">
        <v>0</v>
      </c>
      <c r="F162" s="5">
        <f t="shared" si="6"/>
        <v>18.411952639521967</v>
      </c>
    </row>
    <row r="163" spans="1:6" x14ac:dyDescent="0.25">
      <c r="A163" t="s">
        <v>166</v>
      </c>
      <c r="B163">
        <v>28</v>
      </c>
      <c r="C163">
        <v>77</v>
      </c>
      <c r="D163">
        <v>1</v>
      </c>
      <c r="E163">
        <v>0</v>
      </c>
      <c r="F163" s="5">
        <f t="shared" si="6"/>
        <v>45.221676218380054</v>
      </c>
    </row>
    <row r="164" spans="1:6" x14ac:dyDescent="0.25">
      <c r="A164" t="s">
        <v>167</v>
      </c>
      <c r="B164">
        <v>41</v>
      </c>
      <c r="C164">
        <v>129</v>
      </c>
      <c r="D164">
        <v>3</v>
      </c>
      <c r="E164">
        <v>1</v>
      </c>
      <c r="F164" s="5">
        <f t="shared" si="6"/>
        <v>28.530685235374211</v>
      </c>
    </row>
    <row r="165" spans="1:6" x14ac:dyDescent="0.25">
      <c r="A165" t="s">
        <v>168</v>
      </c>
      <c r="B165">
        <v>73</v>
      </c>
      <c r="C165">
        <v>45</v>
      </c>
      <c r="D165">
        <v>5</v>
      </c>
      <c r="E165">
        <v>1</v>
      </c>
      <c r="F165" s="5">
        <f t="shared" si="6"/>
        <v>95.509161864189764</v>
      </c>
    </row>
    <row r="166" spans="1:6" x14ac:dyDescent="0.25">
      <c r="A166" t="s">
        <v>169</v>
      </c>
      <c r="B166">
        <v>74</v>
      </c>
      <c r="C166">
        <v>172</v>
      </c>
      <c r="D166">
        <v>6</v>
      </c>
      <c r="E166">
        <v>0</v>
      </c>
      <c r="F166" s="5">
        <f t="shared" si="6"/>
        <v>79.555012412795207</v>
      </c>
    </row>
    <row r="167" spans="1:6" x14ac:dyDescent="0.25">
      <c r="A167" t="s">
        <v>170</v>
      </c>
      <c r="B167">
        <v>75</v>
      </c>
      <c r="C167">
        <v>115</v>
      </c>
      <c r="D167">
        <v>10</v>
      </c>
      <c r="E167">
        <v>0</v>
      </c>
      <c r="F167" s="5">
        <f t="shared" si="6"/>
        <v>61.862751312886175</v>
      </c>
    </row>
    <row r="168" spans="1:6" x14ac:dyDescent="0.25">
      <c r="A168" t="s">
        <v>171</v>
      </c>
      <c r="B168">
        <v>47</v>
      </c>
      <c r="C168">
        <v>188</v>
      </c>
      <c r="D168">
        <v>1</v>
      </c>
      <c r="E168">
        <v>0</v>
      </c>
      <c r="F168" s="5">
        <f t="shared" si="6"/>
        <v>75.584389922787622</v>
      </c>
    </row>
    <row r="169" spans="1:6" x14ac:dyDescent="0.25">
      <c r="A169" t="s">
        <v>172</v>
      </c>
      <c r="B169">
        <v>26</v>
      </c>
      <c r="C169">
        <v>114</v>
      </c>
      <c r="D169">
        <v>3</v>
      </c>
      <c r="E169">
        <v>1</v>
      </c>
      <c r="F169" s="5">
        <f t="shared" si="6"/>
        <v>13.564659966250536</v>
      </c>
    </row>
    <row r="170" spans="1:6" x14ac:dyDescent="0.25">
      <c r="A170" t="s">
        <v>173</v>
      </c>
      <c r="B170">
        <v>53</v>
      </c>
      <c r="C170">
        <v>104</v>
      </c>
      <c r="D170">
        <v>1</v>
      </c>
      <c r="E170">
        <v>1</v>
      </c>
      <c r="F170" s="5">
        <f t="shared" si="6"/>
        <v>42.154477816715982</v>
      </c>
    </row>
    <row r="171" spans="1:6" x14ac:dyDescent="0.25">
      <c r="A171" t="s">
        <v>174</v>
      </c>
      <c r="B171">
        <v>40</v>
      </c>
      <c r="C171">
        <v>24</v>
      </c>
      <c r="D171">
        <v>4</v>
      </c>
      <c r="E171">
        <v>1</v>
      </c>
      <c r="F171" s="5">
        <f t="shared" si="6"/>
        <v>99.503768772845987</v>
      </c>
    </row>
    <row r="172" spans="1:6" x14ac:dyDescent="0.25">
      <c r="A172" t="s">
        <v>175</v>
      </c>
      <c r="B172">
        <v>47</v>
      </c>
      <c r="C172">
        <v>151</v>
      </c>
      <c r="D172">
        <v>10</v>
      </c>
      <c r="E172">
        <v>0</v>
      </c>
      <c r="F172" s="5">
        <f t="shared" si="6"/>
        <v>46.162755550335163</v>
      </c>
    </row>
    <row r="173" spans="1:6" x14ac:dyDescent="0.25">
      <c r="A173" t="s">
        <v>176</v>
      </c>
      <c r="B173">
        <v>20</v>
      </c>
      <c r="C173">
        <v>192</v>
      </c>
      <c r="D173">
        <v>6</v>
      </c>
      <c r="E173">
        <v>1</v>
      </c>
      <c r="F173" s="5">
        <f t="shared" si="6"/>
        <v>72.422372233999624</v>
      </c>
    </row>
    <row r="174" spans="1:6" x14ac:dyDescent="0.25">
      <c r="A174" t="s">
        <v>177</v>
      </c>
      <c r="B174">
        <v>42</v>
      </c>
      <c r="C174">
        <v>140</v>
      </c>
      <c r="D174">
        <v>6</v>
      </c>
      <c r="E174">
        <v>0</v>
      </c>
      <c r="F174" s="5">
        <f t="shared" si="6"/>
        <v>34.770677301427419</v>
      </c>
    </row>
    <row r="175" spans="1:6" x14ac:dyDescent="0.25">
      <c r="A175" t="s">
        <v>178</v>
      </c>
      <c r="B175">
        <v>26</v>
      </c>
      <c r="C175">
        <v>116</v>
      </c>
      <c r="D175">
        <v>4</v>
      </c>
      <c r="E175">
        <v>1</v>
      </c>
      <c r="F175" s="5">
        <f t="shared" si="6"/>
        <v>13</v>
      </c>
    </row>
    <row r="176" spans="1:6" x14ac:dyDescent="0.25">
      <c r="A176" t="s">
        <v>179</v>
      </c>
      <c r="B176">
        <v>60</v>
      </c>
      <c r="C176">
        <v>138</v>
      </c>
      <c r="D176">
        <v>9</v>
      </c>
      <c r="E176">
        <v>0</v>
      </c>
      <c r="F176" s="5">
        <f t="shared" si="6"/>
        <v>50.039984012787215</v>
      </c>
    </row>
    <row r="177" spans="1:6" x14ac:dyDescent="0.25">
      <c r="A177" t="s">
        <v>180</v>
      </c>
      <c r="B177">
        <v>74</v>
      </c>
      <c r="C177">
        <v>175</v>
      </c>
      <c r="D177">
        <v>8</v>
      </c>
      <c r="E177">
        <v>1</v>
      </c>
      <c r="F177" s="5">
        <f t="shared" si="6"/>
        <v>81.694553062000409</v>
      </c>
    </row>
    <row r="178" spans="1:6" x14ac:dyDescent="0.25">
      <c r="A178" t="s">
        <v>181</v>
      </c>
      <c r="B178">
        <v>33</v>
      </c>
      <c r="C178">
        <v>163</v>
      </c>
      <c r="D178">
        <v>5</v>
      </c>
      <c r="E178">
        <v>1</v>
      </c>
      <c r="F178" s="5">
        <f t="shared" si="6"/>
        <v>47.180504448341793</v>
      </c>
    </row>
    <row r="179" spans="1:6" x14ac:dyDescent="0.25">
      <c r="A179" t="s">
        <v>182</v>
      </c>
      <c r="B179">
        <v>45</v>
      </c>
      <c r="C179">
        <v>60</v>
      </c>
      <c r="D179">
        <v>7</v>
      </c>
      <c r="E179">
        <v>0</v>
      </c>
      <c r="F179" s="5">
        <f t="shared" si="6"/>
        <v>67.801179930735714</v>
      </c>
    </row>
    <row r="180" spans="1:6" x14ac:dyDescent="0.25">
      <c r="A180" t="s">
        <v>183</v>
      </c>
      <c r="B180">
        <v>40</v>
      </c>
      <c r="C180">
        <v>122</v>
      </c>
      <c r="D180">
        <v>6</v>
      </c>
      <c r="E180">
        <v>1</v>
      </c>
      <c r="F180" s="5">
        <f t="shared" si="6"/>
        <v>26.551836094703507</v>
      </c>
    </row>
    <row r="181" spans="1:6" x14ac:dyDescent="0.25">
      <c r="A181" t="s">
        <v>184</v>
      </c>
      <c r="B181">
        <v>69</v>
      </c>
      <c r="C181">
        <v>162</v>
      </c>
      <c r="D181">
        <v>8</v>
      </c>
      <c r="E181">
        <v>1</v>
      </c>
      <c r="F181" s="5">
        <f t="shared" si="6"/>
        <v>69.55573304911681</v>
      </c>
    </row>
    <row r="182" spans="1:6" x14ac:dyDescent="0.25">
      <c r="A182" t="s">
        <v>185</v>
      </c>
      <c r="B182">
        <v>44</v>
      </c>
      <c r="C182">
        <v>43</v>
      </c>
      <c r="D182">
        <v>4</v>
      </c>
      <c r="E182">
        <v>1</v>
      </c>
      <c r="F182" s="5">
        <f t="shared" si="6"/>
        <v>82.692200357712096</v>
      </c>
    </row>
    <row r="183" spans="1:6" x14ac:dyDescent="0.25">
      <c r="A183" t="s">
        <v>186</v>
      </c>
      <c r="B183">
        <v>68</v>
      </c>
      <c r="C183">
        <v>86</v>
      </c>
      <c r="D183">
        <v>6</v>
      </c>
      <c r="E183">
        <v>1</v>
      </c>
      <c r="F183" s="5">
        <f t="shared" si="6"/>
        <v>64.007812023221035</v>
      </c>
    </row>
    <row r="184" spans="1:6" x14ac:dyDescent="0.25">
      <c r="A184" t="s">
        <v>187</v>
      </c>
      <c r="B184">
        <v>42</v>
      </c>
      <c r="C184">
        <v>18</v>
      </c>
      <c r="D184">
        <v>6</v>
      </c>
      <c r="E184">
        <v>1</v>
      </c>
      <c r="F184" s="5">
        <f t="shared" si="6"/>
        <v>105.89145385724005</v>
      </c>
    </row>
    <row r="185" spans="1:6" x14ac:dyDescent="0.25">
      <c r="A185" t="s">
        <v>188</v>
      </c>
      <c r="B185">
        <v>30</v>
      </c>
      <c r="C185">
        <v>48</v>
      </c>
      <c r="D185">
        <v>7</v>
      </c>
      <c r="E185">
        <v>1</v>
      </c>
      <c r="F185" s="5">
        <f t="shared" si="6"/>
        <v>74</v>
      </c>
    </row>
    <row r="186" spans="1:6" x14ac:dyDescent="0.25">
      <c r="A186" t="s">
        <v>189</v>
      </c>
      <c r="B186">
        <v>46</v>
      </c>
      <c r="C186">
        <v>102</v>
      </c>
      <c r="D186">
        <v>6</v>
      </c>
      <c r="E186">
        <v>0</v>
      </c>
      <c r="F186" s="5">
        <f t="shared" si="6"/>
        <v>37.054014627297811</v>
      </c>
    </row>
    <row r="187" spans="1:6" x14ac:dyDescent="0.25">
      <c r="A187" t="s">
        <v>190</v>
      </c>
      <c r="B187">
        <v>51</v>
      </c>
      <c r="C187">
        <v>83</v>
      </c>
      <c r="D187">
        <v>9</v>
      </c>
      <c r="E187">
        <v>0</v>
      </c>
      <c r="F187" s="5">
        <f t="shared" si="6"/>
        <v>52.933921071464184</v>
      </c>
    </row>
    <row r="188" spans="1:6" x14ac:dyDescent="0.25">
      <c r="A188" t="s">
        <v>191</v>
      </c>
      <c r="B188">
        <v>32</v>
      </c>
      <c r="C188">
        <v>95</v>
      </c>
      <c r="D188">
        <v>6</v>
      </c>
      <c r="E188">
        <v>0</v>
      </c>
      <c r="F188" s="5">
        <f t="shared" si="6"/>
        <v>31.208973068654469</v>
      </c>
    </row>
    <row r="189" spans="1:6" x14ac:dyDescent="0.25">
      <c r="A189" t="s">
        <v>192</v>
      </c>
      <c r="B189">
        <v>44</v>
      </c>
      <c r="C189">
        <v>16</v>
      </c>
      <c r="D189">
        <v>5</v>
      </c>
      <c r="E189">
        <v>0</v>
      </c>
      <c r="F189" s="5">
        <f t="shared" si="6"/>
        <v>108.31435731240803</v>
      </c>
    </row>
    <row r="190" spans="1:6" x14ac:dyDescent="0.25">
      <c r="A190" t="s">
        <v>193</v>
      </c>
      <c r="B190">
        <v>29</v>
      </c>
      <c r="C190">
        <v>115</v>
      </c>
      <c r="D190">
        <v>5</v>
      </c>
      <c r="E190">
        <v>1</v>
      </c>
      <c r="F190" s="5">
        <f t="shared" si="6"/>
        <v>16.30950643030009</v>
      </c>
    </row>
    <row r="191" spans="1:6" x14ac:dyDescent="0.25">
      <c r="A191" t="s">
        <v>194</v>
      </c>
      <c r="B191">
        <v>67</v>
      </c>
      <c r="C191">
        <v>45</v>
      </c>
      <c r="D191">
        <v>9</v>
      </c>
      <c r="E191">
        <v>0</v>
      </c>
      <c r="F191" s="5">
        <f t="shared" si="6"/>
        <v>92.184597411932103</v>
      </c>
    </row>
    <row r="192" spans="1:6" x14ac:dyDescent="0.25">
      <c r="A192" t="s">
        <v>195</v>
      </c>
      <c r="B192">
        <v>19</v>
      </c>
      <c r="C192">
        <v>183</v>
      </c>
      <c r="D192">
        <v>6</v>
      </c>
      <c r="E192">
        <v>1</v>
      </c>
      <c r="F192" s="5">
        <f t="shared" si="6"/>
        <v>63.395583442381849</v>
      </c>
    </row>
    <row r="193" spans="1:6" x14ac:dyDescent="0.25">
      <c r="A193" t="s">
        <v>196</v>
      </c>
      <c r="B193">
        <v>67</v>
      </c>
      <c r="C193">
        <v>126</v>
      </c>
      <c r="D193">
        <v>7</v>
      </c>
      <c r="E193">
        <v>0</v>
      </c>
      <c r="F193" s="5">
        <f t="shared" si="6"/>
        <v>53.674947601278568</v>
      </c>
    </row>
    <row r="194" spans="1:6" x14ac:dyDescent="0.25">
      <c r="A194" t="s">
        <v>197</v>
      </c>
      <c r="B194">
        <v>56</v>
      </c>
      <c r="C194">
        <v>78</v>
      </c>
      <c r="D194">
        <v>7</v>
      </c>
      <c r="E194">
        <v>0</v>
      </c>
      <c r="F194" s="5">
        <f t="shared" si="6"/>
        <v>59.6992462263972</v>
      </c>
    </row>
    <row r="195" spans="1:6" x14ac:dyDescent="0.25">
      <c r="A195" t="s">
        <v>198</v>
      </c>
      <c r="B195">
        <v>18</v>
      </c>
      <c r="C195">
        <v>33</v>
      </c>
      <c r="D195">
        <v>0</v>
      </c>
      <c r="E195">
        <v>0</v>
      </c>
      <c r="F195" s="5">
        <f t="shared" ref="F195:F201" si="7">SQRT(
(B195-$K$3)^2 +
(C195-$L$3)^2 +
(D195-$M$3)^2
)</f>
        <v>87.097646351666697</v>
      </c>
    </row>
    <row r="196" spans="1:6" x14ac:dyDescent="0.25">
      <c r="A196" t="s">
        <v>199</v>
      </c>
      <c r="B196">
        <v>58</v>
      </c>
      <c r="C196">
        <v>117</v>
      </c>
      <c r="D196">
        <v>9</v>
      </c>
      <c r="E196">
        <v>1</v>
      </c>
      <c r="F196" s="5">
        <f t="shared" si="7"/>
        <v>44.82186966202994</v>
      </c>
    </row>
    <row r="197" spans="1:6" x14ac:dyDescent="0.25">
      <c r="A197" t="s">
        <v>200</v>
      </c>
      <c r="B197">
        <v>70</v>
      </c>
      <c r="C197">
        <v>54</v>
      </c>
      <c r="D197">
        <v>9</v>
      </c>
      <c r="E197">
        <v>1</v>
      </c>
      <c r="F197" s="5">
        <f t="shared" si="7"/>
        <v>86.92525524840292</v>
      </c>
    </row>
    <row r="198" spans="1:6" x14ac:dyDescent="0.25">
      <c r="A198" t="s">
        <v>201</v>
      </c>
      <c r="B198">
        <v>36</v>
      </c>
      <c r="C198">
        <v>161</v>
      </c>
      <c r="D198">
        <v>0</v>
      </c>
      <c r="E198">
        <v>1</v>
      </c>
      <c r="F198" s="5">
        <f t="shared" si="7"/>
        <v>46.540305112880382</v>
      </c>
    </row>
    <row r="199" spans="1:6" x14ac:dyDescent="0.25">
      <c r="A199" t="s">
        <v>202</v>
      </c>
      <c r="B199">
        <v>56</v>
      </c>
      <c r="C199">
        <v>82</v>
      </c>
      <c r="D199">
        <v>3</v>
      </c>
      <c r="E199">
        <v>1</v>
      </c>
      <c r="F199" s="5">
        <f t="shared" si="7"/>
        <v>56.674509261219015</v>
      </c>
    </row>
    <row r="200" spans="1:6" x14ac:dyDescent="0.25">
      <c r="A200" t="s">
        <v>203</v>
      </c>
      <c r="B200">
        <v>18</v>
      </c>
      <c r="C200">
        <v>191</v>
      </c>
      <c r="D200">
        <v>6</v>
      </c>
      <c r="E200">
        <v>0</v>
      </c>
      <c r="F200" s="5">
        <f t="shared" si="7"/>
        <v>71.288147682486468</v>
      </c>
    </row>
    <row r="201" spans="1:6" x14ac:dyDescent="0.25">
      <c r="A201" t="s">
        <v>204</v>
      </c>
      <c r="B201">
        <v>59</v>
      </c>
      <c r="C201">
        <v>173</v>
      </c>
      <c r="D201">
        <v>10</v>
      </c>
      <c r="E201">
        <v>0</v>
      </c>
      <c r="F201" s="5">
        <f t="shared" si="7"/>
        <v>70.107060985324438</v>
      </c>
    </row>
  </sheetData>
  <mergeCells count="8">
    <mergeCell ref="K10:M10"/>
    <mergeCell ref="O2:P2"/>
    <mergeCell ref="K4:M4"/>
    <mergeCell ref="K5:M5"/>
    <mergeCell ref="K6:M6"/>
    <mergeCell ref="K7:M7"/>
    <mergeCell ref="K8:M8"/>
    <mergeCell ref="K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3998-14DE-4722-82F4-E9BFE4B71DCC}">
  <dimension ref="A1:N211"/>
  <sheetViews>
    <sheetView workbookViewId="0">
      <selection activeCell="B4" sqref="B4:D4"/>
    </sheetView>
  </sheetViews>
  <sheetFormatPr defaultRowHeight="15" x14ac:dyDescent="0.25"/>
  <cols>
    <col min="2" max="2" width="12.85546875" customWidth="1"/>
    <col min="3" max="3" width="13.5703125" customWidth="1"/>
    <col min="5" max="5" width="12.5703125" bestFit="1" customWidth="1"/>
    <col min="6" max="7" width="12" bestFit="1" customWidth="1"/>
    <col min="8" max="8" width="12.5703125" bestFit="1" customWidth="1"/>
  </cols>
  <sheetData>
    <row r="1" spans="1:14" x14ac:dyDescent="0.25">
      <c r="B1" t="s">
        <v>1</v>
      </c>
      <c r="C1" t="s">
        <v>206</v>
      </c>
      <c r="D1" t="s">
        <v>207</v>
      </c>
    </row>
    <row r="2" spans="1:14" x14ac:dyDescent="0.25">
      <c r="B2" s="6">
        <v>14</v>
      </c>
      <c r="C2" s="6">
        <v>120</v>
      </c>
      <c r="D2" s="6">
        <v>1</v>
      </c>
    </row>
    <row r="3" spans="1:14" x14ac:dyDescent="0.25">
      <c r="A3" t="s">
        <v>208</v>
      </c>
      <c r="E3" t="s">
        <v>210</v>
      </c>
      <c r="F3">
        <v>1</v>
      </c>
      <c r="G3">
        <v>0</v>
      </c>
      <c r="H3" t="s">
        <v>213</v>
      </c>
    </row>
    <row r="4" spans="1:14" x14ac:dyDescent="0.25">
      <c r="A4">
        <v>1</v>
      </c>
      <c r="B4" s="14">
        <f>IF(H4&gt;0.5,1,0)</f>
        <v>1</v>
      </c>
      <c r="C4" s="14"/>
      <c r="D4" s="14"/>
      <c r="E4" s="8">
        <f>SMALL($E$12:$E$211,A4)</f>
        <v>13</v>
      </c>
      <c r="F4">
        <f>SUMIFS($G$12:$G$211, $D$12:$D$211,  F$3, $E$12:$E$211, "&lt;="&amp;$E4)</f>
        <v>1.940996602214826E-2</v>
      </c>
      <c r="G4">
        <f>SUMIFS($G$12:$G$211, $D$12:$D$211,  G$3, $E$12:$E$211, "&lt;="&amp;$E4)</f>
        <v>0</v>
      </c>
      <c r="H4" s="9">
        <f>F4/SUM(F4:G4)</f>
        <v>1</v>
      </c>
      <c r="N4" t="str">
        <f ca="1">_xlfn.FORMULATEXT(E4)</f>
        <v>=SMALL($E$12:$E$211,A4)</v>
      </c>
    </row>
    <row r="5" spans="1:14" x14ac:dyDescent="0.25">
      <c r="A5">
        <v>3</v>
      </c>
      <c r="B5" s="14">
        <f t="shared" ref="B5:B8" si="0">IF(H5&gt;0.5,1,0)</f>
        <v>1</v>
      </c>
      <c r="C5" s="14"/>
      <c r="D5" s="14"/>
      <c r="E5" s="8">
        <f t="shared" ref="E5:E9" si="1">SMALL($E$12:$E$211,A5)</f>
        <v>16.30950643030009</v>
      </c>
      <c r="F5">
        <f t="shared" ref="F5:G9" si="2">SUMIFS($G$12:$G$211, $D$12:$D$211,  F$3, $E$12:$E$211, "&lt;="&amp;$E5)</f>
        <v>5.3766283879015817E-2</v>
      </c>
      <c r="G5">
        <f t="shared" si="2"/>
        <v>0</v>
      </c>
      <c r="H5" s="9">
        <f t="shared" ref="H5:H9" si="3">F5/SUM(F5:G5)</f>
        <v>1</v>
      </c>
    </row>
    <row r="6" spans="1:14" x14ac:dyDescent="0.25">
      <c r="A6">
        <v>5</v>
      </c>
      <c r="B6" s="14">
        <f t="shared" si="0"/>
        <v>1</v>
      </c>
      <c r="C6" s="14"/>
      <c r="D6" s="14"/>
      <c r="E6" s="8">
        <f t="shared" si="1"/>
        <v>18.411952639521967</v>
      </c>
      <c r="F6">
        <f t="shared" si="2"/>
        <v>6.8370583278018288E-2</v>
      </c>
      <c r="G6">
        <f t="shared" si="2"/>
        <v>1.3998567241341025E-2</v>
      </c>
      <c r="H6" s="9">
        <f t="shared" si="3"/>
        <v>0.8300508484902861</v>
      </c>
      <c r="K6" t="str">
        <f ca="1">_xlfn.FORMULATEXT(F4)</f>
        <v>=SUMIFS($G$12:$G$211, $D$12:$D$211,  F$3, $E$12:$E$211, "&lt;="&amp;$E4)</v>
      </c>
    </row>
    <row r="7" spans="1:14" x14ac:dyDescent="0.25">
      <c r="A7">
        <v>7</v>
      </c>
      <c r="B7" s="14">
        <f t="shared" si="0"/>
        <v>1</v>
      </c>
      <c r="C7" s="14"/>
      <c r="D7" s="14"/>
      <c r="E7" s="8">
        <f t="shared" si="1"/>
        <v>20.248456731316587</v>
      </c>
      <c r="F7">
        <f t="shared" si="2"/>
        <v>6.8370583278018288E-2</v>
      </c>
      <c r="G7">
        <f t="shared" si="2"/>
        <v>3.969651762504077E-2</v>
      </c>
      <c r="H7" s="9">
        <f t="shared" si="3"/>
        <v>0.63266787677916625</v>
      </c>
      <c r="K7" t="str">
        <f ca="1">_xlfn.FORMULATEXT(H4)</f>
        <v>=F4/SUM(F4:G4)</v>
      </c>
    </row>
    <row r="8" spans="1:14" x14ac:dyDescent="0.25">
      <c r="A8">
        <v>9</v>
      </c>
      <c r="B8" s="14">
        <f t="shared" si="0"/>
        <v>1</v>
      </c>
      <c r="C8" s="14"/>
      <c r="D8" s="14"/>
      <c r="E8" s="8">
        <f t="shared" si="1"/>
        <v>25.317977802344327</v>
      </c>
      <c r="F8">
        <f t="shared" si="2"/>
        <v>9.0406918211627482E-2</v>
      </c>
      <c r="G8">
        <f t="shared" si="2"/>
        <v>3.969651762504077E-2</v>
      </c>
      <c r="H8" s="9">
        <f t="shared" si="3"/>
        <v>0.69488494004973289</v>
      </c>
    </row>
    <row r="9" spans="1:14" x14ac:dyDescent="0.25">
      <c r="A9">
        <v>11</v>
      </c>
      <c r="B9" s="14">
        <f t="shared" ref="B9" si="4">IF(H9&gt;0.5,1,0)</f>
        <v>1</v>
      </c>
      <c r="C9" s="14"/>
      <c r="D9" s="14"/>
      <c r="E9" s="8">
        <f t="shared" si="1"/>
        <v>26.570660511172846</v>
      </c>
      <c r="F9">
        <f t="shared" si="2"/>
        <v>0.10026976449802485</v>
      </c>
      <c r="G9">
        <f t="shared" si="2"/>
        <v>4.9552629857098282E-2</v>
      </c>
      <c r="H9" s="9">
        <f t="shared" si="3"/>
        <v>0.6692575227462727</v>
      </c>
    </row>
    <row r="11" spans="1:14" ht="30" x14ac:dyDescent="0.25">
      <c r="A11" s="1" t="s">
        <v>1</v>
      </c>
      <c r="B11" s="1" t="s">
        <v>2</v>
      </c>
      <c r="C11" s="2" t="s">
        <v>3</v>
      </c>
      <c r="D11" s="2" t="s">
        <v>4</v>
      </c>
      <c r="E11" s="1" t="s">
        <v>205</v>
      </c>
      <c r="F11" s="1" t="s">
        <v>211</v>
      </c>
      <c r="G11" s="1" t="s">
        <v>212</v>
      </c>
      <c r="N11" t="str">
        <f ca="1">_xlfn.FORMULATEXT(F12)</f>
        <v>=1/(1+E12)</v>
      </c>
    </row>
    <row r="12" spans="1:14" x14ac:dyDescent="0.25">
      <c r="A12" s="4">
        <v>71</v>
      </c>
      <c r="B12" s="4">
        <v>32</v>
      </c>
      <c r="C12">
        <v>3</v>
      </c>
      <c r="D12">
        <v>0</v>
      </c>
      <c r="E12" s="5">
        <f>SQRT(
(A12-$B$2)^2 +
(B12-$C$2)^2 +
(C12-$D$2)^2
)</f>
        <v>104.86658190291128</v>
      </c>
      <c r="F12">
        <f>1/(1+E12)</f>
        <v>9.4458513916798187E-3</v>
      </c>
      <c r="G12">
        <f>F12/SUM($F$12:$F$211)</f>
        <v>2.56681116387874E-3</v>
      </c>
    </row>
    <row r="13" spans="1:14" x14ac:dyDescent="0.25">
      <c r="A13" s="4">
        <v>33</v>
      </c>
      <c r="B13" s="4">
        <v>144</v>
      </c>
      <c r="C13">
        <v>8</v>
      </c>
      <c r="D13">
        <v>1</v>
      </c>
      <c r="E13" s="5">
        <f t="shared" ref="E13:E76" si="5">SQRT(
(A13-$B$2)^2 +
(B13-$C$2)^2 +
(C13-$D$2)^2
)</f>
        <v>31.400636936215164</v>
      </c>
      <c r="F13">
        <f t="shared" ref="F13:F76" si="6">1/(1+E13)</f>
        <v>3.0863590798187981E-2</v>
      </c>
      <c r="G13">
        <f t="shared" ref="G13:G76" si="7">F13/SUM($F$12:$F$211)</f>
        <v>8.3868574820004302E-3</v>
      </c>
      <c r="N13" t="str">
        <f ca="1">_xlfn.FORMULATEXT(G12)</f>
        <v>=F12/SUM($F$12:$F$211)</v>
      </c>
    </row>
    <row r="14" spans="1:14" x14ac:dyDescent="0.25">
      <c r="A14" s="4">
        <v>49</v>
      </c>
      <c r="B14" s="4">
        <v>63</v>
      </c>
      <c r="C14">
        <v>10</v>
      </c>
      <c r="D14">
        <v>0</v>
      </c>
      <c r="E14" s="5">
        <f t="shared" si="5"/>
        <v>67.490740105587818</v>
      </c>
      <c r="F14">
        <f t="shared" si="6"/>
        <v>1.4600513857177826E-2</v>
      </c>
      <c r="G14">
        <f t="shared" si="7"/>
        <v>3.9675366902321698E-3</v>
      </c>
    </row>
    <row r="15" spans="1:14" x14ac:dyDescent="0.25">
      <c r="A15" s="4">
        <v>38</v>
      </c>
      <c r="B15" s="4">
        <v>57</v>
      </c>
      <c r="C15">
        <v>10</v>
      </c>
      <c r="D15">
        <v>0</v>
      </c>
      <c r="E15" s="5">
        <f t="shared" si="5"/>
        <v>68.01470429252781</v>
      </c>
      <c r="F15">
        <f t="shared" si="6"/>
        <v>1.4489665792978983E-2</v>
      </c>
      <c r="G15">
        <f t="shared" si="7"/>
        <v>3.937414889996084E-3</v>
      </c>
      <c r="N15" t="str">
        <f ca="1">_xlfn.FORMULATEXT(E12)</f>
        <v>=SQRT(
(A12-$B$2)^2 +
(B12-$C$2)^2 +
(C12-$D$2)^2
)</v>
      </c>
    </row>
    <row r="16" spans="1:14" x14ac:dyDescent="0.25">
      <c r="A16">
        <v>26</v>
      </c>
      <c r="B16">
        <v>159</v>
      </c>
      <c r="C16">
        <v>5</v>
      </c>
      <c r="D16">
        <v>0</v>
      </c>
      <c r="E16" s="5">
        <f t="shared" si="5"/>
        <v>41</v>
      </c>
      <c r="F16">
        <f t="shared" si="6"/>
        <v>2.3809523809523808E-2</v>
      </c>
      <c r="G16">
        <f t="shared" si="7"/>
        <v>6.4699886740494199E-3</v>
      </c>
    </row>
    <row r="17" spans="1:7" x14ac:dyDescent="0.25">
      <c r="A17">
        <v>30</v>
      </c>
      <c r="B17">
        <v>163</v>
      </c>
      <c r="C17">
        <v>8</v>
      </c>
      <c r="D17">
        <v>1</v>
      </c>
      <c r="E17" s="5">
        <f t="shared" si="5"/>
        <v>46.411205543489174</v>
      </c>
      <c r="F17">
        <f t="shared" si="6"/>
        <v>2.1092060168829155E-2</v>
      </c>
      <c r="G17">
        <f t="shared" si="7"/>
        <v>5.7315463969971284E-3</v>
      </c>
    </row>
    <row r="18" spans="1:7" x14ac:dyDescent="0.25">
      <c r="A18">
        <v>35</v>
      </c>
      <c r="B18">
        <v>41</v>
      </c>
      <c r="C18">
        <v>0</v>
      </c>
      <c r="D18">
        <v>0</v>
      </c>
      <c r="E18" s="5">
        <f t="shared" si="5"/>
        <v>81.749617736109329</v>
      </c>
      <c r="F18">
        <f t="shared" si="6"/>
        <v>1.2084647970085202E-2</v>
      </c>
      <c r="G18">
        <f t="shared" si="7"/>
        <v>3.2838764908456738E-3</v>
      </c>
    </row>
    <row r="19" spans="1:7" x14ac:dyDescent="0.25">
      <c r="A19">
        <v>55</v>
      </c>
      <c r="B19">
        <v>44</v>
      </c>
      <c r="C19">
        <v>9</v>
      </c>
      <c r="D19">
        <v>1</v>
      </c>
      <c r="E19" s="5">
        <f t="shared" si="5"/>
        <v>86.723699183095277</v>
      </c>
      <c r="F19">
        <f t="shared" si="6"/>
        <v>1.1399428082858414E-2</v>
      </c>
      <c r="G19">
        <f t="shared" si="7"/>
        <v>3.097675164642863E-3</v>
      </c>
    </row>
    <row r="20" spans="1:7" x14ac:dyDescent="0.25">
      <c r="A20">
        <v>60</v>
      </c>
      <c r="B20">
        <v>10</v>
      </c>
      <c r="C20">
        <v>3</v>
      </c>
      <c r="D20">
        <v>0</v>
      </c>
      <c r="E20" s="5">
        <f t="shared" si="5"/>
        <v>119.24764148611074</v>
      </c>
      <c r="F20">
        <f t="shared" si="6"/>
        <v>8.3161714245805433E-3</v>
      </c>
      <c r="G20">
        <f t="shared" si="7"/>
        <v>2.259832466996561E-3</v>
      </c>
    </row>
    <row r="21" spans="1:7" x14ac:dyDescent="0.25">
      <c r="A21">
        <v>51</v>
      </c>
      <c r="B21">
        <v>186</v>
      </c>
      <c r="C21">
        <v>1</v>
      </c>
      <c r="D21">
        <v>1</v>
      </c>
      <c r="E21" s="5">
        <f t="shared" si="5"/>
        <v>75.663729752107784</v>
      </c>
      <c r="F21">
        <f t="shared" si="6"/>
        <v>1.3043977944113867E-2</v>
      </c>
      <c r="G21">
        <f t="shared" si="7"/>
        <v>3.5445643616446205E-3</v>
      </c>
    </row>
    <row r="22" spans="1:7" x14ac:dyDescent="0.25">
      <c r="A22">
        <v>49</v>
      </c>
      <c r="B22">
        <v>109</v>
      </c>
      <c r="C22">
        <v>10</v>
      </c>
      <c r="D22">
        <v>1</v>
      </c>
      <c r="E22" s="5">
        <f t="shared" si="5"/>
        <v>37.775653535048207</v>
      </c>
      <c r="F22">
        <f t="shared" si="6"/>
        <v>2.5789378355573777E-2</v>
      </c>
      <c r="G22">
        <f t="shared" si="7"/>
        <v>7.0079934065961792E-3</v>
      </c>
    </row>
    <row r="23" spans="1:7" x14ac:dyDescent="0.25">
      <c r="A23">
        <v>50</v>
      </c>
      <c r="B23">
        <v>23</v>
      </c>
      <c r="C23">
        <v>5</v>
      </c>
      <c r="D23">
        <v>1</v>
      </c>
      <c r="E23" s="5">
        <f t="shared" si="5"/>
        <v>103.54226190305097</v>
      </c>
      <c r="F23">
        <f t="shared" si="6"/>
        <v>9.5655095058816194E-3</v>
      </c>
      <c r="G23">
        <f t="shared" si="7"/>
        <v>2.5993270029117778E-3</v>
      </c>
    </row>
    <row r="24" spans="1:7" x14ac:dyDescent="0.25">
      <c r="A24">
        <v>61</v>
      </c>
      <c r="B24">
        <v>159</v>
      </c>
      <c r="C24">
        <v>6</v>
      </c>
      <c r="D24">
        <v>0</v>
      </c>
      <c r="E24" s="5">
        <f t="shared" si="5"/>
        <v>61.278054799414122</v>
      </c>
      <c r="F24">
        <f t="shared" si="6"/>
        <v>1.6057020458021876E-2</v>
      </c>
      <c r="G24">
        <f t="shared" si="7"/>
        <v>4.3633271011000174E-3</v>
      </c>
    </row>
    <row r="25" spans="1:7" x14ac:dyDescent="0.25">
      <c r="A25">
        <v>37</v>
      </c>
      <c r="B25">
        <v>55</v>
      </c>
      <c r="C25">
        <v>6</v>
      </c>
      <c r="D25">
        <v>1</v>
      </c>
      <c r="E25" s="5">
        <f t="shared" si="5"/>
        <v>69.130311730817468</v>
      </c>
      <c r="F25">
        <f t="shared" si="6"/>
        <v>1.4259169470660837E-2</v>
      </c>
      <c r="G25">
        <f t="shared" si="7"/>
        <v>3.8747799290141292E-3</v>
      </c>
    </row>
    <row r="26" spans="1:7" x14ac:dyDescent="0.25">
      <c r="A26">
        <v>65</v>
      </c>
      <c r="B26">
        <v>82</v>
      </c>
      <c r="C26">
        <v>7</v>
      </c>
      <c r="D26">
        <v>1</v>
      </c>
      <c r="E26" s="5">
        <f t="shared" si="5"/>
        <v>63.882705014737752</v>
      </c>
      <c r="F26">
        <f t="shared" si="6"/>
        <v>1.5412427699690626E-2</v>
      </c>
      <c r="G26">
        <f t="shared" si="7"/>
        <v>4.1881657715773643E-3</v>
      </c>
    </row>
    <row r="27" spans="1:7" x14ac:dyDescent="0.25">
      <c r="A27">
        <v>38</v>
      </c>
      <c r="B27">
        <v>26</v>
      </c>
      <c r="C27">
        <v>8</v>
      </c>
      <c r="D27">
        <v>1</v>
      </c>
      <c r="E27" s="5">
        <f t="shared" si="5"/>
        <v>97.267671916212734</v>
      </c>
      <c r="F27">
        <f t="shared" si="6"/>
        <v>1.0176286671904095E-2</v>
      </c>
      <c r="G27">
        <f t="shared" si="7"/>
        <v>2.7652992994661816E-3</v>
      </c>
    </row>
    <row r="28" spans="1:7" x14ac:dyDescent="0.25">
      <c r="A28">
        <v>37</v>
      </c>
      <c r="B28">
        <v>180</v>
      </c>
      <c r="C28">
        <v>3</v>
      </c>
      <c r="D28">
        <v>0</v>
      </c>
      <c r="E28" s="5">
        <f t="shared" si="5"/>
        <v>64.288412641781719</v>
      </c>
      <c r="F28">
        <f t="shared" si="6"/>
        <v>1.5316653591912324E-2</v>
      </c>
      <c r="G28">
        <f t="shared" si="7"/>
        <v>4.1621401610884663E-3</v>
      </c>
    </row>
    <row r="29" spans="1:7" x14ac:dyDescent="0.25">
      <c r="A29">
        <v>25</v>
      </c>
      <c r="B29">
        <v>31</v>
      </c>
      <c r="C29">
        <v>9</v>
      </c>
      <c r="D29">
        <v>0</v>
      </c>
      <c r="E29" s="5">
        <f t="shared" si="5"/>
        <v>90.033327162779003</v>
      </c>
      <c r="F29">
        <f t="shared" si="6"/>
        <v>1.098498792878211E-2</v>
      </c>
      <c r="G29">
        <f t="shared" si="7"/>
        <v>2.9850553943191736E-3</v>
      </c>
    </row>
    <row r="30" spans="1:7" x14ac:dyDescent="0.25">
      <c r="A30">
        <v>27</v>
      </c>
      <c r="B30">
        <v>27</v>
      </c>
      <c r="C30">
        <v>7</v>
      </c>
      <c r="D30">
        <v>1</v>
      </c>
      <c r="E30" s="5">
        <f t="shared" si="5"/>
        <v>94.095695969581939</v>
      </c>
      <c r="F30">
        <f t="shared" si="6"/>
        <v>1.051572302830475E-2</v>
      </c>
      <c r="G30">
        <f t="shared" si="7"/>
        <v>2.8575375734880412E-3</v>
      </c>
    </row>
    <row r="31" spans="1:7" x14ac:dyDescent="0.25">
      <c r="A31">
        <v>68</v>
      </c>
      <c r="B31">
        <v>159</v>
      </c>
      <c r="C31">
        <v>6</v>
      </c>
      <c r="D31">
        <v>0</v>
      </c>
      <c r="E31" s="5">
        <f t="shared" si="5"/>
        <v>66.798203568658934</v>
      </c>
      <c r="F31">
        <f t="shared" si="6"/>
        <v>1.4749653344240965E-2</v>
      </c>
      <c r="G31">
        <f t="shared" si="7"/>
        <v>4.0080637835025563E-3</v>
      </c>
    </row>
    <row r="32" spans="1:7" x14ac:dyDescent="0.25">
      <c r="A32">
        <v>56</v>
      </c>
      <c r="B32">
        <v>168</v>
      </c>
      <c r="C32">
        <v>10</v>
      </c>
      <c r="D32">
        <v>1</v>
      </c>
      <c r="E32" s="5">
        <f t="shared" si="5"/>
        <v>64.41273166075166</v>
      </c>
      <c r="F32">
        <f t="shared" si="6"/>
        <v>1.5287543794781019E-2</v>
      </c>
      <c r="G32">
        <f t="shared" si="7"/>
        <v>4.1542298786632426E-3</v>
      </c>
    </row>
    <row r="33" spans="1:7" x14ac:dyDescent="0.25">
      <c r="A33">
        <v>23</v>
      </c>
      <c r="B33">
        <v>87</v>
      </c>
      <c r="C33">
        <v>7</v>
      </c>
      <c r="D33">
        <v>0</v>
      </c>
      <c r="E33" s="5">
        <f t="shared" si="5"/>
        <v>34.727510708370673</v>
      </c>
      <c r="F33">
        <f t="shared" si="6"/>
        <v>2.7989635442631271E-2</v>
      </c>
      <c r="G33">
        <f t="shared" si="7"/>
        <v>7.6058902207930554E-3</v>
      </c>
    </row>
    <row r="34" spans="1:7" x14ac:dyDescent="0.25">
      <c r="A34">
        <v>38</v>
      </c>
      <c r="B34">
        <v>111</v>
      </c>
      <c r="C34">
        <v>8</v>
      </c>
      <c r="D34">
        <v>0</v>
      </c>
      <c r="E34" s="5">
        <f t="shared" si="5"/>
        <v>26.570660511172846</v>
      </c>
      <c r="F34">
        <f t="shared" si="6"/>
        <v>3.627044044137992E-2</v>
      </c>
      <c r="G34">
        <f t="shared" si="7"/>
        <v>9.8561122320575088E-3</v>
      </c>
    </row>
    <row r="35" spans="1:7" x14ac:dyDescent="0.25">
      <c r="A35">
        <v>25</v>
      </c>
      <c r="B35">
        <v>104</v>
      </c>
      <c r="C35">
        <v>6</v>
      </c>
      <c r="D35">
        <v>0</v>
      </c>
      <c r="E35" s="5">
        <f t="shared" si="5"/>
        <v>20.049937655763422</v>
      </c>
      <c r="F35">
        <f t="shared" si="6"/>
        <v>4.7506078942053415E-2</v>
      </c>
      <c r="G35">
        <f t="shared" si="7"/>
        <v>1.2909279293550497E-2</v>
      </c>
    </row>
    <row r="36" spans="1:7" x14ac:dyDescent="0.25">
      <c r="A36">
        <v>28</v>
      </c>
      <c r="B36">
        <v>41</v>
      </c>
      <c r="C36">
        <v>1</v>
      </c>
      <c r="D36">
        <v>0</v>
      </c>
      <c r="E36" s="5">
        <f t="shared" si="5"/>
        <v>80.230916734136841</v>
      </c>
      <c r="F36">
        <f t="shared" si="6"/>
        <v>1.2310583706360605E-2</v>
      </c>
      <c r="G36">
        <f t="shared" si="7"/>
        <v>3.345272160345799E-3</v>
      </c>
    </row>
    <row r="37" spans="1:7" x14ac:dyDescent="0.25">
      <c r="A37">
        <v>49</v>
      </c>
      <c r="B37">
        <v>140</v>
      </c>
      <c r="C37">
        <v>10</v>
      </c>
      <c r="D37">
        <v>1</v>
      </c>
      <c r="E37" s="5">
        <f t="shared" si="5"/>
        <v>41.303752856126764</v>
      </c>
      <c r="F37">
        <f t="shared" si="6"/>
        <v>2.3638564725001039E-2</v>
      </c>
      <c r="G37">
        <f t="shared" si="7"/>
        <v>6.4235323337447168E-3</v>
      </c>
    </row>
    <row r="38" spans="1:7" x14ac:dyDescent="0.25">
      <c r="A38">
        <v>57</v>
      </c>
      <c r="B38">
        <v>200</v>
      </c>
      <c r="C38">
        <v>2</v>
      </c>
      <c r="D38">
        <v>0</v>
      </c>
      <c r="E38" s="5">
        <f t="shared" si="5"/>
        <v>90.829510622924744</v>
      </c>
      <c r="F38">
        <f t="shared" si="6"/>
        <v>1.0889745499202904E-2</v>
      </c>
      <c r="G38">
        <f t="shared" si="7"/>
        <v>2.9591742618111845E-3</v>
      </c>
    </row>
    <row r="39" spans="1:7" x14ac:dyDescent="0.25">
      <c r="A39">
        <v>70</v>
      </c>
      <c r="B39">
        <v>158</v>
      </c>
      <c r="C39">
        <v>4</v>
      </c>
      <c r="D39">
        <v>1</v>
      </c>
      <c r="E39" s="5">
        <f t="shared" si="5"/>
        <v>67.742158217759794</v>
      </c>
      <c r="F39">
        <f t="shared" si="6"/>
        <v>1.4547113822528287E-2</v>
      </c>
      <c r="G39">
        <f t="shared" si="7"/>
        <v>3.9530257902183627E-3</v>
      </c>
    </row>
    <row r="40" spans="1:7" x14ac:dyDescent="0.25">
      <c r="A40">
        <v>41</v>
      </c>
      <c r="B40">
        <v>153</v>
      </c>
      <c r="C40">
        <v>9</v>
      </c>
      <c r="D40">
        <v>1</v>
      </c>
      <c r="E40" s="5">
        <f t="shared" si="5"/>
        <v>43.382023926967726</v>
      </c>
      <c r="F40">
        <f t="shared" si="6"/>
        <v>2.2531644830923826E-2</v>
      </c>
      <c r="G40">
        <f t="shared" si="7"/>
        <v>6.1227384482788151E-3</v>
      </c>
    </row>
    <row r="41" spans="1:7" x14ac:dyDescent="0.25">
      <c r="A41">
        <v>49</v>
      </c>
      <c r="B41">
        <v>186</v>
      </c>
      <c r="C41">
        <v>7</v>
      </c>
      <c r="D41">
        <v>1</v>
      </c>
      <c r="E41" s="5">
        <f t="shared" si="5"/>
        <v>74.94664769020693</v>
      </c>
      <c r="F41">
        <f t="shared" si="6"/>
        <v>1.3167138121475594E-2</v>
      </c>
      <c r="G41">
        <f t="shared" si="7"/>
        <v>3.578031849654841E-3</v>
      </c>
    </row>
    <row r="42" spans="1:7" x14ac:dyDescent="0.25">
      <c r="A42">
        <v>27</v>
      </c>
      <c r="B42">
        <v>162</v>
      </c>
      <c r="C42">
        <v>10</v>
      </c>
      <c r="D42">
        <v>1</v>
      </c>
      <c r="E42" s="5">
        <f t="shared" si="5"/>
        <v>44.877611344633749</v>
      </c>
      <c r="F42">
        <f t="shared" si="6"/>
        <v>2.1797124363951193E-2</v>
      </c>
      <c r="G42">
        <f t="shared" si="7"/>
        <v>5.923140205987657E-3</v>
      </c>
    </row>
    <row r="43" spans="1:7" x14ac:dyDescent="0.25">
      <c r="A43">
        <v>34</v>
      </c>
      <c r="B43">
        <v>123</v>
      </c>
      <c r="C43">
        <v>0</v>
      </c>
      <c r="D43">
        <v>0</v>
      </c>
      <c r="E43" s="5">
        <f t="shared" si="5"/>
        <v>20.248456731316587</v>
      </c>
      <c r="F43">
        <f t="shared" si="6"/>
        <v>4.7062241396862069E-2</v>
      </c>
      <c r="G43">
        <f t="shared" si="7"/>
        <v>1.2788671090149249E-2</v>
      </c>
    </row>
    <row r="44" spans="1:7" x14ac:dyDescent="0.25">
      <c r="A44">
        <v>34</v>
      </c>
      <c r="B44">
        <v>156</v>
      </c>
      <c r="C44">
        <v>9</v>
      </c>
      <c r="D44">
        <v>1</v>
      </c>
      <c r="E44" s="5">
        <f t="shared" si="5"/>
        <v>41.952353926806062</v>
      </c>
      <c r="F44">
        <f t="shared" si="6"/>
        <v>2.3281611101083604E-2</v>
      </c>
      <c r="G44">
        <f t="shared" si="7"/>
        <v>6.3265339257806349E-3</v>
      </c>
    </row>
    <row r="45" spans="1:7" x14ac:dyDescent="0.25">
      <c r="A45">
        <v>30</v>
      </c>
      <c r="B45">
        <v>54</v>
      </c>
      <c r="C45">
        <v>6</v>
      </c>
      <c r="D45">
        <v>1</v>
      </c>
      <c r="E45" s="5">
        <f t="shared" si="5"/>
        <v>68.095521144932874</v>
      </c>
      <c r="F45">
        <f t="shared" si="6"/>
        <v>1.4472718107190008E-2</v>
      </c>
      <c r="G45">
        <f t="shared" si="7"/>
        <v>3.9328095339216307E-3</v>
      </c>
    </row>
    <row r="46" spans="1:7" x14ac:dyDescent="0.25">
      <c r="A46">
        <v>29</v>
      </c>
      <c r="B46">
        <v>13</v>
      </c>
      <c r="C46">
        <v>3</v>
      </c>
      <c r="D46">
        <v>0</v>
      </c>
      <c r="E46" s="5">
        <f t="shared" si="5"/>
        <v>108.06479537758817</v>
      </c>
      <c r="F46">
        <f t="shared" si="6"/>
        <v>9.1688614693489906E-3</v>
      </c>
      <c r="G46">
        <f t="shared" si="7"/>
        <v>2.491542054145876E-3</v>
      </c>
    </row>
    <row r="47" spans="1:7" x14ac:dyDescent="0.25">
      <c r="A47">
        <v>57</v>
      </c>
      <c r="B47">
        <v>198</v>
      </c>
      <c r="C47">
        <v>9</v>
      </c>
      <c r="D47">
        <v>1</v>
      </c>
      <c r="E47" s="5">
        <f t="shared" si="5"/>
        <v>89.425947017630179</v>
      </c>
      <c r="F47">
        <f t="shared" si="6"/>
        <v>1.1058772763585566E-2</v>
      </c>
      <c r="G47">
        <f t="shared" si="7"/>
        <v>3.0051056502299624E-3</v>
      </c>
    </row>
    <row r="48" spans="1:7" x14ac:dyDescent="0.25">
      <c r="A48">
        <v>34</v>
      </c>
      <c r="B48">
        <v>177</v>
      </c>
      <c r="C48">
        <v>4</v>
      </c>
      <c r="D48">
        <v>0</v>
      </c>
      <c r="E48" s="5">
        <f t="shared" si="5"/>
        <v>60.481402100149765</v>
      </c>
      <c r="F48">
        <f t="shared" si="6"/>
        <v>1.6265081241495696E-2</v>
      </c>
      <c r="G48">
        <f t="shared" si="7"/>
        <v>4.4198654394287749E-3</v>
      </c>
    </row>
    <row r="49" spans="1:7" x14ac:dyDescent="0.25">
      <c r="A49">
        <v>65</v>
      </c>
      <c r="B49">
        <v>137</v>
      </c>
      <c r="C49">
        <v>7</v>
      </c>
      <c r="D49">
        <v>0</v>
      </c>
      <c r="E49" s="5">
        <f t="shared" si="5"/>
        <v>54.092513345194085</v>
      </c>
      <c r="F49">
        <f t="shared" si="6"/>
        <v>1.8151286613741567E-2</v>
      </c>
      <c r="G49">
        <f t="shared" si="7"/>
        <v>4.9324219900339769E-3</v>
      </c>
    </row>
    <row r="50" spans="1:7" x14ac:dyDescent="0.25">
      <c r="A50">
        <v>43</v>
      </c>
      <c r="B50">
        <v>50</v>
      </c>
      <c r="C50">
        <v>10</v>
      </c>
      <c r="D50">
        <v>1</v>
      </c>
      <c r="E50" s="5">
        <f t="shared" si="5"/>
        <v>76.302031427741156</v>
      </c>
      <c r="F50">
        <f t="shared" si="6"/>
        <v>1.2936270645549076E-2</v>
      </c>
      <c r="G50">
        <f t="shared" si="7"/>
        <v>3.5152960315679009E-3</v>
      </c>
    </row>
    <row r="51" spans="1:7" x14ac:dyDescent="0.25">
      <c r="A51">
        <v>43</v>
      </c>
      <c r="B51">
        <v>120</v>
      </c>
      <c r="C51">
        <v>5</v>
      </c>
      <c r="D51">
        <v>0</v>
      </c>
      <c r="E51" s="5">
        <f t="shared" si="5"/>
        <v>29.274562336608895</v>
      </c>
      <c r="F51">
        <f t="shared" si="6"/>
        <v>3.3031030767066462E-2</v>
      </c>
      <c r="G51">
        <f t="shared" si="7"/>
        <v>8.9758365881141139E-3</v>
      </c>
    </row>
    <row r="52" spans="1:7" x14ac:dyDescent="0.25">
      <c r="A52">
        <v>60</v>
      </c>
      <c r="B52">
        <v>186</v>
      </c>
      <c r="C52">
        <v>6</v>
      </c>
      <c r="D52">
        <v>0</v>
      </c>
      <c r="E52" s="5">
        <f t="shared" si="5"/>
        <v>80.603970125546539</v>
      </c>
      <c r="F52">
        <f t="shared" si="6"/>
        <v>1.2254305745927733E-2</v>
      </c>
      <c r="G52">
        <f t="shared" si="7"/>
        <v>3.3299792141486288E-3</v>
      </c>
    </row>
    <row r="53" spans="1:7" x14ac:dyDescent="0.25">
      <c r="A53">
        <v>54</v>
      </c>
      <c r="B53">
        <v>181</v>
      </c>
      <c r="C53">
        <v>1</v>
      </c>
      <c r="D53">
        <v>1</v>
      </c>
      <c r="E53" s="5">
        <f t="shared" si="5"/>
        <v>72.945184899347538</v>
      </c>
      <c r="F53">
        <f t="shared" si="6"/>
        <v>1.3523530996117958E-2</v>
      </c>
      <c r="G53">
        <f t="shared" si="7"/>
        <v>3.6748778798776573E-3</v>
      </c>
    </row>
    <row r="54" spans="1:7" x14ac:dyDescent="0.25">
      <c r="A54">
        <v>50</v>
      </c>
      <c r="B54">
        <v>143</v>
      </c>
      <c r="C54">
        <v>7</v>
      </c>
      <c r="D54">
        <v>1</v>
      </c>
      <c r="E54" s="5">
        <f t="shared" si="5"/>
        <v>43.139309220245984</v>
      </c>
      <c r="F54">
        <f t="shared" si="6"/>
        <v>2.2655542591530096E-2</v>
      </c>
      <c r="G54">
        <f t="shared" si="7"/>
        <v>6.1564063668090472E-3</v>
      </c>
    </row>
    <row r="55" spans="1:7" x14ac:dyDescent="0.25">
      <c r="A55">
        <v>38</v>
      </c>
      <c r="B55">
        <v>161</v>
      </c>
      <c r="C55">
        <v>9</v>
      </c>
      <c r="D55">
        <v>1</v>
      </c>
      <c r="E55" s="5">
        <f t="shared" si="5"/>
        <v>48.176757881783615</v>
      </c>
      <c r="F55">
        <f t="shared" si="6"/>
        <v>2.0334809431803286E-2</v>
      </c>
      <c r="G55">
        <f t="shared" si="7"/>
        <v>5.5257714419342649E-3</v>
      </c>
    </row>
    <row r="56" spans="1:7" x14ac:dyDescent="0.25">
      <c r="A56">
        <v>70</v>
      </c>
      <c r="B56">
        <v>57</v>
      </c>
      <c r="C56">
        <v>0</v>
      </c>
      <c r="D56">
        <v>1</v>
      </c>
      <c r="E56" s="5">
        <f t="shared" si="5"/>
        <v>84.297093662830392</v>
      </c>
      <c r="F56">
        <f t="shared" si="6"/>
        <v>1.1723728875838198E-2</v>
      </c>
      <c r="G56">
        <f t="shared" si="7"/>
        <v>3.1858005078605699E-3</v>
      </c>
    </row>
    <row r="57" spans="1:7" x14ac:dyDescent="0.25">
      <c r="A57">
        <v>50</v>
      </c>
      <c r="B57">
        <v>165</v>
      </c>
      <c r="C57">
        <v>1</v>
      </c>
      <c r="D57">
        <v>1</v>
      </c>
      <c r="E57" s="5">
        <f t="shared" si="5"/>
        <v>57.628118136895637</v>
      </c>
      <c r="F57">
        <f t="shared" si="6"/>
        <v>1.7056662089426397E-2</v>
      </c>
      <c r="G57">
        <f t="shared" si="7"/>
        <v>4.6349692424984303E-3</v>
      </c>
    </row>
    <row r="58" spans="1:7" x14ac:dyDescent="0.25">
      <c r="A58">
        <v>57</v>
      </c>
      <c r="B58">
        <v>186</v>
      </c>
      <c r="C58">
        <v>10</v>
      </c>
      <c r="D58">
        <v>0</v>
      </c>
      <c r="E58" s="5">
        <f t="shared" si="5"/>
        <v>79.284298571659193</v>
      </c>
      <c r="F58">
        <f t="shared" si="6"/>
        <v>1.2455735651815306E-2</v>
      </c>
      <c r="G58">
        <f t="shared" si="7"/>
        <v>3.3847156809563412E-3</v>
      </c>
    </row>
    <row r="59" spans="1:7" x14ac:dyDescent="0.25">
      <c r="A59">
        <v>56</v>
      </c>
      <c r="B59">
        <v>191</v>
      </c>
      <c r="C59">
        <v>7</v>
      </c>
      <c r="D59">
        <v>1</v>
      </c>
      <c r="E59" s="5">
        <f t="shared" si="5"/>
        <v>82.710337927008865</v>
      </c>
      <c r="F59">
        <f t="shared" si="6"/>
        <v>1.1945955837281997E-2</v>
      </c>
      <c r="G59">
        <f t="shared" si="7"/>
        <v>3.246188356652181E-3</v>
      </c>
    </row>
    <row r="60" spans="1:7" x14ac:dyDescent="0.25">
      <c r="A60">
        <v>35</v>
      </c>
      <c r="B60">
        <v>185</v>
      </c>
      <c r="C60">
        <v>6</v>
      </c>
      <c r="D60">
        <v>0</v>
      </c>
      <c r="E60" s="5">
        <f t="shared" si="5"/>
        <v>68.490875304671064</v>
      </c>
      <c r="F60">
        <f t="shared" si="6"/>
        <v>1.4390378529780609E-2</v>
      </c>
      <c r="G60">
        <f t="shared" si="7"/>
        <v>3.9104346163245087E-3</v>
      </c>
    </row>
    <row r="61" spans="1:7" x14ac:dyDescent="0.25">
      <c r="A61">
        <v>49</v>
      </c>
      <c r="B61">
        <v>145</v>
      </c>
      <c r="C61">
        <v>10</v>
      </c>
      <c r="D61">
        <v>0</v>
      </c>
      <c r="E61" s="5">
        <f t="shared" si="5"/>
        <v>43.94314508543966</v>
      </c>
      <c r="F61">
        <f t="shared" si="6"/>
        <v>2.2250334241160449E-2</v>
      </c>
      <c r="G61">
        <f t="shared" si="7"/>
        <v>6.0462952424331284E-3</v>
      </c>
    </row>
    <row r="62" spans="1:7" x14ac:dyDescent="0.25">
      <c r="A62">
        <v>19</v>
      </c>
      <c r="B62">
        <v>90</v>
      </c>
      <c r="C62">
        <v>1</v>
      </c>
      <c r="D62">
        <v>0</v>
      </c>
      <c r="E62" s="5">
        <f t="shared" si="5"/>
        <v>30.413812651491099</v>
      </c>
      <c r="F62">
        <f t="shared" si="6"/>
        <v>3.1833130575206814E-2</v>
      </c>
      <c r="G62">
        <f t="shared" si="7"/>
        <v>8.6503197598072241E-3</v>
      </c>
    </row>
    <row r="63" spans="1:7" x14ac:dyDescent="0.25">
      <c r="A63">
        <v>41</v>
      </c>
      <c r="B63">
        <v>150</v>
      </c>
      <c r="C63">
        <v>8</v>
      </c>
      <c r="D63">
        <v>1</v>
      </c>
      <c r="E63" s="5">
        <f t="shared" si="5"/>
        <v>40.963398296528084</v>
      </c>
      <c r="F63">
        <f t="shared" si="6"/>
        <v>2.3830291172646442E-2</v>
      </c>
      <c r="G63">
        <f t="shared" si="7"/>
        <v>6.4756319874255388E-3</v>
      </c>
    </row>
    <row r="64" spans="1:7" x14ac:dyDescent="0.25">
      <c r="A64">
        <v>66</v>
      </c>
      <c r="B64">
        <v>83</v>
      </c>
      <c r="C64">
        <v>9</v>
      </c>
      <c r="D64">
        <v>1</v>
      </c>
      <c r="E64" s="5">
        <f t="shared" si="5"/>
        <v>64.319514923544006</v>
      </c>
      <c r="F64">
        <f t="shared" si="6"/>
        <v>1.5309360474744682E-2</v>
      </c>
      <c r="G64">
        <f t="shared" si="7"/>
        <v>4.1601583328985938E-3</v>
      </c>
    </row>
    <row r="65" spans="1:7" x14ac:dyDescent="0.25">
      <c r="A65">
        <v>64</v>
      </c>
      <c r="B65">
        <v>36</v>
      </c>
      <c r="C65">
        <v>1</v>
      </c>
      <c r="D65">
        <v>1</v>
      </c>
      <c r="E65" s="5">
        <f t="shared" si="5"/>
        <v>97.754795278799492</v>
      </c>
      <c r="F65">
        <f t="shared" si="6"/>
        <v>1.0126090557697488E-2</v>
      </c>
      <c r="G65">
        <f t="shared" si="7"/>
        <v>2.7516590312694641E-3</v>
      </c>
    </row>
    <row r="66" spans="1:7" x14ac:dyDescent="0.25">
      <c r="A66">
        <v>75</v>
      </c>
      <c r="B66">
        <v>58</v>
      </c>
      <c r="C66">
        <v>4</v>
      </c>
      <c r="D66">
        <v>0</v>
      </c>
      <c r="E66" s="5">
        <f t="shared" si="5"/>
        <v>87.028730888138313</v>
      </c>
      <c r="F66">
        <f t="shared" si="6"/>
        <v>1.1359927490840924E-2</v>
      </c>
      <c r="G66">
        <f t="shared" si="7"/>
        <v>3.0869412925580639E-3</v>
      </c>
    </row>
    <row r="67" spans="1:7" x14ac:dyDescent="0.25">
      <c r="A67">
        <v>60</v>
      </c>
      <c r="B67">
        <v>91</v>
      </c>
      <c r="C67">
        <v>6</v>
      </c>
      <c r="D67">
        <v>1</v>
      </c>
      <c r="E67" s="5">
        <f t="shared" si="5"/>
        <v>54.607691765904185</v>
      </c>
      <c r="F67">
        <f t="shared" si="6"/>
        <v>1.7983123705435825E-2</v>
      </c>
      <c r="G67">
        <f t="shared" si="7"/>
        <v>4.8867254813243759E-3</v>
      </c>
    </row>
    <row r="68" spans="1:7" x14ac:dyDescent="0.25">
      <c r="A68">
        <v>32</v>
      </c>
      <c r="B68">
        <v>47</v>
      </c>
      <c r="C68">
        <v>1</v>
      </c>
      <c r="D68">
        <v>1</v>
      </c>
      <c r="E68" s="5">
        <f t="shared" si="5"/>
        <v>75.186434946737563</v>
      </c>
      <c r="F68">
        <f t="shared" si="6"/>
        <v>1.3125696204306011E-2</v>
      </c>
      <c r="G68">
        <f t="shared" si="7"/>
        <v>3.5667704427966808E-3</v>
      </c>
    </row>
    <row r="69" spans="1:7" x14ac:dyDescent="0.25">
      <c r="A69">
        <v>23</v>
      </c>
      <c r="B69">
        <v>82</v>
      </c>
      <c r="C69">
        <v>7</v>
      </c>
      <c r="D69">
        <v>1</v>
      </c>
      <c r="E69" s="5">
        <f t="shared" si="5"/>
        <v>39.509492530276823</v>
      </c>
      <c r="F69">
        <f t="shared" si="6"/>
        <v>2.4685572134792833E-2</v>
      </c>
      <c r="G69">
        <f t="shared" si="7"/>
        <v>6.7080456292306625E-3</v>
      </c>
    </row>
    <row r="70" spans="1:7" x14ac:dyDescent="0.25">
      <c r="A70">
        <v>60</v>
      </c>
      <c r="B70">
        <v>57</v>
      </c>
      <c r="C70">
        <v>1</v>
      </c>
      <c r="D70">
        <v>0</v>
      </c>
      <c r="E70" s="5">
        <f t="shared" si="5"/>
        <v>78.006409993025571</v>
      </c>
      <c r="F70">
        <f t="shared" si="6"/>
        <v>1.26572008535545E-2</v>
      </c>
      <c r="G70">
        <f t="shared" si="7"/>
        <v>3.4394617390419834E-3</v>
      </c>
    </row>
    <row r="71" spans="1:7" x14ac:dyDescent="0.25">
      <c r="A71">
        <v>59</v>
      </c>
      <c r="B71">
        <v>189</v>
      </c>
      <c r="C71">
        <v>3</v>
      </c>
      <c r="D71">
        <v>0</v>
      </c>
      <c r="E71" s="5">
        <f t="shared" si="5"/>
        <v>82.401456297810654</v>
      </c>
      <c r="F71">
        <f t="shared" si="6"/>
        <v>1.1990198305760888E-2</v>
      </c>
      <c r="G71">
        <f t="shared" si="7"/>
        <v>3.2582107839909387E-3</v>
      </c>
    </row>
    <row r="72" spans="1:7" x14ac:dyDescent="0.25">
      <c r="A72">
        <v>66</v>
      </c>
      <c r="B72">
        <v>186</v>
      </c>
      <c r="C72">
        <v>3</v>
      </c>
      <c r="D72">
        <v>0</v>
      </c>
      <c r="E72" s="5">
        <f t="shared" si="5"/>
        <v>84.047605557802783</v>
      </c>
      <c r="F72">
        <f t="shared" si="6"/>
        <v>1.1758120566020496E-2</v>
      </c>
      <c r="G72">
        <f t="shared" si="7"/>
        <v>3.1951460893909272E-3</v>
      </c>
    </row>
    <row r="73" spans="1:7" x14ac:dyDescent="0.25">
      <c r="A73">
        <v>40</v>
      </c>
      <c r="B73">
        <v>59</v>
      </c>
      <c r="C73">
        <v>8</v>
      </c>
      <c r="D73">
        <v>1</v>
      </c>
      <c r="E73" s="5">
        <f t="shared" si="5"/>
        <v>66.678332312678606</v>
      </c>
      <c r="F73">
        <f t="shared" si="6"/>
        <v>1.477577779812792E-2</v>
      </c>
      <c r="G73">
        <f t="shared" si="7"/>
        <v>4.0151628301746583E-3</v>
      </c>
    </row>
    <row r="74" spans="1:7" x14ac:dyDescent="0.25">
      <c r="A74">
        <v>70</v>
      </c>
      <c r="B74">
        <v>71</v>
      </c>
      <c r="C74">
        <v>2</v>
      </c>
      <c r="D74">
        <v>1</v>
      </c>
      <c r="E74" s="5">
        <f t="shared" si="5"/>
        <v>74.417739820556221</v>
      </c>
      <c r="F74">
        <f t="shared" si="6"/>
        <v>1.3259479830333435E-2</v>
      </c>
      <c r="G74">
        <f t="shared" si="7"/>
        <v>3.6031247416938501E-3</v>
      </c>
    </row>
    <row r="75" spans="1:7" x14ac:dyDescent="0.25">
      <c r="A75">
        <v>23</v>
      </c>
      <c r="B75">
        <v>61</v>
      </c>
      <c r="C75">
        <v>3</v>
      </c>
      <c r="D75">
        <v>1</v>
      </c>
      <c r="E75" s="5">
        <f t="shared" si="5"/>
        <v>59.715994507334464</v>
      </c>
      <c r="F75">
        <f t="shared" si="6"/>
        <v>1.647012468648933E-2</v>
      </c>
      <c r="G75">
        <f t="shared" si="7"/>
        <v>4.475583847634244E-3</v>
      </c>
    </row>
    <row r="76" spans="1:7" x14ac:dyDescent="0.25">
      <c r="A76">
        <v>47</v>
      </c>
      <c r="B76">
        <v>134</v>
      </c>
      <c r="C76">
        <v>5</v>
      </c>
      <c r="D76">
        <v>0</v>
      </c>
      <c r="E76" s="5">
        <f t="shared" si="5"/>
        <v>36.069377593742864</v>
      </c>
      <c r="F76">
        <f t="shared" si="6"/>
        <v>2.697644430287913E-2</v>
      </c>
      <c r="G76">
        <f t="shared" si="7"/>
        <v>7.3305661424416246E-3</v>
      </c>
    </row>
    <row r="77" spans="1:7" x14ac:dyDescent="0.25">
      <c r="A77">
        <v>51</v>
      </c>
      <c r="B77">
        <v>123</v>
      </c>
      <c r="C77">
        <v>10</v>
      </c>
      <c r="D77">
        <v>0</v>
      </c>
      <c r="E77" s="5">
        <f t="shared" ref="E77:E140" si="8">SQRT(
(A77-$B$2)^2 +
(B77-$C$2)^2 +
(C77-$D$2)^2
)</f>
        <v>38.196858509568557</v>
      </c>
      <c r="F77">
        <f t="shared" ref="F77:F140" si="9">1/(1+E77)</f>
        <v>2.5512248634820687E-2</v>
      </c>
      <c r="G77">
        <f t="shared" ref="G77:G140" si="10">F77/SUM($F$12:$F$211)</f>
        <v>6.9326863081065502E-3</v>
      </c>
    </row>
    <row r="78" spans="1:7" x14ac:dyDescent="0.25">
      <c r="A78">
        <v>50</v>
      </c>
      <c r="B78">
        <v>49</v>
      </c>
      <c r="C78">
        <v>6</v>
      </c>
      <c r="D78">
        <v>0</v>
      </c>
      <c r="E78" s="5">
        <f t="shared" si="8"/>
        <v>79.762146410437069</v>
      </c>
      <c r="F78">
        <f t="shared" si="9"/>
        <v>1.2382038423272611E-2</v>
      </c>
      <c r="G78">
        <f t="shared" si="10"/>
        <v>3.3646892311291784E-3</v>
      </c>
    </row>
    <row r="79" spans="1:7" x14ac:dyDescent="0.25">
      <c r="A79">
        <v>22</v>
      </c>
      <c r="B79">
        <v>169</v>
      </c>
      <c r="C79">
        <v>3</v>
      </c>
      <c r="D79">
        <v>0</v>
      </c>
      <c r="E79" s="5">
        <f t="shared" si="8"/>
        <v>49.689032995219378</v>
      </c>
      <c r="F79">
        <f t="shared" si="9"/>
        <v>1.9728133304383864E-2</v>
      </c>
      <c r="G79">
        <f t="shared" si="10"/>
        <v>5.3609135596590319E-3</v>
      </c>
    </row>
    <row r="80" spans="1:7" x14ac:dyDescent="0.25">
      <c r="A80">
        <v>38</v>
      </c>
      <c r="B80">
        <v>85</v>
      </c>
      <c r="C80">
        <v>1</v>
      </c>
      <c r="D80">
        <v>0</v>
      </c>
      <c r="E80" s="5">
        <f t="shared" si="8"/>
        <v>42.43819034784589</v>
      </c>
      <c r="F80">
        <f t="shared" si="9"/>
        <v>2.3021216859914383E-2</v>
      </c>
      <c r="G80">
        <f t="shared" si="10"/>
        <v>6.2557745185522276E-3</v>
      </c>
    </row>
    <row r="81" spans="1:7" x14ac:dyDescent="0.25">
      <c r="A81">
        <v>28</v>
      </c>
      <c r="B81">
        <v>53</v>
      </c>
      <c r="C81">
        <v>1</v>
      </c>
      <c r="D81">
        <v>0</v>
      </c>
      <c r="E81" s="5">
        <f t="shared" si="8"/>
        <v>68.447059834590405</v>
      </c>
      <c r="F81">
        <f t="shared" si="9"/>
        <v>1.4399457693123488E-2</v>
      </c>
      <c r="G81">
        <f t="shared" si="10"/>
        <v>3.912901783852436E-3</v>
      </c>
    </row>
    <row r="82" spans="1:7" x14ac:dyDescent="0.25">
      <c r="A82">
        <v>70</v>
      </c>
      <c r="B82">
        <v>166</v>
      </c>
      <c r="C82">
        <v>1</v>
      </c>
      <c r="D82">
        <v>1</v>
      </c>
      <c r="E82" s="5">
        <f t="shared" si="8"/>
        <v>72.47068372797375</v>
      </c>
      <c r="F82">
        <f t="shared" si="9"/>
        <v>1.3610871020372074E-2</v>
      </c>
      <c r="G82">
        <f t="shared" si="10"/>
        <v>3.6986116165217014E-3</v>
      </c>
    </row>
    <row r="83" spans="1:7" x14ac:dyDescent="0.25">
      <c r="A83">
        <v>19</v>
      </c>
      <c r="B83">
        <v>28</v>
      </c>
      <c r="C83">
        <v>4</v>
      </c>
      <c r="D83">
        <v>0</v>
      </c>
      <c r="E83" s="5">
        <f t="shared" si="8"/>
        <v>92.184597411932103</v>
      </c>
      <c r="F83">
        <f t="shared" si="9"/>
        <v>1.073138724396047E-2</v>
      </c>
      <c r="G83">
        <f t="shared" si="10"/>
        <v>2.9161420648610319E-3</v>
      </c>
    </row>
    <row r="84" spans="1:7" x14ac:dyDescent="0.25">
      <c r="A84">
        <v>19</v>
      </c>
      <c r="B84">
        <v>74</v>
      </c>
      <c r="C84">
        <v>9</v>
      </c>
      <c r="D84">
        <v>1</v>
      </c>
      <c r="E84" s="5">
        <f t="shared" si="8"/>
        <v>46.957427527495582</v>
      </c>
      <c r="F84">
        <f t="shared" si="9"/>
        <v>2.0851827371821952E-2</v>
      </c>
      <c r="G84">
        <f t="shared" si="10"/>
        <v>5.6662656510147119E-3</v>
      </c>
    </row>
    <row r="85" spans="1:7" x14ac:dyDescent="0.25">
      <c r="A85">
        <v>32</v>
      </c>
      <c r="B85">
        <v>168</v>
      </c>
      <c r="C85">
        <v>0</v>
      </c>
      <c r="D85">
        <v>0</v>
      </c>
      <c r="E85" s="5">
        <f t="shared" si="8"/>
        <v>51.273774973177076</v>
      </c>
      <c r="F85">
        <f t="shared" si="9"/>
        <v>1.9130051359656421E-2</v>
      </c>
      <c r="G85">
        <f t="shared" si="10"/>
        <v>5.1983910565003514E-3</v>
      </c>
    </row>
    <row r="86" spans="1:7" x14ac:dyDescent="0.25">
      <c r="A86">
        <v>31</v>
      </c>
      <c r="B86">
        <v>78</v>
      </c>
      <c r="C86">
        <v>8</v>
      </c>
      <c r="D86">
        <v>0</v>
      </c>
      <c r="E86" s="5">
        <f t="shared" si="8"/>
        <v>45.847573545390603</v>
      </c>
      <c r="F86">
        <f t="shared" si="9"/>
        <v>2.1345822725078817E-2</v>
      </c>
      <c r="G86">
        <f t="shared" si="10"/>
        <v>5.8005037133201202E-3</v>
      </c>
    </row>
    <row r="87" spans="1:7" x14ac:dyDescent="0.25">
      <c r="A87">
        <v>52</v>
      </c>
      <c r="B87">
        <v>169</v>
      </c>
      <c r="C87">
        <v>3</v>
      </c>
      <c r="D87">
        <v>1</v>
      </c>
      <c r="E87" s="5">
        <f t="shared" si="8"/>
        <v>62.040309476984397</v>
      </c>
      <c r="F87">
        <f t="shared" si="9"/>
        <v>1.5862866288197608E-2</v>
      </c>
      <c r="G87">
        <f t="shared" si="10"/>
        <v>4.3105677393491535E-3</v>
      </c>
    </row>
    <row r="88" spans="1:7" x14ac:dyDescent="0.25">
      <c r="A88">
        <v>37</v>
      </c>
      <c r="B88">
        <v>151</v>
      </c>
      <c r="C88">
        <v>9</v>
      </c>
      <c r="D88">
        <v>0</v>
      </c>
      <c r="E88" s="5">
        <f t="shared" si="8"/>
        <v>39.42080668885405</v>
      </c>
      <c r="F88">
        <f t="shared" si="9"/>
        <v>2.4739733862752123E-2</v>
      </c>
      <c r="G88">
        <f t="shared" si="10"/>
        <v>6.7227635114221326E-3</v>
      </c>
    </row>
    <row r="89" spans="1:7" x14ac:dyDescent="0.25">
      <c r="A89">
        <v>70</v>
      </c>
      <c r="B89">
        <v>18</v>
      </c>
      <c r="C89">
        <v>0</v>
      </c>
      <c r="D89">
        <v>1</v>
      </c>
      <c r="E89" s="5">
        <f t="shared" si="8"/>
        <v>116.36580253665593</v>
      </c>
      <c r="F89">
        <f t="shared" si="9"/>
        <v>8.5203694635639527E-3</v>
      </c>
      <c r="G89">
        <f t="shared" si="10"/>
        <v>2.315321144974963E-3</v>
      </c>
    </row>
    <row r="90" spans="1:7" x14ac:dyDescent="0.25">
      <c r="A90">
        <v>53</v>
      </c>
      <c r="B90">
        <v>24</v>
      </c>
      <c r="C90">
        <v>7</v>
      </c>
      <c r="D90">
        <v>0</v>
      </c>
      <c r="E90" s="5">
        <f t="shared" si="8"/>
        <v>103.79306335203717</v>
      </c>
      <c r="F90">
        <f t="shared" si="9"/>
        <v>9.5426163527698813E-3</v>
      </c>
      <c r="G90">
        <f t="shared" si="10"/>
        <v>2.5931060283752366E-3</v>
      </c>
    </row>
    <row r="91" spans="1:7" x14ac:dyDescent="0.25">
      <c r="A91">
        <v>64</v>
      </c>
      <c r="B91">
        <v>98</v>
      </c>
      <c r="C91">
        <v>4</v>
      </c>
      <c r="D91">
        <v>0</v>
      </c>
      <c r="E91" s="5">
        <f t="shared" si="8"/>
        <v>54.708317466359723</v>
      </c>
      <c r="F91">
        <f t="shared" si="9"/>
        <v>1.7950640864425039E-2</v>
      </c>
      <c r="G91">
        <f t="shared" si="10"/>
        <v>4.8778986095598647E-3</v>
      </c>
    </row>
    <row r="92" spans="1:7" x14ac:dyDescent="0.25">
      <c r="A92">
        <v>72</v>
      </c>
      <c r="B92">
        <v>160</v>
      </c>
      <c r="C92">
        <v>3</v>
      </c>
      <c r="D92">
        <v>0</v>
      </c>
      <c r="E92" s="5">
        <f t="shared" si="8"/>
        <v>70.484040746824377</v>
      </c>
      <c r="F92">
        <f t="shared" si="9"/>
        <v>1.3989136449934445E-2</v>
      </c>
      <c r="G92">
        <f t="shared" si="10"/>
        <v>3.8014012844139263E-3</v>
      </c>
    </row>
    <row r="93" spans="1:7" x14ac:dyDescent="0.25">
      <c r="A93">
        <v>52</v>
      </c>
      <c r="B93">
        <v>195</v>
      </c>
      <c r="C93">
        <v>3</v>
      </c>
      <c r="D93">
        <v>0</v>
      </c>
      <c r="E93" s="5">
        <f t="shared" si="8"/>
        <v>84.10112960002381</v>
      </c>
      <c r="F93">
        <f t="shared" si="9"/>
        <v>1.1750725339369881E-2</v>
      </c>
      <c r="G93">
        <f t="shared" si="10"/>
        <v>3.1931365140187239E-3</v>
      </c>
    </row>
    <row r="94" spans="1:7" x14ac:dyDescent="0.25">
      <c r="A94">
        <v>60</v>
      </c>
      <c r="B94">
        <v>73</v>
      </c>
      <c r="C94">
        <v>0</v>
      </c>
      <c r="D94">
        <v>1</v>
      </c>
      <c r="E94" s="5">
        <f t="shared" si="8"/>
        <v>65.772334609621396</v>
      </c>
      <c r="F94">
        <f t="shared" si="9"/>
        <v>1.4976262337484714E-2</v>
      </c>
      <c r="G94">
        <f t="shared" si="10"/>
        <v>4.0696424035309977E-3</v>
      </c>
    </row>
    <row r="95" spans="1:7" x14ac:dyDescent="0.25">
      <c r="A95">
        <v>59</v>
      </c>
      <c r="B95">
        <v>122</v>
      </c>
      <c r="C95">
        <v>5</v>
      </c>
      <c r="D95">
        <v>1</v>
      </c>
      <c r="E95" s="5">
        <f t="shared" si="8"/>
        <v>45.221676218380054</v>
      </c>
      <c r="F95">
        <f t="shared" si="9"/>
        <v>2.1634870948326834E-2</v>
      </c>
      <c r="G95">
        <f t="shared" si="10"/>
        <v>5.8790495400082091E-3</v>
      </c>
    </row>
    <row r="96" spans="1:7" x14ac:dyDescent="0.25">
      <c r="A96">
        <v>52</v>
      </c>
      <c r="B96">
        <v>72</v>
      </c>
      <c r="C96">
        <v>10</v>
      </c>
      <c r="D96">
        <v>0</v>
      </c>
      <c r="E96" s="5">
        <f t="shared" si="8"/>
        <v>61.878914017619927</v>
      </c>
      <c r="F96">
        <f t="shared" si="9"/>
        <v>1.590358255423718E-2</v>
      </c>
      <c r="G96">
        <f t="shared" si="10"/>
        <v>4.3216319581144292E-3</v>
      </c>
    </row>
    <row r="97" spans="1:7" x14ac:dyDescent="0.25">
      <c r="A97">
        <v>44</v>
      </c>
      <c r="B97">
        <v>62</v>
      </c>
      <c r="C97">
        <v>7</v>
      </c>
      <c r="D97">
        <v>1</v>
      </c>
      <c r="E97" s="5">
        <f t="shared" si="8"/>
        <v>65.574385243020004</v>
      </c>
      <c r="F97">
        <f t="shared" si="9"/>
        <v>1.5020792101190977E-2</v>
      </c>
      <c r="G97">
        <f t="shared" si="10"/>
        <v>4.0817429003381775E-3</v>
      </c>
    </row>
    <row r="98" spans="1:7" x14ac:dyDescent="0.25">
      <c r="A98">
        <v>18</v>
      </c>
      <c r="B98">
        <v>193</v>
      </c>
      <c r="C98">
        <v>4</v>
      </c>
      <c r="D98">
        <v>1</v>
      </c>
      <c r="E98" s="5">
        <f t="shared" si="8"/>
        <v>73.17103251970687</v>
      </c>
      <c r="F98">
        <f t="shared" si="9"/>
        <v>1.3482352422885646E-2</v>
      </c>
      <c r="G98">
        <f t="shared" si="10"/>
        <v>3.6636880339757415E-3</v>
      </c>
    </row>
    <row r="99" spans="1:7" x14ac:dyDescent="0.25">
      <c r="A99">
        <v>54</v>
      </c>
      <c r="B99">
        <v>90</v>
      </c>
      <c r="C99">
        <v>8</v>
      </c>
      <c r="D99">
        <v>0</v>
      </c>
      <c r="E99" s="5">
        <f t="shared" si="8"/>
        <v>50.487622245457352</v>
      </c>
      <c r="F99">
        <f t="shared" si="9"/>
        <v>1.9422143738405555E-2</v>
      </c>
      <c r="G99">
        <f t="shared" si="10"/>
        <v>5.2777641005562394E-3</v>
      </c>
    </row>
    <row r="100" spans="1:7" x14ac:dyDescent="0.25">
      <c r="A100">
        <v>42</v>
      </c>
      <c r="B100">
        <v>143</v>
      </c>
      <c r="C100">
        <v>4</v>
      </c>
      <c r="D100">
        <v>0</v>
      </c>
      <c r="E100" s="5">
        <f t="shared" si="8"/>
        <v>36.359317925395686</v>
      </c>
      <c r="F100">
        <f t="shared" si="9"/>
        <v>2.6767083970776446E-2</v>
      </c>
      <c r="G100">
        <f t="shared" si="10"/>
        <v>7.2736746653866424E-3</v>
      </c>
    </row>
    <row r="101" spans="1:7" x14ac:dyDescent="0.25">
      <c r="A101">
        <v>23</v>
      </c>
      <c r="B101">
        <v>53</v>
      </c>
      <c r="C101">
        <v>0</v>
      </c>
      <c r="D101">
        <v>1</v>
      </c>
      <c r="E101" s="5">
        <f t="shared" si="8"/>
        <v>67.609170975541474</v>
      </c>
      <c r="F101">
        <f t="shared" si="9"/>
        <v>1.4575310935567062E-2</v>
      </c>
      <c r="G101">
        <f t="shared" si="10"/>
        <v>3.9606880603024371E-3</v>
      </c>
    </row>
    <row r="102" spans="1:7" x14ac:dyDescent="0.25">
      <c r="A102">
        <v>62</v>
      </c>
      <c r="B102">
        <v>188</v>
      </c>
      <c r="C102">
        <v>6</v>
      </c>
      <c r="D102">
        <v>0</v>
      </c>
      <c r="E102" s="5">
        <f t="shared" si="8"/>
        <v>83.384650865731871</v>
      </c>
      <c r="F102">
        <f t="shared" si="9"/>
        <v>1.1850496384598948E-2</v>
      </c>
      <c r="G102">
        <f t="shared" si="10"/>
        <v>3.2202482503891896E-3</v>
      </c>
    </row>
    <row r="103" spans="1:7" x14ac:dyDescent="0.25">
      <c r="A103">
        <v>62</v>
      </c>
      <c r="B103">
        <v>194</v>
      </c>
      <c r="C103">
        <v>5</v>
      </c>
      <c r="D103">
        <v>1</v>
      </c>
      <c r="E103" s="5">
        <f t="shared" si="8"/>
        <v>88.294960218576463</v>
      </c>
      <c r="F103">
        <f t="shared" si="9"/>
        <v>1.1198840310272799E-2</v>
      </c>
      <c r="G103">
        <f t="shared" si="10"/>
        <v>3.0431675387380301E-3</v>
      </c>
    </row>
    <row r="104" spans="1:7" x14ac:dyDescent="0.25">
      <c r="A104">
        <v>53</v>
      </c>
      <c r="B104">
        <v>81</v>
      </c>
      <c r="C104">
        <v>6</v>
      </c>
      <c r="D104">
        <v>1</v>
      </c>
      <c r="E104" s="5">
        <f t="shared" si="8"/>
        <v>55.380501984001555</v>
      </c>
      <c r="F104">
        <f t="shared" si="9"/>
        <v>1.773662817482112E-2</v>
      </c>
      <c r="G104">
        <f t="shared" si="10"/>
        <v>4.8197429030905764E-3</v>
      </c>
    </row>
    <row r="105" spans="1:7" x14ac:dyDescent="0.25">
      <c r="A105">
        <v>31</v>
      </c>
      <c r="B105">
        <v>139</v>
      </c>
      <c r="C105">
        <v>10</v>
      </c>
      <c r="D105">
        <v>1</v>
      </c>
      <c r="E105" s="5">
        <f t="shared" si="8"/>
        <v>27.03701166919155</v>
      </c>
      <c r="F105">
        <f t="shared" si="9"/>
        <v>3.5667139272865134E-2</v>
      </c>
      <c r="G105">
        <f t="shared" si="10"/>
        <v>9.6921714595095895E-3</v>
      </c>
    </row>
    <row r="106" spans="1:7" x14ac:dyDescent="0.25">
      <c r="A106">
        <v>31</v>
      </c>
      <c r="B106">
        <v>23</v>
      </c>
      <c r="C106">
        <v>6</v>
      </c>
      <c r="D106">
        <v>1</v>
      </c>
      <c r="E106" s="5">
        <f t="shared" si="8"/>
        <v>98.605273692637752</v>
      </c>
      <c r="F106">
        <f t="shared" si="9"/>
        <v>1.003962905704976E-2</v>
      </c>
      <c r="G106">
        <f t="shared" si="10"/>
        <v>2.7281640242123152E-3</v>
      </c>
    </row>
    <row r="107" spans="1:7" x14ac:dyDescent="0.25">
      <c r="A107">
        <v>26</v>
      </c>
      <c r="B107">
        <v>138</v>
      </c>
      <c r="C107">
        <v>6</v>
      </c>
      <c r="D107">
        <v>1</v>
      </c>
      <c r="E107" s="5">
        <f t="shared" si="8"/>
        <v>22.203603311174518</v>
      </c>
      <c r="F107">
        <f t="shared" si="9"/>
        <v>4.3096754697509183E-2</v>
      </c>
      <c r="G107">
        <f t="shared" si="10"/>
        <v>1.1711091620809163E-2</v>
      </c>
    </row>
    <row r="108" spans="1:7" x14ac:dyDescent="0.25">
      <c r="A108">
        <v>71</v>
      </c>
      <c r="B108">
        <v>165</v>
      </c>
      <c r="C108">
        <v>8</v>
      </c>
      <c r="D108">
        <v>0</v>
      </c>
      <c r="E108" s="5">
        <f t="shared" si="8"/>
        <v>72.95889253545451</v>
      </c>
      <c r="F108">
        <f t="shared" si="9"/>
        <v>1.3521024527518698E-2</v>
      </c>
      <c r="G108">
        <f t="shared" si="10"/>
        <v>3.6741967732927963E-3</v>
      </c>
    </row>
    <row r="109" spans="1:7" x14ac:dyDescent="0.25">
      <c r="A109">
        <v>55</v>
      </c>
      <c r="B109">
        <v>84</v>
      </c>
      <c r="C109">
        <v>3</v>
      </c>
      <c r="D109">
        <v>1</v>
      </c>
      <c r="E109" s="5">
        <f t="shared" si="8"/>
        <v>54.598534778874793</v>
      </c>
      <c r="F109">
        <f t="shared" si="9"/>
        <v>1.7986085496266707E-2</v>
      </c>
      <c r="G109">
        <f t="shared" si="10"/>
        <v>4.8875303169558662E-3</v>
      </c>
    </row>
    <row r="110" spans="1:7" x14ac:dyDescent="0.25">
      <c r="A110">
        <v>68</v>
      </c>
      <c r="B110">
        <v>51</v>
      </c>
      <c r="C110">
        <v>0</v>
      </c>
      <c r="D110">
        <v>1</v>
      </c>
      <c r="E110" s="5">
        <f t="shared" si="8"/>
        <v>87.624197571218872</v>
      </c>
      <c r="F110">
        <f t="shared" si="9"/>
        <v>1.1283600048354681E-2</v>
      </c>
      <c r="G110">
        <f t="shared" si="10"/>
        <v>3.0662001096450476E-3</v>
      </c>
    </row>
    <row r="111" spans="1:7" x14ac:dyDescent="0.25">
      <c r="A111">
        <v>53</v>
      </c>
      <c r="B111">
        <v>116</v>
      </c>
      <c r="C111">
        <v>10</v>
      </c>
      <c r="D111">
        <v>0</v>
      </c>
      <c r="E111" s="5">
        <f t="shared" si="8"/>
        <v>40.224370722237531</v>
      </c>
      <c r="F111">
        <f t="shared" si="9"/>
        <v>2.4257495808433848E-2</v>
      </c>
      <c r="G111">
        <f t="shared" si="10"/>
        <v>6.5917203719374675E-3</v>
      </c>
    </row>
    <row r="112" spans="1:7" x14ac:dyDescent="0.25">
      <c r="A112">
        <v>49</v>
      </c>
      <c r="B112">
        <v>116</v>
      </c>
      <c r="C112">
        <v>2</v>
      </c>
      <c r="D112">
        <v>1</v>
      </c>
      <c r="E112" s="5">
        <f t="shared" si="8"/>
        <v>35.242020373412188</v>
      </c>
      <c r="F112">
        <f t="shared" si="9"/>
        <v>2.7592280719913129E-2</v>
      </c>
      <c r="G112">
        <f t="shared" si="10"/>
        <v>7.4979132374592651E-3</v>
      </c>
    </row>
    <row r="113" spans="1:7" x14ac:dyDescent="0.25">
      <c r="A113">
        <v>75</v>
      </c>
      <c r="B113">
        <v>102</v>
      </c>
      <c r="C113">
        <v>10</v>
      </c>
      <c r="D113">
        <v>0</v>
      </c>
      <c r="E113" s="5">
        <f t="shared" si="8"/>
        <v>64.233947411006895</v>
      </c>
      <c r="F113">
        <f t="shared" si="9"/>
        <v>1.5329441796607734E-2</v>
      </c>
      <c r="G113">
        <f t="shared" si="10"/>
        <v>4.1656152217491773E-3</v>
      </c>
    </row>
    <row r="114" spans="1:7" x14ac:dyDescent="0.25">
      <c r="A114">
        <v>67</v>
      </c>
      <c r="B114">
        <v>105</v>
      </c>
      <c r="C114">
        <v>7</v>
      </c>
      <c r="D114">
        <v>1</v>
      </c>
      <c r="E114" s="5">
        <f t="shared" si="8"/>
        <v>55.407580708780273</v>
      </c>
      <c r="F114">
        <f t="shared" si="9"/>
        <v>1.772811362293264E-2</v>
      </c>
      <c r="G114">
        <f t="shared" si="10"/>
        <v>4.8174291628106875E-3</v>
      </c>
    </row>
    <row r="115" spans="1:7" x14ac:dyDescent="0.25">
      <c r="A115">
        <v>43</v>
      </c>
      <c r="B115">
        <v>197</v>
      </c>
      <c r="C115">
        <v>8</v>
      </c>
      <c r="D115">
        <v>0</v>
      </c>
      <c r="E115" s="5">
        <f t="shared" si="8"/>
        <v>82.577236572798924</v>
      </c>
      <c r="F115">
        <f t="shared" si="9"/>
        <v>1.1964980430155312E-2</v>
      </c>
      <c r="G115">
        <f t="shared" si="10"/>
        <v>3.251358090469769E-3</v>
      </c>
    </row>
    <row r="116" spans="1:7" x14ac:dyDescent="0.25">
      <c r="A116">
        <v>46</v>
      </c>
      <c r="B116">
        <v>127</v>
      </c>
      <c r="C116">
        <v>2</v>
      </c>
      <c r="D116">
        <v>0</v>
      </c>
      <c r="E116" s="5">
        <f t="shared" si="8"/>
        <v>32.771939216347882</v>
      </c>
      <c r="F116">
        <f t="shared" si="9"/>
        <v>2.9610381375906686E-2</v>
      </c>
      <c r="G116">
        <f t="shared" si="10"/>
        <v>8.0463109497288052E-3</v>
      </c>
    </row>
    <row r="117" spans="1:7" x14ac:dyDescent="0.25">
      <c r="A117">
        <v>48</v>
      </c>
      <c r="B117">
        <v>46</v>
      </c>
      <c r="C117">
        <v>2</v>
      </c>
      <c r="D117">
        <v>0</v>
      </c>
      <c r="E117" s="5">
        <f t="shared" si="8"/>
        <v>81.44323176298937</v>
      </c>
      <c r="F117">
        <f t="shared" si="9"/>
        <v>1.2129558468484524E-2</v>
      </c>
      <c r="G117">
        <f t="shared" si="10"/>
        <v>3.2960804483172343E-3</v>
      </c>
    </row>
    <row r="118" spans="1:7" x14ac:dyDescent="0.25">
      <c r="A118">
        <v>66</v>
      </c>
      <c r="B118">
        <v>67</v>
      </c>
      <c r="C118">
        <v>1</v>
      </c>
      <c r="D118">
        <v>1</v>
      </c>
      <c r="E118" s="5">
        <f t="shared" si="8"/>
        <v>74.249579123386283</v>
      </c>
      <c r="F118">
        <f t="shared" si="9"/>
        <v>1.3289110871441632E-2</v>
      </c>
      <c r="G118">
        <f t="shared" si="10"/>
        <v>3.6111766667094041E-3</v>
      </c>
    </row>
    <row r="119" spans="1:7" x14ac:dyDescent="0.25">
      <c r="A119">
        <v>42</v>
      </c>
      <c r="B119">
        <v>22</v>
      </c>
      <c r="C119">
        <v>4</v>
      </c>
      <c r="D119">
        <v>1</v>
      </c>
      <c r="E119" s="5">
        <f t="shared" si="8"/>
        <v>101.96568050084302</v>
      </c>
      <c r="F119">
        <f t="shared" si="9"/>
        <v>9.7119738842673178E-3</v>
      </c>
      <c r="G119">
        <f t="shared" si="10"/>
        <v>2.6391271634226784E-3</v>
      </c>
    </row>
    <row r="120" spans="1:7" x14ac:dyDescent="0.25">
      <c r="A120">
        <v>63</v>
      </c>
      <c r="B120">
        <v>57</v>
      </c>
      <c r="C120">
        <v>10</v>
      </c>
      <c r="D120">
        <v>1</v>
      </c>
      <c r="E120" s="5">
        <f t="shared" si="8"/>
        <v>80.318117507820119</v>
      </c>
      <c r="F120">
        <f t="shared" si="9"/>
        <v>1.2297382559351954E-2</v>
      </c>
      <c r="G120">
        <f t="shared" si="10"/>
        <v>3.3416848869373206E-3</v>
      </c>
    </row>
    <row r="121" spans="1:7" x14ac:dyDescent="0.25">
      <c r="A121">
        <v>73</v>
      </c>
      <c r="B121">
        <v>91</v>
      </c>
      <c r="C121">
        <v>7</v>
      </c>
      <c r="D121">
        <v>1</v>
      </c>
      <c r="E121" s="5">
        <f t="shared" si="8"/>
        <v>66.015149776396029</v>
      </c>
      <c r="F121">
        <f t="shared" si="9"/>
        <v>1.4921999030616483E-2</v>
      </c>
      <c r="G121">
        <f t="shared" si="10"/>
        <v>4.0548969183351333E-3</v>
      </c>
    </row>
    <row r="122" spans="1:7" x14ac:dyDescent="0.25">
      <c r="A122">
        <v>57</v>
      </c>
      <c r="B122">
        <v>66</v>
      </c>
      <c r="C122">
        <v>0</v>
      </c>
      <c r="D122">
        <v>0</v>
      </c>
      <c r="E122" s="5">
        <f t="shared" si="8"/>
        <v>69.03622237637282</v>
      </c>
      <c r="F122">
        <f t="shared" si="9"/>
        <v>1.4278325787276565E-2</v>
      </c>
      <c r="G122">
        <f t="shared" si="10"/>
        <v>3.87998545737882E-3</v>
      </c>
    </row>
    <row r="123" spans="1:7" x14ac:dyDescent="0.25">
      <c r="A123">
        <v>69</v>
      </c>
      <c r="B123">
        <v>107</v>
      </c>
      <c r="C123">
        <v>6</v>
      </c>
      <c r="D123">
        <v>0</v>
      </c>
      <c r="E123" s="5">
        <f t="shared" si="8"/>
        <v>56.736231810017131</v>
      </c>
      <c r="F123">
        <f t="shared" si="9"/>
        <v>1.7320146615915827E-2</v>
      </c>
      <c r="G123">
        <f t="shared" si="10"/>
        <v>4.706568402389733E-3</v>
      </c>
    </row>
    <row r="124" spans="1:7" x14ac:dyDescent="0.25">
      <c r="A124">
        <v>68</v>
      </c>
      <c r="B124">
        <v>24</v>
      </c>
      <c r="C124">
        <v>7</v>
      </c>
      <c r="D124">
        <v>0</v>
      </c>
      <c r="E124" s="5">
        <f t="shared" si="8"/>
        <v>110.30865786510141</v>
      </c>
      <c r="F124">
        <f t="shared" si="9"/>
        <v>8.9840271114573367E-3</v>
      </c>
      <c r="G124">
        <f t="shared" si="10"/>
        <v>2.4413152536562396E-3</v>
      </c>
    </row>
    <row r="125" spans="1:7" x14ac:dyDescent="0.25">
      <c r="A125">
        <v>25</v>
      </c>
      <c r="B125">
        <v>83</v>
      </c>
      <c r="C125">
        <v>0</v>
      </c>
      <c r="D125">
        <v>1</v>
      </c>
      <c r="E125" s="5">
        <f t="shared" si="8"/>
        <v>38.613469152615643</v>
      </c>
      <c r="F125">
        <f t="shared" si="9"/>
        <v>2.5243939028601104E-2</v>
      </c>
      <c r="G125">
        <f t="shared" si="10"/>
        <v>6.8597759833446169E-3</v>
      </c>
    </row>
    <row r="126" spans="1:7" x14ac:dyDescent="0.25">
      <c r="A126">
        <v>19</v>
      </c>
      <c r="B126">
        <v>22</v>
      </c>
      <c r="C126">
        <v>7</v>
      </c>
      <c r="D126">
        <v>1</v>
      </c>
      <c r="E126" s="5">
        <f t="shared" si="8"/>
        <v>98.310731865854805</v>
      </c>
      <c r="F126">
        <f t="shared" si="9"/>
        <v>1.006940520135087E-2</v>
      </c>
      <c r="G126">
        <f t="shared" si="10"/>
        <v>2.736255379500487E-3</v>
      </c>
    </row>
    <row r="127" spans="1:7" x14ac:dyDescent="0.25">
      <c r="A127">
        <v>60</v>
      </c>
      <c r="B127">
        <v>169</v>
      </c>
      <c r="C127">
        <v>1</v>
      </c>
      <c r="D127">
        <v>0</v>
      </c>
      <c r="E127" s="5">
        <f t="shared" si="8"/>
        <v>67.208630398186216</v>
      </c>
      <c r="F127">
        <f t="shared" si="9"/>
        <v>1.4660901328207753E-2</v>
      </c>
      <c r="G127">
        <f t="shared" si="10"/>
        <v>3.9839463528841311E-3</v>
      </c>
    </row>
    <row r="128" spans="1:7" x14ac:dyDescent="0.25">
      <c r="A128">
        <v>55</v>
      </c>
      <c r="B128">
        <v>48</v>
      </c>
      <c r="C128">
        <v>3</v>
      </c>
      <c r="D128">
        <v>1</v>
      </c>
      <c r="E128" s="5">
        <f t="shared" si="8"/>
        <v>82.879430499973878</v>
      </c>
      <c r="F128">
        <f t="shared" si="9"/>
        <v>1.1921873980776628E-2</v>
      </c>
      <c r="G128">
        <f t="shared" si="10"/>
        <v>3.2396443644209087E-3</v>
      </c>
    </row>
    <row r="129" spans="1:7" x14ac:dyDescent="0.25">
      <c r="A129">
        <v>60</v>
      </c>
      <c r="B129">
        <v>187</v>
      </c>
      <c r="C129">
        <v>5</v>
      </c>
      <c r="D129">
        <v>0</v>
      </c>
      <c r="E129" s="5">
        <f t="shared" si="8"/>
        <v>81.369527465753421</v>
      </c>
      <c r="F129">
        <f t="shared" si="9"/>
        <v>1.2140412003890244E-2</v>
      </c>
      <c r="G129">
        <f t="shared" si="10"/>
        <v>3.2990297828654671E-3</v>
      </c>
    </row>
    <row r="130" spans="1:7" x14ac:dyDescent="0.25">
      <c r="A130">
        <v>63</v>
      </c>
      <c r="B130">
        <v>65</v>
      </c>
      <c r="C130">
        <v>3</v>
      </c>
      <c r="D130">
        <v>0</v>
      </c>
      <c r="E130" s="5">
        <f t="shared" si="8"/>
        <v>73.688533707762161</v>
      </c>
      <c r="F130">
        <f t="shared" si="9"/>
        <v>1.3388936030164332E-2</v>
      </c>
      <c r="G130">
        <f t="shared" si="10"/>
        <v>3.6383031078548881E-3</v>
      </c>
    </row>
    <row r="131" spans="1:7" x14ac:dyDescent="0.25">
      <c r="A131">
        <v>36</v>
      </c>
      <c r="B131">
        <v>173</v>
      </c>
      <c r="C131">
        <v>8</v>
      </c>
      <c r="D131">
        <v>0</v>
      </c>
      <c r="E131" s="5">
        <f t="shared" si="8"/>
        <v>57.810033731178535</v>
      </c>
      <c r="F131">
        <f t="shared" si="9"/>
        <v>1.7003901146716113E-2</v>
      </c>
      <c r="G131">
        <f t="shared" si="10"/>
        <v>4.6206320090241863E-3</v>
      </c>
    </row>
    <row r="132" spans="1:7" x14ac:dyDescent="0.25">
      <c r="A132">
        <v>20</v>
      </c>
      <c r="B132">
        <v>21</v>
      </c>
      <c r="C132">
        <v>3</v>
      </c>
      <c r="D132">
        <v>1</v>
      </c>
      <c r="E132" s="5">
        <f t="shared" si="8"/>
        <v>99.201814499534237</v>
      </c>
      <c r="F132">
        <f t="shared" si="9"/>
        <v>9.9798591971071368E-3</v>
      </c>
      <c r="G132">
        <f t="shared" si="10"/>
        <v>2.7119221909034266E-3</v>
      </c>
    </row>
    <row r="133" spans="1:7" x14ac:dyDescent="0.25">
      <c r="A133">
        <v>65</v>
      </c>
      <c r="B133">
        <v>167</v>
      </c>
      <c r="C133">
        <v>5</v>
      </c>
      <c r="D133">
        <v>1</v>
      </c>
      <c r="E133" s="5">
        <f t="shared" si="8"/>
        <v>69.46941773183363</v>
      </c>
      <c r="F133">
        <f t="shared" si="9"/>
        <v>1.4190552897789352E-2</v>
      </c>
      <c r="G133">
        <f t="shared" si="10"/>
        <v>3.8561340941422441E-3</v>
      </c>
    </row>
    <row r="134" spans="1:7" x14ac:dyDescent="0.25">
      <c r="A134">
        <v>56</v>
      </c>
      <c r="B134">
        <v>101</v>
      </c>
      <c r="C134">
        <v>4</v>
      </c>
      <c r="D134">
        <v>0</v>
      </c>
      <c r="E134" s="5">
        <f t="shared" si="8"/>
        <v>46.195237849804386</v>
      </c>
      <c r="F134">
        <f t="shared" si="9"/>
        <v>2.118857845747979E-2</v>
      </c>
      <c r="G134">
        <f t="shared" si="10"/>
        <v>5.7577742308422743E-3</v>
      </c>
    </row>
    <row r="135" spans="1:7" x14ac:dyDescent="0.25">
      <c r="A135">
        <v>73</v>
      </c>
      <c r="B135">
        <v>160</v>
      </c>
      <c r="C135">
        <v>5</v>
      </c>
      <c r="D135">
        <v>1</v>
      </c>
      <c r="E135" s="5">
        <f t="shared" si="8"/>
        <v>71.393276994406136</v>
      </c>
      <c r="F135">
        <f t="shared" si="9"/>
        <v>1.3813437400786133E-2</v>
      </c>
      <c r="G135">
        <f t="shared" si="10"/>
        <v>3.7536569083766315E-3</v>
      </c>
    </row>
    <row r="136" spans="1:7" x14ac:dyDescent="0.25">
      <c r="A136">
        <v>66</v>
      </c>
      <c r="B136">
        <v>134</v>
      </c>
      <c r="C136">
        <v>6</v>
      </c>
      <c r="D136">
        <v>0</v>
      </c>
      <c r="E136" s="5">
        <f t="shared" si="8"/>
        <v>54.083269131959838</v>
      </c>
      <c r="F136">
        <f t="shared" si="9"/>
        <v>1.8154332808467798E-2</v>
      </c>
      <c r="G136">
        <f t="shared" si="10"/>
        <v>4.9332497615398388E-3</v>
      </c>
    </row>
    <row r="137" spans="1:7" x14ac:dyDescent="0.25">
      <c r="A137">
        <v>23</v>
      </c>
      <c r="B137">
        <v>135</v>
      </c>
      <c r="C137">
        <v>3</v>
      </c>
      <c r="D137">
        <v>1</v>
      </c>
      <c r="E137" s="5">
        <f t="shared" si="8"/>
        <v>17.606816861659009</v>
      </c>
      <c r="F137">
        <f t="shared" si="9"/>
        <v>5.3743743888864104E-2</v>
      </c>
      <c r="G137">
        <f t="shared" si="10"/>
        <v>1.4604299399002466E-2</v>
      </c>
    </row>
    <row r="138" spans="1:7" x14ac:dyDescent="0.25">
      <c r="A138">
        <v>69</v>
      </c>
      <c r="B138">
        <v>165</v>
      </c>
      <c r="C138">
        <v>4</v>
      </c>
      <c r="D138">
        <v>0</v>
      </c>
      <c r="E138" s="5">
        <f t="shared" si="8"/>
        <v>71.12664760833313</v>
      </c>
      <c r="F138">
        <f t="shared" si="9"/>
        <v>1.3864501306511094E-2</v>
      </c>
      <c r="G138">
        <f t="shared" si="10"/>
        <v>3.7675329898277468E-3</v>
      </c>
    </row>
    <row r="139" spans="1:7" x14ac:dyDescent="0.25">
      <c r="A139">
        <v>30</v>
      </c>
      <c r="B139">
        <v>154</v>
      </c>
      <c r="C139">
        <v>2</v>
      </c>
      <c r="D139">
        <v>0</v>
      </c>
      <c r="E139" s="5">
        <f t="shared" si="8"/>
        <v>37.589892258425003</v>
      </c>
      <c r="F139">
        <f t="shared" si="9"/>
        <v>2.5913521429479464E-2</v>
      </c>
      <c r="G139">
        <f t="shared" si="10"/>
        <v>7.0417279864457014E-3</v>
      </c>
    </row>
    <row r="140" spans="1:7" x14ac:dyDescent="0.25">
      <c r="A140">
        <v>52</v>
      </c>
      <c r="B140">
        <v>197</v>
      </c>
      <c r="C140">
        <v>4</v>
      </c>
      <c r="D140">
        <v>1</v>
      </c>
      <c r="E140" s="5">
        <f t="shared" si="8"/>
        <v>85.918566096042355</v>
      </c>
      <c r="F140">
        <f t="shared" si="9"/>
        <v>1.1505021825774606E-2</v>
      </c>
      <c r="G140">
        <f t="shared" si="10"/>
        <v>3.1263691581130291E-3</v>
      </c>
    </row>
    <row r="141" spans="1:7" x14ac:dyDescent="0.25">
      <c r="A141">
        <v>55</v>
      </c>
      <c r="B141">
        <v>14</v>
      </c>
      <c r="C141">
        <v>0</v>
      </c>
      <c r="D141">
        <v>0</v>
      </c>
      <c r="E141" s="5">
        <f t="shared" ref="E141:E204" si="11">SQRT(
(A141-$B$2)^2 +
(B141-$C$2)^2 +
(C141-$D$2)^2
)</f>
        <v>113.65737987477979</v>
      </c>
      <c r="F141">
        <f t="shared" ref="F141:F204" si="12">1/(1+E141)</f>
        <v>8.7216365932321592E-3</v>
      </c>
      <c r="G141">
        <f t="shared" ref="G141:G204" si="13">F141/SUM($F$12:$F$211)</f>
        <v>2.3700133790502558E-3</v>
      </c>
    </row>
    <row r="142" spans="1:7" x14ac:dyDescent="0.25">
      <c r="A142">
        <v>52</v>
      </c>
      <c r="B142">
        <v>122</v>
      </c>
      <c r="C142">
        <v>7</v>
      </c>
      <c r="D142">
        <v>1</v>
      </c>
      <c r="E142" s="5">
        <f t="shared" si="11"/>
        <v>38.522720568516448</v>
      </c>
      <c r="F142">
        <f t="shared" si="12"/>
        <v>2.5301901934265975E-2</v>
      </c>
      <c r="G142">
        <f t="shared" si="13"/>
        <v>6.8755267957576194E-3</v>
      </c>
    </row>
    <row r="143" spans="1:7" x14ac:dyDescent="0.25">
      <c r="A143">
        <v>51</v>
      </c>
      <c r="B143">
        <v>131</v>
      </c>
      <c r="C143">
        <v>2</v>
      </c>
      <c r="D143">
        <v>0</v>
      </c>
      <c r="E143" s="5">
        <f t="shared" si="11"/>
        <v>38.613469152615643</v>
      </c>
      <c r="F143">
        <f t="shared" si="12"/>
        <v>2.5243939028601104E-2</v>
      </c>
      <c r="G143">
        <f t="shared" si="13"/>
        <v>6.8597759833446169E-3</v>
      </c>
    </row>
    <row r="144" spans="1:7" x14ac:dyDescent="0.25">
      <c r="A144">
        <v>35</v>
      </c>
      <c r="B144">
        <v>79</v>
      </c>
      <c r="C144">
        <v>9</v>
      </c>
      <c r="D144">
        <v>0</v>
      </c>
      <c r="E144" s="5">
        <f t="shared" si="11"/>
        <v>46.75467891024384</v>
      </c>
      <c r="F144">
        <f t="shared" si="12"/>
        <v>2.0940356480660796E-2</v>
      </c>
      <c r="G144">
        <f t="shared" si="13"/>
        <v>5.6903225089381749E-3</v>
      </c>
    </row>
    <row r="145" spans="1:7" x14ac:dyDescent="0.25">
      <c r="A145">
        <v>35</v>
      </c>
      <c r="B145">
        <v>88</v>
      </c>
      <c r="C145">
        <v>1</v>
      </c>
      <c r="D145">
        <v>1</v>
      </c>
      <c r="E145" s="5">
        <f t="shared" si="11"/>
        <v>38.275318418009277</v>
      </c>
      <c r="F145">
        <f t="shared" si="12"/>
        <v>2.5461283072410704E-2</v>
      </c>
      <c r="G145">
        <f t="shared" si="13"/>
        <v>6.9188369504210659E-3</v>
      </c>
    </row>
    <row r="146" spans="1:7" x14ac:dyDescent="0.25">
      <c r="A146">
        <v>62</v>
      </c>
      <c r="B146">
        <v>71</v>
      </c>
      <c r="C146">
        <v>9</v>
      </c>
      <c r="D146">
        <v>0</v>
      </c>
      <c r="E146" s="5">
        <f t="shared" si="11"/>
        <v>69.057946682478189</v>
      </c>
      <c r="F146">
        <f t="shared" si="12"/>
        <v>1.4273898213607002E-2</v>
      </c>
      <c r="G146">
        <f t="shared" si="13"/>
        <v>3.878782310616005E-3</v>
      </c>
    </row>
    <row r="147" spans="1:7" x14ac:dyDescent="0.25">
      <c r="A147">
        <v>67</v>
      </c>
      <c r="B147">
        <v>52</v>
      </c>
      <c r="C147">
        <v>6</v>
      </c>
      <c r="D147">
        <v>1</v>
      </c>
      <c r="E147" s="5">
        <f t="shared" si="11"/>
        <v>86.359712829536434</v>
      </c>
      <c r="F147">
        <f t="shared" si="12"/>
        <v>1.1446924075303264E-2</v>
      </c>
      <c r="G147">
        <f t="shared" si="13"/>
        <v>3.1105817030364614E-3</v>
      </c>
    </row>
    <row r="148" spans="1:7" x14ac:dyDescent="0.25">
      <c r="A148">
        <v>50</v>
      </c>
      <c r="B148">
        <v>37</v>
      </c>
      <c r="C148">
        <v>9</v>
      </c>
      <c r="D148">
        <v>1</v>
      </c>
      <c r="E148" s="5">
        <f t="shared" si="11"/>
        <v>90.824005637276315</v>
      </c>
      <c r="F148">
        <f t="shared" si="12"/>
        <v>1.0890398355634859E-2</v>
      </c>
      <c r="G148">
        <f t="shared" si="13"/>
        <v>2.9593516687074464E-3</v>
      </c>
    </row>
    <row r="149" spans="1:7" x14ac:dyDescent="0.25">
      <c r="A149">
        <v>33</v>
      </c>
      <c r="B149">
        <v>165</v>
      </c>
      <c r="C149">
        <v>9</v>
      </c>
      <c r="D149">
        <v>0</v>
      </c>
      <c r="E149" s="5">
        <f t="shared" si="11"/>
        <v>49.497474683058329</v>
      </c>
      <c r="F149">
        <f t="shared" si="12"/>
        <v>1.9802970470828227E-2</v>
      </c>
      <c r="G149">
        <f t="shared" si="13"/>
        <v>5.3812497756693372E-3</v>
      </c>
    </row>
    <row r="150" spans="1:7" x14ac:dyDescent="0.25">
      <c r="A150">
        <v>60</v>
      </c>
      <c r="B150">
        <v>114</v>
      </c>
      <c r="C150">
        <v>2</v>
      </c>
      <c r="D150">
        <v>1</v>
      </c>
      <c r="E150" s="5">
        <f t="shared" si="11"/>
        <v>46.400431032480725</v>
      </c>
      <c r="F150">
        <f t="shared" si="12"/>
        <v>2.1096854568996615E-2</v>
      </c>
      <c r="G150">
        <f t="shared" si="13"/>
        <v>5.7328492250179859E-3</v>
      </c>
    </row>
    <row r="151" spans="1:7" x14ac:dyDescent="0.25">
      <c r="A151">
        <v>42</v>
      </c>
      <c r="B151">
        <v>127</v>
      </c>
      <c r="C151">
        <v>3</v>
      </c>
      <c r="D151">
        <v>0</v>
      </c>
      <c r="E151" s="5">
        <f t="shared" si="11"/>
        <v>28.930952282978865</v>
      </c>
      <c r="F151">
        <f t="shared" si="12"/>
        <v>3.3410230003563239E-2</v>
      </c>
      <c r="G151">
        <f t="shared" si="13"/>
        <v>9.0788800082584921E-3</v>
      </c>
    </row>
    <row r="152" spans="1:7" x14ac:dyDescent="0.25">
      <c r="A152">
        <v>62</v>
      </c>
      <c r="B152">
        <v>44</v>
      </c>
      <c r="C152">
        <v>4</v>
      </c>
      <c r="D152">
        <v>0</v>
      </c>
      <c r="E152" s="5">
        <f t="shared" si="11"/>
        <v>89.938868127189593</v>
      </c>
      <c r="F152">
        <f t="shared" si="12"/>
        <v>1.0996398136398317E-2</v>
      </c>
      <c r="G152">
        <f t="shared" si="13"/>
        <v>2.9881559987090809E-3</v>
      </c>
    </row>
    <row r="153" spans="1:7" x14ac:dyDescent="0.25">
      <c r="A153">
        <v>50</v>
      </c>
      <c r="B153">
        <v>141</v>
      </c>
      <c r="C153">
        <v>1</v>
      </c>
      <c r="D153">
        <v>0</v>
      </c>
      <c r="E153" s="5">
        <f t="shared" si="11"/>
        <v>41.677331968349414</v>
      </c>
      <c r="F153">
        <f t="shared" si="12"/>
        <v>2.3431642838910954E-2</v>
      </c>
      <c r="G153">
        <f t="shared" si="13"/>
        <v>6.3673034788492532E-3</v>
      </c>
    </row>
    <row r="154" spans="1:7" x14ac:dyDescent="0.25">
      <c r="A154">
        <v>31</v>
      </c>
      <c r="B154">
        <v>52</v>
      </c>
      <c r="C154">
        <v>6</v>
      </c>
      <c r="D154">
        <v>1</v>
      </c>
      <c r="E154" s="5">
        <f t="shared" si="11"/>
        <v>70.270904363043456</v>
      </c>
      <c r="F154">
        <f t="shared" si="12"/>
        <v>1.4030971108576758E-2</v>
      </c>
      <c r="G154">
        <f t="shared" si="13"/>
        <v>3.8127694146530629E-3</v>
      </c>
    </row>
    <row r="155" spans="1:7" x14ac:dyDescent="0.25">
      <c r="A155">
        <v>22</v>
      </c>
      <c r="B155">
        <v>172</v>
      </c>
      <c r="C155">
        <v>10</v>
      </c>
      <c r="D155">
        <v>1</v>
      </c>
      <c r="E155" s="5">
        <f t="shared" si="11"/>
        <v>53.376024580330075</v>
      </c>
      <c r="F155">
        <f t="shared" si="12"/>
        <v>1.8390458068936119E-2</v>
      </c>
      <c r="G155">
        <f t="shared" si="13"/>
        <v>4.9974143274970932E-3</v>
      </c>
    </row>
    <row r="156" spans="1:7" x14ac:dyDescent="0.25">
      <c r="A156">
        <v>27</v>
      </c>
      <c r="B156">
        <v>29</v>
      </c>
      <c r="C156">
        <v>9</v>
      </c>
      <c r="D156">
        <v>1</v>
      </c>
      <c r="E156" s="5">
        <f t="shared" si="11"/>
        <v>92.271338995378187</v>
      </c>
      <c r="F156">
        <f t="shared" si="12"/>
        <v>1.0721407141475179E-2</v>
      </c>
      <c r="G156">
        <f t="shared" si="13"/>
        <v>2.9134300765591131E-3</v>
      </c>
    </row>
    <row r="157" spans="1:7" x14ac:dyDescent="0.25">
      <c r="A157">
        <v>38</v>
      </c>
      <c r="B157">
        <v>124</v>
      </c>
      <c r="C157">
        <v>8</v>
      </c>
      <c r="D157">
        <v>1</v>
      </c>
      <c r="E157" s="5">
        <f t="shared" si="11"/>
        <v>25.317977802344327</v>
      </c>
      <c r="F157">
        <f t="shared" si="12"/>
        <v>3.7996840316163009E-2</v>
      </c>
      <c r="G157">
        <f t="shared" si="13"/>
        <v>1.0325243312800041E-2</v>
      </c>
    </row>
    <row r="158" spans="1:7" x14ac:dyDescent="0.25">
      <c r="A158">
        <v>56</v>
      </c>
      <c r="B158">
        <v>11</v>
      </c>
      <c r="C158">
        <v>2</v>
      </c>
      <c r="D158">
        <v>0</v>
      </c>
      <c r="E158" s="5">
        <f t="shared" si="11"/>
        <v>116.81609478149832</v>
      </c>
      <c r="F158">
        <f t="shared" si="12"/>
        <v>8.4878046743494563E-3</v>
      </c>
      <c r="G158">
        <f t="shared" si="13"/>
        <v>2.3064720046445577E-3</v>
      </c>
    </row>
    <row r="159" spans="1:7" x14ac:dyDescent="0.25">
      <c r="A159">
        <v>33</v>
      </c>
      <c r="B159">
        <v>187</v>
      </c>
      <c r="C159">
        <v>7</v>
      </c>
      <c r="D159">
        <v>0</v>
      </c>
      <c r="E159" s="5">
        <f t="shared" si="11"/>
        <v>69.899928469205179</v>
      </c>
      <c r="F159">
        <f t="shared" si="12"/>
        <v>1.4104386585303002E-2</v>
      </c>
      <c r="G159">
        <f t="shared" si="13"/>
        <v>3.8327193013756502E-3</v>
      </c>
    </row>
    <row r="160" spans="1:7" x14ac:dyDescent="0.25">
      <c r="A160">
        <v>45</v>
      </c>
      <c r="B160">
        <v>140</v>
      </c>
      <c r="C160">
        <v>8</v>
      </c>
      <c r="D160">
        <v>1</v>
      </c>
      <c r="E160" s="5">
        <f t="shared" si="11"/>
        <v>37.549966711037172</v>
      </c>
      <c r="F160">
        <f t="shared" si="12"/>
        <v>2.5940359624582809E-2</v>
      </c>
      <c r="G160">
        <f t="shared" si="13"/>
        <v>7.049020984816425E-3</v>
      </c>
    </row>
    <row r="161" spans="1:7" x14ac:dyDescent="0.25">
      <c r="A161">
        <v>69</v>
      </c>
      <c r="B161">
        <v>149</v>
      </c>
      <c r="C161">
        <v>2</v>
      </c>
      <c r="D161">
        <v>1</v>
      </c>
      <c r="E161" s="5">
        <f t="shared" si="11"/>
        <v>62.185207244167003</v>
      </c>
      <c r="F161">
        <f t="shared" si="12"/>
        <v>1.5826489199215466E-2</v>
      </c>
      <c r="G161">
        <f t="shared" si="13"/>
        <v>4.3006826464933607E-3</v>
      </c>
    </row>
    <row r="162" spans="1:7" x14ac:dyDescent="0.25">
      <c r="A162">
        <v>41</v>
      </c>
      <c r="B162">
        <v>63</v>
      </c>
      <c r="C162">
        <v>10</v>
      </c>
      <c r="D162">
        <v>0</v>
      </c>
      <c r="E162" s="5">
        <f t="shared" si="11"/>
        <v>63.710281744785902</v>
      </c>
      <c r="F162">
        <f t="shared" si="12"/>
        <v>1.5453494762145369E-2</v>
      </c>
      <c r="G162">
        <f t="shared" si="13"/>
        <v>4.1993253155936279E-3</v>
      </c>
    </row>
    <row r="163" spans="1:7" x14ac:dyDescent="0.25">
      <c r="A163">
        <v>22</v>
      </c>
      <c r="B163">
        <v>60</v>
      </c>
      <c r="C163">
        <v>10</v>
      </c>
      <c r="D163">
        <v>0</v>
      </c>
      <c r="E163" s="5">
        <f t="shared" si="11"/>
        <v>61.196405123176966</v>
      </c>
      <c r="F163">
        <f t="shared" si="12"/>
        <v>1.6078099658968208E-2</v>
      </c>
      <c r="G163">
        <f t="shared" si="13"/>
        <v>4.3690551531380102E-3</v>
      </c>
    </row>
    <row r="164" spans="1:7" x14ac:dyDescent="0.25">
      <c r="A164">
        <v>35</v>
      </c>
      <c r="B164">
        <v>24</v>
      </c>
      <c r="C164">
        <v>7</v>
      </c>
      <c r="D164">
        <v>0</v>
      </c>
      <c r="E164" s="5">
        <f t="shared" si="11"/>
        <v>98.453034488531642</v>
      </c>
      <c r="F164">
        <f t="shared" si="12"/>
        <v>1.0054997367780812E-2</v>
      </c>
      <c r="G164">
        <f t="shared" si="13"/>
        <v>2.7323402016598206E-3</v>
      </c>
    </row>
    <row r="165" spans="1:7" x14ac:dyDescent="0.25">
      <c r="A165">
        <v>52</v>
      </c>
      <c r="B165">
        <v>183</v>
      </c>
      <c r="C165">
        <v>5</v>
      </c>
      <c r="D165">
        <v>0</v>
      </c>
      <c r="E165" s="5">
        <f t="shared" si="11"/>
        <v>73.681748079154588</v>
      </c>
      <c r="F165">
        <f t="shared" si="12"/>
        <v>1.3390152556955522E-2</v>
      </c>
      <c r="G165">
        <f t="shared" si="13"/>
        <v>3.6386336862664365E-3</v>
      </c>
    </row>
    <row r="166" spans="1:7" x14ac:dyDescent="0.25">
      <c r="A166">
        <v>74</v>
      </c>
      <c r="B166">
        <v>97</v>
      </c>
      <c r="C166">
        <v>6</v>
      </c>
      <c r="D166">
        <v>1</v>
      </c>
      <c r="E166" s="5">
        <f t="shared" si="11"/>
        <v>64.451532177288072</v>
      </c>
      <c r="F166">
        <f t="shared" si="12"/>
        <v>1.5278481140690603E-2</v>
      </c>
      <c r="G166">
        <f t="shared" si="13"/>
        <v>4.1517671973517268E-3</v>
      </c>
    </row>
    <row r="167" spans="1:7" x14ac:dyDescent="0.25">
      <c r="A167">
        <v>47</v>
      </c>
      <c r="B167">
        <v>113</v>
      </c>
      <c r="C167">
        <v>4</v>
      </c>
      <c r="D167">
        <v>1</v>
      </c>
      <c r="E167" s="5">
        <f t="shared" si="11"/>
        <v>33.867388443752198</v>
      </c>
      <c r="F167">
        <f t="shared" si="12"/>
        <v>2.868009462805602E-2</v>
      </c>
      <c r="G167">
        <f t="shared" si="13"/>
        <v>7.7935152713958988E-3</v>
      </c>
    </row>
    <row r="168" spans="1:7" x14ac:dyDescent="0.25">
      <c r="A168">
        <v>68</v>
      </c>
      <c r="B168">
        <v>17</v>
      </c>
      <c r="C168">
        <v>8</v>
      </c>
      <c r="D168">
        <v>0</v>
      </c>
      <c r="E168" s="5">
        <f t="shared" si="11"/>
        <v>116.50751048752178</v>
      </c>
      <c r="F168">
        <f t="shared" si="12"/>
        <v>8.5100943407884627E-3</v>
      </c>
      <c r="G168">
        <f t="shared" si="13"/>
        <v>2.3125289879997236E-3</v>
      </c>
    </row>
    <row r="169" spans="1:7" x14ac:dyDescent="0.25">
      <c r="A169">
        <v>60</v>
      </c>
      <c r="B169">
        <v>170</v>
      </c>
      <c r="C169">
        <v>8</v>
      </c>
      <c r="D169">
        <v>0</v>
      </c>
      <c r="E169" s="5">
        <f t="shared" si="11"/>
        <v>68.30080526611674</v>
      </c>
      <c r="F169">
        <f t="shared" si="12"/>
        <v>1.4429846755170827E-2</v>
      </c>
      <c r="G169">
        <f t="shared" si="13"/>
        <v>3.9211596931174094E-3</v>
      </c>
    </row>
    <row r="170" spans="1:7" x14ac:dyDescent="0.25">
      <c r="A170">
        <v>47</v>
      </c>
      <c r="B170">
        <v>187</v>
      </c>
      <c r="C170">
        <v>4</v>
      </c>
      <c r="D170">
        <v>0</v>
      </c>
      <c r="E170" s="5">
        <f t="shared" si="11"/>
        <v>74.746237363495425</v>
      </c>
      <c r="F170">
        <f t="shared" si="12"/>
        <v>1.3201975897510819E-2</v>
      </c>
      <c r="G170">
        <f t="shared" si="13"/>
        <v>3.587498650342674E-3</v>
      </c>
    </row>
    <row r="171" spans="1:7" x14ac:dyDescent="0.25">
      <c r="A171">
        <v>22</v>
      </c>
      <c r="B171">
        <v>22</v>
      </c>
      <c r="C171">
        <v>2</v>
      </c>
      <c r="D171">
        <v>0</v>
      </c>
      <c r="E171" s="5">
        <f t="shared" si="11"/>
        <v>98.331073420358834</v>
      </c>
      <c r="F171">
        <f t="shared" si="12"/>
        <v>1.0067343134087591E-2</v>
      </c>
      <c r="G171">
        <f t="shared" si="13"/>
        <v>2.735695034323268E-3</v>
      </c>
    </row>
    <row r="172" spans="1:7" x14ac:dyDescent="0.25">
      <c r="A172">
        <v>31</v>
      </c>
      <c r="B172">
        <v>121</v>
      </c>
      <c r="C172">
        <v>8</v>
      </c>
      <c r="D172">
        <v>0</v>
      </c>
      <c r="E172" s="5">
        <f t="shared" si="11"/>
        <v>18.411952639521967</v>
      </c>
      <c r="F172">
        <f t="shared" si="12"/>
        <v>5.1514652779650803E-2</v>
      </c>
      <c r="G172">
        <f t="shared" si="13"/>
        <v>1.3998567241341025E-2</v>
      </c>
    </row>
    <row r="173" spans="1:7" x14ac:dyDescent="0.25">
      <c r="A173">
        <v>28</v>
      </c>
      <c r="B173">
        <v>77</v>
      </c>
      <c r="C173">
        <v>1</v>
      </c>
      <c r="D173">
        <v>0</v>
      </c>
      <c r="E173" s="5">
        <f t="shared" si="11"/>
        <v>45.221676218380054</v>
      </c>
      <c r="F173">
        <f t="shared" si="12"/>
        <v>2.1634870948326834E-2</v>
      </c>
      <c r="G173">
        <f t="shared" si="13"/>
        <v>5.8790495400082091E-3</v>
      </c>
    </row>
    <row r="174" spans="1:7" x14ac:dyDescent="0.25">
      <c r="A174">
        <v>41</v>
      </c>
      <c r="B174">
        <v>129</v>
      </c>
      <c r="C174">
        <v>3</v>
      </c>
      <c r="D174">
        <v>1</v>
      </c>
      <c r="E174" s="5">
        <f t="shared" si="11"/>
        <v>28.530685235374211</v>
      </c>
      <c r="F174">
        <f t="shared" si="12"/>
        <v>3.3863081470324984E-2</v>
      </c>
      <c r="G174">
        <f t="shared" si="13"/>
        <v>9.2019376504194478E-3</v>
      </c>
    </row>
    <row r="175" spans="1:7" x14ac:dyDescent="0.25">
      <c r="A175">
        <v>73</v>
      </c>
      <c r="B175">
        <v>45</v>
      </c>
      <c r="C175">
        <v>5</v>
      </c>
      <c r="D175">
        <v>1</v>
      </c>
      <c r="E175" s="5">
        <f t="shared" si="11"/>
        <v>95.509161864189764</v>
      </c>
      <c r="F175">
        <f t="shared" si="12"/>
        <v>1.0361710543163004E-2</v>
      </c>
      <c r="G175">
        <f t="shared" si="13"/>
        <v>2.8156862940378101E-3</v>
      </c>
    </row>
    <row r="176" spans="1:7" x14ac:dyDescent="0.25">
      <c r="A176">
        <v>74</v>
      </c>
      <c r="B176">
        <v>172</v>
      </c>
      <c r="C176">
        <v>6</v>
      </c>
      <c r="D176">
        <v>0</v>
      </c>
      <c r="E176" s="5">
        <f t="shared" si="11"/>
        <v>79.555012412795207</v>
      </c>
      <c r="F176">
        <f t="shared" si="12"/>
        <v>1.2413876803539066E-2</v>
      </c>
      <c r="G176">
        <f t="shared" si="13"/>
        <v>3.3733409774375882E-3</v>
      </c>
    </row>
    <row r="177" spans="1:7" x14ac:dyDescent="0.25">
      <c r="A177">
        <v>75</v>
      </c>
      <c r="B177">
        <v>115</v>
      </c>
      <c r="C177">
        <v>10</v>
      </c>
      <c r="D177">
        <v>0</v>
      </c>
      <c r="E177" s="5">
        <f t="shared" si="11"/>
        <v>61.862751312886175</v>
      </c>
      <c r="F177">
        <f t="shared" si="12"/>
        <v>1.5907671540221165E-2</v>
      </c>
      <c r="G177">
        <f t="shared" si="13"/>
        <v>4.3227430972206278E-3</v>
      </c>
    </row>
    <row r="178" spans="1:7" x14ac:dyDescent="0.25">
      <c r="A178">
        <v>47</v>
      </c>
      <c r="B178">
        <v>188</v>
      </c>
      <c r="C178">
        <v>1</v>
      </c>
      <c r="D178">
        <v>0</v>
      </c>
      <c r="E178" s="5">
        <f t="shared" si="11"/>
        <v>75.584389922787622</v>
      </c>
      <c r="F178">
        <f t="shared" si="12"/>
        <v>1.3057491232981028E-2</v>
      </c>
      <c r="G178">
        <f t="shared" si="13"/>
        <v>3.5482364563332474E-3</v>
      </c>
    </row>
    <row r="179" spans="1:7" x14ac:dyDescent="0.25">
      <c r="A179">
        <v>26</v>
      </c>
      <c r="B179">
        <v>114</v>
      </c>
      <c r="C179">
        <v>3</v>
      </c>
      <c r="D179">
        <v>1</v>
      </c>
      <c r="E179" s="5">
        <f t="shared" si="11"/>
        <v>13.564659966250536</v>
      </c>
      <c r="F179">
        <f t="shared" si="12"/>
        <v>6.865934407787179E-2</v>
      </c>
      <c r="G179">
        <f t="shared" si="13"/>
        <v>1.8657457499162689E-2</v>
      </c>
    </row>
    <row r="180" spans="1:7" x14ac:dyDescent="0.25">
      <c r="A180">
        <v>53</v>
      </c>
      <c r="B180">
        <v>104</v>
      </c>
      <c r="C180">
        <v>1</v>
      </c>
      <c r="D180">
        <v>1</v>
      </c>
      <c r="E180" s="5">
        <f t="shared" si="11"/>
        <v>42.154477816715982</v>
      </c>
      <c r="F180">
        <f t="shared" si="12"/>
        <v>2.3172566338240982E-2</v>
      </c>
      <c r="G180">
        <f t="shared" si="13"/>
        <v>6.2969021537972762E-3</v>
      </c>
    </row>
    <row r="181" spans="1:7" x14ac:dyDescent="0.25">
      <c r="A181">
        <v>40</v>
      </c>
      <c r="B181">
        <v>24</v>
      </c>
      <c r="C181">
        <v>4</v>
      </c>
      <c r="D181">
        <v>1</v>
      </c>
      <c r="E181" s="5">
        <f t="shared" si="11"/>
        <v>99.503768772845987</v>
      </c>
      <c r="F181">
        <f t="shared" si="12"/>
        <v>9.9498756336208072E-3</v>
      </c>
      <c r="G181">
        <f t="shared" si="13"/>
        <v>2.7037744716245306E-3</v>
      </c>
    </row>
    <row r="182" spans="1:7" x14ac:dyDescent="0.25">
      <c r="A182">
        <v>47</v>
      </c>
      <c r="B182">
        <v>151</v>
      </c>
      <c r="C182">
        <v>10</v>
      </c>
      <c r="D182">
        <v>0</v>
      </c>
      <c r="E182" s="5">
        <f t="shared" si="11"/>
        <v>46.162755550335163</v>
      </c>
      <c r="F182">
        <f t="shared" si="12"/>
        <v>2.1203171619875665E-2</v>
      </c>
      <c r="G182">
        <f t="shared" si="13"/>
        <v>5.7617397698499087E-3</v>
      </c>
    </row>
    <row r="183" spans="1:7" x14ac:dyDescent="0.25">
      <c r="A183">
        <v>20</v>
      </c>
      <c r="B183">
        <v>192</v>
      </c>
      <c r="C183">
        <v>6</v>
      </c>
      <c r="D183">
        <v>1</v>
      </c>
      <c r="E183" s="5">
        <f t="shared" si="11"/>
        <v>72.422372233999624</v>
      </c>
      <c r="F183">
        <f t="shared" si="12"/>
        <v>1.3619826894355383E-2</v>
      </c>
      <c r="G183">
        <f t="shared" si="13"/>
        <v>3.7010452814577066E-3</v>
      </c>
    </row>
    <row r="184" spans="1:7" x14ac:dyDescent="0.25">
      <c r="A184">
        <v>42</v>
      </c>
      <c r="B184">
        <v>140</v>
      </c>
      <c r="C184">
        <v>6</v>
      </c>
      <c r="D184">
        <v>0</v>
      </c>
      <c r="E184" s="5">
        <f t="shared" si="11"/>
        <v>34.770677301427419</v>
      </c>
      <c r="F184">
        <f t="shared" si="12"/>
        <v>2.7955858693234619E-2</v>
      </c>
      <c r="G184">
        <f t="shared" si="13"/>
        <v>7.5967117429792683E-3</v>
      </c>
    </row>
    <row r="185" spans="1:7" x14ac:dyDescent="0.25">
      <c r="A185">
        <v>26</v>
      </c>
      <c r="B185">
        <v>116</v>
      </c>
      <c r="C185">
        <v>4</v>
      </c>
      <c r="D185">
        <v>1</v>
      </c>
      <c r="E185" s="5">
        <f t="shared" si="11"/>
        <v>13</v>
      </c>
      <c r="F185">
        <f t="shared" si="12"/>
        <v>7.1428571428571425E-2</v>
      </c>
      <c r="G185">
        <f t="shared" si="13"/>
        <v>1.940996602214826E-2</v>
      </c>
    </row>
    <row r="186" spans="1:7" x14ac:dyDescent="0.25">
      <c r="A186">
        <v>60</v>
      </c>
      <c r="B186">
        <v>138</v>
      </c>
      <c r="C186">
        <v>9</v>
      </c>
      <c r="D186">
        <v>0</v>
      </c>
      <c r="E186" s="5">
        <f t="shared" si="11"/>
        <v>50.039984012787215</v>
      </c>
      <c r="F186">
        <f t="shared" si="12"/>
        <v>1.959248262596373E-2</v>
      </c>
      <c r="G186">
        <f t="shared" si="13"/>
        <v>5.3240519088328057E-3</v>
      </c>
    </row>
    <row r="187" spans="1:7" x14ac:dyDescent="0.25">
      <c r="A187">
        <v>74</v>
      </c>
      <c r="B187">
        <v>175</v>
      </c>
      <c r="C187">
        <v>8</v>
      </c>
      <c r="D187">
        <v>1</v>
      </c>
      <c r="E187" s="5">
        <f t="shared" si="11"/>
        <v>81.694553062000409</v>
      </c>
      <c r="F187">
        <f t="shared" si="12"/>
        <v>1.2092694899145872E-2</v>
      </c>
      <c r="G187">
        <f t="shared" si="13"/>
        <v>3.2860631595207773E-3</v>
      </c>
    </row>
    <row r="188" spans="1:7" x14ac:dyDescent="0.25">
      <c r="A188">
        <v>33</v>
      </c>
      <c r="B188">
        <v>163</v>
      </c>
      <c r="C188">
        <v>5</v>
      </c>
      <c r="D188">
        <v>1</v>
      </c>
      <c r="E188" s="5">
        <f t="shared" si="11"/>
        <v>47.180504448341793</v>
      </c>
      <c r="F188">
        <f t="shared" si="12"/>
        <v>2.0755282898131146E-2</v>
      </c>
      <c r="G188">
        <f t="shared" si="13"/>
        <v>5.6400307016592054E-3</v>
      </c>
    </row>
    <row r="189" spans="1:7" x14ac:dyDescent="0.25">
      <c r="A189">
        <v>45</v>
      </c>
      <c r="B189">
        <v>60</v>
      </c>
      <c r="C189">
        <v>7</v>
      </c>
      <c r="D189">
        <v>0</v>
      </c>
      <c r="E189" s="5">
        <f t="shared" si="11"/>
        <v>67.801179930735714</v>
      </c>
      <c r="F189">
        <f t="shared" si="12"/>
        <v>1.4534634449681403E-2</v>
      </c>
      <c r="G189">
        <f t="shared" si="13"/>
        <v>3.9496346513772625E-3</v>
      </c>
    </row>
    <row r="190" spans="1:7" x14ac:dyDescent="0.25">
      <c r="A190">
        <v>40</v>
      </c>
      <c r="B190">
        <v>122</v>
      </c>
      <c r="C190">
        <v>6</v>
      </c>
      <c r="D190">
        <v>1</v>
      </c>
      <c r="E190" s="5">
        <f t="shared" si="11"/>
        <v>26.551836094703507</v>
      </c>
      <c r="F190">
        <f t="shared" si="12"/>
        <v>3.629522172543112E-2</v>
      </c>
      <c r="G190">
        <f t="shared" si="13"/>
        <v>9.8628462863973761E-3</v>
      </c>
    </row>
    <row r="191" spans="1:7" x14ac:dyDescent="0.25">
      <c r="A191">
        <v>69</v>
      </c>
      <c r="B191">
        <v>162</v>
      </c>
      <c r="C191">
        <v>8</v>
      </c>
      <c r="D191">
        <v>1</v>
      </c>
      <c r="E191" s="5">
        <f t="shared" si="11"/>
        <v>69.55573304911681</v>
      </c>
      <c r="F191">
        <f t="shared" si="12"/>
        <v>1.4173192691568493E-2</v>
      </c>
      <c r="G191">
        <f t="shared" si="13"/>
        <v>3.8514166399618629E-3</v>
      </c>
    </row>
    <row r="192" spans="1:7" x14ac:dyDescent="0.25">
      <c r="A192">
        <v>44</v>
      </c>
      <c r="B192">
        <v>43</v>
      </c>
      <c r="C192">
        <v>4</v>
      </c>
      <c r="D192">
        <v>1</v>
      </c>
      <c r="E192" s="5">
        <f t="shared" si="11"/>
        <v>82.692200357712096</v>
      </c>
      <c r="F192">
        <f t="shared" si="12"/>
        <v>1.1948544735660684E-2</v>
      </c>
      <c r="G192">
        <f t="shared" si="13"/>
        <v>3.2468918626660927E-3</v>
      </c>
    </row>
    <row r="193" spans="1:7" x14ac:dyDescent="0.25">
      <c r="A193">
        <v>68</v>
      </c>
      <c r="B193">
        <v>86</v>
      </c>
      <c r="C193">
        <v>6</v>
      </c>
      <c r="D193">
        <v>1</v>
      </c>
      <c r="E193" s="5">
        <f t="shared" si="11"/>
        <v>64.007812023221035</v>
      </c>
      <c r="F193">
        <f t="shared" si="12"/>
        <v>1.53827666072317E-2</v>
      </c>
      <c r="G193">
        <f t="shared" si="13"/>
        <v>4.180105680422058E-3</v>
      </c>
    </row>
    <row r="194" spans="1:7" x14ac:dyDescent="0.25">
      <c r="A194">
        <v>42</v>
      </c>
      <c r="B194">
        <v>18</v>
      </c>
      <c r="C194">
        <v>6</v>
      </c>
      <c r="D194">
        <v>1</v>
      </c>
      <c r="E194" s="5">
        <f t="shared" si="11"/>
        <v>105.89145385724005</v>
      </c>
      <c r="F194">
        <f t="shared" si="12"/>
        <v>9.3552848606172009E-3</v>
      </c>
      <c r="G194">
        <f t="shared" si="13"/>
        <v>2.5422006578093704E-3</v>
      </c>
    </row>
    <row r="195" spans="1:7" x14ac:dyDescent="0.25">
      <c r="A195">
        <v>30</v>
      </c>
      <c r="B195">
        <v>48</v>
      </c>
      <c r="C195">
        <v>7</v>
      </c>
      <c r="D195">
        <v>1</v>
      </c>
      <c r="E195" s="5">
        <f t="shared" si="11"/>
        <v>74</v>
      </c>
      <c r="F195">
        <f t="shared" si="12"/>
        <v>1.3333333333333334E-2</v>
      </c>
      <c r="G195">
        <f t="shared" si="13"/>
        <v>3.6231936574676756E-3</v>
      </c>
    </row>
    <row r="196" spans="1:7" x14ac:dyDescent="0.25">
      <c r="A196">
        <v>46</v>
      </c>
      <c r="B196">
        <v>102</v>
      </c>
      <c r="C196">
        <v>6</v>
      </c>
      <c r="D196">
        <v>0</v>
      </c>
      <c r="E196" s="5">
        <f t="shared" si="11"/>
        <v>37.054014627297811</v>
      </c>
      <c r="F196">
        <f t="shared" si="12"/>
        <v>2.6278436317272454E-2</v>
      </c>
      <c r="G196">
        <f t="shared" si="13"/>
        <v>7.1408897844682327E-3</v>
      </c>
    </row>
    <row r="197" spans="1:7" x14ac:dyDescent="0.25">
      <c r="A197">
        <v>51</v>
      </c>
      <c r="B197">
        <v>83</v>
      </c>
      <c r="C197">
        <v>9</v>
      </c>
      <c r="D197">
        <v>0</v>
      </c>
      <c r="E197" s="5">
        <f t="shared" si="11"/>
        <v>52.933921071464184</v>
      </c>
      <c r="F197">
        <f t="shared" si="12"/>
        <v>1.8541207094417773E-2</v>
      </c>
      <c r="G197">
        <f t="shared" si="13"/>
        <v>5.0383787959716857E-3</v>
      </c>
    </row>
    <row r="198" spans="1:7" x14ac:dyDescent="0.25">
      <c r="A198">
        <v>32</v>
      </c>
      <c r="B198">
        <v>95</v>
      </c>
      <c r="C198">
        <v>6</v>
      </c>
      <c r="D198">
        <v>0</v>
      </c>
      <c r="E198" s="5">
        <f t="shared" si="11"/>
        <v>31.208973068654469</v>
      </c>
      <c r="F198">
        <f t="shared" si="12"/>
        <v>3.104724878587304E-2</v>
      </c>
      <c r="G198">
        <f t="shared" si="13"/>
        <v>8.4367646162097128E-3</v>
      </c>
    </row>
    <row r="199" spans="1:7" x14ac:dyDescent="0.25">
      <c r="A199">
        <v>44</v>
      </c>
      <c r="B199">
        <v>16</v>
      </c>
      <c r="C199">
        <v>5</v>
      </c>
      <c r="D199">
        <v>0</v>
      </c>
      <c r="E199" s="5">
        <f t="shared" si="11"/>
        <v>108.31435731240803</v>
      </c>
      <c r="F199">
        <f t="shared" si="12"/>
        <v>9.1479291886802528E-3</v>
      </c>
      <c r="G199">
        <f t="shared" si="13"/>
        <v>2.4858539261542281E-3</v>
      </c>
    </row>
    <row r="200" spans="1:7" x14ac:dyDescent="0.25">
      <c r="A200">
        <v>29</v>
      </c>
      <c r="B200">
        <v>115</v>
      </c>
      <c r="C200">
        <v>5</v>
      </c>
      <c r="D200">
        <v>1</v>
      </c>
      <c r="E200" s="5">
        <f t="shared" si="11"/>
        <v>16.30950643030009</v>
      </c>
      <c r="F200">
        <f t="shared" si="12"/>
        <v>5.777172237849091E-2</v>
      </c>
      <c r="G200">
        <f t="shared" si="13"/>
        <v>1.5698860357704871E-2</v>
      </c>
    </row>
    <row r="201" spans="1:7" x14ac:dyDescent="0.25">
      <c r="A201">
        <v>67</v>
      </c>
      <c r="B201">
        <v>45</v>
      </c>
      <c r="C201">
        <v>9</v>
      </c>
      <c r="D201">
        <v>0</v>
      </c>
      <c r="E201" s="5">
        <f t="shared" si="11"/>
        <v>92.184597411932103</v>
      </c>
      <c r="F201">
        <f t="shared" si="12"/>
        <v>1.073138724396047E-2</v>
      </c>
      <c r="G201">
        <f t="shared" si="13"/>
        <v>2.9161420648610319E-3</v>
      </c>
    </row>
    <row r="202" spans="1:7" x14ac:dyDescent="0.25">
      <c r="A202">
        <v>19</v>
      </c>
      <c r="B202">
        <v>183</v>
      </c>
      <c r="C202">
        <v>6</v>
      </c>
      <c r="D202">
        <v>1</v>
      </c>
      <c r="E202" s="5">
        <f t="shared" si="11"/>
        <v>63.395583442381849</v>
      </c>
      <c r="F202">
        <f t="shared" si="12"/>
        <v>1.5529015291782442E-2</v>
      </c>
      <c r="G202">
        <f t="shared" si="13"/>
        <v>4.2198472283928512E-3</v>
      </c>
    </row>
    <row r="203" spans="1:7" x14ac:dyDescent="0.25">
      <c r="A203">
        <v>67</v>
      </c>
      <c r="B203">
        <v>126</v>
      </c>
      <c r="C203">
        <v>7</v>
      </c>
      <c r="D203">
        <v>0</v>
      </c>
      <c r="E203" s="5">
        <f t="shared" si="11"/>
        <v>53.674947601278568</v>
      </c>
      <c r="F203">
        <f t="shared" si="12"/>
        <v>1.8289912361555059E-2</v>
      </c>
      <c r="G203">
        <f t="shared" si="13"/>
        <v>4.9700920848019439E-3</v>
      </c>
    </row>
    <row r="204" spans="1:7" x14ac:dyDescent="0.25">
      <c r="A204">
        <v>56</v>
      </c>
      <c r="B204">
        <v>78</v>
      </c>
      <c r="C204">
        <v>7</v>
      </c>
      <c r="D204">
        <v>0</v>
      </c>
      <c r="E204" s="5">
        <f t="shared" si="11"/>
        <v>59.6992462263972</v>
      </c>
      <c r="F204">
        <f t="shared" si="12"/>
        <v>1.6474669162614985E-2</v>
      </c>
      <c r="G204">
        <f t="shared" si="13"/>
        <v>4.4768187614148683E-3</v>
      </c>
    </row>
    <row r="205" spans="1:7" x14ac:dyDescent="0.25">
      <c r="A205">
        <v>18</v>
      </c>
      <c r="B205">
        <v>33</v>
      </c>
      <c r="C205">
        <v>0</v>
      </c>
      <c r="D205">
        <v>0</v>
      </c>
      <c r="E205" s="5">
        <f t="shared" ref="E205:E211" si="14">SQRT(
(A205-$B$2)^2 +
(B205-$C$2)^2 +
(C205-$D$2)^2
)</f>
        <v>87.097646351666697</v>
      </c>
      <c r="F205">
        <f t="shared" ref="F205:F211" si="15">1/(1+E205)</f>
        <v>1.135104104834103E-2</v>
      </c>
      <c r="G205">
        <f t="shared" ref="G205:G211" si="16">F205/SUM($F$12:$F$211)</f>
        <v>3.084526494900334E-3</v>
      </c>
    </row>
    <row r="206" spans="1:7" x14ac:dyDescent="0.25">
      <c r="A206">
        <v>58</v>
      </c>
      <c r="B206">
        <v>117</v>
      </c>
      <c r="C206">
        <v>9</v>
      </c>
      <c r="D206">
        <v>1</v>
      </c>
      <c r="E206" s="5">
        <f t="shared" si="14"/>
        <v>44.82186966202994</v>
      </c>
      <c r="F206">
        <f t="shared" si="15"/>
        <v>2.1823640269935229E-2</v>
      </c>
      <c r="G206">
        <f t="shared" si="16"/>
        <v>5.9303456256664102E-3</v>
      </c>
    </row>
    <row r="207" spans="1:7" x14ac:dyDescent="0.25">
      <c r="A207">
        <v>70</v>
      </c>
      <c r="B207">
        <v>54</v>
      </c>
      <c r="C207">
        <v>9</v>
      </c>
      <c r="D207">
        <v>1</v>
      </c>
      <c r="E207" s="5">
        <f t="shared" si="14"/>
        <v>86.92525524840292</v>
      </c>
      <c r="F207">
        <f t="shared" si="15"/>
        <v>1.1373296525268422E-2</v>
      </c>
      <c r="G207">
        <f t="shared" si="16"/>
        <v>3.0905741876138771E-3</v>
      </c>
    </row>
    <row r="208" spans="1:7" x14ac:dyDescent="0.25">
      <c r="A208">
        <v>36</v>
      </c>
      <c r="B208">
        <v>161</v>
      </c>
      <c r="C208">
        <v>0</v>
      </c>
      <c r="D208">
        <v>1</v>
      </c>
      <c r="E208" s="5">
        <f t="shared" si="14"/>
        <v>46.540305112880382</v>
      </c>
      <c r="F208">
        <f t="shared" si="15"/>
        <v>2.1034782962069461E-2</v>
      </c>
      <c r="G208">
        <f t="shared" si="16"/>
        <v>5.715981916078439E-3</v>
      </c>
    </row>
    <row r="209" spans="1:7" x14ac:dyDescent="0.25">
      <c r="A209">
        <v>56</v>
      </c>
      <c r="B209">
        <v>82</v>
      </c>
      <c r="C209">
        <v>3</v>
      </c>
      <c r="D209">
        <v>1</v>
      </c>
      <c r="E209" s="5">
        <f t="shared" si="14"/>
        <v>56.674509261219015</v>
      </c>
      <c r="F209">
        <f t="shared" si="15"/>
        <v>1.7338682423300847E-2</v>
      </c>
      <c r="G209">
        <f t="shared" si="16"/>
        <v>4.7116053138712422E-3</v>
      </c>
    </row>
    <row r="210" spans="1:7" x14ac:dyDescent="0.25">
      <c r="A210">
        <v>18</v>
      </c>
      <c r="B210">
        <v>191</v>
      </c>
      <c r="C210">
        <v>6</v>
      </c>
      <c r="D210">
        <v>0</v>
      </c>
      <c r="E210" s="5">
        <f t="shared" si="14"/>
        <v>71.288147682486468</v>
      </c>
      <c r="F210">
        <f t="shared" si="15"/>
        <v>1.3833526408676728E-2</v>
      </c>
      <c r="G210">
        <f t="shared" si="16"/>
        <v>3.7591158858246831E-3</v>
      </c>
    </row>
    <row r="211" spans="1:7" x14ac:dyDescent="0.25">
      <c r="A211">
        <v>59</v>
      </c>
      <c r="B211">
        <v>173</v>
      </c>
      <c r="C211">
        <v>10</v>
      </c>
      <c r="D211">
        <v>0</v>
      </c>
      <c r="E211" s="5">
        <f t="shared" si="14"/>
        <v>70.107060985324438</v>
      </c>
      <c r="F211">
        <f t="shared" si="15"/>
        <v>1.4063300973814497E-2</v>
      </c>
      <c r="G211">
        <f t="shared" si="16"/>
        <v>3.8215547168537751E-3</v>
      </c>
    </row>
  </sheetData>
  <mergeCells count="6">
    <mergeCell ref="B9:D9"/>
    <mergeCell ref="B4:D4"/>
    <mergeCell ref="B5:D5"/>
    <mergeCell ref="B6:D6"/>
    <mergeCell ref="B7:D7"/>
    <mergeCell ref="B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3F66-D765-4DC1-85DE-562CC6049599}">
  <dimension ref="A1:N211"/>
  <sheetViews>
    <sheetView tabSelected="1" workbookViewId="0">
      <selection activeCell="J7" sqref="J7"/>
    </sheetView>
  </sheetViews>
  <sheetFormatPr defaultRowHeight="15" x14ac:dyDescent="0.25"/>
  <cols>
    <col min="1" max="1" width="4.42578125" bestFit="1" customWidth="1"/>
    <col min="2" max="2" width="7.5703125" bestFit="1" customWidth="1"/>
    <col min="3" max="3" width="10.5703125" bestFit="1" customWidth="1"/>
    <col min="4" max="4" width="9.85546875" bestFit="1" customWidth="1"/>
    <col min="5" max="5" width="16" bestFit="1" customWidth="1"/>
    <col min="6" max="6" width="18.5703125" bestFit="1" customWidth="1"/>
    <col min="7" max="7" width="15.5703125" bestFit="1" customWidth="1"/>
    <col min="8" max="8" width="16" bestFit="1" customWidth="1"/>
    <col min="10" max="10" width="11.7109375" bestFit="1" customWidth="1"/>
  </cols>
  <sheetData>
    <row r="1" spans="1:14" x14ac:dyDescent="0.25">
      <c r="B1" t="s">
        <v>1</v>
      </c>
      <c r="C1" t="s">
        <v>206</v>
      </c>
      <c r="D1" t="s">
        <v>207</v>
      </c>
      <c r="E1" t="s">
        <v>223</v>
      </c>
      <c r="F1" t="s">
        <v>224</v>
      </c>
      <c r="G1" t="s">
        <v>225</v>
      </c>
      <c r="J1" t="s">
        <v>216</v>
      </c>
      <c r="K1">
        <f>MAX(A12:A211)</f>
        <v>75</v>
      </c>
      <c r="N1" t="str">
        <f ca="1">_xlfn.FORMULATEXT(E12)</f>
        <v>=100/($K$1-$K$2) * (A12-$K$2)</v>
      </c>
    </row>
    <row r="2" spans="1:14" x14ac:dyDescent="0.25">
      <c r="B2" s="6">
        <v>27</v>
      </c>
      <c r="C2" s="6">
        <v>155</v>
      </c>
      <c r="D2" s="6">
        <v>5</v>
      </c>
      <c r="E2" s="11">
        <f>100/(K1-K2)*(B2-K2)</f>
        <v>15.789473684210526</v>
      </c>
      <c r="F2" s="11">
        <f>100/(K3-K4)*(C2-K4)</f>
        <v>76.315789473684205</v>
      </c>
      <c r="G2" s="11">
        <f>100/(K5-K6)*(D2-K6)</f>
        <v>50</v>
      </c>
      <c r="J2" t="s">
        <v>217</v>
      </c>
      <c r="K2">
        <f>MIN(A12:A211)</f>
        <v>18</v>
      </c>
    </row>
    <row r="3" spans="1:14" x14ac:dyDescent="0.25">
      <c r="E3" t="s">
        <v>210</v>
      </c>
      <c r="F3">
        <v>1</v>
      </c>
      <c r="G3">
        <v>0</v>
      </c>
      <c r="H3" t="s">
        <v>226</v>
      </c>
      <c r="J3" t="s">
        <v>218</v>
      </c>
      <c r="K3">
        <f>MAX(B12:B211)</f>
        <v>200</v>
      </c>
      <c r="N3" t="str">
        <f ca="1">_xlfn.FORMULATEXT(F12)</f>
        <v>=100/($K$3-$K$4) *(B12-$K$4)</v>
      </c>
    </row>
    <row r="4" spans="1:14" x14ac:dyDescent="0.25">
      <c r="A4">
        <v>1</v>
      </c>
      <c r="B4" s="14">
        <f>IF(H4&gt;0.5,1,0)</f>
        <v>0</v>
      </c>
      <c r="C4" s="14"/>
      <c r="D4" s="14"/>
      <c r="E4">
        <f>SMALL($H$12:$H$211,A4)</f>
        <v>2.7404384827742674</v>
      </c>
      <c r="F4" s="8">
        <f>SUMIFS($J$12:$J$211, $D$12:$D$211,F$3, $H$12:$H$211,"&lt;="&amp;$E4)</f>
        <v>0</v>
      </c>
      <c r="G4" s="8">
        <f>SUMIFS($J$12:$J$211, $D$12:$D$211,G$3, $H$12:$H$211,"&lt;="&amp;$E4)</f>
        <v>6.8862197547970419E-2</v>
      </c>
      <c r="H4">
        <f>F4/SUM(F4:G4)</f>
        <v>0</v>
      </c>
      <c r="J4" t="s">
        <v>219</v>
      </c>
      <c r="K4">
        <f>MIN(B12:B211)</f>
        <v>10</v>
      </c>
    </row>
    <row r="5" spans="1:14" x14ac:dyDescent="0.25">
      <c r="A5">
        <v>3</v>
      </c>
      <c r="B5" s="14">
        <f t="shared" ref="B5:B9" si="0">IF(H5&gt;0.5,1,0)</f>
        <v>0</v>
      </c>
      <c r="C5" s="14"/>
      <c r="D5" s="14"/>
      <c r="E5" s="12">
        <f t="shared" ref="E5:E9" si="1">SMALL($H$12:$H$211,A5)</f>
        <v>13.532674228545185</v>
      </c>
      <c r="F5" s="8">
        <f t="shared" ref="F5:G9" si="2">SUMIFS($J$12:$J$211, $D$12:$D$211,F$3, $H$12:$H$211,"&lt;="&amp;$E5)</f>
        <v>3.860175879189455E-2</v>
      </c>
      <c r="G5" s="8">
        <f t="shared" si="2"/>
        <v>6.8862197547970419E-2</v>
      </c>
      <c r="H5">
        <f t="shared" ref="H5:H9" si="3">F5/SUM(F5:G5)</f>
        <v>0.35920656661674377</v>
      </c>
      <c r="J5" t="s">
        <v>220</v>
      </c>
      <c r="K5">
        <f>MAX(C12:C211)</f>
        <v>10</v>
      </c>
      <c r="N5" t="str">
        <f ca="1">_xlfn.FORMULATEXT(G12)</f>
        <v>=100/($K$5-$K$6) *(C12-$K$6)</v>
      </c>
    </row>
    <row r="6" spans="1:14" x14ac:dyDescent="0.25">
      <c r="A6">
        <v>5</v>
      </c>
      <c r="B6" s="14">
        <f t="shared" si="0"/>
        <v>0</v>
      </c>
      <c r="C6" s="14"/>
      <c r="D6" s="14"/>
      <c r="E6" s="12">
        <f t="shared" si="1"/>
        <v>21.343026422099012</v>
      </c>
      <c r="F6" s="8">
        <f t="shared" si="2"/>
        <v>5.0129955950631765E-2</v>
      </c>
      <c r="G6" s="8">
        <f t="shared" si="2"/>
        <v>8.1354577700851124E-2</v>
      </c>
      <c r="H6">
        <f t="shared" si="3"/>
        <v>0.38126123703269793</v>
      </c>
      <c r="J6" t="s">
        <v>221</v>
      </c>
      <c r="K6">
        <f>MIN(C12:C211)</f>
        <v>0</v>
      </c>
    </row>
    <row r="7" spans="1:14" x14ac:dyDescent="0.25">
      <c r="A7">
        <v>7</v>
      </c>
      <c r="B7" s="14">
        <f t="shared" si="0"/>
        <v>0</v>
      </c>
      <c r="C7" s="14"/>
      <c r="D7" s="14"/>
      <c r="E7" s="12">
        <f t="shared" si="1"/>
        <v>22.899945633190441</v>
      </c>
      <c r="F7" s="8">
        <f t="shared" si="2"/>
        <v>7.1786755190046583E-2</v>
      </c>
      <c r="G7" s="8">
        <f t="shared" si="2"/>
        <v>8.1354577700851124E-2</v>
      </c>
      <c r="H7">
        <f t="shared" si="3"/>
        <v>0.46876146259736118</v>
      </c>
    </row>
    <row r="8" spans="1:14" x14ac:dyDescent="0.25">
      <c r="A8">
        <v>9</v>
      </c>
      <c r="B8" s="14">
        <f t="shared" si="0"/>
        <v>0</v>
      </c>
      <c r="C8" s="14"/>
      <c r="D8" s="14"/>
      <c r="E8" s="12">
        <f t="shared" si="1"/>
        <v>23.372872448904797</v>
      </c>
      <c r="F8" s="8">
        <f t="shared" si="2"/>
        <v>7.1786755190046583E-2</v>
      </c>
      <c r="G8" s="8">
        <f t="shared" si="2"/>
        <v>0.1026332435447707</v>
      </c>
      <c r="H8">
        <f t="shared" si="3"/>
        <v>0.4115741068155202</v>
      </c>
    </row>
    <row r="9" spans="1:14" x14ac:dyDescent="0.25">
      <c r="A9">
        <v>11</v>
      </c>
      <c r="B9" s="14">
        <f t="shared" si="0"/>
        <v>0</v>
      </c>
      <c r="C9" s="14"/>
      <c r="D9" s="14"/>
      <c r="E9" s="12">
        <f t="shared" si="1"/>
        <v>25.100597847690409</v>
      </c>
      <c r="F9" s="8">
        <f t="shared" si="2"/>
        <v>9.2098071473561596E-2</v>
      </c>
      <c r="G9" s="8">
        <f t="shared" si="2"/>
        <v>0.1026332435447707</v>
      </c>
      <c r="H9">
        <f t="shared" si="3"/>
        <v>0.47294946611381611</v>
      </c>
    </row>
    <row r="11" spans="1:14" ht="30" x14ac:dyDescent="0.25">
      <c r="A11" s="1" t="s">
        <v>1</v>
      </c>
      <c r="B11" s="1" t="s">
        <v>2</v>
      </c>
      <c r="C11" s="2" t="s">
        <v>3</v>
      </c>
      <c r="D11" s="2" t="s">
        <v>4</v>
      </c>
      <c r="E11" t="s">
        <v>214</v>
      </c>
      <c r="F11" t="s">
        <v>215</v>
      </c>
      <c r="G11" t="s">
        <v>222</v>
      </c>
      <c r="H11" t="s">
        <v>227</v>
      </c>
      <c r="I11" t="s">
        <v>211</v>
      </c>
      <c r="J11" t="s">
        <v>212</v>
      </c>
    </row>
    <row r="12" spans="1:14" x14ac:dyDescent="0.25">
      <c r="A12" s="4">
        <v>71</v>
      </c>
      <c r="B12" s="4">
        <v>32</v>
      </c>
      <c r="C12">
        <v>3</v>
      </c>
      <c r="D12">
        <v>0</v>
      </c>
      <c r="E12" s="9">
        <f>100/($K$1-$K$2) * (A12-$K$2)</f>
        <v>92.982456140350877</v>
      </c>
      <c r="F12" s="9">
        <f>100/($K$3-$K$4) *(B12-$K$4)</f>
        <v>11.578947368421051</v>
      </c>
      <c r="G12" s="9">
        <f>100/($K$5-$K$6) *(C12-$K$6)</f>
        <v>30</v>
      </c>
      <c r="H12" s="5">
        <f>SQRT(
(E12-$E$2) ^2 +
(F12-$F$2) ^ 2 +
(G12-$G$2) ^2
)</f>
        <v>102.71132004913463</v>
      </c>
      <c r="I12">
        <f>1/(1+H12)</f>
        <v>9.6421489913177914E-3</v>
      </c>
      <c r="J12">
        <f>I12/SUM($I$12:$I$211)</f>
        <v>2.4835747302686235E-3</v>
      </c>
      <c r="N12" t="str">
        <f ca="1">_xlfn.FORMULATEXT(E12)</f>
        <v>=100/($K$1-$K$2) * (A12-$K$2)</v>
      </c>
    </row>
    <row r="13" spans="1:14" x14ac:dyDescent="0.25">
      <c r="A13" s="4">
        <v>33</v>
      </c>
      <c r="B13" s="4">
        <v>144</v>
      </c>
      <c r="C13">
        <v>8</v>
      </c>
      <c r="D13">
        <v>1</v>
      </c>
      <c r="E13" s="9">
        <f t="shared" ref="E13:E76" si="4">100/($K$1-$K$2) * (A13-$K$2)</f>
        <v>26.315789473684209</v>
      </c>
      <c r="F13" s="9">
        <f t="shared" ref="F13:F76" si="5">100/($K$3-$K$4) *(B13-$K$4)</f>
        <v>70.526315789473685</v>
      </c>
      <c r="G13" s="9">
        <f t="shared" ref="G13:G76" si="6">100/($K$5-$K$6) *(C13-$K$6)</f>
        <v>80</v>
      </c>
      <c r="H13" s="5">
        <f t="shared" ref="H13:H76" si="7">SQRT(
(E13-$E$2) ^2 +
(F13-$F$2) ^ 2 +
(G13-$G$2) ^2
)</f>
        <v>32.315960911597372</v>
      </c>
      <c r="I13">
        <f t="shared" ref="I13:I76" si="8">1/(1+H13)</f>
        <v>3.0015643332439421E-2</v>
      </c>
      <c r="J13">
        <f t="shared" ref="J13:J76" si="9">I13/SUM($I$12:$I$211)</f>
        <v>7.7312737399439658E-3</v>
      </c>
      <c r="N13" t="str">
        <f ca="1">_xlfn.FORMULATEXT(F12)</f>
        <v>=100/($K$3-$K$4) *(B12-$K$4)</v>
      </c>
    </row>
    <row r="14" spans="1:14" x14ac:dyDescent="0.25">
      <c r="A14" s="4">
        <v>49</v>
      </c>
      <c r="B14" s="4">
        <v>63</v>
      </c>
      <c r="C14">
        <v>10</v>
      </c>
      <c r="D14">
        <v>0</v>
      </c>
      <c r="E14" s="9">
        <f t="shared" si="4"/>
        <v>54.385964912280699</v>
      </c>
      <c r="F14" s="9">
        <f t="shared" si="5"/>
        <v>27.89473684210526</v>
      </c>
      <c r="G14" s="9">
        <f t="shared" si="6"/>
        <v>100</v>
      </c>
      <c r="H14" s="5">
        <f t="shared" si="7"/>
        <v>79.588237027016973</v>
      </c>
      <c r="I14">
        <f t="shared" si="8"/>
        <v>1.2408758857260432E-2</v>
      </c>
      <c r="J14">
        <f t="shared" si="9"/>
        <v>3.1961837511159494E-3</v>
      </c>
      <c r="N14" t="str">
        <f ca="1">_xlfn.FORMULATEXT(G12)</f>
        <v>=100/($K$5-$K$6) *(C12-$K$6)</v>
      </c>
    </row>
    <row r="15" spans="1:14" x14ac:dyDescent="0.25">
      <c r="A15" s="4">
        <v>38</v>
      </c>
      <c r="B15" s="4">
        <v>57</v>
      </c>
      <c r="C15">
        <v>10</v>
      </c>
      <c r="D15">
        <v>0</v>
      </c>
      <c r="E15" s="9">
        <f t="shared" si="4"/>
        <v>35.087719298245609</v>
      </c>
      <c r="F15" s="9">
        <f t="shared" si="5"/>
        <v>24.736842105263158</v>
      </c>
      <c r="G15" s="9">
        <f t="shared" si="6"/>
        <v>100</v>
      </c>
      <c r="H15" s="5">
        <f t="shared" si="7"/>
        <v>74.382861570485261</v>
      </c>
      <c r="I15">
        <f t="shared" si="8"/>
        <v>1.3265614745401642E-2</v>
      </c>
      <c r="J15">
        <f t="shared" si="9"/>
        <v>3.4168882468860926E-3</v>
      </c>
    </row>
    <row r="16" spans="1:14" x14ac:dyDescent="0.25">
      <c r="A16">
        <v>26</v>
      </c>
      <c r="B16">
        <v>159</v>
      </c>
      <c r="C16">
        <v>5</v>
      </c>
      <c r="D16">
        <v>0</v>
      </c>
      <c r="E16" s="9">
        <f t="shared" si="4"/>
        <v>14.035087719298245</v>
      </c>
      <c r="F16" s="9">
        <f t="shared" si="5"/>
        <v>78.421052631578945</v>
      </c>
      <c r="G16" s="9">
        <f t="shared" si="6"/>
        <v>50</v>
      </c>
      <c r="H16" s="5">
        <f t="shared" si="7"/>
        <v>2.7404384827742674</v>
      </c>
      <c r="I16">
        <f t="shared" si="8"/>
        <v>0.26734833485573173</v>
      </c>
      <c r="J16">
        <f t="shared" si="9"/>
        <v>6.8862197547970419E-2</v>
      </c>
    </row>
    <row r="17" spans="1:10" x14ac:dyDescent="0.25">
      <c r="A17">
        <v>30</v>
      </c>
      <c r="B17">
        <v>163</v>
      </c>
      <c r="C17">
        <v>8</v>
      </c>
      <c r="D17">
        <v>1</v>
      </c>
      <c r="E17" s="9">
        <f t="shared" si="4"/>
        <v>21.052631578947366</v>
      </c>
      <c r="F17" s="9">
        <f t="shared" si="5"/>
        <v>80.526315789473685</v>
      </c>
      <c r="G17" s="9">
        <f t="shared" si="6"/>
        <v>80</v>
      </c>
      <c r="H17" s="5">
        <f t="shared" si="7"/>
        <v>30.747835092586378</v>
      </c>
      <c r="I17">
        <f t="shared" si="8"/>
        <v>3.1498210731021339E-2</v>
      </c>
      <c r="J17">
        <f t="shared" si="9"/>
        <v>8.1131457614563515E-3</v>
      </c>
    </row>
    <row r="18" spans="1:10" x14ac:dyDescent="0.25">
      <c r="A18">
        <v>35</v>
      </c>
      <c r="B18">
        <v>41</v>
      </c>
      <c r="C18">
        <v>0</v>
      </c>
      <c r="D18">
        <v>0</v>
      </c>
      <c r="E18" s="9">
        <f t="shared" si="4"/>
        <v>29.82456140350877</v>
      </c>
      <c r="F18" s="9">
        <f t="shared" si="5"/>
        <v>16.315789473684209</v>
      </c>
      <c r="G18" s="9">
        <f t="shared" si="6"/>
        <v>0</v>
      </c>
      <c r="H18" s="5">
        <f t="shared" si="7"/>
        <v>79.353536072996761</v>
      </c>
      <c r="I18">
        <f t="shared" si="8"/>
        <v>1.2445003031248745E-2</v>
      </c>
      <c r="J18">
        <f t="shared" si="9"/>
        <v>3.2055193374793097E-3</v>
      </c>
    </row>
    <row r="19" spans="1:10" x14ac:dyDescent="0.25">
      <c r="A19">
        <v>55</v>
      </c>
      <c r="B19">
        <v>44</v>
      </c>
      <c r="C19">
        <v>9</v>
      </c>
      <c r="D19">
        <v>1</v>
      </c>
      <c r="E19" s="9">
        <f t="shared" si="4"/>
        <v>64.912280701754383</v>
      </c>
      <c r="F19" s="9">
        <f t="shared" si="5"/>
        <v>17.894736842105264</v>
      </c>
      <c r="G19" s="9">
        <f t="shared" si="6"/>
        <v>90</v>
      </c>
      <c r="H19" s="5">
        <f t="shared" si="7"/>
        <v>86.17464569039187</v>
      </c>
      <c r="I19">
        <f t="shared" si="8"/>
        <v>1.1471225286668611E-2</v>
      </c>
      <c r="J19">
        <f t="shared" si="9"/>
        <v>2.9546987163174845E-3</v>
      </c>
    </row>
    <row r="20" spans="1:10" x14ac:dyDescent="0.25">
      <c r="A20">
        <v>60</v>
      </c>
      <c r="B20">
        <v>10</v>
      </c>
      <c r="C20">
        <v>3</v>
      </c>
      <c r="D20">
        <v>0</v>
      </c>
      <c r="E20" s="9">
        <f t="shared" si="4"/>
        <v>73.68421052631578</v>
      </c>
      <c r="F20" s="9">
        <f t="shared" si="5"/>
        <v>0</v>
      </c>
      <c r="G20" s="9">
        <f t="shared" si="6"/>
        <v>30</v>
      </c>
      <c r="H20" s="5">
        <f t="shared" si="7"/>
        <v>97.856529046396844</v>
      </c>
      <c r="I20">
        <f t="shared" si="8"/>
        <v>1.0115669745299927E-2</v>
      </c>
      <c r="J20">
        <f t="shared" si="9"/>
        <v>2.605541750266626E-3</v>
      </c>
    </row>
    <row r="21" spans="1:10" x14ac:dyDescent="0.25">
      <c r="A21">
        <v>51</v>
      </c>
      <c r="B21">
        <v>186</v>
      </c>
      <c r="C21">
        <v>1</v>
      </c>
      <c r="D21">
        <v>1</v>
      </c>
      <c r="E21" s="9">
        <f t="shared" si="4"/>
        <v>57.89473684210526</v>
      </c>
      <c r="F21" s="9">
        <f t="shared" si="5"/>
        <v>92.631578947368411</v>
      </c>
      <c r="G21" s="9">
        <f t="shared" si="6"/>
        <v>10</v>
      </c>
      <c r="H21" s="5">
        <f t="shared" si="7"/>
        <v>60.324606685374683</v>
      </c>
      <c r="I21">
        <f t="shared" si="8"/>
        <v>1.6306667976371876E-2</v>
      </c>
      <c r="J21">
        <f t="shared" si="9"/>
        <v>4.2001869663562223E-3</v>
      </c>
    </row>
    <row r="22" spans="1:10" x14ac:dyDescent="0.25">
      <c r="A22">
        <v>49</v>
      </c>
      <c r="B22">
        <v>109</v>
      </c>
      <c r="C22">
        <v>10</v>
      </c>
      <c r="D22">
        <v>1</v>
      </c>
      <c r="E22" s="9">
        <f t="shared" si="4"/>
        <v>54.385964912280699</v>
      </c>
      <c r="F22" s="9">
        <f t="shared" si="5"/>
        <v>52.105263157894733</v>
      </c>
      <c r="G22" s="9">
        <f t="shared" si="6"/>
        <v>100</v>
      </c>
      <c r="H22" s="5">
        <f t="shared" si="7"/>
        <v>67.644946001944831</v>
      </c>
      <c r="I22">
        <f t="shared" si="8"/>
        <v>1.4567714860926079E-2</v>
      </c>
      <c r="J22">
        <f t="shared" si="9"/>
        <v>3.7522764415829656E-3</v>
      </c>
    </row>
    <row r="23" spans="1:10" x14ac:dyDescent="0.25">
      <c r="A23">
        <v>50</v>
      </c>
      <c r="B23">
        <v>23</v>
      </c>
      <c r="C23">
        <v>5</v>
      </c>
      <c r="D23">
        <v>1</v>
      </c>
      <c r="E23" s="9">
        <f t="shared" si="4"/>
        <v>56.140350877192979</v>
      </c>
      <c r="F23" s="9">
        <f t="shared" si="5"/>
        <v>6.8421052631578947</v>
      </c>
      <c r="G23" s="9">
        <f t="shared" si="6"/>
        <v>50</v>
      </c>
      <c r="H23" s="5">
        <f t="shared" si="7"/>
        <v>80.341683378101337</v>
      </c>
      <c r="I23">
        <f t="shared" si="8"/>
        <v>1.2293819828533548E-2</v>
      </c>
      <c r="J23">
        <f t="shared" si="9"/>
        <v>3.1665783522028287E-3</v>
      </c>
    </row>
    <row r="24" spans="1:10" x14ac:dyDescent="0.25">
      <c r="A24">
        <v>61</v>
      </c>
      <c r="B24">
        <v>159</v>
      </c>
      <c r="C24">
        <v>6</v>
      </c>
      <c r="D24">
        <v>0</v>
      </c>
      <c r="E24" s="9">
        <f t="shared" si="4"/>
        <v>75.438596491228068</v>
      </c>
      <c r="F24" s="9">
        <f t="shared" si="5"/>
        <v>78.421052631578945</v>
      </c>
      <c r="G24" s="9">
        <f t="shared" si="6"/>
        <v>60</v>
      </c>
      <c r="H24" s="5">
        <f t="shared" si="7"/>
        <v>60.518178959802228</v>
      </c>
      <c r="I24">
        <f t="shared" si="8"/>
        <v>1.6255357634260097E-2</v>
      </c>
      <c r="J24">
        <f t="shared" si="9"/>
        <v>4.1869707145450333E-3</v>
      </c>
    </row>
    <row r="25" spans="1:10" x14ac:dyDescent="0.25">
      <c r="A25">
        <v>37</v>
      </c>
      <c r="B25">
        <v>55</v>
      </c>
      <c r="C25">
        <v>6</v>
      </c>
      <c r="D25">
        <v>1</v>
      </c>
      <c r="E25" s="9">
        <f t="shared" si="4"/>
        <v>33.333333333333329</v>
      </c>
      <c r="F25" s="9">
        <f t="shared" si="5"/>
        <v>23.684210526315788</v>
      </c>
      <c r="G25" s="9">
        <f t="shared" si="6"/>
        <v>60</v>
      </c>
      <c r="H25" s="5">
        <f t="shared" si="7"/>
        <v>56.372600737248177</v>
      </c>
      <c r="I25">
        <f t="shared" si="8"/>
        <v>1.7429922770622584E-2</v>
      </c>
      <c r="J25">
        <f t="shared" si="9"/>
        <v>4.489509110741887E-3</v>
      </c>
    </row>
    <row r="26" spans="1:10" x14ac:dyDescent="0.25">
      <c r="A26">
        <v>65</v>
      </c>
      <c r="B26">
        <v>82</v>
      </c>
      <c r="C26">
        <v>7</v>
      </c>
      <c r="D26">
        <v>1</v>
      </c>
      <c r="E26" s="9">
        <f t="shared" si="4"/>
        <v>82.456140350877192</v>
      </c>
      <c r="F26" s="9">
        <f t="shared" si="5"/>
        <v>37.89473684210526</v>
      </c>
      <c r="G26" s="9">
        <f t="shared" si="6"/>
        <v>70</v>
      </c>
      <c r="H26" s="5">
        <f t="shared" si="7"/>
        <v>79.50233788866214</v>
      </c>
      <c r="I26">
        <f t="shared" si="8"/>
        <v>1.2421999487555738E-2</v>
      </c>
      <c r="J26">
        <f t="shared" si="9"/>
        <v>3.1995942039977567E-3</v>
      </c>
    </row>
    <row r="27" spans="1:10" x14ac:dyDescent="0.25">
      <c r="A27">
        <v>38</v>
      </c>
      <c r="B27">
        <v>26</v>
      </c>
      <c r="C27">
        <v>8</v>
      </c>
      <c r="D27">
        <v>1</v>
      </c>
      <c r="E27" s="9">
        <f t="shared" si="4"/>
        <v>35.087719298245609</v>
      </c>
      <c r="F27" s="9">
        <f t="shared" si="5"/>
        <v>8.4210526315789469</v>
      </c>
      <c r="G27" s="9">
        <f t="shared" si="6"/>
        <v>80</v>
      </c>
      <c r="H27" s="5">
        <f t="shared" si="7"/>
        <v>76.694964467286567</v>
      </c>
      <c r="I27">
        <f t="shared" si="8"/>
        <v>1.2870846995767011E-2</v>
      </c>
      <c r="J27">
        <f t="shared" si="9"/>
        <v>3.3152060173125392E-3</v>
      </c>
    </row>
    <row r="28" spans="1:10" x14ac:dyDescent="0.25">
      <c r="A28">
        <v>37</v>
      </c>
      <c r="B28">
        <v>180</v>
      </c>
      <c r="C28">
        <v>3</v>
      </c>
      <c r="D28">
        <v>0</v>
      </c>
      <c r="E28" s="9">
        <f t="shared" si="4"/>
        <v>33.333333333333329</v>
      </c>
      <c r="F28" s="9">
        <f t="shared" si="5"/>
        <v>89.473684210526315</v>
      </c>
      <c r="G28" s="9">
        <f t="shared" si="6"/>
        <v>30</v>
      </c>
      <c r="H28" s="5">
        <f t="shared" si="7"/>
        <v>29.68024941428115</v>
      </c>
      <c r="I28">
        <f t="shared" si="8"/>
        <v>3.2594259143620796E-2</v>
      </c>
      <c r="J28">
        <f t="shared" si="9"/>
        <v>8.3954602271562873E-3</v>
      </c>
    </row>
    <row r="29" spans="1:10" x14ac:dyDescent="0.25">
      <c r="A29">
        <v>25</v>
      </c>
      <c r="B29">
        <v>31</v>
      </c>
      <c r="C29">
        <v>9</v>
      </c>
      <c r="D29">
        <v>0</v>
      </c>
      <c r="E29" s="9">
        <f t="shared" si="4"/>
        <v>12.280701754385964</v>
      </c>
      <c r="F29" s="9">
        <f t="shared" si="5"/>
        <v>11.052631578947368</v>
      </c>
      <c r="G29" s="9">
        <f t="shared" si="6"/>
        <v>90</v>
      </c>
      <c r="H29" s="5">
        <f t="shared" si="7"/>
        <v>76.626309181957055</v>
      </c>
      <c r="I29">
        <f t="shared" si="8"/>
        <v>1.2882230400211187E-2</v>
      </c>
      <c r="J29">
        <f t="shared" si="9"/>
        <v>3.3181380955917116E-3</v>
      </c>
    </row>
    <row r="30" spans="1:10" x14ac:dyDescent="0.25">
      <c r="A30">
        <v>27</v>
      </c>
      <c r="B30">
        <v>27</v>
      </c>
      <c r="C30">
        <v>7</v>
      </c>
      <c r="D30">
        <v>1</v>
      </c>
      <c r="E30" s="9">
        <f t="shared" si="4"/>
        <v>15.789473684210526</v>
      </c>
      <c r="F30" s="9">
        <f t="shared" si="5"/>
        <v>8.9473684210526319</v>
      </c>
      <c r="G30" s="9">
        <f t="shared" si="6"/>
        <v>70</v>
      </c>
      <c r="H30" s="5">
        <f t="shared" si="7"/>
        <v>70.274491496734811</v>
      </c>
      <c r="I30">
        <f t="shared" si="8"/>
        <v>1.4030264951743801E-2</v>
      </c>
      <c r="J30">
        <f t="shared" si="9"/>
        <v>3.6138428813432114E-3</v>
      </c>
    </row>
    <row r="31" spans="1:10" x14ac:dyDescent="0.25">
      <c r="A31">
        <v>68</v>
      </c>
      <c r="B31">
        <v>159</v>
      </c>
      <c r="C31">
        <v>6</v>
      </c>
      <c r="D31">
        <v>0</v>
      </c>
      <c r="E31" s="9">
        <f t="shared" si="4"/>
        <v>87.719298245614027</v>
      </c>
      <c r="F31" s="9">
        <f t="shared" si="5"/>
        <v>78.421052631578945</v>
      </c>
      <c r="G31" s="9">
        <f t="shared" si="6"/>
        <v>60</v>
      </c>
      <c r="H31" s="5">
        <f t="shared" si="7"/>
        <v>72.652128629505938</v>
      </c>
      <c r="I31">
        <f t="shared" si="8"/>
        <v>1.3577340106900697E-2</v>
      </c>
      <c r="J31">
        <f t="shared" si="9"/>
        <v>3.497180848805024E-3</v>
      </c>
    </row>
    <row r="32" spans="1:10" x14ac:dyDescent="0.25">
      <c r="A32">
        <v>56</v>
      </c>
      <c r="B32">
        <v>168</v>
      </c>
      <c r="C32">
        <v>10</v>
      </c>
      <c r="D32">
        <v>1</v>
      </c>
      <c r="E32" s="9">
        <f t="shared" si="4"/>
        <v>66.666666666666657</v>
      </c>
      <c r="F32" s="9">
        <f t="shared" si="5"/>
        <v>83.157894736842096</v>
      </c>
      <c r="G32" s="9">
        <f t="shared" si="6"/>
        <v>100</v>
      </c>
      <c r="H32" s="5">
        <f t="shared" si="7"/>
        <v>71.661029647962891</v>
      </c>
      <c r="I32">
        <f t="shared" si="8"/>
        <v>1.3762535500046217E-2</v>
      </c>
      <c r="J32">
        <f t="shared" si="9"/>
        <v>3.5448825176956971E-3</v>
      </c>
    </row>
    <row r="33" spans="1:10" x14ac:dyDescent="0.25">
      <c r="A33">
        <v>23</v>
      </c>
      <c r="B33">
        <v>87</v>
      </c>
      <c r="C33">
        <v>7</v>
      </c>
      <c r="D33">
        <v>0</v>
      </c>
      <c r="E33" s="9">
        <f t="shared" si="4"/>
        <v>8.7719298245614024</v>
      </c>
      <c r="F33" s="9">
        <f t="shared" si="5"/>
        <v>40.526315789473685</v>
      </c>
      <c r="G33" s="9">
        <f t="shared" si="6"/>
        <v>70</v>
      </c>
      <c r="H33" s="5">
        <f t="shared" si="7"/>
        <v>41.594859639321974</v>
      </c>
      <c r="I33">
        <f t="shared" si="8"/>
        <v>2.3477011274779212E-2</v>
      </c>
      <c r="J33">
        <f t="shared" si="9"/>
        <v>6.0470868057292291E-3</v>
      </c>
    </row>
    <row r="34" spans="1:10" x14ac:dyDescent="0.25">
      <c r="A34">
        <v>38</v>
      </c>
      <c r="B34">
        <v>111</v>
      </c>
      <c r="C34">
        <v>8</v>
      </c>
      <c r="D34">
        <v>0</v>
      </c>
      <c r="E34" s="9">
        <f t="shared" si="4"/>
        <v>35.087719298245609</v>
      </c>
      <c r="F34" s="9">
        <f t="shared" si="5"/>
        <v>53.157894736842103</v>
      </c>
      <c r="G34" s="9">
        <f t="shared" si="6"/>
        <v>80</v>
      </c>
      <c r="H34" s="5">
        <f t="shared" si="7"/>
        <v>42.528935707613037</v>
      </c>
      <c r="I34">
        <f t="shared" si="8"/>
        <v>2.2973224218415796E-2</v>
      </c>
      <c r="J34">
        <f t="shared" si="9"/>
        <v>5.9173239485334709E-3</v>
      </c>
    </row>
    <row r="35" spans="1:10" x14ac:dyDescent="0.25">
      <c r="A35">
        <v>25</v>
      </c>
      <c r="B35">
        <v>104</v>
      </c>
      <c r="C35">
        <v>6</v>
      </c>
      <c r="D35">
        <v>0</v>
      </c>
      <c r="E35" s="9">
        <f t="shared" si="4"/>
        <v>12.280701754385964</v>
      </c>
      <c r="F35" s="9">
        <f t="shared" si="5"/>
        <v>49.473684210526315</v>
      </c>
      <c r="G35" s="9">
        <f t="shared" si="6"/>
        <v>60</v>
      </c>
      <c r="H35" s="5">
        <f t="shared" si="7"/>
        <v>28.858449289834915</v>
      </c>
      <c r="I35">
        <f t="shared" si="8"/>
        <v>3.3491357514686557E-2</v>
      </c>
      <c r="J35">
        <f t="shared" si="9"/>
        <v>8.6265301729692243E-3</v>
      </c>
    </row>
    <row r="36" spans="1:10" x14ac:dyDescent="0.25">
      <c r="A36">
        <v>28</v>
      </c>
      <c r="B36">
        <v>41</v>
      </c>
      <c r="C36">
        <v>1</v>
      </c>
      <c r="D36">
        <v>0</v>
      </c>
      <c r="E36" s="9">
        <f t="shared" si="4"/>
        <v>17.543859649122805</v>
      </c>
      <c r="F36" s="9">
        <f t="shared" si="5"/>
        <v>16.315789473684209</v>
      </c>
      <c r="G36" s="9">
        <f t="shared" si="6"/>
        <v>10</v>
      </c>
      <c r="H36" s="5">
        <f t="shared" si="7"/>
        <v>72.132363541713232</v>
      </c>
      <c r="I36">
        <f t="shared" si="8"/>
        <v>1.3673836747114294E-2</v>
      </c>
      <c r="J36">
        <f t="shared" si="9"/>
        <v>3.5220359529323413E-3</v>
      </c>
    </row>
    <row r="37" spans="1:10" x14ac:dyDescent="0.25">
      <c r="A37">
        <v>49</v>
      </c>
      <c r="B37">
        <v>140</v>
      </c>
      <c r="C37">
        <v>10</v>
      </c>
      <c r="D37">
        <v>1</v>
      </c>
      <c r="E37" s="9">
        <f t="shared" si="4"/>
        <v>54.385964912280699</v>
      </c>
      <c r="F37" s="9">
        <f t="shared" si="5"/>
        <v>68.421052631578945</v>
      </c>
      <c r="G37" s="9">
        <f t="shared" si="6"/>
        <v>100</v>
      </c>
      <c r="H37" s="5">
        <f t="shared" si="7"/>
        <v>63.655447566760472</v>
      </c>
      <c r="I37">
        <f t="shared" si="8"/>
        <v>1.5466600845465379E-2</v>
      </c>
      <c r="J37">
        <f t="shared" si="9"/>
        <v>3.9838068316033473E-3</v>
      </c>
    </row>
    <row r="38" spans="1:10" x14ac:dyDescent="0.25">
      <c r="A38">
        <v>57</v>
      </c>
      <c r="B38">
        <v>200</v>
      </c>
      <c r="C38">
        <v>2</v>
      </c>
      <c r="D38">
        <v>0</v>
      </c>
      <c r="E38" s="9">
        <f t="shared" si="4"/>
        <v>68.421052631578945</v>
      </c>
      <c r="F38" s="9">
        <f t="shared" si="5"/>
        <v>100</v>
      </c>
      <c r="G38" s="9">
        <f t="shared" si="6"/>
        <v>20</v>
      </c>
      <c r="H38" s="5">
        <f t="shared" si="7"/>
        <v>65.046329110472655</v>
      </c>
      <c r="I38">
        <f t="shared" si="8"/>
        <v>1.514088691178197E-2</v>
      </c>
      <c r="J38">
        <f t="shared" si="9"/>
        <v>3.8999111258098663E-3</v>
      </c>
    </row>
    <row r="39" spans="1:10" x14ac:dyDescent="0.25">
      <c r="A39">
        <v>70</v>
      </c>
      <c r="B39">
        <v>158</v>
      </c>
      <c r="C39">
        <v>4</v>
      </c>
      <c r="D39">
        <v>1</v>
      </c>
      <c r="E39" s="9">
        <f t="shared" si="4"/>
        <v>91.228070175438589</v>
      </c>
      <c r="F39" s="9">
        <f t="shared" si="5"/>
        <v>77.89473684210526</v>
      </c>
      <c r="G39" s="9">
        <f t="shared" si="6"/>
        <v>40</v>
      </c>
      <c r="H39" s="5">
        <f t="shared" si="7"/>
        <v>76.114879723734518</v>
      </c>
      <c r="I39">
        <f t="shared" si="8"/>
        <v>1.2967665949587402E-2</v>
      </c>
      <c r="J39">
        <f t="shared" si="9"/>
        <v>3.3401441413070851E-3</v>
      </c>
    </row>
    <row r="40" spans="1:10" x14ac:dyDescent="0.25">
      <c r="A40">
        <v>41</v>
      </c>
      <c r="B40">
        <v>153</v>
      </c>
      <c r="C40">
        <v>9</v>
      </c>
      <c r="D40">
        <v>1</v>
      </c>
      <c r="E40" s="9">
        <f t="shared" si="4"/>
        <v>40.350877192982452</v>
      </c>
      <c r="F40" s="9">
        <f t="shared" si="5"/>
        <v>75.263157894736835</v>
      </c>
      <c r="G40" s="9">
        <f t="shared" si="6"/>
        <v>90</v>
      </c>
      <c r="H40" s="5">
        <f t="shared" si="7"/>
        <v>46.950724973760643</v>
      </c>
      <c r="I40">
        <f t="shared" si="8"/>
        <v>2.0854742040859967E-2</v>
      </c>
      <c r="J40">
        <f t="shared" si="9"/>
        <v>5.3716562962870988E-3</v>
      </c>
    </row>
    <row r="41" spans="1:10" x14ac:dyDescent="0.25">
      <c r="A41">
        <v>49</v>
      </c>
      <c r="B41">
        <v>186</v>
      </c>
      <c r="C41">
        <v>7</v>
      </c>
      <c r="D41">
        <v>1</v>
      </c>
      <c r="E41" s="9">
        <f t="shared" si="4"/>
        <v>54.385964912280699</v>
      </c>
      <c r="F41" s="9">
        <f t="shared" si="5"/>
        <v>92.631578947368411</v>
      </c>
      <c r="G41" s="9">
        <f t="shared" si="6"/>
        <v>70</v>
      </c>
      <c r="H41" s="5">
        <f t="shared" si="7"/>
        <v>46.431606921019672</v>
      </c>
      <c r="I41">
        <f t="shared" si="8"/>
        <v>2.108298800977039E-2</v>
      </c>
      <c r="J41">
        <f t="shared" si="9"/>
        <v>5.4304467092108188E-3</v>
      </c>
    </row>
    <row r="42" spans="1:10" x14ac:dyDescent="0.25">
      <c r="A42">
        <v>27</v>
      </c>
      <c r="B42">
        <v>162</v>
      </c>
      <c r="C42">
        <v>10</v>
      </c>
      <c r="D42">
        <v>1</v>
      </c>
      <c r="E42" s="9">
        <f t="shared" si="4"/>
        <v>15.789473684210526</v>
      </c>
      <c r="F42" s="9">
        <f t="shared" si="5"/>
        <v>80</v>
      </c>
      <c r="G42" s="9">
        <f t="shared" si="6"/>
        <v>100</v>
      </c>
      <c r="H42" s="5">
        <f t="shared" si="7"/>
        <v>50.135550333094137</v>
      </c>
      <c r="I42">
        <f t="shared" si="8"/>
        <v>1.9555866583737841E-2</v>
      </c>
      <c r="J42">
        <f t="shared" si="9"/>
        <v>5.0370986923775011E-3</v>
      </c>
    </row>
    <row r="43" spans="1:10" x14ac:dyDescent="0.25">
      <c r="A43">
        <v>34</v>
      </c>
      <c r="B43">
        <v>123</v>
      </c>
      <c r="C43">
        <v>0</v>
      </c>
      <c r="D43">
        <v>0</v>
      </c>
      <c r="E43" s="9">
        <f t="shared" si="4"/>
        <v>28.07017543859649</v>
      </c>
      <c r="F43" s="9">
        <f t="shared" si="5"/>
        <v>59.473684210526315</v>
      </c>
      <c r="G43" s="9">
        <f t="shared" si="6"/>
        <v>0</v>
      </c>
      <c r="H43" s="5">
        <f t="shared" si="7"/>
        <v>54.170768365193688</v>
      </c>
      <c r="I43">
        <f t="shared" si="8"/>
        <v>1.812554056489964E-2</v>
      </c>
      <c r="J43">
        <f t="shared" si="9"/>
        <v>4.6686827345209132E-3</v>
      </c>
    </row>
    <row r="44" spans="1:10" x14ac:dyDescent="0.25">
      <c r="A44">
        <v>34</v>
      </c>
      <c r="B44">
        <v>156</v>
      </c>
      <c r="C44">
        <v>9</v>
      </c>
      <c r="D44">
        <v>1</v>
      </c>
      <c r="E44" s="9">
        <f t="shared" si="4"/>
        <v>28.07017543859649</v>
      </c>
      <c r="F44" s="9">
        <f t="shared" si="5"/>
        <v>76.84210526315789</v>
      </c>
      <c r="G44" s="9">
        <f t="shared" si="6"/>
        <v>90</v>
      </c>
      <c r="H44" s="5">
        <f t="shared" si="7"/>
        <v>41.846058881218767</v>
      </c>
      <c r="I44">
        <f t="shared" si="8"/>
        <v>2.3339369503558756E-2</v>
      </c>
      <c r="J44">
        <f t="shared" si="9"/>
        <v>6.0116337521474647E-3</v>
      </c>
    </row>
    <row r="45" spans="1:10" x14ac:dyDescent="0.25">
      <c r="A45">
        <v>30</v>
      </c>
      <c r="B45">
        <v>54</v>
      </c>
      <c r="C45">
        <v>6</v>
      </c>
      <c r="D45">
        <v>1</v>
      </c>
      <c r="E45" s="9">
        <f t="shared" si="4"/>
        <v>21.052631578947366</v>
      </c>
      <c r="F45" s="9">
        <f t="shared" si="5"/>
        <v>23.157894736842103</v>
      </c>
      <c r="G45" s="9">
        <f t="shared" si="6"/>
        <v>60</v>
      </c>
      <c r="H45" s="5">
        <f t="shared" si="7"/>
        <v>54.345768960224639</v>
      </c>
      <c r="I45">
        <f t="shared" si="8"/>
        <v>1.8068228498526604E-2</v>
      </c>
      <c r="J45">
        <f t="shared" si="9"/>
        <v>4.6539205897011523E-3</v>
      </c>
    </row>
    <row r="46" spans="1:10" x14ac:dyDescent="0.25">
      <c r="A46">
        <v>29</v>
      </c>
      <c r="B46">
        <v>13</v>
      </c>
      <c r="C46">
        <v>3</v>
      </c>
      <c r="D46">
        <v>0</v>
      </c>
      <c r="E46" s="9">
        <f t="shared" si="4"/>
        <v>19.298245614035086</v>
      </c>
      <c r="F46" s="9">
        <f t="shared" si="5"/>
        <v>1.5789473684210527</v>
      </c>
      <c r="G46" s="9">
        <f t="shared" si="6"/>
        <v>30</v>
      </c>
      <c r="H46" s="5">
        <f t="shared" si="7"/>
        <v>77.446155800804988</v>
      </c>
      <c r="I46">
        <f t="shared" si="8"/>
        <v>1.2747597250517384E-2</v>
      </c>
      <c r="J46">
        <f t="shared" si="9"/>
        <v>3.2834599871392196E-3</v>
      </c>
    </row>
    <row r="47" spans="1:10" x14ac:dyDescent="0.25">
      <c r="A47">
        <v>57</v>
      </c>
      <c r="B47">
        <v>198</v>
      </c>
      <c r="C47">
        <v>9</v>
      </c>
      <c r="D47">
        <v>1</v>
      </c>
      <c r="E47" s="9">
        <f t="shared" si="4"/>
        <v>68.421052631578945</v>
      </c>
      <c r="F47" s="9">
        <f t="shared" si="5"/>
        <v>98.94736842105263</v>
      </c>
      <c r="G47" s="9">
        <f t="shared" si="6"/>
        <v>90</v>
      </c>
      <c r="H47" s="5">
        <f t="shared" si="7"/>
        <v>69.873252880798702</v>
      </c>
      <c r="I47">
        <f t="shared" si="8"/>
        <v>1.4109695256712627E-2</v>
      </c>
      <c r="J47">
        <f t="shared" si="9"/>
        <v>3.6343021273490283E-3</v>
      </c>
    </row>
    <row r="48" spans="1:10" x14ac:dyDescent="0.25">
      <c r="A48">
        <v>34</v>
      </c>
      <c r="B48">
        <v>177</v>
      </c>
      <c r="C48">
        <v>4</v>
      </c>
      <c r="D48">
        <v>0</v>
      </c>
      <c r="E48" s="9">
        <f t="shared" si="4"/>
        <v>28.07017543859649</v>
      </c>
      <c r="F48" s="9">
        <f t="shared" si="5"/>
        <v>87.89473684210526</v>
      </c>
      <c r="G48" s="9">
        <f t="shared" si="6"/>
        <v>40</v>
      </c>
      <c r="H48" s="5">
        <f t="shared" si="7"/>
        <v>19.618553915639229</v>
      </c>
      <c r="I48">
        <f t="shared" si="8"/>
        <v>4.8500006551938507E-2</v>
      </c>
      <c r="J48">
        <f t="shared" si="9"/>
        <v>1.2492380152880711E-2</v>
      </c>
    </row>
    <row r="49" spans="1:10" x14ac:dyDescent="0.25">
      <c r="A49">
        <v>65</v>
      </c>
      <c r="B49">
        <v>137</v>
      </c>
      <c r="C49">
        <v>7</v>
      </c>
      <c r="D49">
        <v>0</v>
      </c>
      <c r="E49" s="9">
        <f t="shared" si="4"/>
        <v>82.456140350877192</v>
      </c>
      <c r="F49" s="9">
        <f t="shared" si="5"/>
        <v>66.84210526315789</v>
      </c>
      <c r="G49" s="9">
        <f t="shared" si="6"/>
        <v>70</v>
      </c>
      <c r="H49" s="5">
        <f t="shared" si="7"/>
        <v>70.243826326341448</v>
      </c>
      <c r="I49">
        <f t="shared" si="8"/>
        <v>1.4036303937682576E-2</v>
      </c>
      <c r="J49">
        <f t="shared" si="9"/>
        <v>3.6153983720214303E-3</v>
      </c>
    </row>
    <row r="50" spans="1:10" x14ac:dyDescent="0.25">
      <c r="A50">
        <v>43</v>
      </c>
      <c r="B50">
        <v>50</v>
      </c>
      <c r="C50">
        <v>10</v>
      </c>
      <c r="D50">
        <v>1</v>
      </c>
      <c r="E50" s="9">
        <f t="shared" si="4"/>
        <v>43.859649122807014</v>
      </c>
      <c r="F50" s="9">
        <f t="shared" si="5"/>
        <v>21.052631578947366</v>
      </c>
      <c r="G50" s="9">
        <f t="shared" si="6"/>
        <v>100</v>
      </c>
      <c r="H50" s="5">
        <f t="shared" si="7"/>
        <v>79.63636964134038</v>
      </c>
      <c r="I50">
        <f t="shared" si="8"/>
        <v>1.2401351951332434E-2</v>
      </c>
      <c r="J50">
        <f t="shared" si="9"/>
        <v>3.1942759187013276E-3</v>
      </c>
    </row>
    <row r="51" spans="1:10" x14ac:dyDescent="0.25">
      <c r="A51">
        <v>43</v>
      </c>
      <c r="B51">
        <v>120</v>
      </c>
      <c r="C51">
        <v>5</v>
      </c>
      <c r="D51">
        <v>0</v>
      </c>
      <c r="E51" s="9">
        <f t="shared" si="4"/>
        <v>43.859649122807014</v>
      </c>
      <c r="F51" s="9">
        <f t="shared" si="5"/>
        <v>57.89473684210526</v>
      </c>
      <c r="G51" s="9">
        <f t="shared" si="6"/>
        <v>50</v>
      </c>
      <c r="H51" s="5">
        <f t="shared" si="7"/>
        <v>33.574840717551986</v>
      </c>
      <c r="I51">
        <f t="shared" si="8"/>
        <v>2.8922765202858854E-2</v>
      </c>
      <c r="J51">
        <f t="shared" si="9"/>
        <v>7.449775859302051E-3</v>
      </c>
    </row>
    <row r="52" spans="1:10" x14ac:dyDescent="0.25">
      <c r="A52">
        <v>60</v>
      </c>
      <c r="B52">
        <v>186</v>
      </c>
      <c r="C52">
        <v>6</v>
      </c>
      <c r="D52">
        <v>0</v>
      </c>
      <c r="E52" s="9">
        <f t="shared" si="4"/>
        <v>73.68421052631578</v>
      </c>
      <c r="F52" s="9">
        <f t="shared" si="5"/>
        <v>92.631578947368411</v>
      </c>
      <c r="G52" s="9">
        <f t="shared" si="6"/>
        <v>60</v>
      </c>
      <c r="H52" s="5">
        <f t="shared" si="7"/>
        <v>60.975450307203175</v>
      </c>
      <c r="I52">
        <f t="shared" si="8"/>
        <v>1.613542128444646E-2</v>
      </c>
      <c r="J52">
        <f t="shared" si="9"/>
        <v>4.1560781315839092E-3</v>
      </c>
    </row>
    <row r="53" spans="1:10" x14ac:dyDescent="0.25">
      <c r="A53">
        <v>54</v>
      </c>
      <c r="B53">
        <v>181</v>
      </c>
      <c r="C53">
        <v>1</v>
      </c>
      <c r="D53">
        <v>1</v>
      </c>
      <c r="E53" s="9">
        <f t="shared" si="4"/>
        <v>63.157894736842103</v>
      </c>
      <c r="F53" s="9">
        <f t="shared" si="5"/>
        <v>90</v>
      </c>
      <c r="G53" s="9">
        <f t="shared" si="6"/>
        <v>10</v>
      </c>
      <c r="H53" s="5">
        <f t="shared" si="7"/>
        <v>63.490353052632507</v>
      </c>
      <c r="I53">
        <f t="shared" si="8"/>
        <v>1.5506195154240666E-2</v>
      </c>
      <c r="J53">
        <f t="shared" si="9"/>
        <v>3.9940053283103885E-3</v>
      </c>
    </row>
    <row r="54" spans="1:10" x14ac:dyDescent="0.25">
      <c r="A54">
        <v>50</v>
      </c>
      <c r="B54">
        <v>143</v>
      </c>
      <c r="C54">
        <v>7</v>
      </c>
      <c r="D54">
        <v>1</v>
      </c>
      <c r="E54" s="9">
        <f t="shared" si="4"/>
        <v>56.140350877192979</v>
      </c>
      <c r="F54" s="9">
        <f t="shared" si="5"/>
        <v>70</v>
      </c>
      <c r="G54" s="9">
        <f t="shared" si="6"/>
        <v>70</v>
      </c>
      <c r="H54" s="5">
        <f t="shared" si="7"/>
        <v>45.476174937202572</v>
      </c>
      <c r="I54">
        <f t="shared" si="8"/>
        <v>2.1516400636480405E-2</v>
      </c>
      <c r="J54">
        <f t="shared" si="9"/>
        <v>5.5420828857981738E-3</v>
      </c>
    </row>
    <row r="55" spans="1:10" x14ac:dyDescent="0.25">
      <c r="A55">
        <v>38</v>
      </c>
      <c r="B55">
        <v>161</v>
      </c>
      <c r="C55">
        <v>9</v>
      </c>
      <c r="D55">
        <v>1</v>
      </c>
      <c r="E55" s="9">
        <f t="shared" si="4"/>
        <v>35.087719298245609</v>
      </c>
      <c r="F55" s="9">
        <f t="shared" si="5"/>
        <v>79.473684210526315</v>
      </c>
      <c r="G55" s="9">
        <f t="shared" si="6"/>
        <v>90</v>
      </c>
      <c r="H55" s="5">
        <f t="shared" si="7"/>
        <v>44.524089917129125</v>
      </c>
      <c r="I55">
        <f t="shared" si="8"/>
        <v>2.196639189976942E-2</v>
      </c>
      <c r="J55">
        <f t="shared" si="9"/>
        <v>5.6579893016140441E-3</v>
      </c>
    </row>
    <row r="56" spans="1:10" x14ac:dyDescent="0.25">
      <c r="A56">
        <v>70</v>
      </c>
      <c r="B56">
        <v>57</v>
      </c>
      <c r="C56">
        <v>0</v>
      </c>
      <c r="D56">
        <v>1</v>
      </c>
      <c r="E56" s="9">
        <f t="shared" si="4"/>
        <v>91.228070175438589</v>
      </c>
      <c r="F56" s="9">
        <f t="shared" si="5"/>
        <v>24.736842105263158</v>
      </c>
      <c r="G56" s="9">
        <f t="shared" si="6"/>
        <v>0</v>
      </c>
      <c r="H56" s="5">
        <f t="shared" si="7"/>
        <v>104.16990761347864</v>
      </c>
      <c r="I56">
        <f t="shared" si="8"/>
        <v>9.5084232998968558E-3</v>
      </c>
      <c r="J56">
        <f t="shared" si="9"/>
        <v>2.449130360211721E-3</v>
      </c>
    </row>
    <row r="57" spans="1:10" x14ac:dyDescent="0.25">
      <c r="A57">
        <v>50</v>
      </c>
      <c r="B57">
        <v>165</v>
      </c>
      <c r="C57">
        <v>1</v>
      </c>
      <c r="D57">
        <v>1</v>
      </c>
      <c r="E57" s="9">
        <f t="shared" si="4"/>
        <v>56.140350877192979</v>
      </c>
      <c r="F57" s="9">
        <f t="shared" si="5"/>
        <v>81.578947368421055</v>
      </c>
      <c r="G57" s="9">
        <f t="shared" si="6"/>
        <v>10</v>
      </c>
      <c r="H57" s="5">
        <f t="shared" si="7"/>
        <v>57.060442701297738</v>
      </c>
      <c r="I57">
        <f t="shared" si="8"/>
        <v>1.7223430505769265E-2</v>
      </c>
      <c r="J57">
        <f t="shared" si="9"/>
        <v>4.4363219040883268E-3</v>
      </c>
    </row>
    <row r="58" spans="1:10" x14ac:dyDescent="0.25">
      <c r="A58">
        <v>57</v>
      </c>
      <c r="B58">
        <v>186</v>
      </c>
      <c r="C58">
        <v>10</v>
      </c>
      <c r="D58">
        <v>0</v>
      </c>
      <c r="E58" s="9">
        <f t="shared" si="4"/>
        <v>68.421052631578945</v>
      </c>
      <c r="F58" s="9">
        <f t="shared" si="5"/>
        <v>92.631578947368411</v>
      </c>
      <c r="G58" s="9">
        <f t="shared" si="6"/>
        <v>100</v>
      </c>
      <c r="H58" s="5">
        <f t="shared" si="7"/>
        <v>74.40623689343964</v>
      </c>
      <c r="I58">
        <f t="shared" si="8"/>
        <v>1.3261502512227874E-2</v>
      </c>
      <c r="J58">
        <f t="shared" si="9"/>
        <v>3.4158290391923993E-3</v>
      </c>
    </row>
    <row r="59" spans="1:10" x14ac:dyDescent="0.25">
      <c r="A59">
        <v>56</v>
      </c>
      <c r="B59">
        <v>191</v>
      </c>
      <c r="C59">
        <v>7</v>
      </c>
      <c r="D59">
        <v>1</v>
      </c>
      <c r="E59" s="9">
        <f t="shared" si="4"/>
        <v>66.666666666666657</v>
      </c>
      <c r="F59" s="9">
        <f t="shared" si="5"/>
        <v>95.263157894736835</v>
      </c>
      <c r="G59" s="9">
        <f t="shared" si="6"/>
        <v>70</v>
      </c>
      <c r="H59" s="5">
        <f t="shared" si="7"/>
        <v>57.85751062616837</v>
      </c>
      <c r="I59">
        <f t="shared" si="8"/>
        <v>1.6990185098915728E-2</v>
      </c>
      <c r="J59">
        <f t="shared" si="9"/>
        <v>4.3762437618677201E-3</v>
      </c>
    </row>
    <row r="60" spans="1:10" x14ac:dyDescent="0.25">
      <c r="A60">
        <v>35</v>
      </c>
      <c r="B60">
        <v>185</v>
      </c>
      <c r="C60">
        <v>6</v>
      </c>
      <c r="D60">
        <v>0</v>
      </c>
      <c r="E60" s="9">
        <f t="shared" si="4"/>
        <v>29.82456140350877</v>
      </c>
      <c r="F60" s="9">
        <f t="shared" si="5"/>
        <v>92.105263157894726</v>
      </c>
      <c r="G60" s="9">
        <f t="shared" si="6"/>
        <v>60</v>
      </c>
      <c r="H60" s="5">
        <f t="shared" si="7"/>
        <v>23.372872448904797</v>
      </c>
      <c r="I60">
        <f t="shared" si="8"/>
        <v>4.1029222226325456E-2</v>
      </c>
      <c r="J60">
        <f t="shared" si="9"/>
        <v>1.0568094271892297E-2</v>
      </c>
    </row>
    <row r="61" spans="1:10" x14ac:dyDescent="0.25">
      <c r="A61">
        <v>49</v>
      </c>
      <c r="B61">
        <v>145</v>
      </c>
      <c r="C61">
        <v>10</v>
      </c>
      <c r="D61">
        <v>0</v>
      </c>
      <c r="E61" s="9">
        <f t="shared" si="4"/>
        <v>54.385964912280699</v>
      </c>
      <c r="F61" s="9">
        <f t="shared" si="5"/>
        <v>71.05263157894737</v>
      </c>
      <c r="G61" s="9">
        <f t="shared" si="6"/>
        <v>100</v>
      </c>
      <c r="H61" s="5">
        <f t="shared" si="7"/>
        <v>63.382883857895173</v>
      </c>
      <c r="I61">
        <f t="shared" si="8"/>
        <v>1.5532078404676365E-2</v>
      </c>
      <c r="J61">
        <f t="shared" si="9"/>
        <v>4.0006722017197497E-3</v>
      </c>
    </row>
    <row r="62" spans="1:10" x14ac:dyDescent="0.25">
      <c r="A62">
        <v>19</v>
      </c>
      <c r="B62">
        <v>90</v>
      </c>
      <c r="C62">
        <v>1</v>
      </c>
      <c r="D62">
        <v>0</v>
      </c>
      <c r="E62" s="9">
        <f t="shared" si="4"/>
        <v>1.7543859649122806</v>
      </c>
      <c r="F62" s="9">
        <f t="shared" si="5"/>
        <v>42.105263157894733</v>
      </c>
      <c r="G62" s="9">
        <f t="shared" si="6"/>
        <v>10</v>
      </c>
      <c r="H62" s="5">
        <f t="shared" si="7"/>
        <v>54.473331072110142</v>
      </c>
      <c r="I62">
        <f t="shared" si="8"/>
        <v>1.8026680220448517E-2</v>
      </c>
      <c r="J62">
        <f t="shared" si="9"/>
        <v>4.6432187997149333E-3</v>
      </c>
    </row>
    <row r="63" spans="1:10" x14ac:dyDescent="0.25">
      <c r="A63">
        <v>41</v>
      </c>
      <c r="B63">
        <v>150</v>
      </c>
      <c r="C63">
        <v>8</v>
      </c>
      <c r="D63">
        <v>1</v>
      </c>
      <c r="E63" s="9">
        <f t="shared" si="4"/>
        <v>40.350877192982452</v>
      </c>
      <c r="F63" s="9">
        <f t="shared" si="5"/>
        <v>73.68421052631578</v>
      </c>
      <c r="G63" s="9">
        <f t="shared" si="6"/>
        <v>80</v>
      </c>
      <c r="H63" s="5">
        <f t="shared" si="7"/>
        <v>38.86113418412986</v>
      </c>
      <c r="I63">
        <f t="shared" si="8"/>
        <v>2.5087093492641654E-2</v>
      </c>
      <c r="J63">
        <f t="shared" si="9"/>
        <v>6.4618034330639314E-3</v>
      </c>
    </row>
    <row r="64" spans="1:10" x14ac:dyDescent="0.25">
      <c r="A64">
        <v>66</v>
      </c>
      <c r="B64">
        <v>83</v>
      </c>
      <c r="C64">
        <v>9</v>
      </c>
      <c r="D64">
        <v>1</v>
      </c>
      <c r="E64" s="9">
        <f t="shared" si="4"/>
        <v>84.210526315789465</v>
      </c>
      <c r="F64" s="9">
        <f t="shared" si="5"/>
        <v>38.421052631578945</v>
      </c>
      <c r="G64" s="9">
        <f t="shared" si="6"/>
        <v>90</v>
      </c>
      <c r="H64" s="5">
        <f t="shared" si="7"/>
        <v>87.849026878763468</v>
      </c>
      <c r="I64">
        <f t="shared" si="8"/>
        <v>1.1255047299105739E-2</v>
      </c>
      <c r="J64">
        <f t="shared" si="9"/>
        <v>2.8990167114412982E-3</v>
      </c>
    </row>
    <row r="65" spans="1:10" x14ac:dyDescent="0.25">
      <c r="A65">
        <v>64</v>
      </c>
      <c r="B65">
        <v>36</v>
      </c>
      <c r="C65">
        <v>1</v>
      </c>
      <c r="D65">
        <v>1</v>
      </c>
      <c r="E65" s="9">
        <f t="shared" si="4"/>
        <v>80.701754385964904</v>
      </c>
      <c r="F65" s="9">
        <f t="shared" si="5"/>
        <v>13.684210526315789</v>
      </c>
      <c r="G65" s="9">
        <f t="shared" si="6"/>
        <v>10</v>
      </c>
      <c r="H65" s="5">
        <f t="shared" si="7"/>
        <v>98.672786863166067</v>
      </c>
      <c r="I65">
        <f t="shared" si="8"/>
        <v>1.003282873361243E-2</v>
      </c>
      <c r="J65">
        <f t="shared" si="9"/>
        <v>2.584203992113105E-3</v>
      </c>
    </row>
    <row r="66" spans="1:10" x14ac:dyDescent="0.25">
      <c r="A66">
        <v>75</v>
      </c>
      <c r="B66">
        <v>58</v>
      </c>
      <c r="C66">
        <v>4</v>
      </c>
      <c r="D66">
        <v>0</v>
      </c>
      <c r="E66" s="9">
        <f t="shared" si="4"/>
        <v>100</v>
      </c>
      <c r="F66" s="9">
        <f t="shared" si="5"/>
        <v>25.263157894736842</v>
      </c>
      <c r="G66" s="9">
        <f t="shared" si="6"/>
        <v>40</v>
      </c>
      <c r="H66" s="5">
        <f t="shared" si="7"/>
        <v>98.983755907310396</v>
      </c>
      <c r="I66">
        <f t="shared" si="8"/>
        <v>1.0001624673182379E-2</v>
      </c>
      <c r="J66">
        <f t="shared" si="9"/>
        <v>2.5761666120606257E-3</v>
      </c>
    </row>
    <row r="67" spans="1:10" x14ac:dyDescent="0.25">
      <c r="A67">
        <v>60</v>
      </c>
      <c r="B67">
        <v>91</v>
      </c>
      <c r="C67">
        <v>6</v>
      </c>
      <c r="D67">
        <v>1</v>
      </c>
      <c r="E67" s="9">
        <f t="shared" si="4"/>
        <v>73.68421052631578</v>
      </c>
      <c r="F67" s="9">
        <f t="shared" si="5"/>
        <v>42.631578947368418</v>
      </c>
      <c r="G67" s="9">
        <f t="shared" si="6"/>
        <v>60</v>
      </c>
      <c r="H67" s="5">
        <f t="shared" si="7"/>
        <v>67.723161420578876</v>
      </c>
      <c r="I67">
        <f t="shared" si="8"/>
        <v>1.4551135007892027E-2</v>
      </c>
      <c r="J67">
        <f t="shared" si="9"/>
        <v>3.7480058890262671E-3</v>
      </c>
    </row>
    <row r="68" spans="1:10" x14ac:dyDescent="0.25">
      <c r="A68">
        <v>32</v>
      </c>
      <c r="B68">
        <v>47</v>
      </c>
      <c r="C68">
        <v>1</v>
      </c>
      <c r="D68">
        <v>1</v>
      </c>
      <c r="E68" s="9">
        <f t="shared" si="4"/>
        <v>24.561403508771928</v>
      </c>
      <c r="F68" s="9">
        <f t="shared" si="5"/>
        <v>19.473684210526315</v>
      </c>
      <c r="G68" s="9">
        <f t="shared" si="6"/>
        <v>10</v>
      </c>
      <c r="H68" s="5">
        <f t="shared" si="7"/>
        <v>70.056917457128762</v>
      </c>
      <c r="I68">
        <f t="shared" si="8"/>
        <v>1.4073225180410289E-2</v>
      </c>
      <c r="J68">
        <f t="shared" si="9"/>
        <v>3.6249083542392148E-3</v>
      </c>
    </row>
    <row r="69" spans="1:10" x14ac:dyDescent="0.25">
      <c r="A69">
        <v>23</v>
      </c>
      <c r="B69">
        <v>82</v>
      </c>
      <c r="C69">
        <v>7</v>
      </c>
      <c r="D69">
        <v>1</v>
      </c>
      <c r="E69" s="9">
        <f t="shared" si="4"/>
        <v>8.7719298245614024</v>
      </c>
      <c r="F69" s="9">
        <f t="shared" si="5"/>
        <v>37.89473684210526</v>
      </c>
      <c r="G69" s="9">
        <f t="shared" si="6"/>
        <v>70</v>
      </c>
      <c r="H69" s="5">
        <f t="shared" si="7"/>
        <v>43.87964456488519</v>
      </c>
      <c r="I69">
        <f t="shared" si="8"/>
        <v>2.2281816393493047E-2</v>
      </c>
      <c r="J69">
        <f t="shared" si="9"/>
        <v>5.739234706826633E-3</v>
      </c>
    </row>
    <row r="70" spans="1:10" x14ac:dyDescent="0.25">
      <c r="A70">
        <v>60</v>
      </c>
      <c r="B70">
        <v>57</v>
      </c>
      <c r="C70">
        <v>1</v>
      </c>
      <c r="D70">
        <v>0</v>
      </c>
      <c r="E70" s="9">
        <f t="shared" si="4"/>
        <v>73.68421052631578</v>
      </c>
      <c r="F70" s="9">
        <f t="shared" si="5"/>
        <v>24.736842105263158</v>
      </c>
      <c r="G70" s="9">
        <f t="shared" si="6"/>
        <v>10</v>
      </c>
      <c r="H70" s="5">
        <f t="shared" si="7"/>
        <v>87.247855937271993</v>
      </c>
      <c r="I70">
        <f t="shared" si="8"/>
        <v>1.1331720067066743E-2</v>
      </c>
      <c r="J70">
        <f t="shared" si="9"/>
        <v>2.9187656853660077E-3</v>
      </c>
    </row>
    <row r="71" spans="1:10" x14ac:dyDescent="0.25">
      <c r="A71">
        <v>59</v>
      </c>
      <c r="B71">
        <v>189</v>
      </c>
      <c r="C71">
        <v>3</v>
      </c>
      <c r="D71">
        <v>0</v>
      </c>
      <c r="E71" s="9">
        <f t="shared" si="4"/>
        <v>71.929824561403507</v>
      </c>
      <c r="F71" s="9">
        <f t="shared" si="5"/>
        <v>94.210526315789465</v>
      </c>
      <c r="G71" s="9">
        <f t="shared" si="6"/>
        <v>30</v>
      </c>
      <c r="H71" s="5">
        <f t="shared" si="7"/>
        <v>62.225080178835782</v>
      </c>
      <c r="I71">
        <f t="shared" si="8"/>
        <v>1.581650821432638E-2</v>
      </c>
      <c r="J71">
        <f t="shared" si="9"/>
        <v>4.0739341569558662E-3</v>
      </c>
    </row>
    <row r="72" spans="1:10" x14ac:dyDescent="0.25">
      <c r="A72">
        <v>66</v>
      </c>
      <c r="B72">
        <v>186</v>
      </c>
      <c r="C72">
        <v>3</v>
      </c>
      <c r="D72">
        <v>0</v>
      </c>
      <c r="E72" s="9">
        <f t="shared" si="4"/>
        <v>84.210526315789465</v>
      </c>
      <c r="F72" s="9">
        <f t="shared" si="5"/>
        <v>92.631578947368411</v>
      </c>
      <c r="G72" s="9">
        <f t="shared" si="6"/>
        <v>30</v>
      </c>
      <c r="H72" s="5">
        <f t="shared" si="7"/>
        <v>73.127596906796271</v>
      </c>
      <c r="I72">
        <f t="shared" si="8"/>
        <v>1.3490252506867879E-2</v>
      </c>
      <c r="J72">
        <f t="shared" si="9"/>
        <v>3.4747492764495248E-3</v>
      </c>
    </row>
    <row r="73" spans="1:10" x14ac:dyDescent="0.25">
      <c r="A73">
        <v>40</v>
      </c>
      <c r="B73">
        <v>59</v>
      </c>
      <c r="C73">
        <v>8</v>
      </c>
      <c r="D73">
        <v>1</v>
      </c>
      <c r="E73" s="9">
        <f t="shared" si="4"/>
        <v>38.596491228070171</v>
      </c>
      <c r="F73" s="9">
        <f t="shared" si="5"/>
        <v>25.789473684210524</v>
      </c>
      <c r="G73" s="9">
        <f t="shared" si="6"/>
        <v>80</v>
      </c>
      <c r="H73" s="5">
        <f t="shared" si="7"/>
        <v>63.032282494794202</v>
      </c>
      <c r="I73">
        <f t="shared" si="8"/>
        <v>1.5617122505062968E-2</v>
      </c>
      <c r="J73">
        <f t="shared" si="9"/>
        <v>4.0225774200345447E-3</v>
      </c>
    </row>
    <row r="74" spans="1:10" x14ac:dyDescent="0.25">
      <c r="A74">
        <v>70</v>
      </c>
      <c r="B74">
        <v>71</v>
      </c>
      <c r="C74">
        <v>2</v>
      </c>
      <c r="D74">
        <v>1</v>
      </c>
      <c r="E74" s="9">
        <f t="shared" si="4"/>
        <v>91.228070175438589</v>
      </c>
      <c r="F74" s="9">
        <f t="shared" si="5"/>
        <v>32.105263157894733</v>
      </c>
      <c r="G74" s="9">
        <f t="shared" si="6"/>
        <v>20</v>
      </c>
      <c r="H74" s="5">
        <f t="shared" si="7"/>
        <v>92.442157469876491</v>
      </c>
      <c r="I74">
        <f t="shared" si="8"/>
        <v>1.0701807696621046E-2</v>
      </c>
      <c r="J74">
        <f t="shared" si="9"/>
        <v>2.756516123890529E-3</v>
      </c>
    </row>
    <row r="75" spans="1:10" x14ac:dyDescent="0.25">
      <c r="A75">
        <v>23</v>
      </c>
      <c r="B75">
        <v>61</v>
      </c>
      <c r="C75">
        <v>3</v>
      </c>
      <c r="D75">
        <v>1</v>
      </c>
      <c r="E75" s="9">
        <f t="shared" si="4"/>
        <v>8.7719298245614024</v>
      </c>
      <c r="F75" s="9">
        <f t="shared" si="5"/>
        <v>26.842105263157894</v>
      </c>
      <c r="G75" s="9">
        <f t="shared" si="6"/>
        <v>30</v>
      </c>
      <c r="H75" s="5">
        <f t="shared" si="7"/>
        <v>53.82277725261843</v>
      </c>
      <c r="I75">
        <f t="shared" si="8"/>
        <v>1.8240593602036795E-2</v>
      </c>
      <c r="J75">
        <f t="shared" si="9"/>
        <v>4.6983174991290719E-3</v>
      </c>
    </row>
    <row r="76" spans="1:10" x14ac:dyDescent="0.25">
      <c r="A76">
        <v>47</v>
      </c>
      <c r="B76">
        <v>134</v>
      </c>
      <c r="C76">
        <v>5</v>
      </c>
      <c r="D76">
        <v>0</v>
      </c>
      <c r="E76" s="9">
        <f t="shared" si="4"/>
        <v>50.877192982456137</v>
      </c>
      <c r="F76" s="9">
        <f t="shared" si="5"/>
        <v>65.263157894736835</v>
      </c>
      <c r="G76" s="9">
        <f t="shared" si="6"/>
        <v>50</v>
      </c>
      <c r="H76" s="5">
        <f t="shared" si="7"/>
        <v>36.787344432187844</v>
      </c>
      <c r="I76">
        <f t="shared" si="8"/>
        <v>2.6463886653759785E-2</v>
      </c>
      <c r="J76">
        <f t="shared" si="9"/>
        <v>6.8164306750655435E-3</v>
      </c>
    </row>
    <row r="77" spans="1:10" x14ac:dyDescent="0.25">
      <c r="A77">
        <v>51</v>
      </c>
      <c r="B77">
        <v>123</v>
      </c>
      <c r="C77">
        <v>10</v>
      </c>
      <c r="D77">
        <v>0</v>
      </c>
      <c r="E77" s="9">
        <f t="shared" ref="E77:E140" si="10">100/($K$1-$K$2) * (A77-$K$2)</f>
        <v>57.89473684210526</v>
      </c>
      <c r="F77" s="9">
        <f t="shared" ref="F77:F140" si="11">100/($K$3-$K$4) *(B77-$K$4)</f>
        <v>59.473684210526315</v>
      </c>
      <c r="G77" s="9">
        <f t="shared" ref="G77:G140" si="12">100/($K$5-$K$6) *(C77-$K$6)</f>
        <v>100</v>
      </c>
      <c r="H77" s="5">
        <f t="shared" ref="H77:H140" si="13">SQRT(
(E77-$E$2) ^2 +
(F77-$F$2) ^ 2 +
(G77-$G$2) ^2
)</f>
        <v>67.501923641410841</v>
      </c>
      <c r="I77">
        <f t="shared" ref="I77:I140" si="14">1/(1+H77)</f>
        <v>1.4598130196091007E-2</v>
      </c>
      <c r="J77">
        <f t="shared" ref="J77:J140" si="15">I77/SUM($I$12:$I$211)</f>
        <v>3.7601106658722069E-3</v>
      </c>
    </row>
    <row r="78" spans="1:10" x14ac:dyDescent="0.25">
      <c r="A78">
        <v>50</v>
      </c>
      <c r="B78">
        <v>49</v>
      </c>
      <c r="C78">
        <v>6</v>
      </c>
      <c r="D78">
        <v>0</v>
      </c>
      <c r="E78" s="9">
        <f t="shared" si="10"/>
        <v>56.140350877192979</v>
      </c>
      <c r="F78" s="9">
        <f t="shared" si="11"/>
        <v>20.526315789473681</v>
      </c>
      <c r="G78" s="9">
        <f t="shared" si="12"/>
        <v>60</v>
      </c>
      <c r="H78" s="5">
        <f t="shared" si="13"/>
        <v>69.57484217879599</v>
      </c>
      <c r="I78">
        <f t="shared" si="14"/>
        <v>1.4169355100597691E-2</v>
      </c>
      <c r="J78">
        <f t="shared" si="15"/>
        <v>3.6496690005240989E-3</v>
      </c>
    </row>
    <row r="79" spans="1:10" x14ac:dyDescent="0.25">
      <c r="A79">
        <v>22</v>
      </c>
      <c r="B79">
        <v>169</v>
      </c>
      <c r="C79">
        <v>3</v>
      </c>
      <c r="D79">
        <v>0</v>
      </c>
      <c r="E79" s="9">
        <f t="shared" si="10"/>
        <v>7.0175438596491224</v>
      </c>
      <c r="F79" s="9">
        <f t="shared" si="11"/>
        <v>83.68421052631578</v>
      </c>
      <c r="G79" s="9">
        <f t="shared" si="12"/>
        <v>30</v>
      </c>
      <c r="H79" s="5">
        <f t="shared" si="13"/>
        <v>23.048652491108761</v>
      </c>
      <c r="I79">
        <f t="shared" si="14"/>
        <v>4.1582371418511649E-2</v>
      </c>
      <c r="J79">
        <f t="shared" si="15"/>
        <v>1.0710571572027273E-2</v>
      </c>
    </row>
    <row r="80" spans="1:10" x14ac:dyDescent="0.25">
      <c r="A80">
        <v>38</v>
      </c>
      <c r="B80">
        <v>85</v>
      </c>
      <c r="C80">
        <v>1</v>
      </c>
      <c r="D80">
        <v>0</v>
      </c>
      <c r="E80" s="9">
        <f t="shared" si="10"/>
        <v>35.087719298245609</v>
      </c>
      <c r="F80" s="9">
        <f t="shared" si="11"/>
        <v>39.473684210526315</v>
      </c>
      <c r="G80" s="9">
        <f t="shared" si="12"/>
        <v>10</v>
      </c>
      <c r="H80" s="5">
        <f t="shared" si="13"/>
        <v>57.704098675927959</v>
      </c>
      <c r="I80">
        <f t="shared" si="14"/>
        <v>1.7034585702787687E-2</v>
      </c>
      <c r="J80">
        <f t="shared" si="15"/>
        <v>4.3876802391389549E-3</v>
      </c>
    </row>
    <row r="81" spans="1:10" x14ac:dyDescent="0.25">
      <c r="A81">
        <v>28</v>
      </c>
      <c r="B81">
        <v>53</v>
      </c>
      <c r="C81">
        <v>1</v>
      </c>
      <c r="D81">
        <v>0</v>
      </c>
      <c r="E81" s="9">
        <f t="shared" si="10"/>
        <v>17.543859649122805</v>
      </c>
      <c r="F81" s="9">
        <f t="shared" si="11"/>
        <v>22.631578947368421</v>
      </c>
      <c r="G81" s="9">
        <f t="shared" si="12"/>
        <v>10</v>
      </c>
      <c r="H81" s="5">
        <f t="shared" si="13"/>
        <v>66.970682615213619</v>
      </c>
      <c r="I81">
        <f t="shared" si="14"/>
        <v>1.4712225352525352E-2</v>
      </c>
      <c r="J81">
        <f t="shared" si="15"/>
        <v>3.7894987045367758E-3</v>
      </c>
    </row>
    <row r="82" spans="1:10" x14ac:dyDescent="0.25">
      <c r="A82">
        <v>70</v>
      </c>
      <c r="B82">
        <v>166</v>
      </c>
      <c r="C82">
        <v>1</v>
      </c>
      <c r="D82">
        <v>1</v>
      </c>
      <c r="E82" s="9">
        <f t="shared" si="10"/>
        <v>91.228070175438589</v>
      </c>
      <c r="F82" s="9">
        <f t="shared" si="11"/>
        <v>82.105263157894726</v>
      </c>
      <c r="G82" s="9">
        <f t="shared" si="12"/>
        <v>10</v>
      </c>
      <c r="H82" s="5">
        <f t="shared" si="13"/>
        <v>85.583291862994457</v>
      </c>
      <c r="I82">
        <f t="shared" si="14"/>
        <v>1.1549572423076214E-2</v>
      </c>
      <c r="J82">
        <f t="shared" si="15"/>
        <v>2.9748789653829201E-3</v>
      </c>
    </row>
    <row r="83" spans="1:10" x14ac:dyDescent="0.25">
      <c r="A83">
        <v>19</v>
      </c>
      <c r="B83">
        <v>28</v>
      </c>
      <c r="C83">
        <v>4</v>
      </c>
      <c r="D83">
        <v>0</v>
      </c>
      <c r="E83" s="9">
        <f t="shared" si="10"/>
        <v>1.7543859649122806</v>
      </c>
      <c r="F83" s="9">
        <f t="shared" si="11"/>
        <v>9.473684210526315</v>
      </c>
      <c r="G83" s="9">
        <f t="shared" si="12"/>
        <v>40</v>
      </c>
      <c r="H83" s="5">
        <f t="shared" si="13"/>
        <v>69.027898152120173</v>
      </c>
      <c r="I83">
        <f t="shared" si="14"/>
        <v>1.4280023053493915E-2</v>
      </c>
      <c r="J83">
        <f t="shared" si="15"/>
        <v>3.6781742778757669E-3</v>
      </c>
    </row>
    <row r="84" spans="1:10" x14ac:dyDescent="0.25">
      <c r="A84">
        <v>19</v>
      </c>
      <c r="B84">
        <v>74</v>
      </c>
      <c r="C84">
        <v>9</v>
      </c>
      <c r="D84">
        <v>1</v>
      </c>
      <c r="E84" s="9">
        <f t="shared" si="10"/>
        <v>1.7543859649122806</v>
      </c>
      <c r="F84" s="9">
        <f t="shared" si="11"/>
        <v>33.684210526315788</v>
      </c>
      <c r="G84" s="9">
        <f t="shared" si="12"/>
        <v>90</v>
      </c>
      <c r="H84" s="5">
        <f t="shared" si="13"/>
        <v>60.120173077213465</v>
      </c>
      <c r="I84">
        <f t="shared" si="14"/>
        <v>1.6361210213470669E-2</v>
      </c>
      <c r="J84">
        <f t="shared" si="15"/>
        <v>4.2142356729166427E-3</v>
      </c>
    </row>
    <row r="85" spans="1:10" x14ac:dyDescent="0.25">
      <c r="A85">
        <v>32</v>
      </c>
      <c r="B85">
        <v>168</v>
      </c>
      <c r="C85">
        <v>0</v>
      </c>
      <c r="D85">
        <v>0</v>
      </c>
      <c r="E85" s="9">
        <f t="shared" si="10"/>
        <v>24.561403508771928</v>
      </c>
      <c r="F85" s="9">
        <f t="shared" si="11"/>
        <v>83.157894736842096</v>
      </c>
      <c r="G85" s="9">
        <f t="shared" si="12"/>
        <v>0</v>
      </c>
      <c r="H85" s="5">
        <f t="shared" si="13"/>
        <v>51.222662536021716</v>
      </c>
      <c r="I85">
        <f t="shared" si="14"/>
        <v>1.9148774716536681E-2</v>
      </c>
      <c r="J85">
        <f t="shared" si="15"/>
        <v>4.9322420805175257E-3</v>
      </c>
    </row>
    <row r="86" spans="1:10" x14ac:dyDescent="0.25">
      <c r="A86">
        <v>31</v>
      </c>
      <c r="B86">
        <v>78</v>
      </c>
      <c r="C86">
        <v>8</v>
      </c>
      <c r="D86">
        <v>0</v>
      </c>
      <c r="E86" s="9">
        <f t="shared" si="10"/>
        <v>22.807017543859647</v>
      </c>
      <c r="F86" s="9">
        <f t="shared" si="11"/>
        <v>35.789473684210527</v>
      </c>
      <c r="G86" s="9">
        <f t="shared" si="12"/>
        <v>80</v>
      </c>
      <c r="H86" s="5">
        <f t="shared" si="13"/>
        <v>50.908036627729444</v>
      </c>
      <c r="I86">
        <f t="shared" si="14"/>
        <v>1.9264839608011619E-2</v>
      </c>
      <c r="J86">
        <f t="shared" si="15"/>
        <v>4.9621374733182467E-3</v>
      </c>
    </row>
    <row r="87" spans="1:10" x14ac:dyDescent="0.25">
      <c r="A87">
        <v>52</v>
      </c>
      <c r="B87">
        <v>169</v>
      </c>
      <c r="C87">
        <v>3</v>
      </c>
      <c r="D87">
        <v>1</v>
      </c>
      <c r="E87" s="9">
        <f t="shared" si="10"/>
        <v>59.649122807017541</v>
      </c>
      <c r="F87" s="9">
        <f t="shared" si="11"/>
        <v>83.68421052631578</v>
      </c>
      <c r="G87" s="9">
        <f t="shared" si="12"/>
        <v>30</v>
      </c>
      <c r="H87" s="5">
        <f t="shared" si="13"/>
        <v>48.764356347486128</v>
      </c>
      <c r="I87">
        <f t="shared" si="14"/>
        <v>2.0094703787935469E-2</v>
      </c>
      <c r="J87">
        <f t="shared" si="15"/>
        <v>5.1758895848724043E-3</v>
      </c>
    </row>
    <row r="88" spans="1:10" x14ac:dyDescent="0.25">
      <c r="A88">
        <v>37</v>
      </c>
      <c r="B88">
        <v>151</v>
      </c>
      <c r="C88">
        <v>9</v>
      </c>
      <c r="D88">
        <v>0</v>
      </c>
      <c r="E88" s="9">
        <f t="shared" si="10"/>
        <v>33.333333333333329</v>
      </c>
      <c r="F88" s="9">
        <f t="shared" si="11"/>
        <v>74.210526315789465</v>
      </c>
      <c r="G88" s="9">
        <f t="shared" si="12"/>
        <v>90</v>
      </c>
      <c r="H88" s="5">
        <f t="shared" si="13"/>
        <v>43.728928003692339</v>
      </c>
      <c r="I88">
        <f t="shared" si="14"/>
        <v>2.2356896188467801E-2</v>
      </c>
      <c r="J88">
        <f t="shared" si="15"/>
        <v>5.7585733710311541E-3</v>
      </c>
    </row>
    <row r="89" spans="1:10" x14ac:dyDescent="0.25">
      <c r="A89">
        <v>70</v>
      </c>
      <c r="B89">
        <v>18</v>
      </c>
      <c r="C89">
        <v>0</v>
      </c>
      <c r="D89">
        <v>1</v>
      </c>
      <c r="E89" s="9">
        <f t="shared" si="10"/>
        <v>91.228070175438589</v>
      </c>
      <c r="F89" s="9">
        <f t="shared" si="11"/>
        <v>4.2105263157894735</v>
      </c>
      <c r="G89" s="9">
        <f t="shared" si="12"/>
        <v>0</v>
      </c>
      <c r="H89" s="5">
        <f t="shared" si="13"/>
        <v>115.715819210839</v>
      </c>
      <c r="I89">
        <f t="shared" si="14"/>
        <v>8.5678188848897132E-3</v>
      </c>
      <c r="J89">
        <f t="shared" si="15"/>
        <v>2.2068543532350266E-3</v>
      </c>
    </row>
    <row r="90" spans="1:10" x14ac:dyDescent="0.25">
      <c r="A90">
        <v>53</v>
      </c>
      <c r="B90">
        <v>24</v>
      </c>
      <c r="C90">
        <v>7</v>
      </c>
      <c r="D90">
        <v>0</v>
      </c>
      <c r="E90" s="9">
        <f t="shared" si="10"/>
        <v>61.403508771929822</v>
      </c>
      <c r="F90" s="9">
        <f t="shared" si="11"/>
        <v>7.3684210526315788</v>
      </c>
      <c r="G90" s="9">
        <f t="shared" si="12"/>
        <v>70</v>
      </c>
      <c r="H90" s="5">
        <f t="shared" si="13"/>
        <v>85.05515745192676</v>
      </c>
      <c r="I90">
        <f t="shared" si="14"/>
        <v>1.1620454015886647E-2</v>
      </c>
      <c r="J90">
        <f t="shared" si="15"/>
        <v>2.9931362784470198E-3</v>
      </c>
    </row>
    <row r="91" spans="1:10" x14ac:dyDescent="0.25">
      <c r="A91">
        <v>64</v>
      </c>
      <c r="B91">
        <v>98</v>
      </c>
      <c r="C91">
        <v>4</v>
      </c>
      <c r="D91">
        <v>0</v>
      </c>
      <c r="E91" s="9">
        <f t="shared" si="10"/>
        <v>80.701754385964904</v>
      </c>
      <c r="F91" s="9">
        <f t="shared" si="11"/>
        <v>46.315789473684205</v>
      </c>
      <c r="G91" s="9">
        <f t="shared" si="12"/>
        <v>40</v>
      </c>
      <c r="H91" s="5">
        <f t="shared" si="13"/>
        <v>72.205291952206352</v>
      </c>
      <c r="I91">
        <f t="shared" si="14"/>
        <v>1.3660214628375111E-2</v>
      </c>
      <c r="J91">
        <f t="shared" si="15"/>
        <v>3.5185272382356678E-3</v>
      </c>
    </row>
    <row r="92" spans="1:10" x14ac:dyDescent="0.25">
      <c r="A92">
        <v>72</v>
      </c>
      <c r="B92">
        <v>160</v>
      </c>
      <c r="C92">
        <v>3</v>
      </c>
      <c r="D92">
        <v>0</v>
      </c>
      <c r="E92" s="9">
        <f t="shared" si="10"/>
        <v>94.73684210526315</v>
      </c>
      <c r="F92" s="9">
        <f t="shared" si="11"/>
        <v>78.94736842105263</v>
      </c>
      <c r="G92" s="9">
        <f t="shared" si="12"/>
        <v>30</v>
      </c>
      <c r="H92" s="5">
        <f t="shared" si="13"/>
        <v>81.483815499555803</v>
      </c>
      <c r="I92">
        <f t="shared" si="14"/>
        <v>1.212359047582353E-2</v>
      </c>
      <c r="J92">
        <f t="shared" si="15"/>
        <v>3.122731558389409E-3</v>
      </c>
    </row>
    <row r="93" spans="1:10" x14ac:dyDescent="0.25">
      <c r="A93">
        <v>52</v>
      </c>
      <c r="B93">
        <v>195</v>
      </c>
      <c r="C93">
        <v>3</v>
      </c>
      <c r="D93">
        <v>0</v>
      </c>
      <c r="E93" s="9">
        <f t="shared" si="10"/>
        <v>59.649122807017541</v>
      </c>
      <c r="F93" s="9">
        <f t="shared" si="11"/>
        <v>97.368421052631575</v>
      </c>
      <c r="G93" s="9">
        <f t="shared" si="12"/>
        <v>30</v>
      </c>
      <c r="H93" s="5">
        <f t="shared" si="13"/>
        <v>52.601160800638588</v>
      </c>
      <c r="I93">
        <f t="shared" si="14"/>
        <v>1.8656312383221491E-2</v>
      </c>
      <c r="J93">
        <f t="shared" si="15"/>
        <v>4.8053961867513088E-3</v>
      </c>
    </row>
    <row r="94" spans="1:10" x14ac:dyDescent="0.25">
      <c r="A94">
        <v>60</v>
      </c>
      <c r="B94">
        <v>73</v>
      </c>
      <c r="C94">
        <v>0</v>
      </c>
      <c r="D94">
        <v>1</v>
      </c>
      <c r="E94" s="9">
        <f t="shared" si="10"/>
        <v>73.68421052631578</v>
      </c>
      <c r="F94" s="9">
        <f t="shared" si="11"/>
        <v>33.157894736842103</v>
      </c>
      <c r="G94" s="9">
        <f t="shared" si="12"/>
        <v>0</v>
      </c>
      <c r="H94" s="5">
        <f t="shared" si="13"/>
        <v>87.831682393843295</v>
      </c>
      <c r="I94">
        <f t="shared" si="14"/>
        <v>1.1257244859625754E-2</v>
      </c>
      <c r="J94">
        <f t="shared" si="15"/>
        <v>2.8995827476828722E-3</v>
      </c>
    </row>
    <row r="95" spans="1:10" x14ac:dyDescent="0.25">
      <c r="A95">
        <v>59</v>
      </c>
      <c r="B95">
        <v>122</v>
      </c>
      <c r="C95">
        <v>5</v>
      </c>
      <c r="D95">
        <v>1</v>
      </c>
      <c r="E95" s="9">
        <f t="shared" si="10"/>
        <v>71.929824561403507</v>
      </c>
      <c r="F95" s="9">
        <f t="shared" si="11"/>
        <v>58.94736842105263</v>
      </c>
      <c r="G95" s="9">
        <f t="shared" si="12"/>
        <v>50</v>
      </c>
      <c r="H95" s="5">
        <f t="shared" si="13"/>
        <v>58.765645120902384</v>
      </c>
      <c r="I95">
        <f t="shared" si="14"/>
        <v>1.6732020510730854E-2</v>
      </c>
      <c r="J95">
        <f t="shared" si="15"/>
        <v>4.3097470661577182E-3</v>
      </c>
    </row>
    <row r="96" spans="1:10" x14ac:dyDescent="0.25">
      <c r="A96">
        <v>52</v>
      </c>
      <c r="B96">
        <v>72</v>
      </c>
      <c r="C96">
        <v>10</v>
      </c>
      <c r="D96">
        <v>0</v>
      </c>
      <c r="E96" s="9">
        <f t="shared" si="10"/>
        <v>59.649122807017541</v>
      </c>
      <c r="F96" s="9">
        <f t="shared" si="11"/>
        <v>32.631578947368418</v>
      </c>
      <c r="G96" s="9">
        <f t="shared" si="12"/>
        <v>100</v>
      </c>
      <c r="H96" s="5">
        <f t="shared" si="13"/>
        <v>79.573733546209994</v>
      </c>
      <c r="I96">
        <f t="shared" si="14"/>
        <v>1.241099246600616E-2</v>
      </c>
      <c r="J96">
        <f t="shared" si="15"/>
        <v>3.1967590724725466E-3</v>
      </c>
    </row>
    <row r="97" spans="1:10" x14ac:dyDescent="0.25">
      <c r="A97">
        <v>44</v>
      </c>
      <c r="B97">
        <v>62</v>
      </c>
      <c r="C97">
        <v>7</v>
      </c>
      <c r="D97">
        <v>1</v>
      </c>
      <c r="E97" s="9">
        <f t="shared" si="10"/>
        <v>45.614035087719294</v>
      </c>
      <c r="F97" s="9">
        <f t="shared" si="11"/>
        <v>27.368421052631579</v>
      </c>
      <c r="G97" s="9">
        <f t="shared" si="12"/>
        <v>70</v>
      </c>
      <c r="H97" s="5">
        <f t="shared" si="13"/>
        <v>60.70707815615841</v>
      </c>
      <c r="I97">
        <f t="shared" si="14"/>
        <v>1.6205596341303988E-2</v>
      </c>
      <c r="J97">
        <f t="shared" si="15"/>
        <v>4.1741534587815552E-3</v>
      </c>
    </row>
    <row r="98" spans="1:10" x14ac:dyDescent="0.25">
      <c r="A98">
        <v>18</v>
      </c>
      <c r="B98">
        <v>193</v>
      </c>
      <c r="C98">
        <v>4</v>
      </c>
      <c r="D98">
        <v>1</v>
      </c>
      <c r="E98" s="9">
        <f t="shared" si="10"/>
        <v>0</v>
      </c>
      <c r="F98" s="9">
        <f t="shared" si="11"/>
        <v>96.315789473684205</v>
      </c>
      <c r="G98" s="9">
        <f t="shared" si="12"/>
        <v>40</v>
      </c>
      <c r="H98" s="5">
        <f t="shared" si="13"/>
        <v>27.373481313570196</v>
      </c>
      <c r="I98">
        <f t="shared" si="14"/>
        <v>3.5244177087347034E-2</v>
      </c>
      <c r="J98">
        <f t="shared" si="15"/>
        <v>9.0780123478764636E-3</v>
      </c>
    </row>
    <row r="99" spans="1:10" x14ac:dyDescent="0.25">
      <c r="A99">
        <v>54</v>
      </c>
      <c r="B99">
        <v>90</v>
      </c>
      <c r="C99">
        <v>8</v>
      </c>
      <c r="D99">
        <v>0</v>
      </c>
      <c r="E99" s="9">
        <f t="shared" si="10"/>
        <v>63.157894736842103</v>
      </c>
      <c r="F99" s="9">
        <f t="shared" si="11"/>
        <v>42.105263157894733</v>
      </c>
      <c r="G99" s="9">
        <f t="shared" si="12"/>
        <v>80</v>
      </c>
      <c r="H99" s="5">
        <f t="shared" si="13"/>
        <v>65.682017507250137</v>
      </c>
      <c r="I99">
        <f t="shared" si="14"/>
        <v>1.4996546855998666E-2</v>
      </c>
      <c r="J99">
        <f t="shared" si="15"/>
        <v>3.8627327628296044E-3</v>
      </c>
    </row>
    <row r="100" spans="1:10" x14ac:dyDescent="0.25">
      <c r="A100">
        <v>42</v>
      </c>
      <c r="B100">
        <v>143</v>
      </c>
      <c r="C100">
        <v>4</v>
      </c>
      <c r="D100">
        <v>0</v>
      </c>
      <c r="E100" s="9">
        <f t="shared" si="10"/>
        <v>42.105263157894733</v>
      </c>
      <c r="F100" s="9">
        <f t="shared" si="11"/>
        <v>70</v>
      </c>
      <c r="G100" s="9">
        <f t="shared" si="12"/>
        <v>40</v>
      </c>
      <c r="H100" s="5">
        <f t="shared" si="13"/>
        <v>28.851515944559456</v>
      </c>
      <c r="I100">
        <f t="shared" si="14"/>
        <v>3.3499136253489117E-2</v>
      </c>
      <c r="J100">
        <f t="shared" si="15"/>
        <v>8.6285337801672458E-3</v>
      </c>
    </row>
    <row r="101" spans="1:10" x14ac:dyDescent="0.25">
      <c r="A101">
        <v>23</v>
      </c>
      <c r="B101">
        <v>53</v>
      </c>
      <c r="C101">
        <v>0</v>
      </c>
      <c r="D101">
        <v>1</v>
      </c>
      <c r="E101" s="9">
        <f t="shared" si="10"/>
        <v>8.7719298245614024</v>
      </c>
      <c r="F101" s="9">
        <f t="shared" si="11"/>
        <v>22.631578947368421</v>
      </c>
      <c r="G101" s="9">
        <f t="shared" si="12"/>
        <v>0</v>
      </c>
      <c r="H101" s="5">
        <f t="shared" si="13"/>
        <v>73.696949608894215</v>
      </c>
      <c r="I101">
        <f t="shared" si="14"/>
        <v>1.3387427535339801E-2</v>
      </c>
      <c r="J101">
        <f t="shared" si="15"/>
        <v>3.4482641535627414E-3</v>
      </c>
    </row>
    <row r="102" spans="1:10" x14ac:dyDescent="0.25">
      <c r="A102">
        <v>62</v>
      </c>
      <c r="B102">
        <v>188</v>
      </c>
      <c r="C102">
        <v>6</v>
      </c>
      <c r="D102">
        <v>0</v>
      </c>
      <c r="E102" s="9">
        <f t="shared" si="10"/>
        <v>77.192982456140342</v>
      </c>
      <c r="F102" s="9">
        <f t="shared" si="11"/>
        <v>93.68421052631578</v>
      </c>
      <c r="G102" s="9">
        <f t="shared" si="12"/>
        <v>60</v>
      </c>
      <c r="H102" s="5">
        <f t="shared" si="13"/>
        <v>64.591430850895051</v>
      </c>
      <c r="I102">
        <f t="shared" si="14"/>
        <v>1.5245893968577057E-2</v>
      </c>
      <c r="J102">
        <f t="shared" si="15"/>
        <v>3.9269582989028134E-3</v>
      </c>
    </row>
    <row r="103" spans="1:10" x14ac:dyDescent="0.25">
      <c r="A103">
        <v>62</v>
      </c>
      <c r="B103">
        <v>194</v>
      </c>
      <c r="C103">
        <v>5</v>
      </c>
      <c r="D103">
        <v>1</v>
      </c>
      <c r="E103" s="9">
        <f t="shared" si="10"/>
        <v>77.192982456140342</v>
      </c>
      <c r="F103" s="9">
        <f t="shared" si="11"/>
        <v>96.84210526315789</v>
      </c>
      <c r="G103" s="9">
        <f t="shared" si="12"/>
        <v>50</v>
      </c>
      <c r="H103" s="5">
        <f t="shared" si="13"/>
        <v>64.743497970017486</v>
      </c>
      <c r="I103">
        <f t="shared" si="14"/>
        <v>1.5210629657339695E-2</v>
      </c>
      <c r="J103">
        <f t="shared" si="15"/>
        <v>3.9178751005049979E-3</v>
      </c>
    </row>
    <row r="104" spans="1:10" x14ac:dyDescent="0.25">
      <c r="A104">
        <v>53</v>
      </c>
      <c r="B104">
        <v>81</v>
      </c>
      <c r="C104">
        <v>6</v>
      </c>
      <c r="D104">
        <v>1</v>
      </c>
      <c r="E104" s="9">
        <f t="shared" si="10"/>
        <v>61.403508771929822</v>
      </c>
      <c r="F104" s="9">
        <f t="shared" si="11"/>
        <v>37.368421052631575</v>
      </c>
      <c r="G104" s="9">
        <f t="shared" si="12"/>
        <v>60</v>
      </c>
      <c r="H104" s="5">
        <f t="shared" si="13"/>
        <v>60.807381985322266</v>
      </c>
      <c r="I104">
        <f t="shared" si="14"/>
        <v>1.6179297162877332E-2</v>
      </c>
      <c r="J104">
        <f t="shared" si="15"/>
        <v>4.1673794527974034E-3</v>
      </c>
    </row>
    <row r="105" spans="1:10" x14ac:dyDescent="0.25">
      <c r="A105">
        <v>31</v>
      </c>
      <c r="B105">
        <v>139</v>
      </c>
      <c r="C105">
        <v>10</v>
      </c>
      <c r="D105">
        <v>1</v>
      </c>
      <c r="E105" s="9">
        <f t="shared" si="10"/>
        <v>22.807017543859647</v>
      </c>
      <c r="F105" s="9">
        <f t="shared" si="11"/>
        <v>67.89473684210526</v>
      </c>
      <c r="G105" s="9">
        <f t="shared" si="12"/>
        <v>100</v>
      </c>
      <c r="H105" s="5">
        <f t="shared" si="13"/>
        <v>51.187498954783109</v>
      </c>
      <c r="I105">
        <f t="shared" si="14"/>
        <v>1.9161677030478726E-2</v>
      </c>
      <c r="J105">
        <f t="shared" si="15"/>
        <v>4.9355653916276637E-3</v>
      </c>
    </row>
    <row r="106" spans="1:10" x14ac:dyDescent="0.25">
      <c r="A106">
        <v>31</v>
      </c>
      <c r="B106">
        <v>23</v>
      </c>
      <c r="C106">
        <v>6</v>
      </c>
      <c r="D106">
        <v>1</v>
      </c>
      <c r="E106" s="9">
        <f t="shared" si="10"/>
        <v>22.807017543859647</v>
      </c>
      <c r="F106" s="9">
        <f t="shared" si="11"/>
        <v>6.8421052631578947</v>
      </c>
      <c r="G106" s="9">
        <f t="shared" si="12"/>
        <v>60</v>
      </c>
      <c r="H106" s="5">
        <f t="shared" si="13"/>
        <v>70.539625173416056</v>
      </c>
      <c r="I106">
        <f t="shared" si="14"/>
        <v>1.3978267255048429E-2</v>
      </c>
      <c r="J106">
        <f t="shared" si="15"/>
        <v>3.6004495843031969E-3</v>
      </c>
    </row>
    <row r="107" spans="1:10" x14ac:dyDescent="0.25">
      <c r="A107">
        <v>26</v>
      </c>
      <c r="B107">
        <v>138</v>
      </c>
      <c r="C107">
        <v>6</v>
      </c>
      <c r="D107">
        <v>1</v>
      </c>
      <c r="E107" s="9">
        <f t="shared" si="10"/>
        <v>14.035087719298245</v>
      </c>
      <c r="F107" s="9">
        <f t="shared" si="11"/>
        <v>67.368421052631575</v>
      </c>
      <c r="G107" s="9">
        <f t="shared" si="12"/>
        <v>60</v>
      </c>
      <c r="H107" s="5">
        <f t="shared" si="13"/>
        <v>13.532674228545185</v>
      </c>
      <c r="I107">
        <f t="shared" si="14"/>
        <v>6.8810460089705497E-2</v>
      </c>
      <c r="J107">
        <f t="shared" si="15"/>
        <v>1.7723841439375422E-2</v>
      </c>
    </row>
    <row r="108" spans="1:10" x14ac:dyDescent="0.25">
      <c r="A108">
        <v>71</v>
      </c>
      <c r="B108">
        <v>165</v>
      </c>
      <c r="C108">
        <v>8</v>
      </c>
      <c r="D108">
        <v>0</v>
      </c>
      <c r="E108" s="9">
        <f t="shared" si="10"/>
        <v>92.982456140350877</v>
      </c>
      <c r="F108" s="9">
        <f t="shared" si="11"/>
        <v>81.578947368421055</v>
      </c>
      <c r="G108" s="9">
        <f t="shared" si="12"/>
        <v>80</v>
      </c>
      <c r="H108" s="5">
        <f t="shared" si="13"/>
        <v>82.984681547252592</v>
      </c>
      <c r="I108">
        <f t="shared" si="14"/>
        <v>1.1906933283272218E-2</v>
      </c>
      <c r="J108">
        <f t="shared" si="15"/>
        <v>3.0669261223775926E-3</v>
      </c>
    </row>
    <row r="109" spans="1:10" x14ac:dyDescent="0.25">
      <c r="A109">
        <v>55</v>
      </c>
      <c r="B109">
        <v>84</v>
      </c>
      <c r="C109">
        <v>3</v>
      </c>
      <c r="D109">
        <v>1</v>
      </c>
      <c r="E109" s="9">
        <f t="shared" si="10"/>
        <v>64.912280701754383</v>
      </c>
      <c r="F109" s="9">
        <f t="shared" si="11"/>
        <v>38.94736842105263</v>
      </c>
      <c r="G109" s="9">
        <f t="shared" si="12"/>
        <v>30</v>
      </c>
      <c r="H109" s="5">
        <f t="shared" si="13"/>
        <v>64.880267117588346</v>
      </c>
      <c r="I109">
        <f t="shared" si="14"/>
        <v>1.5179051994660561E-2</v>
      </c>
      <c r="J109">
        <f t="shared" si="15"/>
        <v>3.9097414899228067E-3</v>
      </c>
    </row>
    <row r="110" spans="1:10" x14ac:dyDescent="0.25">
      <c r="A110">
        <v>68</v>
      </c>
      <c r="B110">
        <v>51</v>
      </c>
      <c r="C110">
        <v>0</v>
      </c>
      <c r="D110">
        <v>1</v>
      </c>
      <c r="E110" s="9">
        <f t="shared" si="10"/>
        <v>87.719298245614027</v>
      </c>
      <c r="F110" s="9">
        <f t="shared" si="11"/>
        <v>21.578947368421051</v>
      </c>
      <c r="G110" s="9">
        <f t="shared" si="12"/>
        <v>0</v>
      </c>
      <c r="H110" s="5">
        <f t="shared" si="13"/>
        <v>103.2957963573097</v>
      </c>
      <c r="I110">
        <f t="shared" si="14"/>
        <v>9.5881141419551924E-3</v>
      </c>
      <c r="J110">
        <f t="shared" si="15"/>
        <v>2.469656714009835E-3</v>
      </c>
    </row>
    <row r="111" spans="1:10" x14ac:dyDescent="0.25">
      <c r="A111">
        <v>53</v>
      </c>
      <c r="B111">
        <v>116</v>
      </c>
      <c r="C111">
        <v>10</v>
      </c>
      <c r="D111">
        <v>0</v>
      </c>
      <c r="E111" s="9">
        <f t="shared" si="10"/>
        <v>61.403508771929822</v>
      </c>
      <c r="F111" s="9">
        <f t="shared" si="11"/>
        <v>55.78947368421052</v>
      </c>
      <c r="G111" s="9">
        <f t="shared" si="12"/>
        <v>100</v>
      </c>
      <c r="H111" s="5">
        <f t="shared" si="13"/>
        <v>70.724605597153271</v>
      </c>
      <c r="I111">
        <f t="shared" si="14"/>
        <v>1.3942216784245233E-2</v>
      </c>
      <c r="J111">
        <f t="shared" si="15"/>
        <v>3.5911638910016597E-3</v>
      </c>
    </row>
    <row r="112" spans="1:10" x14ac:dyDescent="0.25">
      <c r="A112">
        <v>49</v>
      </c>
      <c r="B112">
        <v>116</v>
      </c>
      <c r="C112">
        <v>2</v>
      </c>
      <c r="D112">
        <v>1</v>
      </c>
      <c r="E112" s="9">
        <f t="shared" si="10"/>
        <v>54.385964912280699</v>
      </c>
      <c r="F112" s="9">
        <f t="shared" si="11"/>
        <v>55.78947368421052</v>
      </c>
      <c r="G112" s="9">
        <f t="shared" si="12"/>
        <v>20</v>
      </c>
      <c r="H112" s="5">
        <f t="shared" si="13"/>
        <v>53.019041626642917</v>
      </c>
      <c r="I112">
        <f t="shared" si="14"/>
        <v>1.851199077006184E-2</v>
      </c>
      <c r="J112">
        <f t="shared" si="15"/>
        <v>4.7682225741263982E-3</v>
      </c>
    </row>
    <row r="113" spans="1:10" x14ac:dyDescent="0.25">
      <c r="A113">
        <v>75</v>
      </c>
      <c r="B113">
        <v>102</v>
      </c>
      <c r="C113">
        <v>10</v>
      </c>
      <c r="D113">
        <v>0</v>
      </c>
      <c r="E113" s="9">
        <f t="shared" si="10"/>
        <v>100</v>
      </c>
      <c r="F113" s="9">
        <f t="shared" si="11"/>
        <v>48.421052631578945</v>
      </c>
      <c r="G113" s="9">
        <f t="shared" si="12"/>
        <v>100</v>
      </c>
      <c r="H113" s="5">
        <f t="shared" si="13"/>
        <v>101.83088473480224</v>
      </c>
      <c r="I113">
        <f t="shared" si="14"/>
        <v>9.724704815863152E-3</v>
      </c>
      <c r="J113">
        <f t="shared" si="15"/>
        <v>2.504839031397134E-3</v>
      </c>
    </row>
    <row r="114" spans="1:10" x14ac:dyDescent="0.25">
      <c r="A114">
        <v>67</v>
      </c>
      <c r="B114">
        <v>105</v>
      </c>
      <c r="C114">
        <v>7</v>
      </c>
      <c r="D114">
        <v>1</v>
      </c>
      <c r="E114" s="9">
        <f t="shared" si="10"/>
        <v>85.964912280701753</v>
      </c>
      <c r="F114" s="9">
        <f t="shared" si="11"/>
        <v>50</v>
      </c>
      <c r="G114" s="9">
        <f t="shared" si="12"/>
        <v>70</v>
      </c>
      <c r="H114" s="5">
        <f t="shared" si="13"/>
        <v>77.570051939090391</v>
      </c>
      <c r="I114">
        <f t="shared" si="14"/>
        <v>1.2727495722864315E-2</v>
      </c>
      <c r="J114">
        <f t="shared" si="15"/>
        <v>3.2782823398985568E-3</v>
      </c>
    </row>
    <row r="115" spans="1:10" x14ac:dyDescent="0.25">
      <c r="A115">
        <v>43</v>
      </c>
      <c r="B115">
        <v>197</v>
      </c>
      <c r="C115">
        <v>8</v>
      </c>
      <c r="D115">
        <v>0</v>
      </c>
      <c r="E115" s="9">
        <f t="shared" si="10"/>
        <v>43.859649122807014</v>
      </c>
      <c r="F115" s="9">
        <f t="shared" si="11"/>
        <v>98.421052631578945</v>
      </c>
      <c r="G115" s="9">
        <f t="shared" si="12"/>
        <v>80</v>
      </c>
      <c r="H115" s="5">
        <f t="shared" si="13"/>
        <v>46.653803793831898</v>
      </c>
      <c r="I115">
        <f t="shared" si="14"/>
        <v>2.0984683705971771E-2</v>
      </c>
      <c r="J115">
        <f t="shared" si="15"/>
        <v>5.4051259964723267E-3</v>
      </c>
    </row>
    <row r="116" spans="1:10" x14ac:dyDescent="0.25">
      <c r="A116">
        <v>46</v>
      </c>
      <c r="B116">
        <v>127</v>
      </c>
      <c r="C116">
        <v>2</v>
      </c>
      <c r="D116">
        <v>0</v>
      </c>
      <c r="E116" s="9">
        <f t="shared" si="10"/>
        <v>49.122807017543856</v>
      </c>
      <c r="F116" s="9">
        <f t="shared" si="11"/>
        <v>61.578947368421048</v>
      </c>
      <c r="G116" s="9">
        <f t="shared" si="12"/>
        <v>20</v>
      </c>
      <c r="H116" s="5">
        <f t="shared" si="13"/>
        <v>47.204720382039845</v>
      </c>
      <c r="I116">
        <f t="shared" si="14"/>
        <v>2.0744856355863872E-2</v>
      </c>
      <c r="J116">
        <f t="shared" si="15"/>
        <v>5.3433525114440833E-3</v>
      </c>
    </row>
    <row r="117" spans="1:10" x14ac:dyDescent="0.25">
      <c r="A117">
        <v>48</v>
      </c>
      <c r="B117">
        <v>46</v>
      </c>
      <c r="C117">
        <v>2</v>
      </c>
      <c r="D117">
        <v>0</v>
      </c>
      <c r="E117" s="9">
        <f t="shared" si="10"/>
        <v>52.631578947368418</v>
      </c>
      <c r="F117" s="9">
        <f t="shared" si="11"/>
        <v>18.94736842105263</v>
      </c>
      <c r="G117" s="9">
        <f t="shared" si="12"/>
        <v>20</v>
      </c>
      <c r="H117" s="5">
        <f t="shared" si="13"/>
        <v>74.488096057649557</v>
      </c>
      <c r="I117">
        <f t="shared" si="14"/>
        <v>1.3247121761241789E-2</v>
      </c>
      <c r="J117">
        <f t="shared" si="15"/>
        <v>3.4121249199360504E-3</v>
      </c>
    </row>
    <row r="118" spans="1:10" x14ac:dyDescent="0.25">
      <c r="A118">
        <v>66</v>
      </c>
      <c r="B118">
        <v>67</v>
      </c>
      <c r="C118">
        <v>1</v>
      </c>
      <c r="D118">
        <v>1</v>
      </c>
      <c r="E118" s="9">
        <f t="shared" si="10"/>
        <v>84.210526315789465</v>
      </c>
      <c r="F118" s="9">
        <f t="shared" si="11"/>
        <v>30</v>
      </c>
      <c r="G118" s="9">
        <f t="shared" si="12"/>
        <v>10</v>
      </c>
      <c r="H118" s="5">
        <f t="shared" si="13"/>
        <v>91.796474865780837</v>
      </c>
      <c r="I118">
        <f t="shared" si="14"/>
        <v>1.0776271420292442E-2</v>
      </c>
      <c r="J118">
        <f t="shared" si="15"/>
        <v>2.7756961036438503E-3</v>
      </c>
    </row>
    <row r="119" spans="1:10" x14ac:dyDescent="0.25">
      <c r="A119">
        <v>42</v>
      </c>
      <c r="B119">
        <v>22</v>
      </c>
      <c r="C119">
        <v>4</v>
      </c>
      <c r="D119">
        <v>1</v>
      </c>
      <c r="E119" s="9">
        <f t="shared" si="10"/>
        <v>42.105263157894733</v>
      </c>
      <c r="F119" s="9">
        <f t="shared" si="11"/>
        <v>6.3157894736842106</v>
      </c>
      <c r="G119" s="9">
        <f t="shared" si="12"/>
        <v>40</v>
      </c>
      <c r="H119" s="5">
        <f t="shared" si="13"/>
        <v>75.448795720165535</v>
      </c>
      <c r="I119">
        <f t="shared" si="14"/>
        <v>1.3080650788279477E-2</v>
      </c>
      <c r="J119">
        <f t="shared" si="15"/>
        <v>3.3692461900860231E-3</v>
      </c>
    </row>
    <row r="120" spans="1:10" x14ac:dyDescent="0.25">
      <c r="A120">
        <v>63</v>
      </c>
      <c r="B120">
        <v>57</v>
      </c>
      <c r="C120">
        <v>10</v>
      </c>
      <c r="D120">
        <v>1</v>
      </c>
      <c r="E120" s="9">
        <f t="shared" si="10"/>
        <v>78.94736842105263</v>
      </c>
      <c r="F120" s="9">
        <f t="shared" si="11"/>
        <v>24.736842105263158</v>
      </c>
      <c r="G120" s="9">
        <f t="shared" si="12"/>
        <v>100</v>
      </c>
      <c r="H120" s="5">
        <f t="shared" si="13"/>
        <v>95.652012415967363</v>
      </c>
      <c r="I120">
        <f t="shared" si="14"/>
        <v>1.0346396055327197E-2</v>
      </c>
      <c r="J120">
        <f t="shared" si="15"/>
        <v>2.664971036591472E-3</v>
      </c>
    </row>
    <row r="121" spans="1:10" x14ac:dyDescent="0.25">
      <c r="A121">
        <v>73</v>
      </c>
      <c r="B121">
        <v>91</v>
      </c>
      <c r="C121">
        <v>7</v>
      </c>
      <c r="D121">
        <v>1</v>
      </c>
      <c r="E121" s="9">
        <f t="shared" si="10"/>
        <v>96.491228070175438</v>
      </c>
      <c r="F121" s="9">
        <f t="shared" si="11"/>
        <v>42.631578947368418</v>
      </c>
      <c r="G121" s="9">
        <f t="shared" si="12"/>
        <v>70</v>
      </c>
      <c r="H121" s="5">
        <f t="shared" si="13"/>
        <v>89.70729736065941</v>
      </c>
      <c r="I121">
        <f t="shared" si="14"/>
        <v>1.1024471339102086E-2</v>
      </c>
      <c r="J121">
        <f t="shared" si="15"/>
        <v>2.8396261514957773E-3</v>
      </c>
    </row>
    <row r="122" spans="1:10" x14ac:dyDescent="0.25">
      <c r="A122">
        <v>57</v>
      </c>
      <c r="B122">
        <v>66</v>
      </c>
      <c r="C122">
        <v>0</v>
      </c>
      <c r="D122">
        <v>0</v>
      </c>
      <c r="E122" s="9">
        <f t="shared" si="10"/>
        <v>68.421052631578945</v>
      </c>
      <c r="F122" s="9">
        <f t="shared" si="11"/>
        <v>29.473684210526315</v>
      </c>
      <c r="G122" s="9">
        <f t="shared" si="12"/>
        <v>0</v>
      </c>
      <c r="H122" s="5">
        <f t="shared" si="13"/>
        <v>86.395983286133372</v>
      </c>
      <c r="I122">
        <f t="shared" si="14"/>
        <v>1.1442173454654229E-2</v>
      </c>
      <c r="J122">
        <f t="shared" si="15"/>
        <v>2.9472156960982476E-3</v>
      </c>
    </row>
    <row r="123" spans="1:10" x14ac:dyDescent="0.25">
      <c r="A123">
        <v>69</v>
      </c>
      <c r="B123">
        <v>107</v>
      </c>
      <c r="C123">
        <v>6</v>
      </c>
      <c r="D123">
        <v>0</v>
      </c>
      <c r="E123" s="9">
        <f t="shared" si="10"/>
        <v>89.473684210526315</v>
      </c>
      <c r="F123" s="9">
        <f t="shared" si="11"/>
        <v>51.052631578947363</v>
      </c>
      <c r="G123" s="9">
        <f t="shared" si="12"/>
        <v>60</v>
      </c>
      <c r="H123" s="5">
        <f t="shared" si="13"/>
        <v>78.534005549830653</v>
      </c>
      <c r="I123">
        <f t="shared" si="14"/>
        <v>1.2573238240509179E-2</v>
      </c>
      <c r="J123">
        <f t="shared" si="15"/>
        <v>3.2385494976165051E-3</v>
      </c>
    </row>
    <row r="124" spans="1:10" x14ac:dyDescent="0.25">
      <c r="A124">
        <v>68</v>
      </c>
      <c r="B124">
        <v>24</v>
      </c>
      <c r="C124">
        <v>7</v>
      </c>
      <c r="D124">
        <v>0</v>
      </c>
      <c r="E124" s="9">
        <f t="shared" si="10"/>
        <v>87.719298245614027</v>
      </c>
      <c r="F124" s="9">
        <f t="shared" si="11"/>
        <v>7.3684210526315788</v>
      </c>
      <c r="G124" s="9">
        <f t="shared" si="12"/>
        <v>70</v>
      </c>
      <c r="H124" s="5">
        <f t="shared" si="13"/>
        <v>101.62499335115675</v>
      </c>
      <c r="I124">
        <f t="shared" si="14"/>
        <v>9.7442150040220037E-3</v>
      </c>
      <c r="J124">
        <f t="shared" si="15"/>
        <v>2.5098643644777307E-3</v>
      </c>
    </row>
    <row r="125" spans="1:10" x14ac:dyDescent="0.25">
      <c r="A125">
        <v>25</v>
      </c>
      <c r="B125">
        <v>83</v>
      </c>
      <c r="C125">
        <v>0</v>
      </c>
      <c r="D125">
        <v>1</v>
      </c>
      <c r="E125" s="9">
        <f t="shared" si="10"/>
        <v>12.280701754385964</v>
      </c>
      <c r="F125" s="9">
        <f t="shared" si="11"/>
        <v>38.421052631578945</v>
      </c>
      <c r="G125" s="9">
        <f t="shared" si="12"/>
        <v>0</v>
      </c>
      <c r="H125" s="5">
        <f t="shared" si="13"/>
        <v>62.835679042944506</v>
      </c>
      <c r="I125">
        <f t="shared" si="14"/>
        <v>1.5665220688374989E-2</v>
      </c>
      <c r="J125">
        <f t="shared" si="15"/>
        <v>4.0349663006412568E-3</v>
      </c>
    </row>
    <row r="126" spans="1:10" x14ac:dyDescent="0.25">
      <c r="A126">
        <v>19</v>
      </c>
      <c r="B126">
        <v>22</v>
      </c>
      <c r="C126">
        <v>7</v>
      </c>
      <c r="D126">
        <v>1</v>
      </c>
      <c r="E126" s="9">
        <f t="shared" si="10"/>
        <v>1.7543859649122806</v>
      </c>
      <c r="F126" s="9">
        <f t="shared" si="11"/>
        <v>6.3157894736842106</v>
      </c>
      <c r="G126" s="9">
        <f t="shared" si="12"/>
        <v>70</v>
      </c>
      <c r="H126" s="5">
        <f t="shared" si="13"/>
        <v>74.141646105872212</v>
      </c>
      <c r="I126">
        <f t="shared" si="14"/>
        <v>1.3308199271959408E-2</v>
      </c>
      <c r="J126">
        <f t="shared" si="15"/>
        <v>3.4278569483814289E-3</v>
      </c>
    </row>
    <row r="127" spans="1:10" x14ac:dyDescent="0.25">
      <c r="A127">
        <v>60</v>
      </c>
      <c r="B127">
        <v>169</v>
      </c>
      <c r="C127">
        <v>1</v>
      </c>
      <c r="D127">
        <v>0</v>
      </c>
      <c r="E127" s="9">
        <f t="shared" si="10"/>
        <v>73.68421052631578</v>
      </c>
      <c r="F127" s="9">
        <f t="shared" si="11"/>
        <v>83.68421052631578</v>
      </c>
      <c r="G127" s="9">
        <f t="shared" si="12"/>
        <v>10</v>
      </c>
      <c r="H127" s="5">
        <f t="shared" si="13"/>
        <v>70.753757376025504</v>
      </c>
      <c r="I127">
        <f t="shared" si="14"/>
        <v>1.3936552406022458E-2</v>
      </c>
      <c r="J127">
        <f t="shared" si="15"/>
        <v>3.5897048898361067E-3</v>
      </c>
    </row>
    <row r="128" spans="1:10" x14ac:dyDescent="0.25">
      <c r="A128">
        <v>55</v>
      </c>
      <c r="B128">
        <v>48</v>
      </c>
      <c r="C128">
        <v>3</v>
      </c>
      <c r="D128">
        <v>1</v>
      </c>
      <c r="E128" s="9">
        <f t="shared" si="10"/>
        <v>64.912280701754383</v>
      </c>
      <c r="F128" s="9">
        <f t="shared" si="11"/>
        <v>20</v>
      </c>
      <c r="G128" s="9">
        <f t="shared" si="12"/>
        <v>30</v>
      </c>
      <c r="H128" s="5">
        <f t="shared" si="13"/>
        <v>77.359668518726068</v>
      </c>
      <c r="I128">
        <f t="shared" si="14"/>
        <v>1.2761667052752069E-2</v>
      </c>
      <c r="J128">
        <f t="shared" si="15"/>
        <v>3.2870840138288513E-3</v>
      </c>
    </row>
    <row r="129" spans="1:10" x14ac:dyDescent="0.25">
      <c r="A129">
        <v>60</v>
      </c>
      <c r="B129">
        <v>187</v>
      </c>
      <c r="C129">
        <v>5</v>
      </c>
      <c r="D129">
        <v>0</v>
      </c>
      <c r="E129" s="9">
        <f t="shared" si="10"/>
        <v>73.68421052631578</v>
      </c>
      <c r="F129" s="9">
        <f t="shared" si="11"/>
        <v>93.157894736842096</v>
      </c>
      <c r="G129" s="9">
        <f t="shared" si="12"/>
        <v>50</v>
      </c>
      <c r="H129" s="5">
        <f t="shared" si="13"/>
        <v>60.294751543661825</v>
      </c>
      <c r="I129">
        <f t="shared" si="14"/>
        <v>1.6314610546837346E-2</v>
      </c>
      <c r="J129">
        <f t="shared" si="15"/>
        <v>4.2022327724642984E-3</v>
      </c>
    </row>
    <row r="130" spans="1:10" x14ac:dyDescent="0.25">
      <c r="A130">
        <v>63</v>
      </c>
      <c r="B130">
        <v>65</v>
      </c>
      <c r="C130">
        <v>3</v>
      </c>
      <c r="D130">
        <v>0</v>
      </c>
      <c r="E130" s="9">
        <f t="shared" si="10"/>
        <v>78.94736842105263</v>
      </c>
      <c r="F130" s="9">
        <f t="shared" si="11"/>
        <v>28.94736842105263</v>
      </c>
      <c r="G130" s="9">
        <f t="shared" si="12"/>
        <v>30</v>
      </c>
      <c r="H130" s="5">
        <f t="shared" si="13"/>
        <v>81.441310037409266</v>
      </c>
      <c r="I130">
        <f t="shared" si="14"/>
        <v>1.212984121123538E-2</v>
      </c>
      <c r="J130">
        <f t="shared" si="15"/>
        <v>3.1243415903987096E-3</v>
      </c>
    </row>
    <row r="131" spans="1:10" x14ac:dyDescent="0.25">
      <c r="A131">
        <v>36</v>
      </c>
      <c r="B131">
        <v>173</v>
      </c>
      <c r="C131">
        <v>8</v>
      </c>
      <c r="D131">
        <v>0</v>
      </c>
      <c r="E131" s="9">
        <f t="shared" si="10"/>
        <v>31.578947368421051</v>
      </c>
      <c r="F131" s="9">
        <f t="shared" si="11"/>
        <v>85.78947368421052</v>
      </c>
      <c r="G131" s="9">
        <f t="shared" si="12"/>
        <v>80</v>
      </c>
      <c r="H131" s="5">
        <f t="shared" si="13"/>
        <v>35.20025812043361</v>
      </c>
      <c r="I131">
        <f t="shared" si="14"/>
        <v>2.7624112421329384E-2</v>
      </c>
      <c r="J131">
        <f t="shared" si="15"/>
        <v>7.115275611016751E-3</v>
      </c>
    </row>
    <row r="132" spans="1:10" x14ac:dyDescent="0.25">
      <c r="A132">
        <v>20</v>
      </c>
      <c r="B132">
        <v>21</v>
      </c>
      <c r="C132">
        <v>3</v>
      </c>
      <c r="D132">
        <v>1</v>
      </c>
      <c r="E132" s="9">
        <f t="shared" si="10"/>
        <v>3.5087719298245612</v>
      </c>
      <c r="F132" s="9">
        <f t="shared" si="11"/>
        <v>5.7894736842105257</v>
      </c>
      <c r="G132" s="9">
        <f t="shared" si="12"/>
        <v>30</v>
      </c>
      <c r="H132" s="5">
        <f t="shared" si="13"/>
        <v>74.328842681806535</v>
      </c>
      <c r="I132">
        <f t="shared" si="14"/>
        <v>1.327512761909882E-2</v>
      </c>
      <c r="J132">
        <f t="shared" si="15"/>
        <v>3.4193385235565549E-3</v>
      </c>
    </row>
    <row r="133" spans="1:10" x14ac:dyDescent="0.25">
      <c r="A133">
        <v>65</v>
      </c>
      <c r="B133">
        <v>167</v>
      </c>
      <c r="C133">
        <v>5</v>
      </c>
      <c r="D133">
        <v>1</v>
      </c>
      <c r="E133" s="9">
        <f t="shared" si="10"/>
        <v>82.456140350877192</v>
      </c>
      <c r="F133" s="9">
        <f t="shared" si="11"/>
        <v>82.631578947368411</v>
      </c>
      <c r="G133" s="9">
        <f t="shared" si="12"/>
        <v>50</v>
      </c>
      <c r="H133" s="5">
        <f t="shared" si="13"/>
        <v>66.965167371704112</v>
      </c>
      <c r="I133">
        <f t="shared" si="14"/>
        <v>1.4713419221510359E-2</v>
      </c>
      <c r="J133">
        <f t="shared" si="15"/>
        <v>3.7898062151181917E-3</v>
      </c>
    </row>
    <row r="134" spans="1:10" x14ac:dyDescent="0.25">
      <c r="A134">
        <v>56</v>
      </c>
      <c r="B134">
        <v>101</v>
      </c>
      <c r="C134">
        <v>4</v>
      </c>
      <c r="D134">
        <v>0</v>
      </c>
      <c r="E134" s="9">
        <f t="shared" si="10"/>
        <v>66.666666666666657</v>
      </c>
      <c r="F134" s="9">
        <f t="shared" si="11"/>
        <v>47.89473684210526</v>
      </c>
      <c r="G134" s="9">
        <f t="shared" si="12"/>
        <v>40</v>
      </c>
      <c r="H134" s="5">
        <f t="shared" si="13"/>
        <v>59.129053759222835</v>
      </c>
      <c r="I134">
        <f t="shared" si="14"/>
        <v>1.663089534061753E-2</v>
      </c>
      <c r="J134">
        <f t="shared" si="15"/>
        <v>4.2836997693036956E-3</v>
      </c>
    </row>
    <row r="135" spans="1:10" x14ac:dyDescent="0.25">
      <c r="A135">
        <v>73</v>
      </c>
      <c r="B135">
        <v>160</v>
      </c>
      <c r="C135">
        <v>5</v>
      </c>
      <c r="D135">
        <v>1</v>
      </c>
      <c r="E135" s="9">
        <f t="shared" si="10"/>
        <v>96.491228070175438</v>
      </c>
      <c r="F135" s="9">
        <f t="shared" si="11"/>
        <v>78.94736842105263</v>
      </c>
      <c r="G135" s="9">
        <f t="shared" si="12"/>
        <v>50</v>
      </c>
      <c r="H135" s="5">
        <f t="shared" si="13"/>
        <v>80.74464916468979</v>
      </c>
      <c r="I135">
        <f t="shared" si="14"/>
        <v>1.2233216610732699E-2</v>
      </c>
      <c r="J135">
        <f t="shared" si="15"/>
        <v>3.1509684896671342E-3</v>
      </c>
    </row>
    <row r="136" spans="1:10" x14ac:dyDescent="0.25">
      <c r="A136">
        <v>66</v>
      </c>
      <c r="B136">
        <v>134</v>
      </c>
      <c r="C136">
        <v>6</v>
      </c>
      <c r="D136">
        <v>0</v>
      </c>
      <c r="E136" s="9">
        <f t="shared" si="10"/>
        <v>84.210526315789465</v>
      </c>
      <c r="F136" s="9">
        <f t="shared" si="11"/>
        <v>65.263157894736835</v>
      </c>
      <c r="G136" s="9">
        <f t="shared" si="12"/>
        <v>60</v>
      </c>
      <c r="H136" s="5">
        <f t="shared" si="13"/>
        <v>70.025717476033336</v>
      </c>
      <c r="I136">
        <f t="shared" si="14"/>
        <v>1.4079407227916233E-2</v>
      </c>
      <c r="J136">
        <f t="shared" si="15"/>
        <v>3.6265006939739473E-3</v>
      </c>
    </row>
    <row r="137" spans="1:10" x14ac:dyDescent="0.25">
      <c r="A137">
        <v>23</v>
      </c>
      <c r="B137">
        <v>135</v>
      </c>
      <c r="C137">
        <v>3</v>
      </c>
      <c r="D137">
        <v>1</v>
      </c>
      <c r="E137" s="9">
        <f t="shared" si="10"/>
        <v>8.7719298245614024</v>
      </c>
      <c r="F137" s="9">
        <f t="shared" si="11"/>
        <v>65.78947368421052</v>
      </c>
      <c r="G137" s="9">
        <f t="shared" si="12"/>
        <v>30</v>
      </c>
      <c r="H137" s="5">
        <f t="shared" si="13"/>
        <v>23.665359619532978</v>
      </c>
      <c r="I137">
        <f t="shared" si="14"/>
        <v>4.0542688832644488E-2</v>
      </c>
      <c r="J137">
        <f t="shared" si="15"/>
        <v>1.0442775523647904E-2</v>
      </c>
    </row>
    <row r="138" spans="1:10" x14ac:dyDescent="0.25">
      <c r="A138">
        <v>69</v>
      </c>
      <c r="B138">
        <v>165</v>
      </c>
      <c r="C138">
        <v>4</v>
      </c>
      <c r="D138">
        <v>0</v>
      </c>
      <c r="E138" s="9">
        <f t="shared" si="10"/>
        <v>89.473684210526315</v>
      </c>
      <c r="F138" s="9">
        <f t="shared" si="11"/>
        <v>81.578947368421055</v>
      </c>
      <c r="G138" s="9">
        <f t="shared" si="12"/>
        <v>40</v>
      </c>
      <c r="H138" s="5">
        <f t="shared" si="13"/>
        <v>74.545715583870802</v>
      </c>
      <c r="I138">
        <f t="shared" si="14"/>
        <v>1.3237018039623977E-2</v>
      </c>
      <c r="J138">
        <f t="shared" si="15"/>
        <v>3.4095224557224957E-3</v>
      </c>
    </row>
    <row r="139" spans="1:10" x14ac:dyDescent="0.25">
      <c r="A139">
        <v>30</v>
      </c>
      <c r="B139">
        <v>154</v>
      </c>
      <c r="C139">
        <v>2</v>
      </c>
      <c r="D139">
        <v>0</v>
      </c>
      <c r="E139" s="9">
        <f t="shared" si="10"/>
        <v>21.052631578947366</v>
      </c>
      <c r="F139" s="9">
        <f t="shared" si="11"/>
        <v>75.78947368421052</v>
      </c>
      <c r="G139" s="9">
        <f t="shared" si="12"/>
        <v>20</v>
      </c>
      <c r="H139" s="5">
        <f t="shared" si="13"/>
        <v>30.462728691553224</v>
      </c>
      <c r="I139">
        <f t="shared" si="14"/>
        <v>3.178363866031967E-2</v>
      </c>
      <c r="J139">
        <f t="shared" si="15"/>
        <v>8.1866648071749499E-3</v>
      </c>
    </row>
    <row r="140" spans="1:10" x14ac:dyDescent="0.25">
      <c r="A140">
        <v>52</v>
      </c>
      <c r="B140">
        <v>197</v>
      </c>
      <c r="C140">
        <v>4</v>
      </c>
      <c r="D140">
        <v>1</v>
      </c>
      <c r="E140" s="9">
        <f t="shared" si="10"/>
        <v>59.649122807017541</v>
      </c>
      <c r="F140" s="9">
        <f t="shared" si="11"/>
        <v>98.421052631578945</v>
      </c>
      <c r="G140" s="9">
        <f t="shared" si="12"/>
        <v>40</v>
      </c>
      <c r="H140" s="5">
        <f t="shared" si="13"/>
        <v>50.12296360407597</v>
      </c>
      <c r="I140">
        <f t="shared" si="14"/>
        <v>1.9560681335779824E-2</v>
      </c>
      <c r="J140">
        <f t="shared" si="15"/>
        <v>5.0383388512378084E-3</v>
      </c>
    </row>
    <row r="141" spans="1:10" x14ac:dyDescent="0.25">
      <c r="A141">
        <v>55</v>
      </c>
      <c r="B141">
        <v>14</v>
      </c>
      <c r="C141">
        <v>0</v>
      </c>
      <c r="D141">
        <v>0</v>
      </c>
      <c r="E141" s="9">
        <f t="shared" ref="E141:E204" si="16">100/($K$1-$K$2) * (A141-$K$2)</f>
        <v>64.912280701754383</v>
      </c>
      <c r="F141" s="9">
        <f t="shared" ref="F141:F204" si="17">100/($K$3-$K$4) *(B141-$K$4)</f>
        <v>2.1052631578947367</v>
      </c>
      <c r="G141" s="9">
        <f t="shared" ref="G141:G204" si="18">100/($K$5-$K$6) *(C141-$K$6)</f>
        <v>0</v>
      </c>
      <c r="H141" s="5">
        <f t="shared" ref="H141:H204" si="19">SQRT(
(E141-$E$2) ^2 +
(F141-$F$2) ^ 2 +
(G141-$G$2) ^2
)</f>
        <v>102.0796374667805</v>
      </c>
      <c r="I141">
        <f t="shared" ref="I141:I204" si="20">1/(1+H141)</f>
        <v>9.7012370684973568E-3</v>
      </c>
      <c r="J141">
        <f t="shared" ref="J141:J204" si="21">I141/SUM($I$12:$I$211)</f>
        <v>2.4987943307410356E-3</v>
      </c>
    </row>
    <row r="142" spans="1:10" x14ac:dyDescent="0.25">
      <c r="A142">
        <v>52</v>
      </c>
      <c r="B142">
        <v>122</v>
      </c>
      <c r="C142">
        <v>7</v>
      </c>
      <c r="D142">
        <v>1</v>
      </c>
      <c r="E142" s="9">
        <f t="shared" si="16"/>
        <v>59.649122807017541</v>
      </c>
      <c r="F142" s="9">
        <f t="shared" si="17"/>
        <v>58.94736842105263</v>
      </c>
      <c r="G142" s="9">
        <f t="shared" si="18"/>
        <v>70</v>
      </c>
      <c r="H142" s="5">
        <f t="shared" si="19"/>
        <v>51.237982698748411</v>
      </c>
      <c r="I142">
        <f t="shared" si="20"/>
        <v>1.9143158834576499E-2</v>
      </c>
      <c r="J142">
        <f t="shared" si="21"/>
        <v>4.9307955707677759E-3</v>
      </c>
    </row>
    <row r="143" spans="1:10" x14ac:dyDescent="0.25">
      <c r="A143">
        <v>51</v>
      </c>
      <c r="B143">
        <v>131</v>
      </c>
      <c r="C143">
        <v>2</v>
      </c>
      <c r="D143">
        <v>0</v>
      </c>
      <c r="E143" s="9">
        <f t="shared" si="16"/>
        <v>57.89473684210526</v>
      </c>
      <c r="F143" s="9">
        <f t="shared" si="17"/>
        <v>63.684210526315788</v>
      </c>
      <c r="G143" s="9">
        <f t="shared" si="18"/>
        <v>20</v>
      </c>
      <c r="H143" s="5">
        <f t="shared" si="19"/>
        <v>53.22039056883338</v>
      </c>
      <c r="I143">
        <f t="shared" si="20"/>
        <v>1.8443245972757961E-2</v>
      </c>
      <c r="J143">
        <f t="shared" si="21"/>
        <v>4.7505156457668509E-3</v>
      </c>
    </row>
    <row r="144" spans="1:10" x14ac:dyDescent="0.25">
      <c r="A144">
        <v>35</v>
      </c>
      <c r="B144">
        <v>79</v>
      </c>
      <c r="C144">
        <v>9</v>
      </c>
      <c r="D144">
        <v>0</v>
      </c>
      <c r="E144" s="9">
        <f t="shared" si="16"/>
        <v>29.82456140350877</v>
      </c>
      <c r="F144" s="9">
        <f t="shared" si="17"/>
        <v>36.315789473684205</v>
      </c>
      <c r="G144" s="9">
        <f t="shared" si="18"/>
        <v>90</v>
      </c>
      <c r="H144" s="5">
        <f t="shared" si="19"/>
        <v>58.283648541322428</v>
      </c>
      <c r="I144">
        <f t="shared" si="20"/>
        <v>1.6868057628115971E-2</v>
      </c>
      <c r="J144">
        <f t="shared" si="21"/>
        <v>4.3447868013267643E-3</v>
      </c>
    </row>
    <row r="145" spans="1:10" x14ac:dyDescent="0.25">
      <c r="A145">
        <v>35</v>
      </c>
      <c r="B145">
        <v>88</v>
      </c>
      <c r="C145">
        <v>1</v>
      </c>
      <c r="D145">
        <v>1</v>
      </c>
      <c r="E145" s="9">
        <f t="shared" si="16"/>
        <v>29.82456140350877</v>
      </c>
      <c r="F145" s="9">
        <f t="shared" si="17"/>
        <v>41.052631578947363</v>
      </c>
      <c r="G145" s="9">
        <f t="shared" si="18"/>
        <v>10</v>
      </c>
      <c r="H145" s="5">
        <f t="shared" si="19"/>
        <v>55.140493215036969</v>
      </c>
      <c r="I145">
        <f t="shared" si="20"/>
        <v>1.7812454838429432E-2</v>
      </c>
      <c r="J145">
        <f t="shared" si="21"/>
        <v>4.5880397368479502E-3</v>
      </c>
    </row>
    <row r="146" spans="1:10" x14ac:dyDescent="0.25">
      <c r="A146">
        <v>62</v>
      </c>
      <c r="B146">
        <v>71</v>
      </c>
      <c r="C146">
        <v>9</v>
      </c>
      <c r="D146">
        <v>0</v>
      </c>
      <c r="E146" s="9">
        <f t="shared" si="16"/>
        <v>77.192982456140342</v>
      </c>
      <c r="F146" s="9">
        <f t="shared" si="17"/>
        <v>32.105263157894733</v>
      </c>
      <c r="G146" s="9">
        <f t="shared" si="18"/>
        <v>90</v>
      </c>
      <c r="H146" s="5">
        <f t="shared" si="19"/>
        <v>85.585989078958335</v>
      </c>
      <c r="I146">
        <f t="shared" si="20"/>
        <v>1.1549212645571252E-2</v>
      </c>
      <c r="J146">
        <f t="shared" si="21"/>
        <v>2.9747862957591E-3</v>
      </c>
    </row>
    <row r="147" spans="1:10" x14ac:dyDescent="0.25">
      <c r="A147">
        <v>67</v>
      </c>
      <c r="B147">
        <v>52</v>
      </c>
      <c r="C147">
        <v>6</v>
      </c>
      <c r="D147">
        <v>1</v>
      </c>
      <c r="E147" s="9">
        <f t="shared" si="16"/>
        <v>85.964912280701753</v>
      </c>
      <c r="F147" s="9">
        <f t="shared" si="17"/>
        <v>22.105263157894736</v>
      </c>
      <c r="G147" s="9">
        <f t="shared" si="18"/>
        <v>60</v>
      </c>
      <c r="H147" s="5">
        <f t="shared" si="19"/>
        <v>89.237734987194813</v>
      </c>
      <c r="I147">
        <f t="shared" si="20"/>
        <v>1.1081838436457931E-2</v>
      </c>
      <c r="J147">
        <f t="shared" si="21"/>
        <v>2.8544024709106844E-3</v>
      </c>
    </row>
    <row r="148" spans="1:10" x14ac:dyDescent="0.25">
      <c r="A148">
        <v>50</v>
      </c>
      <c r="B148">
        <v>37</v>
      </c>
      <c r="C148">
        <v>9</v>
      </c>
      <c r="D148">
        <v>1</v>
      </c>
      <c r="E148" s="9">
        <f t="shared" si="16"/>
        <v>56.140350877192979</v>
      </c>
      <c r="F148" s="9">
        <f t="shared" si="17"/>
        <v>14.210526315789473</v>
      </c>
      <c r="G148" s="9">
        <f t="shared" si="18"/>
        <v>90</v>
      </c>
      <c r="H148" s="5">
        <f t="shared" si="19"/>
        <v>84.173968672948462</v>
      </c>
      <c r="I148">
        <f t="shared" si="20"/>
        <v>1.1740676354295598E-2</v>
      </c>
      <c r="J148">
        <f t="shared" si="21"/>
        <v>3.0241025248673075E-3</v>
      </c>
    </row>
    <row r="149" spans="1:10" x14ac:dyDescent="0.25">
      <c r="A149">
        <v>33</v>
      </c>
      <c r="B149">
        <v>165</v>
      </c>
      <c r="C149">
        <v>9</v>
      </c>
      <c r="D149">
        <v>0</v>
      </c>
      <c r="E149" s="9">
        <f t="shared" si="16"/>
        <v>26.315789473684209</v>
      </c>
      <c r="F149" s="9">
        <f t="shared" si="17"/>
        <v>81.578947368421055</v>
      </c>
      <c r="G149" s="9">
        <f t="shared" si="18"/>
        <v>90</v>
      </c>
      <c r="H149" s="5">
        <f t="shared" si="19"/>
        <v>41.695373305975494</v>
      </c>
      <c r="I149">
        <f t="shared" si="20"/>
        <v>2.3421741574514904E-2</v>
      </c>
      <c r="J149">
        <f t="shared" si="21"/>
        <v>6.0328507229794647E-3</v>
      </c>
    </row>
    <row r="150" spans="1:10" x14ac:dyDescent="0.25">
      <c r="A150">
        <v>60</v>
      </c>
      <c r="B150">
        <v>114</v>
      </c>
      <c r="C150">
        <v>2</v>
      </c>
      <c r="D150">
        <v>1</v>
      </c>
      <c r="E150" s="9">
        <f t="shared" si="16"/>
        <v>73.68421052631578</v>
      </c>
      <c r="F150" s="9">
        <f t="shared" si="17"/>
        <v>54.736842105263158</v>
      </c>
      <c r="G150" s="9">
        <f t="shared" si="18"/>
        <v>20</v>
      </c>
      <c r="H150" s="5">
        <f t="shared" si="19"/>
        <v>68.683706390567664</v>
      </c>
      <c r="I150">
        <f t="shared" si="20"/>
        <v>1.4350556992407041E-2</v>
      </c>
      <c r="J150">
        <f t="shared" si="21"/>
        <v>3.6963420440520298E-3</v>
      </c>
    </row>
    <row r="151" spans="1:10" x14ac:dyDescent="0.25">
      <c r="A151">
        <v>42</v>
      </c>
      <c r="B151">
        <v>127</v>
      </c>
      <c r="C151">
        <v>3</v>
      </c>
      <c r="D151">
        <v>0</v>
      </c>
      <c r="E151" s="9">
        <f t="shared" si="16"/>
        <v>42.105263157894733</v>
      </c>
      <c r="F151" s="9">
        <f t="shared" si="17"/>
        <v>61.578947368421048</v>
      </c>
      <c r="G151" s="9">
        <f t="shared" si="18"/>
        <v>30</v>
      </c>
      <c r="H151" s="5">
        <f t="shared" si="19"/>
        <v>36.189712500360173</v>
      </c>
      <c r="I151">
        <f t="shared" si="20"/>
        <v>2.6889156510427857E-2</v>
      </c>
      <c r="J151">
        <f t="shared" si="21"/>
        <v>6.9259694791762054E-3</v>
      </c>
    </row>
    <row r="152" spans="1:10" x14ac:dyDescent="0.25">
      <c r="A152">
        <v>62</v>
      </c>
      <c r="B152">
        <v>44</v>
      </c>
      <c r="C152">
        <v>4</v>
      </c>
      <c r="D152">
        <v>0</v>
      </c>
      <c r="E152" s="9">
        <f t="shared" si="16"/>
        <v>77.192982456140342</v>
      </c>
      <c r="F152" s="9">
        <f t="shared" si="17"/>
        <v>17.894736842105264</v>
      </c>
      <c r="G152" s="9">
        <f t="shared" si="18"/>
        <v>40</v>
      </c>
      <c r="H152" s="5">
        <f t="shared" si="19"/>
        <v>85.342898240487344</v>
      </c>
      <c r="I152">
        <f t="shared" si="20"/>
        <v>1.1581728438333641E-2</v>
      </c>
      <c r="J152">
        <f t="shared" si="21"/>
        <v>2.9831615450227277E-3</v>
      </c>
    </row>
    <row r="153" spans="1:10" x14ac:dyDescent="0.25">
      <c r="A153">
        <v>50</v>
      </c>
      <c r="B153">
        <v>141</v>
      </c>
      <c r="C153">
        <v>1</v>
      </c>
      <c r="D153">
        <v>0</v>
      </c>
      <c r="E153" s="9">
        <f t="shared" si="16"/>
        <v>56.140350877192979</v>
      </c>
      <c r="F153" s="9">
        <f t="shared" si="17"/>
        <v>68.94736842105263</v>
      </c>
      <c r="G153" s="9">
        <f t="shared" si="18"/>
        <v>10</v>
      </c>
      <c r="H153" s="5">
        <f t="shared" si="19"/>
        <v>57.292991884278621</v>
      </c>
      <c r="I153">
        <f t="shared" si="20"/>
        <v>1.715472079362761E-2</v>
      </c>
      <c r="J153">
        <f t="shared" si="21"/>
        <v>4.4186240127829027E-3</v>
      </c>
    </row>
    <row r="154" spans="1:10" x14ac:dyDescent="0.25">
      <c r="A154">
        <v>31</v>
      </c>
      <c r="B154">
        <v>52</v>
      </c>
      <c r="C154">
        <v>6</v>
      </c>
      <c r="D154">
        <v>1</v>
      </c>
      <c r="E154" s="9">
        <f t="shared" si="16"/>
        <v>22.807017543859647</v>
      </c>
      <c r="F154" s="9">
        <f t="shared" si="17"/>
        <v>22.105263157894736</v>
      </c>
      <c r="G154" s="9">
        <f t="shared" si="18"/>
        <v>60</v>
      </c>
      <c r="H154" s="5">
        <f t="shared" si="19"/>
        <v>55.57001966219736</v>
      </c>
      <c r="I154">
        <f t="shared" si="20"/>
        <v>1.7677207926944476E-2</v>
      </c>
      <c r="J154">
        <f t="shared" si="21"/>
        <v>4.5532035388164364E-3</v>
      </c>
    </row>
    <row r="155" spans="1:10" x14ac:dyDescent="0.25">
      <c r="A155">
        <v>22</v>
      </c>
      <c r="B155">
        <v>172</v>
      </c>
      <c r="C155">
        <v>10</v>
      </c>
      <c r="D155">
        <v>1</v>
      </c>
      <c r="E155" s="9">
        <f t="shared" si="16"/>
        <v>7.0175438596491224</v>
      </c>
      <c r="F155" s="9">
        <f t="shared" si="17"/>
        <v>85.263157894736835</v>
      </c>
      <c r="G155" s="9">
        <f t="shared" si="18"/>
        <v>100</v>
      </c>
      <c r="H155" s="5">
        <f t="shared" si="19"/>
        <v>51.546116774293289</v>
      </c>
      <c r="I155">
        <f t="shared" si="20"/>
        <v>1.9030902022606204E-2</v>
      </c>
      <c r="J155">
        <f t="shared" si="21"/>
        <v>4.9018810433360815E-3</v>
      </c>
    </row>
    <row r="156" spans="1:10" x14ac:dyDescent="0.25">
      <c r="A156">
        <v>27</v>
      </c>
      <c r="B156">
        <v>29</v>
      </c>
      <c r="C156">
        <v>9</v>
      </c>
      <c r="D156">
        <v>1</v>
      </c>
      <c r="E156" s="9">
        <f t="shared" si="16"/>
        <v>15.789473684210526</v>
      </c>
      <c r="F156" s="9">
        <f t="shared" si="17"/>
        <v>10</v>
      </c>
      <c r="G156" s="9">
        <f t="shared" si="18"/>
        <v>90</v>
      </c>
      <c r="H156" s="5">
        <f t="shared" si="19"/>
        <v>77.445360955437508</v>
      </c>
      <c r="I156">
        <f t="shared" si="20"/>
        <v>1.2747726415180504E-2</v>
      </c>
      <c r="J156">
        <f t="shared" si="21"/>
        <v>3.2834932567032617E-3</v>
      </c>
    </row>
    <row r="157" spans="1:10" x14ac:dyDescent="0.25">
      <c r="A157">
        <v>38</v>
      </c>
      <c r="B157">
        <v>124</v>
      </c>
      <c r="C157">
        <v>8</v>
      </c>
      <c r="D157">
        <v>1</v>
      </c>
      <c r="E157" s="9">
        <f t="shared" si="16"/>
        <v>35.087719298245609</v>
      </c>
      <c r="F157" s="9">
        <f t="shared" si="17"/>
        <v>60</v>
      </c>
      <c r="G157" s="9">
        <f t="shared" si="18"/>
        <v>80</v>
      </c>
      <c r="H157" s="5">
        <f t="shared" si="19"/>
        <v>39.225339640711951</v>
      </c>
      <c r="I157">
        <f t="shared" si="20"/>
        <v>2.4859951685476955E-2</v>
      </c>
      <c r="J157">
        <f t="shared" si="21"/>
        <v>6.4032974243961793E-3</v>
      </c>
    </row>
    <row r="158" spans="1:10" x14ac:dyDescent="0.25">
      <c r="A158">
        <v>56</v>
      </c>
      <c r="B158">
        <v>11</v>
      </c>
      <c r="C158">
        <v>2</v>
      </c>
      <c r="D158">
        <v>0</v>
      </c>
      <c r="E158" s="9">
        <f t="shared" si="16"/>
        <v>66.666666666666657</v>
      </c>
      <c r="F158" s="9">
        <f t="shared" si="17"/>
        <v>0.52631578947368418</v>
      </c>
      <c r="G158" s="9">
        <f t="shared" si="18"/>
        <v>20</v>
      </c>
      <c r="H158" s="5">
        <f t="shared" si="19"/>
        <v>96.086071243982715</v>
      </c>
      <c r="I158">
        <f t="shared" si="20"/>
        <v>1.0300138703593682E-2</v>
      </c>
      <c r="J158">
        <f t="shared" si="21"/>
        <v>2.6530563078356779E-3</v>
      </c>
    </row>
    <row r="159" spans="1:10" x14ac:dyDescent="0.25">
      <c r="A159">
        <v>33</v>
      </c>
      <c r="B159">
        <v>187</v>
      </c>
      <c r="C159">
        <v>7</v>
      </c>
      <c r="D159">
        <v>0</v>
      </c>
      <c r="E159" s="9">
        <f t="shared" si="16"/>
        <v>26.315789473684209</v>
      </c>
      <c r="F159" s="9">
        <f t="shared" si="17"/>
        <v>93.157894736842096</v>
      </c>
      <c r="G159" s="9">
        <f t="shared" si="18"/>
        <v>70</v>
      </c>
      <c r="H159" s="5">
        <f t="shared" si="19"/>
        <v>28.18616387157028</v>
      </c>
      <c r="I159">
        <f t="shared" si="20"/>
        <v>3.4262810433065581E-2</v>
      </c>
      <c r="J159">
        <f t="shared" si="21"/>
        <v>8.8252370147120073E-3</v>
      </c>
    </row>
    <row r="160" spans="1:10" x14ac:dyDescent="0.25">
      <c r="A160">
        <v>45</v>
      </c>
      <c r="B160">
        <v>140</v>
      </c>
      <c r="C160">
        <v>8</v>
      </c>
      <c r="D160">
        <v>1</v>
      </c>
      <c r="E160" s="9">
        <f t="shared" si="16"/>
        <v>47.368421052631575</v>
      </c>
      <c r="F160" s="9">
        <f t="shared" si="17"/>
        <v>68.421052631578945</v>
      </c>
      <c r="G160" s="9">
        <f t="shared" si="18"/>
        <v>80</v>
      </c>
      <c r="H160" s="5">
        <f t="shared" si="19"/>
        <v>44.266881375398484</v>
      </c>
      <c r="I160">
        <f t="shared" si="20"/>
        <v>2.2091205968155721E-2</v>
      </c>
      <c r="J160">
        <f t="shared" si="21"/>
        <v>5.6901382620278855E-3</v>
      </c>
    </row>
    <row r="161" spans="1:10" x14ac:dyDescent="0.25">
      <c r="A161">
        <v>69</v>
      </c>
      <c r="B161">
        <v>149</v>
      </c>
      <c r="C161">
        <v>2</v>
      </c>
      <c r="D161">
        <v>1</v>
      </c>
      <c r="E161" s="9">
        <f t="shared" si="16"/>
        <v>89.473684210526315</v>
      </c>
      <c r="F161" s="9">
        <f t="shared" si="17"/>
        <v>73.157894736842096</v>
      </c>
      <c r="G161" s="9">
        <f t="shared" si="18"/>
        <v>20</v>
      </c>
      <c r="H161" s="5">
        <f t="shared" si="19"/>
        <v>79.619942100301742</v>
      </c>
      <c r="I161">
        <f t="shared" si="20"/>
        <v>1.2403878915664183E-2</v>
      </c>
      <c r="J161">
        <f t="shared" si="21"/>
        <v>3.1949268010683469E-3</v>
      </c>
    </row>
    <row r="162" spans="1:10" x14ac:dyDescent="0.25">
      <c r="A162">
        <v>41</v>
      </c>
      <c r="B162">
        <v>63</v>
      </c>
      <c r="C162">
        <v>10</v>
      </c>
      <c r="D162">
        <v>0</v>
      </c>
      <c r="E162" s="9">
        <f t="shared" si="16"/>
        <v>40.350877192982452</v>
      </c>
      <c r="F162" s="9">
        <f t="shared" si="17"/>
        <v>27.89473684210526</v>
      </c>
      <c r="G162" s="9">
        <f t="shared" si="18"/>
        <v>100</v>
      </c>
      <c r="H162" s="5">
        <f t="shared" si="19"/>
        <v>73.809625932332509</v>
      </c>
      <c r="I162">
        <f t="shared" si="20"/>
        <v>1.3367263738285888E-2</v>
      </c>
      <c r="J162">
        <f t="shared" si="21"/>
        <v>3.443070467292756E-3</v>
      </c>
    </row>
    <row r="163" spans="1:10" x14ac:dyDescent="0.25">
      <c r="A163">
        <v>22</v>
      </c>
      <c r="B163">
        <v>60</v>
      </c>
      <c r="C163">
        <v>10</v>
      </c>
      <c r="D163">
        <v>0</v>
      </c>
      <c r="E163" s="9">
        <f t="shared" si="16"/>
        <v>7.0175438596491224</v>
      </c>
      <c r="F163" s="9">
        <f t="shared" si="17"/>
        <v>26.315789473684209</v>
      </c>
      <c r="G163" s="9">
        <f t="shared" si="18"/>
        <v>100</v>
      </c>
      <c r="H163" s="5">
        <f t="shared" si="19"/>
        <v>71.252696460183387</v>
      </c>
      <c r="I163">
        <f t="shared" si="20"/>
        <v>1.3840313912036132E-2</v>
      </c>
      <c r="J163">
        <f t="shared" si="21"/>
        <v>3.5649162776751901E-3</v>
      </c>
    </row>
    <row r="164" spans="1:10" x14ac:dyDescent="0.25">
      <c r="A164">
        <v>35</v>
      </c>
      <c r="B164">
        <v>24</v>
      </c>
      <c r="C164">
        <v>7</v>
      </c>
      <c r="D164">
        <v>0</v>
      </c>
      <c r="E164" s="9">
        <f t="shared" si="16"/>
        <v>29.82456140350877</v>
      </c>
      <c r="F164" s="9">
        <f t="shared" si="17"/>
        <v>7.3684210526315788</v>
      </c>
      <c r="G164" s="9">
        <f t="shared" si="18"/>
        <v>70</v>
      </c>
      <c r="H164" s="5">
        <f t="shared" si="19"/>
        <v>73.148638397968568</v>
      </c>
      <c r="I164">
        <f t="shared" si="20"/>
        <v>1.3486424317501652E-2</v>
      </c>
      <c r="J164">
        <f t="shared" si="21"/>
        <v>3.473763231286646E-3</v>
      </c>
    </row>
    <row r="165" spans="1:10" x14ac:dyDescent="0.25">
      <c r="A165">
        <v>52</v>
      </c>
      <c r="B165">
        <v>183</v>
      </c>
      <c r="C165">
        <v>5</v>
      </c>
      <c r="D165">
        <v>0</v>
      </c>
      <c r="E165" s="9">
        <f t="shared" si="16"/>
        <v>59.649122807017541</v>
      </c>
      <c r="F165" s="9">
        <f t="shared" si="17"/>
        <v>91.05263157894737</v>
      </c>
      <c r="G165" s="9">
        <f t="shared" si="18"/>
        <v>50</v>
      </c>
      <c r="H165" s="5">
        <f t="shared" si="19"/>
        <v>46.269248280161236</v>
      </c>
      <c r="I165">
        <f t="shared" si="20"/>
        <v>2.1155403066134587E-2</v>
      </c>
      <c r="J165">
        <f t="shared" si="21"/>
        <v>5.4490990038641206E-3</v>
      </c>
    </row>
    <row r="166" spans="1:10" x14ac:dyDescent="0.25">
      <c r="A166">
        <v>74</v>
      </c>
      <c r="B166">
        <v>97</v>
      </c>
      <c r="C166">
        <v>6</v>
      </c>
      <c r="D166">
        <v>1</v>
      </c>
      <c r="E166" s="9">
        <f t="shared" si="16"/>
        <v>98.245614035087712</v>
      </c>
      <c r="F166" s="9">
        <f t="shared" si="17"/>
        <v>45.78947368421052</v>
      </c>
      <c r="G166" s="9">
        <f t="shared" si="18"/>
        <v>60</v>
      </c>
      <c r="H166" s="5">
        <f t="shared" si="19"/>
        <v>88.492208907011857</v>
      </c>
      <c r="I166">
        <f t="shared" si="20"/>
        <v>1.1174157082646873E-2</v>
      </c>
      <c r="J166">
        <f t="shared" si="21"/>
        <v>2.8781814290053912E-3</v>
      </c>
    </row>
    <row r="167" spans="1:10" x14ac:dyDescent="0.25">
      <c r="A167">
        <v>47</v>
      </c>
      <c r="B167">
        <v>113</v>
      </c>
      <c r="C167">
        <v>4</v>
      </c>
      <c r="D167">
        <v>1</v>
      </c>
      <c r="E167" s="9">
        <f t="shared" si="16"/>
        <v>50.877192982456137</v>
      </c>
      <c r="F167" s="9">
        <f t="shared" si="17"/>
        <v>54.210526315789473</v>
      </c>
      <c r="G167" s="9">
        <f t="shared" si="18"/>
        <v>40</v>
      </c>
      <c r="H167" s="5">
        <f t="shared" si="19"/>
        <v>42.659004967676587</v>
      </c>
      <c r="I167">
        <f t="shared" si="20"/>
        <v>2.2904782203358981E-2</v>
      </c>
      <c r="J167">
        <f t="shared" si="21"/>
        <v>5.8996950092548069E-3</v>
      </c>
    </row>
    <row r="168" spans="1:10" x14ac:dyDescent="0.25">
      <c r="A168">
        <v>68</v>
      </c>
      <c r="B168">
        <v>17</v>
      </c>
      <c r="C168">
        <v>8</v>
      </c>
      <c r="D168">
        <v>0</v>
      </c>
      <c r="E168" s="9">
        <f t="shared" si="16"/>
        <v>87.719298245614027</v>
      </c>
      <c r="F168" s="9">
        <f t="shared" si="17"/>
        <v>3.6842105263157894</v>
      </c>
      <c r="G168" s="9">
        <f t="shared" si="18"/>
        <v>80</v>
      </c>
      <c r="H168" s="5">
        <f t="shared" si="19"/>
        <v>106.53283964028228</v>
      </c>
      <c r="I168">
        <f t="shared" si="20"/>
        <v>9.2994847280625115E-3</v>
      </c>
      <c r="J168">
        <f t="shared" si="21"/>
        <v>2.395313046493229E-3</v>
      </c>
    </row>
    <row r="169" spans="1:10" x14ac:dyDescent="0.25">
      <c r="A169">
        <v>60</v>
      </c>
      <c r="B169">
        <v>170</v>
      </c>
      <c r="C169">
        <v>8</v>
      </c>
      <c r="D169">
        <v>0</v>
      </c>
      <c r="E169" s="9">
        <f t="shared" si="16"/>
        <v>73.68421052631578</v>
      </c>
      <c r="F169" s="9">
        <f t="shared" si="17"/>
        <v>84.210526315789465</v>
      </c>
      <c r="G169" s="9">
        <f t="shared" si="18"/>
        <v>80</v>
      </c>
      <c r="H169" s="5">
        <f t="shared" si="19"/>
        <v>65.682017507250137</v>
      </c>
      <c r="I169">
        <f t="shared" si="20"/>
        <v>1.4996546855998666E-2</v>
      </c>
      <c r="J169">
        <f t="shared" si="21"/>
        <v>3.8627327628296044E-3</v>
      </c>
    </row>
    <row r="170" spans="1:10" x14ac:dyDescent="0.25">
      <c r="A170">
        <v>47</v>
      </c>
      <c r="B170">
        <v>187</v>
      </c>
      <c r="C170">
        <v>4</v>
      </c>
      <c r="D170">
        <v>0</v>
      </c>
      <c r="E170" s="9">
        <f t="shared" si="16"/>
        <v>50.877192982456137</v>
      </c>
      <c r="F170" s="9">
        <f t="shared" si="17"/>
        <v>93.157894736842096</v>
      </c>
      <c r="G170" s="9">
        <f t="shared" si="18"/>
        <v>40</v>
      </c>
      <c r="H170" s="5">
        <f t="shared" si="19"/>
        <v>40.184630833787288</v>
      </c>
      <c r="I170">
        <f t="shared" si="20"/>
        <v>2.4280902359809769E-2</v>
      </c>
      <c r="J170">
        <f t="shared" si="21"/>
        <v>6.2541489022045968E-3</v>
      </c>
    </row>
    <row r="171" spans="1:10" x14ac:dyDescent="0.25">
      <c r="A171">
        <v>22</v>
      </c>
      <c r="B171">
        <v>22</v>
      </c>
      <c r="C171">
        <v>2</v>
      </c>
      <c r="D171">
        <v>0</v>
      </c>
      <c r="E171" s="9">
        <f t="shared" si="16"/>
        <v>7.0175438596491224</v>
      </c>
      <c r="F171" s="9">
        <f t="shared" si="17"/>
        <v>6.3157894736842106</v>
      </c>
      <c r="G171" s="9">
        <f t="shared" si="18"/>
        <v>20</v>
      </c>
      <c r="H171" s="5">
        <f t="shared" si="19"/>
        <v>76.661246747277914</v>
      </c>
      <c r="I171">
        <f t="shared" si="20"/>
        <v>1.2876435054592409E-2</v>
      </c>
      <c r="J171">
        <f t="shared" si="21"/>
        <v>3.3166453605235299E-3</v>
      </c>
    </row>
    <row r="172" spans="1:10" x14ac:dyDescent="0.25">
      <c r="A172">
        <v>31</v>
      </c>
      <c r="B172">
        <v>121</v>
      </c>
      <c r="C172">
        <v>8</v>
      </c>
      <c r="D172">
        <v>0</v>
      </c>
      <c r="E172" s="9">
        <f t="shared" si="16"/>
        <v>22.807017543859647</v>
      </c>
      <c r="F172" s="9">
        <f t="shared" si="17"/>
        <v>58.421052631578945</v>
      </c>
      <c r="G172" s="9">
        <f t="shared" si="18"/>
        <v>80</v>
      </c>
      <c r="H172" s="5">
        <f t="shared" si="19"/>
        <v>35.629587823469116</v>
      </c>
      <c r="I172">
        <f t="shared" si="20"/>
        <v>2.7300334495145077E-2</v>
      </c>
      <c r="J172">
        <f t="shared" si="21"/>
        <v>7.0318785719942064E-3</v>
      </c>
    </row>
    <row r="173" spans="1:10" x14ac:dyDescent="0.25">
      <c r="A173">
        <v>28</v>
      </c>
      <c r="B173">
        <v>77</v>
      </c>
      <c r="C173">
        <v>1</v>
      </c>
      <c r="D173">
        <v>0</v>
      </c>
      <c r="E173" s="9">
        <f t="shared" si="16"/>
        <v>17.543859649122805</v>
      </c>
      <c r="F173" s="9">
        <f t="shared" si="17"/>
        <v>35.263157894736842</v>
      </c>
      <c r="G173" s="9">
        <f t="shared" si="18"/>
        <v>10</v>
      </c>
      <c r="H173" s="5">
        <f t="shared" si="19"/>
        <v>57.344541411285761</v>
      </c>
      <c r="I173">
        <f t="shared" si="20"/>
        <v>1.7139563973101467E-2</v>
      </c>
      <c r="J173">
        <f t="shared" si="21"/>
        <v>4.4147199975593417E-3</v>
      </c>
    </row>
    <row r="174" spans="1:10" x14ac:dyDescent="0.25">
      <c r="A174">
        <v>41</v>
      </c>
      <c r="B174">
        <v>129</v>
      </c>
      <c r="C174">
        <v>3</v>
      </c>
      <c r="D174">
        <v>1</v>
      </c>
      <c r="E174" s="9">
        <f t="shared" si="16"/>
        <v>40.350877192982452</v>
      </c>
      <c r="F174" s="9">
        <f t="shared" si="17"/>
        <v>62.631578947368418</v>
      </c>
      <c r="G174" s="9">
        <f t="shared" si="18"/>
        <v>30</v>
      </c>
      <c r="H174" s="5">
        <f t="shared" si="19"/>
        <v>34.50391514088286</v>
      </c>
      <c r="I174">
        <f t="shared" si="20"/>
        <v>2.8165907788814455E-2</v>
      </c>
      <c r="J174">
        <f t="shared" si="21"/>
        <v>7.254828451869361E-3</v>
      </c>
    </row>
    <row r="175" spans="1:10" x14ac:dyDescent="0.25">
      <c r="A175">
        <v>73</v>
      </c>
      <c r="B175">
        <v>45</v>
      </c>
      <c r="C175">
        <v>5</v>
      </c>
      <c r="D175">
        <v>1</v>
      </c>
      <c r="E175" s="9">
        <f t="shared" si="16"/>
        <v>96.491228070175438</v>
      </c>
      <c r="F175" s="9">
        <f t="shared" si="17"/>
        <v>18.421052631578945</v>
      </c>
      <c r="G175" s="9">
        <f t="shared" si="18"/>
        <v>50</v>
      </c>
      <c r="H175" s="5">
        <f t="shared" si="19"/>
        <v>99.3205603839871</v>
      </c>
      <c r="I175">
        <f t="shared" si="20"/>
        <v>9.9680463922091223E-3</v>
      </c>
      <c r="J175">
        <f t="shared" si="21"/>
        <v>2.5675176925940078E-3</v>
      </c>
    </row>
    <row r="176" spans="1:10" x14ac:dyDescent="0.25">
      <c r="A176">
        <v>74</v>
      </c>
      <c r="B176">
        <v>172</v>
      </c>
      <c r="C176">
        <v>6</v>
      </c>
      <c r="D176">
        <v>0</v>
      </c>
      <c r="E176" s="9">
        <f t="shared" si="16"/>
        <v>98.245614035087712</v>
      </c>
      <c r="F176" s="9">
        <f t="shared" si="17"/>
        <v>85.263157894736835</v>
      </c>
      <c r="G176" s="9">
        <f t="shared" si="18"/>
        <v>60</v>
      </c>
      <c r="H176" s="5">
        <f t="shared" si="19"/>
        <v>83.54083123374825</v>
      </c>
      <c r="I176">
        <f t="shared" si="20"/>
        <v>1.1828603828546285E-2</v>
      </c>
      <c r="J176">
        <f t="shared" si="21"/>
        <v>3.0467504276680199E-3</v>
      </c>
    </row>
    <row r="177" spans="1:10" x14ac:dyDescent="0.25">
      <c r="A177">
        <v>75</v>
      </c>
      <c r="B177">
        <v>115</v>
      </c>
      <c r="C177">
        <v>10</v>
      </c>
      <c r="D177">
        <v>0</v>
      </c>
      <c r="E177" s="9">
        <f t="shared" si="16"/>
        <v>100</v>
      </c>
      <c r="F177" s="9">
        <f t="shared" si="17"/>
        <v>55.263157894736842</v>
      </c>
      <c r="G177" s="9">
        <f t="shared" si="18"/>
        <v>100</v>
      </c>
      <c r="H177" s="5">
        <f t="shared" si="19"/>
        <v>100.17298058249621</v>
      </c>
      <c r="I177">
        <f t="shared" si="20"/>
        <v>9.8840618734623749E-3</v>
      </c>
      <c r="J177">
        <f t="shared" si="21"/>
        <v>2.5458853958227165E-3</v>
      </c>
    </row>
    <row r="178" spans="1:10" x14ac:dyDescent="0.25">
      <c r="A178">
        <v>47</v>
      </c>
      <c r="B178">
        <v>188</v>
      </c>
      <c r="C178">
        <v>1</v>
      </c>
      <c r="D178">
        <v>0</v>
      </c>
      <c r="E178" s="9">
        <f t="shared" si="16"/>
        <v>50.877192982456137</v>
      </c>
      <c r="F178" s="9">
        <f t="shared" si="17"/>
        <v>93.68421052631578</v>
      </c>
      <c r="G178" s="9">
        <f t="shared" si="18"/>
        <v>10</v>
      </c>
      <c r="H178" s="5">
        <f t="shared" si="19"/>
        <v>55.971511462653687</v>
      </c>
      <c r="I178">
        <f t="shared" si="20"/>
        <v>1.7552632435520445E-2</v>
      </c>
      <c r="J178">
        <f t="shared" si="21"/>
        <v>4.5211160298192082E-3</v>
      </c>
    </row>
    <row r="179" spans="1:10" x14ac:dyDescent="0.25">
      <c r="A179">
        <v>26</v>
      </c>
      <c r="B179">
        <v>114</v>
      </c>
      <c r="C179">
        <v>3</v>
      </c>
      <c r="D179">
        <v>1</v>
      </c>
      <c r="E179" s="9">
        <f t="shared" si="16"/>
        <v>14.035087719298245</v>
      </c>
      <c r="F179" s="9">
        <f t="shared" si="17"/>
        <v>54.736842105263158</v>
      </c>
      <c r="G179" s="9">
        <f t="shared" si="18"/>
        <v>30</v>
      </c>
      <c r="H179" s="5">
        <f t="shared" si="19"/>
        <v>29.474206344581475</v>
      </c>
      <c r="I179">
        <f t="shared" si="20"/>
        <v>3.2814636374535376E-2</v>
      </c>
      <c r="J179">
        <f t="shared" si="21"/>
        <v>8.4522238513565408E-3</v>
      </c>
    </row>
    <row r="180" spans="1:10" x14ac:dyDescent="0.25">
      <c r="A180">
        <v>53</v>
      </c>
      <c r="B180">
        <v>104</v>
      </c>
      <c r="C180">
        <v>1</v>
      </c>
      <c r="D180">
        <v>1</v>
      </c>
      <c r="E180" s="9">
        <f t="shared" si="16"/>
        <v>61.403508771929822</v>
      </c>
      <c r="F180" s="9">
        <f t="shared" si="17"/>
        <v>49.473684210526315</v>
      </c>
      <c r="G180" s="9">
        <f t="shared" si="18"/>
        <v>10</v>
      </c>
      <c r="H180" s="5">
        <f t="shared" si="19"/>
        <v>66.341079369739944</v>
      </c>
      <c r="I180">
        <f t="shared" si="20"/>
        <v>1.4849776828040494E-2</v>
      </c>
      <c r="J180">
        <f t="shared" si="21"/>
        <v>3.8249285002190641E-3</v>
      </c>
    </row>
    <row r="181" spans="1:10" x14ac:dyDescent="0.25">
      <c r="A181">
        <v>40</v>
      </c>
      <c r="B181">
        <v>24</v>
      </c>
      <c r="C181">
        <v>4</v>
      </c>
      <c r="D181">
        <v>1</v>
      </c>
      <c r="E181" s="9">
        <f t="shared" si="16"/>
        <v>38.596491228070171</v>
      </c>
      <c r="F181" s="9">
        <f t="shared" si="17"/>
        <v>7.3684210526315788</v>
      </c>
      <c r="G181" s="9">
        <f t="shared" si="18"/>
        <v>40</v>
      </c>
      <c r="H181" s="5">
        <f t="shared" si="19"/>
        <v>73.30688686224704</v>
      </c>
      <c r="I181">
        <f t="shared" si="20"/>
        <v>1.3457702808271842E-2</v>
      </c>
      <c r="J181">
        <f t="shared" si="21"/>
        <v>3.4663652938971118E-3</v>
      </c>
    </row>
    <row r="182" spans="1:10" x14ac:dyDescent="0.25">
      <c r="A182">
        <v>47</v>
      </c>
      <c r="B182">
        <v>151</v>
      </c>
      <c r="C182">
        <v>10</v>
      </c>
      <c r="D182">
        <v>0</v>
      </c>
      <c r="E182" s="9">
        <f t="shared" si="16"/>
        <v>50.877192982456137</v>
      </c>
      <c r="F182" s="9">
        <f t="shared" si="17"/>
        <v>74.210526315789465</v>
      </c>
      <c r="G182" s="9">
        <f t="shared" si="18"/>
        <v>100</v>
      </c>
      <c r="H182" s="5">
        <f t="shared" si="19"/>
        <v>61.119392818617456</v>
      </c>
      <c r="I182">
        <f t="shared" si="20"/>
        <v>1.6098032427971441E-2</v>
      </c>
      <c r="J182">
        <f t="shared" si="21"/>
        <v>4.1464477038422711E-3</v>
      </c>
    </row>
    <row r="183" spans="1:10" x14ac:dyDescent="0.25">
      <c r="A183">
        <v>20</v>
      </c>
      <c r="B183">
        <v>192</v>
      </c>
      <c r="C183">
        <v>6</v>
      </c>
      <c r="D183">
        <v>1</v>
      </c>
      <c r="E183" s="9">
        <f t="shared" si="16"/>
        <v>3.5087719298245612</v>
      </c>
      <c r="F183" s="9">
        <f t="shared" si="17"/>
        <v>95.78947368421052</v>
      </c>
      <c r="G183" s="9">
        <f t="shared" si="18"/>
        <v>60</v>
      </c>
      <c r="H183" s="5">
        <f t="shared" si="19"/>
        <v>25.100597847690409</v>
      </c>
      <c r="I183">
        <f t="shared" si="20"/>
        <v>3.8313298639191438E-2</v>
      </c>
      <c r="J183">
        <f t="shared" si="21"/>
        <v>9.8685407598671018E-3</v>
      </c>
    </row>
    <row r="184" spans="1:10" x14ac:dyDescent="0.25">
      <c r="A184">
        <v>42</v>
      </c>
      <c r="B184">
        <v>140</v>
      </c>
      <c r="C184">
        <v>6</v>
      </c>
      <c r="D184">
        <v>0</v>
      </c>
      <c r="E184" s="9">
        <f t="shared" si="16"/>
        <v>42.105263157894733</v>
      </c>
      <c r="F184" s="9">
        <f t="shared" si="17"/>
        <v>68.421052631578945</v>
      </c>
      <c r="G184" s="9">
        <f t="shared" si="18"/>
        <v>60</v>
      </c>
      <c r="H184" s="5">
        <f t="shared" si="19"/>
        <v>29.237777710170835</v>
      </c>
      <c r="I184">
        <f t="shared" si="20"/>
        <v>3.3071213420013935E-2</v>
      </c>
      <c r="J184">
        <f t="shared" si="21"/>
        <v>8.5183116360496962E-3</v>
      </c>
    </row>
    <row r="185" spans="1:10" x14ac:dyDescent="0.25">
      <c r="A185">
        <v>26</v>
      </c>
      <c r="B185">
        <v>116</v>
      </c>
      <c r="C185">
        <v>4</v>
      </c>
      <c r="D185">
        <v>1</v>
      </c>
      <c r="E185" s="9">
        <f t="shared" si="16"/>
        <v>14.035087719298245</v>
      </c>
      <c r="F185" s="9">
        <f t="shared" si="17"/>
        <v>55.78947368421052</v>
      </c>
      <c r="G185" s="9">
        <f t="shared" si="18"/>
        <v>40</v>
      </c>
      <c r="H185" s="5">
        <f t="shared" si="19"/>
        <v>22.899945633190441</v>
      </c>
      <c r="I185">
        <f t="shared" si="20"/>
        <v>4.1841099362639363E-2</v>
      </c>
      <c r="J185">
        <f t="shared" si="21"/>
        <v>1.0777213374039307E-2</v>
      </c>
    </row>
    <row r="186" spans="1:10" x14ac:dyDescent="0.25">
      <c r="A186">
        <v>60</v>
      </c>
      <c r="B186">
        <v>138</v>
      </c>
      <c r="C186">
        <v>9</v>
      </c>
      <c r="D186">
        <v>0</v>
      </c>
      <c r="E186" s="9">
        <f t="shared" si="16"/>
        <v>73.68421052631578</v>
      </c>
      <c r="F186" s="9">
        <f t="shared" si="17"/>
        <v>67.368421052631575</v>
      </c>
      <c r="G186" s="9">
        <f t="shared" si="18"/>
        <v>90</v>
      </c>
      <c r="H186" s="5">
        <f t="shared" si="19"/>
        <v>70.935576093231731</v>
      </c>
      <c r="I186">
        <f t="shared" si="20"/>
        <v>1.3901327469789846E-2</v>
      </c>
      <c r="J186">
        <f t="shared" si="21"/>
        <v>3.5806318334478042E-3</v>
      </c>
    </row>
    <row r="187" spans="1:10" x14ac:dyDescent="0.25">
      <c r="A187">
        <v>74</v>
      </c>
      <c r="B187">
        <v>175</v>
      </c>
      <c r="C187">
        <v>8</v>
      </c>
      <c r="D187">
        <v>1</v>
      </c>
      <c r="E187" s="9">
        <f t="shared" si="16"/>
        <v>98.245614035087712</v>
      </c>
      <c r="F187" s="9">
        <f t="shared" si="17"/>
        <v>86.84210526315789</v>
      </c>
      <c r="G187" s="9">
        <f t="shared" si="18"/>
        <v>80</v>
      </c>
      <c r="H187" s="5">
        <f t="shared" si="19"/>
        <v>88.373176958075248</v>
      </c>
      <c r="I187">
        <f t="shared" si="20"/>
        <v>1.1189039419165972E-2</v>
      </c>
      <c r="J187">
        <f t="shared" si="21"/>
        <v>2.8820147440619696E-3</v>
      </c>
    </row>
    <row r="188" spans="1:10" x14ac:dyDescent="0.25">
      <c r="A188">
        <v>33</v>
      </c>
      <c r="B188">
        <v>163</v>
      </c>
      <c r="C188">
        <v>5</v>
      </c>
      <c r="D188">
        <v>1</v>
      </c>
      <c r="E188" s="9">
        <f t="shared" si="16"/>
        <v>26.315789473684209</v>
      </c>
      <c r="F188" s="9">
        <f t="shared" si="17"/>
        <v>80.526315789473685</v>
      </c>
      <c r="G188" s="9">
        <f t="shared" si="18"/>
        <v>50</v>
      </c>
      <c r="H188" s="5">
        <f t="shared" si="19"/>
        <v>11.33718906765159</v>
      </c>
      <c r="I188">
        <f t="shared" si="20"/>
        <v>8.1055740859319755E-2</v>
      </c>
      <c r="J188">
        <f t="shared" si="21"/>
        <v>2.0877917352519124E-2</v>
      </c>
    </row>
    <row r="189" spans="1:10" x14ac:dyDescent="0.25">
      <c r="A189">
        <v>45</v>
      </c>
      <c r="B189">
        <v>60</v>
      </c>
      <c r="C189">
        <v>7</v>
      </c>
      <c r="D189">
        <v>0</v>
      </c>
      <c r="E189" s="9">
        <f t="shared" si="16"/>
        <v>47.368421052631575</v>
      </c>
      <c r="F189" s="9">
        <f t="shared" si="17"/>
        <v>26.315789473684209</v>
      </c>
      <c r="G189" s="9">
        <f t="shared" si="18"/>
        <v>70</v>
      </c>
      <c r="H189" s="5">
        <f t="shared" si="19"/>
        <v>62.427797629721866</v>
      </c>
      <c r="I189">
        <f t="shared" si="20"/>
        <v>1.5765958103066885E-2</v>
      </c>
      <c r="J189">
        <f t="shared" si="21"/>
        <v>4.0609137214648369E-3</v>
      </c>
    </row>
    <row r="190" spans="1:10" x14ac:dyDescent="0.25">
      <c r="A190">
        <v>40</v>
      </c>
      <c r="B190">
        <v>122</v>
      </c>
      <c r="C190">
        <v>6</v>
      </c>
      <c r="D190">
        <v>1</v>
      </c>
      <c r="E190" s="9">
        <f t="shared" si="16"/>
        <v>38.596491228070171</v>
      </c>
      <c r="F190" s="9">
        <f t="shared" si="17"/>
        <v>58.94736842105263</v>
      </c>
      <c r="G190" s="9">
        <f t="shared" si="18"/>
        <v>60</v>
      </c>
      <c r="H190" s="5">
        <f t="shared" si="19"/>
        <v>30.361523333117152</v>
      </c>
      <c r="I190">
        <f t="shared" si="20"/>
        <v>3.1886206208102771E-2</v>
      </c>
      <c r="J190">
        <f t="shared" si="21"/>
        <v>8.2130836241885753E-3</v>
      </c>
    </row>
    <row r="191" spans="1:10" x14ac:dyDescent="0.25">
      <c r="A191">
        <v>69</v>
      </c>
      <c r="B191">
        <v>162</v>
      </c>
      <c r="C191">
        <v>8</v>
      </c>
      <c r="D191">
        <v>1</v>
      </c>
      <c r="E191" s="9">
        <f t="shared" si="16"/>
        <v>89.473684210526315</v>
      </c>
      <c r="F191" s="9">
        <f t="shared" si="17"/>
        <v>80</v>
      </c>
      <c r="G191" s="9">
        <f t="shared" si="18"/>
        <v>80</v>
      </c>
      <c r="H191" s="5">
        <f t="shared" si="19"/>
        <v>79.642553249432197</v>
      </c>
      <c r="I191">
        <f t="shared" si="20"/>
        <v>1.2400401025336348E-2</v>
      </c>
      <c r="J191">
        <f t="shared" si="21"/>
        <v>3.1940309841150269E-3</v>
      </c>
    </row>
    <row r="192" spans="1:10" x14ac:dyDescent="0.25">
      <c r="A192">
        <v>44</v>
      </c>
      <c r="B192">
        <v>43</v>
      </c>
      <c r="C192">
        <v>4</v>
      </c>
      <c r="D192">
        <v>1</v>
      </c>
      <c r="E192" s="9">
        <f t="shared" si="16"/>
        <v>45.614035087719294</v>
      </c>
      <c r="F192" s="9">
        <f t="shared" si="17"/>
        <v>17.368421052631579</v>
      </c>
      <c r="G192" s="9">
        <f t="shared" si="18"/>
        <v>40</v>
      </c>
      <c r="H192" s="5">
        <f t="shared" si="19"/>
        <v>66.815392737594365</v>
      </c>
      <c r="I192">
        <f t="shared" si="20"/>
        <v>1.4745914749316739E-2</v>
      </c>
      <c r="J192">
        <f t="shared" si="21"/>
        <v>3.7981762446395503E-3</v>
      </c>
    </row>
    <row r="193" spans="1:10" x14ac:dyDescent="0.25">
      <c r="A193">
        <v>68</v>
      </c>
      <c r="B193">
        <v>86</v>
      </c>
      <c r="C193">
        <v>6</v>
      </c>
      <c r="D193">
        <v>1</v>
      </c>
      <c r="E193" s="9">
        <f t="shared" si="16"/>
        <v>87.719298245614027</v>
      </c>
      <c r="F193" s="9">
        <f t="shared" si="17"/>
        <v>40</v>
      </c>
      <c r="G193" s="9">
        <f t="shared" si="18"/>
        <v>60</v>
      </c>
      <c r="H193" s="5">
        <f t="shared" si="19"/>
        <v>81.195666303881268</v>
      </c>
      <c r="I193">
        <f t="shared" si="20"/>
        <v>1.2166091534594447E-2</v>
      </c>
      <c r="J193">
        <f t="shared" si="21"/>
        <v>3.1336787606850961E-3</v>
      </c>
    </row>
    <row r="194" spans="1:10" x14ac:dyDescent="0.25">
      <c r="A194">
        <v>42</v>
      </c>
      <c r="B194">
        <v>18</v>
      </c>
      <c r="C194">
        <v>6</v>
      </c>
      <c r="D194">
        <v>1</v>
      </c>
      <c r="E194" s="9">
        <f t="shared" si="16"/>
        <v>42.105263157894733</v>
      </c>
      <c r="F194" s="9">
        <f t="shared" si="17"/>
        <v>4.2105263157894735</v>
      </c>
      <c r="G194" s="9">
        <f t="shared" si="18"/>
        <v>60</v>
      </c>
      <c r="H194" s="5">
        <f t="shared" si="19"/>
        <v>77.406005908408162</v>
      </c>
      <c r="I194">
        <f t="shared" si="20"/>
        <v>1.2754124998640714E-2</v>
      </c>
      <c r="J194">
        <f t="shared" si="21"/>
        <v>3.2851413706460769E-3</v>
      </c>
    </row>
    <row r="195" spans="1:10" x14ac:dyDescent="0.25">
      <c r="A195">
        <v>30</v>
      </c>
      <c r="B195">
        <v>48</v>
      </c>
      <c r="C195">
        <v>7</v>
      </c>
      <c r="D195">
        <v>1</v>
      </c>
      <c r="E195" s="9">
        <f t="shared" si="16"/>
        <v>21.052631578947366</v>
      </c>
      <c r="F195" s="9">
        <f t="shared" si="17"/>
        <v>20</v>
      </c>
      <c r="G195" s="9">
        <f t="shared" si="18"/>
        <v>70</v>
      </c>
      <c r="H195" s="5">
        <f t="shared" si="19"/>
        <v>59.993074392543441</v>
      </c>
      <c r="I195">
        <f t="shared" si="20"/>
        <v>1.6395304056393861E-2</v>
      </c>
      <c r="J195">
        <f t="shared" si="21"/>
        <v>4.2230173881564748E-3</v>
      </c>
    </row>
    <row r="196" spans="1:10" x14ac:dyDescent="0.25">
      <c r="A196">
        <v>46</v>
      </c>
      <c r="B196">
        <v>102</v>
      </c>
      <c r="C196">
        <v>6</v>
      </c>
      <c r="D196">
        <v>0</v>
      </c>
      <c r="E196" s="9">
        <f t="shared" si="16"/>
        <v>49.122807017543856</v>
      </c>
      <c r="F196" s="9">
        <f t="shared" si="17"/>
        <v>48.421052631578945</v>
      </c>
      <c r="G196" s="9">
        <f t="shared" si="18"/>
        <v>60</v>
      </c>
      <c r="H196" s="5">
        <f t="shared" si="19"/>
        <v>44.600756211093724</v>
      </c>
      <c r="I196">
        <f t="shared" si="20"/>
        <v>2.1929460892508634E-2</v>
      </c>
      <c r="J196">
        <f t="shared" si="21"/>
        <v>5.6484768042984719E-3</v>
      </c>
    </row>
    <row r="197" spans="1:10" x14ac:dyDescent="0.25">
      <c r="A197">
        <v>51</v>
      </c>
      <c r="B197">
        <v>83</v>
      </c>
      <c r="C197">
        <v>9</v>
      </c>
      <c r="D197">
        <v>0</v>
      </c>
      <c r="E197" s="9">
        <f t="shared" si="16"/>
        <v>57.89473684210526</v>
      </c>
      <c r="F197" s="9">
        <f t="shared" si="17"/>
        <v>38.421052631578945</v>
      </c>
      <c r="G197" s="9">
        <f t="shared" si="18"/>
        <v>90</v>
      </c>
      <c r="H197" s="5">
        <f t="shared" si="19"/>
        <v>69.345975124213069</v>
      </c>
      <c r="I197">
        <f t="shared" si="20"/>
        <v>1.4215454377229896E-2</v>
      </c>
      <c r="J197">
        <f t="shared" si="21"/>
        <v>3.6615430131151198E-3</v>
      </c>
    </row>
    <row r="198" spans="1:10" x14ac:dyDescent="0.25">
      <c r="A198">
        <v>32</v>
      </c>
      <c r="B198">
        <v>95</v>
      </c>
      <c r="C198">
        <v>6</v>
      </c>
      <c r="D198">
        <v>0</v>
      </c>
      <c r="E198" s="9">
        <f t="shared" si="16"/>
        <v>24.561403508771928</v>
      </c>
      <c r="F198" s="9">
        <f t="shared" si="17"/>
        <v>44.736842105263158</v>
      </c>
      <c r="G198" s="9">
        <f t="shared" si="18"/>
        <v>60</v>
      </c>
      <c r="H198" s="5">
        <f t="shared" si="19"/>
        <v>34.266261391411469</v>
      </c>
      <c r="I198">
        <f t="shared" si="20"/>
        <v>2.8355713380027688E-2</v>
      </c>
      <c r="J198">
        <f t="shared" si="21"/>
        <v>7.3037175916685227E-3</v>
      </c>
    </row>
    <row r="199" spans="1:10" x14ac:dyDescent="0.25">
      <c r="A199">
        <v>44</v>
      </c>
      <c r="B199">
        <v>16</v>
      </c>
      <c r="C199">
        <v>5</v>
      </c>
      <c r="D199">
        <v>0</v>
      </c>
      <c r="E199" s="9">
        <f t="shared" si="16"/>
        <v>45.614035087719294</v>
      </c>
      <c r="F199" s="9">
        <f t="shared" si="17"/>
        <v>3.1578947368421053</v>
      </c>
      <c r="G199" s="9">
        <f t="shared" si="18"/>
        <v>50</v>
      </c>
      <c r="H199" s="5">
        <f t="shared" si="19"/>
        <v>79.003683618161332</v>
      </c>
      <c r="I199">
        <f t="shared" si="20"/>
        <v>1.2499424461163108E-2</v>
      </c>
      <c r="J199">
        <f t="shared" si="21"/>
        <v>3.2195369271517055E-3</v>
      </c>
    </row>
    <row r="200" spans="1:10" x14ac:dyDescent="0.25">
      <c r="A200">
        <v>29</v>
      </c>
      <c r="B200">
        <v>115</v>
      </c>
      <c r="C200">
        <v>5</v>
      </c>
      <c r="D200">
        <v>1</v>
      </c>
      <c r="E200" s="9">
        <f t="shared" si="16"/>
        <v>19.298245614035086</v>
      </c>
      <c r="F200" s="9">
        <f t="shared" si="17"/>
        <v>55.263157894736842</v>
      </c>
      <c r="G200" s="9">
        <f t="shared" si="18"/>
        <v>50</v>
      </c>
      <c r="H200" s="5">
        <f t="shared" si="19"/>
        <v>21.343026422099012</v>
      </c>
      <c r="I200">
        <f t="shared" si="20"/>
        <v>4.4756694151823644E-2</v>
      </c>
      <c r="J200">
        <f t="shared" si="21"/>
        <v>1.1528197158737217E-2</v>
      </c>
    </row>
    <row r="201" spans="1:10" x14ac:dyDescent="0.25">
      <c r="A201">
        <v>67</v>
      </c>
      <c r="B201">
        <v>45</v>
      </c>
      <c r="C201">
        <v>9</v>
      </c>
      <c r="D201">
        <v>0</v>
      </c>
      <c r="E201" s="9">
        <f t="shared" si="16"/>
        <v>85.964912280701753</v>
      </c>
      <c r="F201" s="9">
        <f t="shared" si="17"/>
        <v>18.421052631578945</v>
      </c>
      <c r="G201" s="9">
        <f t="shared" si="18"/>
        <v>90</v>
      </c>
      <c r="H201" s="5">
        <f t="shared" si="19"/>
        <v>99.38004194115905</v>
      </c>
      <c r="I201">
        <f t="shared" si="20"/>
        <v>9.962139690937585E-3</v>
      </c>
      <c r="J201">
        <f t="shared" si="21"/>
        <v>2.5659962751143103E-3</v>
      </c>
    </row>
    <row r="202" spans="1:10" x14ac:dyDescent="0.25">
      <c r="A202">
        <v>19</v>
      </c>
      <c r="B202">
        <v>183</v>
      </c>
      <c r="C202">
        <v>6</v>
      </c>
      <c r="D202">
        <v>1</v>
      </c>
      <c r="E202" s="9">
        <f t="shared" si="16"/>
        <v>1.7543859649122806</v>
      </c>
      <c r="F202" s="9">
        <f t="shared" si="17"/>
        <v>91.05263157894737</v>
      </c>
      <c r="G202" s="9">
        <f t="shared" si="18"/>
        <v>60</v>
      </c>
      <c r="H202" s="5">
        <f t="shared" si="19"/>
        <v>22.675056836176921</v>
      </c>
      <c r="I202">
        <f t="shared" si="20"/>
        <v>4.223854696187844E-2</v>
      </c>
      <c r="J202">
        <f t="shared" si="21"/>
        <v>1.0879585865375515E-2</v>
      </c>
    </row>
    <row r="203" spans="1:10" x14ac:dyDescent="0.25">
      <c r="A203">
        <v>67</v>
      </c>
      <c r="B203">
        <v>126</v>
      </c>
      <c r="C203">
        <v>7</v>
      </c>
      <c r="D203">
        <v>0</v>
      </c>
      <c r="E203" s="9">
        <f t="shared" si="16"/>
        <v>85.964912280701753</v>
      </c>
      <c r="F203" s="9">
        <f t="shared" si="17"/>
        <v>61.052631578947363</v>
      </c>
      <c r="G203" s="9">
        <f t="shared" si="18"/>
        <v>70</v>
      </c>
      <c r="H203" s="5">
        <f t="shared" si="19"/>
        <v>74.549018579251467</v>
      </c>
      <c r="I203">
        <f t="shared" si="20"/>
        <v>1.3236439318546445E-2</v>
      </c>
      <c r="J203">
        <f t="shared" si="21"/>
        <v>3.4093733917487565E-3</v>
      </c>
    </row>
    <row r="204" spans="1:10" x14ac:dyDescent="0.25">
      <c r="A204">
        <v>56</v>
      </c>
      <c r="B204">
        <v>78</v>
      </c>
      <c r="C204">
        <v>7</v>
      </c>
      <c r="D204">
        <v>0</v>
      </c>
      <c r="E204" s="9">
        <f t="shared" si="16"/>
        <v>66.666666666666657</v>
      </c>
      <c r="F204" s="9">
        <f t="shared" si="17"/>
        <v>35.789473684210527</v>
      </c>
      <c r="G204" s="9">
        <f t="shared" si="18"/>
        <v>70</v>
      </c>
      <c r="H204" s="5">
        <f t="shared" si="19"/>
        <v>68.050503578167792</v>
      </c>
      <c r="I204">
        <f t="shared" si="20"/>
        <v>1.4482153614824286E-2</v>
      </c>
      <c r="J204">
        <f t="shared" si="21"/>
        <v>3.7302380195569163E-3</v>
      </c>
    </row>
    <row r="205" spans="1:10" x14ac:dyDescent="0.25">
      <c r="A205">
        <v>18</v>
      </c>
      <c r="B205">
        <v>33</v>
      </c>
      <c r="C205">
        <v>0</v>
      </c>
      <c r="D205">
        <v>0</v>
      </c>
      <c r="E205" s="9">
        <f t="shared" ref="E205:E211" si="22">100/($K$1-$K$2) * (A205-$K$2)</f>
        <v>0</v>
      </c>
      <c r="F205" s="9">
        <f t="shared" ref="F205:F211" si="23">100/($K$3-$K$4) *(B205-$K$4)</f>
        <v>12.105263157894736</v>
      </c>
      <c r="G205" s="9">
        <f t="shared" ref="G205:G211" si="24">100/($K$5-$K$6) *(C205-$K$6)</f>
        <v>0</v>
      </c>
      <c r="H205" s="5">
        <f t="shared" ref="H205:H211" si="25">SQRT(
(E205-$E$2) ^2 +
(F205-$F$2) ^ 2 +
(G205-$G$2) ^2
)</f>
        <v>82.899331535152129</v>
      </c>
      <c r="I205">
        <f t="shared" ref="I205:I211" si="26">1/(1+H205)</f>
        <v>1.19190460961065E-2</v>
      </c>
      <c r="J205">
        <f t="shared" ref="J205:J211" si="27">I205/SUM($I$12:$I$211)</f>
        <v>3.0700460778869698E-3</v>
      </c>
    </row>
    <row r="206" spans="1:10" x14ac:dyDescent="0.25">
      <c r="A206">
        <v>58</v>
      </c>
      <c r="B206">
        <v>117</v>
      </c>
      <c r="C206">
        <v>9</v>
      </c>
      <c r="D206">
        <v>1</v>
      </c>
      <c r="E206" s="9">
        <f t="shared" si="22"/>
        <v>70.175438596491219</v>
      </c>
      <c r="F206" s="9">
        <f t="shared" si="23"/>
        <v>56.315789473684205</v>
      </c>
      <c r="G206" s="9">
        <f t="shared" si="24"/>
        <v>90</v>
      </c>
      <c r="H206" s="5">
        <f t="shared" si="25"/>
        <v>70.411882373927668</v>
      </c>
      <c r="I206">
        <f t="shared" si="26"/>
        <v>1.400327181916014E-2</v>
      </c>
      <c r="J206">
        <f t="shared" si="27"/>
        <v>3.6068901302463417E-3</v>
      </c>
    </row>
    <row r="207" spans="1:10" x14ac:dyDescent="0.25">
      <c r="A207">
        <v>70</v>
      </c>
      <c r="B207">
        <v>54</v>
      </c>
      <c r="C207">
        <v>9</v>
      </c>
      <c r="D207">
        <v>1</v>
      </c>
      <c r="E207" s="9">
        <f t="shared" si="22"/>
        <v>91.228070175438589</v>
      </c>
      <c r="F207" s="9">
        <f t="shared" si="23"/>
        <v>23.157894736842103</v>
      </c>
      <c r="G207" s="9">
        <f t="shared" si="24"/>
        <v>90</v>
      </c>
      <c r="H207" s="5">
        <f t="shared" si="25"/>
        <v>100.58202430563581</v>
      </c>
      <c r="I207">
        <f t="shared" si="26"/>
        <v>9.8442613920671756E-3</v>
      </c>
      <c r="J207">
        <f t="shared" si="27"/>
        <v>2.5356337942415079E-3</v>
      </c>
    </row>
    <row r="208" spans="1:10" x14ac:dyDescent="0.25">
      <c r="A208">
        <v>36</v>
      </c>
      <c r="B208">
        <v>161</v>
      </c>
      <c r="C208">
        <v>0</v>
      </c>
      <c r="D208">
        <v>1</v>
      </c>
      <c r="E208" s="9">
        <f t="shared" si="22"/>
        <v>31.578947368421051</v>
      </c>
      <c r="F208" s="9">
        <f t="shared" si="23"/>
        <v>79.473684210526315</v>
      </c>
      <c r="G208" s="9">
        <f t="shared" si="24"/>
        <v>0</v>
      </c>
      <c r="H208" s="5">
        <f t="shared" si="25"/>
        <v>52.528847107026365</v>
      </c>
      <c r="I208">
        <f t="shared" si="26"/>
        <v>1.8681515744222648E-2</v>
      </c>
      <c r="J208">
        <f t="shared" si="27"/>
        <v>4.8118879377662196E-3</v>
      </c>
    </row>
    <row r="209" spans="1:10" x14ac:dyDescent="0.25">
      <c r="A209">
        <v>56</v>
      </c>
      <c r="B209">
        <v>82</v>
      </c>
      <c r="C209">
        <v>3</v>
      </c>
      <c r="D209">
        <v>1</v>
      </c>
      <c r="E209" s="9">
        <f t="shared" si="22"/>
        <v>66.666666666666657</v>
      </c>
      <c r="F209" s="9">
        <f t="shared" si="23"/>
        <v>37.89473684210526</v>
      </c>
      <c r="G209" s="9">
        <f t="shared" si="24"/>
        <v>30</v>
      </c>
      <c r="H209" s="5">
        <f t="shared" si="25"/>
        <v>66.818156597534497</v>
      </c>
      <c r="I209">
        <f t="shared" si="26"/>
        <v>1.4745313794570974E-2</v>
      </c>
      <c r="J209">
        <f t="shared" si="27"/>
        <v>3.7980214538328575E-3</v>
      </c>
    </row>
    <row r="210" spans="1:10" x14ac:dyDescent="0.25">
      <c r="A210">
        <v>18</v>
      </c>
      <c r="B210">
        <v>191</v>
      </c>
      <c r="C210">
        <v>6</v>
      </c>
      <c r="D210">
        <v>0</v>
      </c>
      <c r="E210" s="9">
        <f t="shared" si="22"/>
        <v>0</v>
      </c>
      <c r="F210" s="9">
        <f t="shared" si="23"/>
        <v>95.263157894736835</v>
      </c>
      <c r="G210" s="9">
        <f t="shared" si="24"/>
        <v>60</v>
      </c>
      <c r="H210" s="5">
        <f t="shared" si="25"/>
        <v>26.614098694253748</v>
      </c>
      <c r="I210">
        <f t="shared" si="26"/>
        <v>3.6213385454731184E-2</v>
      </c>
      <c r="J210">
        <f t="shared" si="27"/>
        <v>9.3276560125582324E-3</v>
      </c>
    </row>
    <row r="211" spans="1:10" x14ac:dyDescent="0.25">
      <c r="A211">
        <v>59</v>
      </c>
      <c r="B211">
        <v>173</v>
      </c>
      <c r="C211">
        <v>10</v>
      </c>
      <c r="D211">
        <v>0</v>
      </c>
      <c r="E211" s="9">
        <f t="shared" si="22"/>
        <v>71.929824561403507</v>
      </c>
      <c r="F211" s="9">
        <f t="shared" si="23"/>
        <v>85.78947368421052</v>
      </c>
      <c r="G211" s="9">
        <f t="shared" si="24"/>
        <v>100</v>
      </c>
      <c r="H211" s="5">
        <f t="shared" si="25"/>
        <v>75.772618333637638</v>
      </c>
      <c r="I211">
        <f t="shared" si="26"/>
        <v>1.3025477334304406E-2</v>
      </c>
      <c r="J211">
        <f t="shared" si="27"/>
        <v>3.3550348979562799E-3</v>
      </c>
    </row>
  </sheetData>
  <mergeCells count="6">
    <mergeCell ref="B9:D9"/>
    <mergeCell ref="B4:D4"/>
    <mergeCell ref="B5:D5"/>
    <mergeCell ref="B6:D6"/>
    <mergeCell ref="B7:D7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KNN-countifs</vt:lpstr>
      <vt:lpstr>KNN Weight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Rupani</dc:creator>
  <cp:lastModifiedBy>Raheel Rupani</cp:lastModifiedBy>
  <dcterms:created xsi:type="dcterms:W3CDTF">2021-08-27T06:02:17Z</dcterms:created>
  <dcterms:modified xsi:type="dcterms:W3CDTF">2021-12-05T05:30:42Z</dcterms:modified>
</cp:coreProperties>
</file>