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70" documentId="11_F4CA672B9074CE9C7E1D9CA7969EBE2308BCD8E6" xr6:coauthVersionLast="47" xr6:coauthVersionMax="47" xr10:uidLastSave="{AE019C1C-79F8-42E0-BA2E-41C4E33F5F06}"/>
  <bookViews>
    <workbookView xWindow="28680" yWindow="-120" windowWidth="23280" windowHeight="14040" xr2:uid="{00000000-000D-0000-FFFF-FFFF00000000}"/>
  </bookViews>
  <sheets>
    <sheet name="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3" i="1"/>
  <c r="G4" i="1"/>
  <c r="G5" i="1"/>
  <c r="G6" i="1"/>
  <c r="G7" i="1"/>
  <c r="G8" i="1"/>
  <c r="G9" i="1"/>
  <c r="G10" i="1"/>
  <c r="G11" i="1"/>
  <c r="G2" i="1"/>
  <c r="H14" i="1"/>
  <c r="H17" i="1" s="1"/>
  <c r="H15" i="1"/>
  <c r="F15" i="1"/>
  <c r="F14" i="1"/>
  <c r="F17" i="1" s="1"/>
  <c r="E3" i="1"/>
  <c r="E14" i="1" s="1"/>
  <c r="E17" i="1" s="1"/>
  <c r="E4" i="1"/>
  <c r="E5" i="1"/>
  <c r="E6" i="1"/>
  <c r="E7" i="1"/>
  <c r="E8" i="1"/>
  <c r="E9" i="1"/>
  <c r="E15" i="1" s="1"/>
  <c r="E10" i="1"/>
  <c r="E11" i="1"/>
  <c r="E2" i="1"/>
  <c r="C4" i="1"/>
  <c r="C2" i="1"/>
  <c r="C3" i="1"/>
  <c r="C5" i="1"/>
  <c r="C6" i="1"/>
  <c r="C7" i="1"/>
  <c r="C8" i="1"/>
  <c r="C9" i="1"/>
  <c r="C10" i="1"/>
  <c r="C11" i="1"/>
  <c r="B14" i="1"/>
  <c r="C15" i="1" l="1"/>
  <c r="C14" i="1"/>
  <c r="C17" i="1" s="1"/>
</calcChain>
</file>

<file path=xl/sharedStrings.xml><?xml version="1.0" encoding="utf-8"?>
<sst xmlns="http://schemas.openxmlformats.org/spreadsheetml/2006/main" count="33" uniqueCount="14">
  <si>
    <t>Age</t>
  </si>
  <si>
    <t>Income</t>
  </si>
  <si>
    <t xml:space="preserve"> </t>
  </si>
  <si>
    <t>Education</t>
  </si>
  <si>
    <t>Homeowner</t>
  </si>
  <si>
    <t>Respondent ID</t>
  </si>
  <si>
    <t>HS</t>
  </si>
  <si>
    <t>BA</t>
  </si>
  <si>
    <t>MA</t>
  </si>
  <si>
    <t>PhD</t>
  </si>
  <si>
    <t>N</t>
  </si>
  <si>
    <t>Y</t>
  </si>
  <si>
    <t>Missing</t>
  </si>
  <si>
    <t>missing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</si>
</sst>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60" zoomScaleNormal="160" workbookViewId="0">
      <selection activeCell="G2" sqref="G2"/>
    </sheetView>
  </sheetViews>
  <sheetFormatPr defaultRowHeight="15" x14ac:dyDescent="0.25"/>
  <cols>
    <col min="2" max="2" width="9.140625" bestFit="1" customWidth="1"/>
    <col min="3" max="3" width="9.140625" customWidth="1"/>
    <col min="4" max="4" width="7.5703125" bestFit="1" customWidth="1"/>
    <col min="5" max="5" width="7.5703125" customWidth="1"/>
    <col min="6" max="6" width="9.7109375" bestFit="1" customWidth="1"/>
    <col min="7" max="7" width="9.7109375" customWidth="1"/>
    <col min="8" max="8" width="12" bestFit="1" customWidth="1"/>
  </cols>
  <sheetData>
    <row r="1" spans="1:12" x14ac:dyDescent="0.25">
      <c r="A1" t="s">
        <v>5</v>
      </c>
      <c r="B1" t="s">
        <v>0</v>
      </c>
      <c r="D1" t="s">
        <v>1</v>
      </c>
      <c r="F1" t="s">
        <v>3</v>
      </c>
      <c r="H1" t="s">
        <v>4</v>
      </c>
    </row>
    <row r="2" spans="1:12" x14ac:dyDescent="0.25">
      <c r="A2">
        <v>1</v>
      </c>
      <c r="B2">
        <v>27</v>
      </c>
      <c r="C2">
        <f>IF(ISNUMBER(B2),B2,"")</f>
        <v>27</v>
      </c>
      <c r="D2">
        <v>32000</v>
      </c>
      <c r="E2">
        <f>IF(ISNUMBER(D2),D2,"")</f>
        <v>32000</v>
      </c>
      <c r="F2" t="s">
        <v>6</v>
      </c>
      <c r="G2">
        <f>IFERROR(INDEX($L$2:$L$5,MATCH(F2,$K$2:$K$5,0)),-1)</f>
        <v>1</v>
      </c>
      <c r="H2" t="s">
        <v>10</v>
      </c>
      <c r="K2" t="s">
        <v>6</v>
      </c>
      <c r="L2">
        <v>1</v>
      </c>
    </row>
    <row r="3" spans="1:12" x14ac:dyDescent="0.25">
      <c r="A3">
        <v>2</v>
      </c>
      <c r="B3">
        <v>37</v>
      </c>
      <c r="C3">
        <f t="shared" ref="C3:C11" si="0">IF(ISNUMBER(B3),B3,"")</f>
        <v>37</v>
      </c>
      <c r="D3">
        <v>64000</v>
      </c>
      <c r="E3">
        <f t="shared" ref="E3:E11" si="1">IF(ISNUMBER(D3),D3,"")</f>
        <v>64000</v>
      </c>
      <c r="F3" t="s">
        <v>7</v>
      </c>
      <c r="G3">
        <f t="shared" ref="G3:G11" si="2">IFERROR(INDEX($L$2:$L$5,MATCH(F3,$K$2:$K$5,0)),-1)</f>
        <v>2</v>
      </c>
      <c r="H3" t="s">
        <v>11</v>
      </c>
      <c r="K3" t="s">
        <v>7</v>
      </c>
      <c r="L3">
        <v>2</v>
      </c>
    </row>
    <row r="4" spans="1:12" x14ac:dyDescent="0.25">
      <c r="A4">
        <v>3</v>
      </c>
      <c r="B4" t="s">
        <v>2</v>
      </c>
      <c r="C4" t="str">
        <f>IF(ISNUMBER(B4),B4,"")</f>
        <v/>
      </c>
      <c r="D4">
        <v>44000</v>
      </c>
      <c r="E4">
        <f t="shared" si="1"/>
        <v>44000</v>
      </c>
      <c r="F4" t="s">
        <v>6</v>
      </c>
      <c r="G4">
        <f t="shared" si="2"/>
        <v>1</v>
      </c>
      <c r="H4" t="s">
        <v>10</v>
      </c>
      <c r="K4" t="s">
        <v>8</v>
      </c>
      <c r="L4">
        <v>3</v>
      </c>
    </row>
    <row r="5" spans="1:12" x14ac:dyDescent="0.25">
      <c r="A5">
        <v>4</v>
      </c>
      <c r="B5">
        <v>55</v>
      </c>
      <c r="C5">
        <f t="shared" si="0"/>
        <v>55</v>
      </c>
      <c r="D5">
        <v>78000</v>
      </c>
      <c r="E5">
        <f t="shared" si="1"/>
        <v>78000</v>
      </c>
      <c r="F5" t="s">
        <v>8</v>
      </c>
      <c r="G5">
        <f t="shared" si="2"/>
        <v>3</v>
      </c>
      <c r="H5" t="s">
        <v>11</v>
      </c>
      <c r="K5" t="s">
        <v>9</v>
      </c>
      <c r="L5">
        <v>4</v>
      </c>
    </row>
    <row r="6" spans="1:12" x14ac:dyDescent="0.25">
      <c r="A6">
        <v>5</v>
      </c>
      <c r="B6">
        <v>23</v>
      </c>
      <c r="C6">
        <f t="shared" si="0"/>
        <v>23</v>
      </c>
      <c r="D6" t="s">
        <v>2</v>
      </c>
      <c r="E6" t="str">
        <f t="shared" si="1"/>
        <v/>
      </c>
      <c r="F6" t="s">
        <v>6</v>
      </c>
      <c r="G6">
        <f t="shared" si="2"/>
        <v>1</v>
      </c>
      <c r="H6" t="s">
        <v>10</v>
      </c>
    </row>
    <row r="7" spans="1:12" x14ac:dyDescent="0.25">
      <c r="A7">
        <v>6</v>
      </c>
      <c r="B7">
        <v>25</v>
      </c>
      <c r="C7">
        <f t="shared" si="0"/>
        <v>25</v>
      </c>
      <c r="D7">
        <v>42000</v>
      </c>
      <c r="E7">
        <f t="shared" si="1"/>
        <v>42000</v>
      </c>
      <c r="G7">
        <f t="shared" si="2"/>
        <v>-1</v>
      </c>
      <c r="H7" t="s">
        <v>10</v>
      </c>
    </row>
    <row r="8" spans="1:12" x14ac:dyDescent="0.25">
      <c r="A8">
        <v>7</v>
      </c>
      <c r="B8">
        <v>35</v>
      </c>
      <c r="C8">
        <f t="shared" si="0"/>
        <v>35</v>
      </c>
      <c r="D8">
        <v>121000</v>
      </c>
      <c r="E8">
        <f t="shared" si="1"/>
        <v>121000</v>
      </c>
      <c r="F8" t="s">
        <v>9</v>
      </c>
      <c r="G8">
        <f t="shared" si="2"/>
        <v>4</v>
      </c>
      <c r="H8" t="s">
        <v>11</v>
      </c>
    </row>
    <row r="9" spans="1:12" x14ac:dyDescent="0.25">
      <c r="A9">
        <v>8</v>
      </c>
      <c r="B9">
        <v>51</v>
      </c>
      <c r="C9">
        <f t="shared" si="0"/>
        <v>51</v>
      </c>
      <c r="D9">
        <v>45000</v>
      </c>
      <c r="E9">
        <f t="shared" si="1"/>
        <v>45000</v>
      </c>
      <c r="F9" t="s">
        <v>7</v>
      </c>
      <c r="G9">
        <f t="shared" si="2"/>
        <v>2</v>
      </c>
    </row>
    <row r="10" spans="1:12" x14ac:dyDescent="0.25">
      <c r="A10">
        <v>9</v>
      </c>
      <c r="B10" t="s">
        <v>2</v>
      </c>
      <c r="C10" t="str">
        <f t="shared" si="0"/>
        <v/>
      </c>
      <c r="D10" t="s">
        <v>2</v>
      </c>
      <c r="E10" t="str">
        <f t="shared" si="1"/>
        <v/>
      </c>
      <c r="F10" t="s">
        <v>6</v>
      </c>
      <c r="G10">
        <f t="shared" si="2"/>
        <v>1</v>
      </c>
      <c r="H10" t="s">
        <v>10</v>
      </c>
    </row>
    <row r="11" spans="1:12" x14ac:dyDescent="0.25">
      <c r="A11">
        <v>10</v>
      </c>
      <c r="B11">
        <v>67</v>
      </c>
      <c r="C11">
        <f t="shared" si="0"/>
        <v>67</v>
      </c>
      <c r="D11">
        <v>54000</v>
      </c>
      <c r="E11">
        <f t="shared" si="1"/>
        <v>54000</v>
      </c>
      <c r="F11" t="s">
        <v>8</v>
      </c>
      <c r="G11">
        <f t="shared" si="2"/>
        <v>3</v>
      </c>
      <c r="H11" t="s">
        <v>11</v>
      </c>
    </row>
    <row r="14" spans="1:12" x14ac:dyDescent="0.25">
      <c r="A14" t="s">
        <v>12</v>
      </c>
      <c r="B14">
        <f>COUNTBLANK(B2:B11)</f>
        <v>0</v>
      </c>
      <c r="C14">
        <f>COUNTBLANK(C2:C11)</f>
        <v>2</v>
      </c>
      <c r="E14">
        <f>COUNTBLANK(E2:E11)</f>
        <v>2</v>
      </c>
      <c r="F14">
        <f>COUNTBLANK(F2:F11)</f>
        <v>1</v>
      </c>
      <c r="H14">
        <f>COUNTBLANK(H2:H11)</f>
        <v>1</v>
      </c>
    </row>
    <row r="15" spans="1:12" x14ac:dyDescent="0.25">
      <c r="A15" t="s">
        <v>13</v>
      </c>
      <c r="C15">
        <f>COUNTA(C2:C11)</f>
        <v>10</v>
      </c>
      <c r="E15">
        <f>COUNTA(E2:E11)</f>
        <v>10</v>
      </c>
      <c r="F15">
        <f>COUNTA(A2:A11)</f>
        <v>10</v>
      </c>
      <c r="H15">
        <f>COUNTA(B2:B11)</f>
        <v>10</v>
      </c>
    </row>
    <row r="17" spans="3:8" x14ac:dyDescent="0.25">
      <c r="C17" s="1">
        <f>C14/C15</f>
        <v>0.2</v>
      </c>
      <c r="E17" s="1">
        <f>E14/E15</f>
        <v>0.2</v>
      </c>
      <c r="F17" s="1">
        <f>F14/F15</f>
        <v>0.1</v>
      </c>
      <c r="G17" s="2">
        <f>MODE(G2:G11)</f>
        <v>1</v>
      </c>
      <c r="H17" s="1">
        <f>H14/H15</f>
        <v>0.1</v>
      </c>
    </row>
    <row r="18" spans="3:8" x14ac:dyDescent="0.25">
      <c r="G18" t="str">
        <f>INDEX($K$2:$K$5,MATCH(G17,$L$2:$L$5,0))</f>
        <v>HS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Raheel Rupani</cp:lastModifiedBy>
  <dcterms:created xsi:type="dcterms:W3CDTF">2016-05-06T16:51:08Z</dcterms:created>
  <dcterms:modified xsi:type="dcterms:W3CDTF">2021-11-11T05:53:26Z</dcterms:modified>
</cp:coreProperties>
</file>