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"/>
    </mc:Choice>
  </mc:AlternateContent>
  <xr:revisionPtr revIDLastSave="13" documentId="13_ncr:1_{5D9197DF-2FAF-4EDD-B10A-33A5510C9A5C}" xr6:coauthVersionLast="47" xr6:coauthVersionMax="47" xr10:uidLastSave="{BF374BB6-D337-41A4-B796-6AB7B608AF45}"/>
  <bookViews>
    <workbookView xWindow="-108" yWindow="-108" windowWidth="23256" windowHeight="12576" tabRatio="890" activeTab="2" xr2:uid="{00000000-000D-0000-FFFF-FFFF00000000}"/>
  </bookViews>
  <sheets>
    <sheet name="SimpleIF" sheetId="2" r:id="rId1"/>
    <sheet name="CompoundIF" sheetId="114" r:id="rId2"/>
    <sheet name="Nested IF" sheetId="115" r:id="rId3"/>
  </sheets>
  <definedNames>
    <definedName name="_xlnm._FilterDatabase" localSheetId="1" hidden="1">CompoundIF!$A$2:$E$249</definedName>
    <definedName name="_xlnm._FilterDatabase" localSheetId="0" hidden="1">SimpleIF!$A$2:$E$249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CompoundIF!$A$2:$E$249</definedName>
    <definedName name="Z_32E1B1E0_F29A_4FB3_9E7F_F78F245BC75E_.wvu.FilterData" localSheetId="0" hidden="1">SimpleIF!$A$2:$E$249</definedName>
    <definedName name="Z_32E1B1E0_F29A_4FB3_9E7F_F78F245BC75E_.wvu.PrintArea" localSheetId="1" hidden="1">CompoundIF!$A$2:$E$249</definedName>
    <definedName name="Z_32E1B1E0_F29A_4FB3_9E7F_F78F245BC75E_.wvu.PrintArea" localSheetId="0" hidden="1">SimpleIF!$A$2:$E$249</definedName>
    <definedName name="Z_32E1B1E0_F29A_4FB3_9E7F_F78F245BC75E_.wvu.PrintTitles" localSheetId="1" hidden="1">CompoundIF!$2:$2</definedName>
    <definedName name="Z_32E1B1E0_F29A_4FB3_9E7F_F78F245BC75E_.wvu.PrintTitles" localSheetId="0" hidden="1">SimpleIF!$2:$2</definedName>
  </definedNames>
  <calcPr calcId="191029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5" l="1"/>
  <c r="H4" i="115"/>
  <c r="H5" i="115"/>
  <c r="H6" i="115"/>
  <c r="H7" i="115"/>
  <c r="H8" i="115"/>
  <c r="H9" i="115"/>
  <c r="H10" i="115"/>
  <c r="H11" i="115"/>
  <c r="H12" i="115"/>
  <c r="H13" i="115"/>
  <c r="H14" i="115"/>
  <c r="H15" i="115"/>
  <c r="H16" i="115"/>
  <c r="H17" i="115"/>
  <c r="H18" i="115"/>
  <c r="H19" i="115"/>
  <c r="H20" i="115"/>
  <c r="H21" i="115"/>
  <c r="H22" i="115"/>
  <c r="H23" i="115"/>
  <c r="H24" i="115"/>
  <c r="H25" i="115"/>
  <c r="H26" i="115"/>
  <c r="H27" i="115"/>
  <c r="H28" i="115"/>
  <c r="H29" i="115"/>
  <c r="H30" i="115"/>
  <c r="H31" i="115"/>
  <c r="H32" i="115"/>
  <c r="H33" i="115"/>
  <c r="H34" i="115"/>
  <c r="H35" i="115"/>
  <c r="H36" i="115"/>
  <c r="H37" i="115"/>
  <c r="H38" i="115"/>
  <c r="H39" i="115"/>
  <c r="H40" i="115"/>
  <c r="H41" i="115"/>
  <c r="H42" i="115"/>
  <c r="H43" i="115"/>
  <c r="H44" i="115"/>
  <c r="H45" i="115"/>
  <c r="H46" i="115"/>
  <c r="H47" i="115"/>
  <c r="H48" i="115"/>
  <c r="H49" i="115"/>
  <c r="H50" i="115"/>
  <c r="H51" i="115"/>
  <c r="H52" i="115"/>
  <c r="H53" i="115"/>
  <c r="H54" i="115"/>
  <c r="H55" i="115"/>
  <c r="H56" i="115"/>
  <c r="H57" i="115"/>
  <c r="H58" i="115"/>
  <c r="H59" i="115"/>
  <c r="H60" i="115"/>
  <c r="H61" i="115"/>
  <c r="H62" i="115"/>
  <c r="H63" i="115"/>
  <c r="H64" i="115"/>
  <c r="H65" i="115"/>
  <c r="H66" i="115"/>
  <c r="H67" i="115"/>
  <c r="H68" i="115"/>
  <c r="H69" i="115"/>
  <c r="H70" i="115"/>
  <c r="H71" i="115"/>
  <c r="H72" i="115"/>
  <c r="H73" i="115"/>
  <c r="H74" i="115"/>
  <c r="H75" i="115"/>
  <c r="H76" i="115"/>
  <c r="H77" i="115"/>
  <c r="H78" i="115"/>
  <c r="H79" i="115"/>
  <c r="H80" i="115"/>
  <c r="H81" i="115"/>
  <c r="H82" i="115"/>
  <c r="H83" i="115"/>
  <c r="H84" i="115"/>
  <c r="H85" i="115"/>
  <c r="H86" i="115"/>
  <c r="H87" i="115"/>
  <c r="H88" i="115"/>
  <c r="H89" i="115"/>
  <c r="H90" i="115"/>
  <c r="H91" i="115"/>
  <c r="H92" i="115"/>
  <c r="H93" i="115"/>
  <c r="H94" i="115"/>
  <c r="H95" i="115"/>
  <c r="H96" i="115"/>
  <c r="H97" i="115"/>
  <c r="H98" i="115"/>
  <c r="H99" i="115"/>
  <c r="H100" i="115"/>
  <c r="H101" i="115"/>
  <c r="H102" i="115"/>
  <c r="H103" i="115"/>
  <c r="H104" i="115"/>
  <c r="H105" i="115"/>
  <c r="H106" i="115"/>
  <c r="H107" i="115"/>
  <c r="H108" i="115"/>
  <c r="H109" i="115"/>
  <c r="H110" i="115"/>
  <c r="H111" i="115"/>
  <c r="H112" i="115"/>
  <c r="H113" i="115"/>
  <c r="H114" i="115"/>
  <c r="H115" i="115"/>
  <c r="H116" i="115"/>
  <c r="H117" i="115"/>
  <c r="H118" i="115"/>
  <c r="H119" i="115"/>
  <c r="H120" i="115"/>
  <c r="H121" i="115"/>
  <c r="H122" i="115"/>
  <c r="H123" i="115"/>
  <c r="H124" i="115"/>
  <c r="H125" i="115"/>
  <c r="H126" i="115"/>
  <c r="H127" i="115"/>
  <c r="H128" i="115"/>
  <c r="H129" i="115"/>
  <c r="H130" i="115"/>
  <c r="H131" i="115"/>
  <c r="H132" i="115"/>
  <c r="H133" i="115"/>
  <c r="H134" i="115"/>
  <c r="H135" i="115"/>
  <c r="H136" i="115"/>
  <c r="H137" i="115"/>
  <c r="H138" i="115"/>
  <c r="H139" i="115"/>
  <c r="H140" i="115"/>
  <c r="H141" i="115"/>
  <c r="H142" i="115"/>
  <c r="H143" i="115"/>
  <c r="H144" i="115"/>
  <c r="H145" i="115"/>
  <c r="H146" i="115"/>
  <c r="H147" i="115"/>
  <c r="H148" i="115"/>
  <c r="H149" i="115"/>
  <c r="H150" i="115"/>
  <c r="H151" i="115"/>
  <c r="H152" i="115"/>
  <c r="H153" i="115"/>
  <c r="H154" i="115"/>
  <c r="H155" i="115"/>
  <c r="H156" i="115"/>
  <c r="H157" i="115"/>
  <c r="H158" i="115"/>
  <c r="H159" i="115"/>
  <c r="H160" i="115"/>
  <c r="H161" i="115"/>
  <c r="H162" i="115"/>
  <c r="H163" i="115"/>
  <c r="H164" i="115"/>
  <c r="H165" i="115"/>
  <c r="H166" i="115"/>
  <c r="H167" i="115"/>
  <c r="H168" i="115"/>
  <c r="H169" i="115"/>
  <c r="H170" i="115"/>
  <c r="H171" i="115"/>
  <c r="H172" i="115"/>
  <c r="H173" i="115"/>
  <c r="H174" i="115"/>
  <c r="H175" i="115"/>
  <c r="H176" i="115"/>
  <c r="H177" i="115"/>
  <c r="H178" i="115"/>
  <c r="H179" i="115"/>
  <c r="H180" i="115"/>
  <c r="H181" i="115"/>
  <c r="H182" i="115"/>
  <c r="H183" i="115"/>
  <c r="H184" i="115"/>
  <c r="H185" i="115"/>
  <c r="H186" i="115"/>
  <c r="H187" i="115"/>
  <c r="H188" i="115"/>
  <c r="H189" i="115"/>
  <c r="H190" i="115"/>
  <c r="H191" i="115"/>
  <c r="H192" i="115"/>
  <c r="H193" i="115"/>
  <c r="H194" i="115"/>
  <c r="H195" i="115"/>
  <c r="H196" i="115"/>
  <c r="H197" i="115"/>
  <c r="H198" i="115"/>
  <c r="H199" i="115"/>
  <c r="H200" i="115"/>
  <c r="H201" i="115"/>
  <c r="H202" i="115"/>
  <c r="H203" i="115"/>
  <c r="H204" i="115"/>
  <c r="H205" i="115"/>
  <c r="H206" i="115"/>
  <c r="H207" i="115"/>
  <c r="H208" i="115"/>
  <c r="H209" i="115"/>
  <c r="H210" i="115"/>
  <c r="H211" i="115"/>
  <c r="H212" i="115"/>
  <c r="H213" i="115"/>
  <c r="H214" i="115"/>
  <c r="H215" i="115"/>
  <c r="H216" i="115"/>
  <c r="H217" i="115"/>
  <c r="H218" i="115"/>
  <c r="H219" i="115"/>
  <c r="H220" i="115"/>
  <c r="H221" i="115"/>
  <c r="H222" i="115"/>
  <c r="H223" i="115"/>
  <c r="H224" i="115"/>
  <c r="H225" i="115"/>
  <c r="H226" i="115"/>
  <c r="H227" i="115"/>
  <c r="H228" i="115"/>
  <c r="H229" i="115"/>
  <c r="H230" i="115"/>
  <c r="H231" i="115"/>
  <c r="H232" i="115"/>
  <c r="H233" i="115"/>
  <c r="H234" i="115"/>
  <c r="H235" i="115"/>
  <c r="H236" i="115"/>
  <c r="H237" i="115"/>
  <c r="H238" i="115"/>
  <c r="H239" i="115"/>
  <c r="H240" i="115"/>
  <c r="H241" i="115"/>
  <c r="H242" i="115"/>
  <c r="H243" i="115"/>
  <c r="H244" i="115"/>
  <c r="H245" i="115"/>
  <c r="H246" i="115"/>
  <c r="H247" i="115"/>
  <c r="H248" i="115"/>
  <c r="H249" i="115"/>
  <c r="G3" i="115"/>
  <c r="G4" i="115"/>
  <c r="G5" i="115"/>
  <c r="G6" i="115"/>
  <c r="G7" i="115"/>
  <c r="G8" i="115"/>
  <c r="G9" i="115"/>
  <c r="G10" i="115"/>
  <c r="G11" i="115"/>
  <c r="G12" i="115"/>
  <c r="G13" i="115"/>
  <c r="G14" i="115"/>
  <c r="G15" i="115"/>
  <c r="G16" i="115"/>
  <c r="G17" i="115"/>
  <c r="G18" i="115"/>
  <c r="G19" i="115"/>
  <c r="G20" i="115"/>
  <c r="G21" i="115"/>
  <c r="G22" i="115"/>
  <c r="G23" i="115"/>
  <c r="G24" i="115"/>
  <c r="G25" i="115"/>
  <c r="G26" i="115"/>
  <c r="G27" i="115"/>
  <c r="G28" i="115"/>
  <c r="G29" i="115"/>
  <c r="G30" i="115"/>
  <c r="G31" i="115"/>
  <c r="G32" i="115"/>
  <c r="G33" i="115"/>
  <c r="G34" i="115"/>
  <c r="G35" i="115"/>
  <c r="G36" i="115"/>
  <c r="G37" i="115"/>
  <c r="G38" i="115"/>
  <c r="G39" i="115"/>
  <c r="G40" i="115"/>
  <c r="G41" i="115"/>
  <c r="G42" i="115"/>
  <c r="G43" i="115"/>
  <c r="G44" i="115"/>
  <c r="G45" i="115"/>
  <c r="G46" i="115"/>
  <c r="G47" i="115"/>
  <c r="G48" i="115"/>
  <c r="G49" i="115"/>
  <c r="G50" i="115"/>
  <c r="G51" i="115"/>
  <c r="G52" i="115"/>
  <c r="G53" i="115"/>
  <c r="G54" i="115"/>
  <c r="G55" i="115"/>
  <c r="G56" i="115"/>
  <c r="G57" i="115"/>
  <c r="G58" i="115"/>
  <c r="G59" i="115"/>
  <c r="G60" i="115"/>
  <c r="G61" i="115"/>
  <c r="G62" i="115"/>
  <c r="G63" i="115"/>
  <c r="G64" i="115"/>
  <c r="G65" i="115"/>
  <c r="G66" i="115"/>
  <c r="G67" i="115"/>
  <c r="G68" i="115"/>
  <c r="G69" i="115"/>
  <c r="G70" i="115"/>
  <c r="G71" i="115"/>
  <c r="G72" i="115"/>
  <c r="G73" i="115"/>
  <c r="G74" i="115"/>
  <c r="G75" i="115"/>
  <c r="G76" i="115"/>
  <c r="G77" i="115"/>
  <c r="G78" i="115"/>
  <c r="G79" i="115"/>
  <c r="G80" i="115"/>
  <c r="G81" i="115"/>
  <c r="G82" i="115"/>
  <c r="G83" i="115"/>
  <c r="G84" i="115"/>
  <c r="G85" i="115"/>
  <c r="G86" i="115"/>
  <c r="G87" i="115"/>
  <c r="G88" i="115"/>
  <c r="G89" i="115"/>
  <c r="G90" i="115"/>
  <c r="G91" i="115"/>
  <c r="G92" i="115"/>
  <c r="G93" i="115"/>
  <c r="G94" i="115"/>
  <c r="G95" i="115"/>
  <c r="G96" i="115"/>
  <c r="G97" i="115"/>
  <c r="G98" i="115"/>
  <c r="G99" i="115"/>
  <c r="G100" i="115"/>
  <c r="G101" i="115"/>
  <c r="G102" i="115"/>
  <c r="G103" i="115"/>
  <c r="G104" i="115"/>
  <c r="G105" i="115"/>
  <c r="G106" i="115"/>
  <c r="G107" i="115"/>
  <c r="G108" i="115"/>
  <c r="G109" i="115"/>
  <c r="G110" i="115"/>
  <c r="G111" i="115"/>
  <c r="G112" i="115"/>
  <c r="G113" i="115"/>
  <c r="G114" i="115"/>
  <c r="G115" i="115"/>
  <c r="G116" i="115"/>
  <c r="G117" i="115"/>
  <c r="G118" i="115"/>
  <c r="G119" i="115"/>
  <c r="G120" i="115"/>
  <c r="G121" i="115"/>
  <c r="G122" i="115"/>
  <c r="G123" i="115"/>
  <c r="G124" i="115"/>
  <c r="G125" i="115"/>
  <c r="G126" i="115"/>
  <c r="G127" i="115"/>
  <c r="G128" i="115"/>
  <c r="G129" i="115"/>
  <c r="G130" i="115"/>
  <c r="G131" i="115"/>
  <c r="G132" i="115"/>
  <c r="G133" i="115"/>
  <c r="G134" i="115"/>
  <c r="G135" i="115"/>
  <c r="G136" i="115"/>
  <c r="G137" i="115"/>
  <c r="G138" i="115"/>
  <c r="G139" i="115"/>
  <c r="G140" i="115"/>
  <c r="G141" i="115"/>
  <c r="G142" i="115"/>
  <c r="G143" i="115"/>
  <c r="G144" i="115"/>
  <c r="G145" i="115"/>
  <c r="G146" i="115"/>
  <c r="G147" i="115"/>
  <c r="G148" i="115"/>
  <c r="G149" i="115"/>
  <c r="G150" i="115"/>
  <c r="G151" i="115"/>
  <c r="G152" i="115"/>
  <c r="G153" i="115"/>
  <c r="G154" i="115"/>
  <c r="G155" i="115"/>
  <c r="G156" i="115"/>
  <c r="G157" i="115"/>
  <c r="G158" i="115"/>
  <c r="G159" i="115"/>
  <c r="G160" i="115"/>
  <c r="G161" i="115"/>
  <c r="G162" i="115"/>
  <c r="G163" i="115"/>
  <c r="G164" i="115"/>
  <c r="G165" i="115"/>
  <c r="G166" i="115"/>
  <c r="G167" i="115"/>
  <c r="G168" i="115"/>
  <c r="G169" i="115"/>
  <c r="G170" i="115"/>
  <c r="G171" i="115"/>
  <c r="G172" i="115"/>
  <c r="G173" i="115"/>
  <c r="G174" i="115"/>
  <c r="G175" i="115"/>
  <c r="G176" i="115"/>
  <c r="G177" i="115"/>
  <c r="G178" i="115"/>
  <c r="G179" i="115"/>
  <c r="G180" i="115"/>
  <c r="G181" i="115"/>
  <c r="G182" i="115"/>
  <c r="G183" i="115"/>
  <c r="G184" i="115"/>
  <c r="G185" i="115"/>
  <c r="G186" i="115"/>
  <c r="G187" i="115"/>
  <c r="G188" i="115"/>
  <c r="G189" i="115"/>
  <c r="G190" i="115"/>
  <c r="G191" i="115"/>
  <c r="G192" i="115"/>
  <c r="G193" i="115"/>
  <c r="G194" i="115"/>
  <c r="G195" i="115"/>
  <c r="G196" i="115"/>
  <c r="G197" i="115"/>
  <c r="G198" i="115"/>
  <c r="G199" i="115"/>
  <c r="G200" i="115"/>
  <c r="G201" i="115"/>
  <c r="G202" i="115"/>
  <c r="G203" i="115"/>
  <c r="G204" i="115"/>
  <c r="G205" i="115"/>
  <c r="G206" i="115"/>
  <c r="G207" i="115"/>
  <c r="G208" i="115"/>
  <c r="G209" i="115"/>
  <c r="G210" i="115"/>
  <c r="G211" i="115"/>
  <c r="G212" i="115"/>
  <c r="G213" i="115"/>
  <c r="G214" i="115"/>
  <c r="G215" i="115"/>
  <c r="G216" i="115"/>
  <c r="G217" i="115"/>
  <c r="G218" i="115"/>
  <c r="G219" i="115"/>
  <c r="G220" i="115"/>
  <c r="G221" i="115"/>
  <c r="G222" i="115"/>
  <c r="G223" i="115"/>
  <c r="G224" i="115"/>
  <c r="G225" i="115"/>
  <c r="G226" i="115"/>
  <c r="G227" i="115"/>
  <c r="G228" i="115"/>
  <c r="G229" i="115"/>
  <c r="G230" i="115"/>
  <c r="G231" i="115"/>
  <c r="G232" i="115"/>
  <c r="G233" i="115"/>
  <c r="G234" i="115"/>
  <c r="G235" i="115"/>
  <c r="G236" i="115"/>
  <c r="G237" i="115"/>
  <c r="G238" i="115"/>
  <c r="G239" i="115"/>
  <c r="G240" i="115"/>
  <c r="G241" i="115"/>
  <c r="G242" i="115"/>
  <c r="G243" i="115"/>
  <c r="G244" i="115"/>
  <c r="G245" i="115"/>
  <c r="G246" i="115"/>
  <c r="G247" i="115"/>
  <c r="G248" i="115"/>
  <c r="G249" i="115"/>
  <c r="I3" i="114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81" i="114"/>
  <c r="I82" i="114"/>
  <c r="I83" i="114"/>
  <c r="I84" i="114"/>
  <c r="I85" i="114"/>
  <c r="I86" i="114"/>
  <c r="I87" i="114"/>
  <c r="I88" i="114"/>
  <c r="I89" i="114"/>
  <c r="I90" i="114"/>
  <c r="I91" i="114"/>
  <c r="I92" i="114"/>
  <c r="I93" i="114"/>
  <c r="I94" i="114"/>
  <c r="I95" i="114"/>
  <c r="I96" i="114"/>
  <c r="I97" i="114"/>
  <c r="I98" i="114"/>
  <c r="I99" i="114"/>
  <c r="I100" i="114"/>
  <c r="I101" i="114"/>
  <c r="I102" i="114"/>
  <c r="I103" i="114"/>
  <c r="I104" i="114"/>
  <c r="I105" i="114"/>
  <c r="I106" i="114"/>
  <c r="I107" i="114"/>
  <c r="I108" i="114"/>
  <c r="I109" i="114"/>
  <c r="I110" i="114"/>
  <c r="I111" i="114"/>
  <c r="I112" i="114"/>
  <c r="I113" i="114"/>
  <c r="I114" i="114"/>
  <c r="I115" i="114"/>
  <c r="I116" i="114"/>
  <c r="I117" i="114"/>
  <c r="I118" i="114"/>
  <c r="I119" i="114"/>
  <c r="I120" i="114"/>
  <c r="I121" i="114"/>
  <c r="I122" i="114"/>
  <c r="I123" i="114"/>
  <c r="I124" i="114"/>
  <c r="I125" i="114"/>
  <c r="I126" i="114"/>
  <c r="I127" i="114"/>
  <c r="I128" i="114"/>
  <c r="I129" i="114"/>
  <c r="I130" i="114"/>
  <c r="I131" i="114"/>
  <c r="I132" i="114"/>
  <c r="I133" i="114"/>
  <c r="I134" i="114"/>
  <c r="I135" i="114"/>
  <c r="I136" i="114"/>
  <c r="I137" i="114"/>
  <c r="I138" i="114"/>
  <c r="I139" i="114"/>
  <c r="I140" i="114"/>
  <c r="I141" i="114"/>
  <c r="I142" i="114"/>
  <c r="I143" i="114"/>
  <c r="I144" i="114"/>
  <c r="I145" i="114"/>
  <c r="I146" i="114"/>
  <c r="I147" i="114"/>
  <c r="I148" i="114"/>
  <c r="I149" i="114"/>
  <c r="I150" i="114"/>
  <c r="I151" i="114"/>
  <c r="I152" i="114"/>
  <c r="I153" i="114"/>
  <c r="I154" i="114"/>
  <c r="I155" i="114"/>
  <c r="I156" i="114"/>
  <c r="I157" i="114"/>
  <c r="I158" i="114"/>
  <c r="I159" i="114"/>
  <c r="I160" i="114"/>
  <c r="I161" i="114"/>
  <c r="I162" i="114"/>
  <c r="I163" i="114"/>
  <c r="I164" i="114"/>
  <c r="I165" i="114"/>
  <c r="I166" i="114"/>
  <c r="I167" i="114"/>
  <c r="I168" i="114"/>
  <c r="I169" i="114"/>
  <c r="I170" i="114"/>
  <c r="I171" i="114"/>
  <c r="I172" i="114"/>
  <c r="I173" i="114"/>
  <c r="I174" i="114"/>
  <c r="I175" i="114"/>
  <c r="I176" i="114"/>
  <c r="I177" i="114"/>
  <c r="I178" i="114"/>
  <c r="I179" i="114"/>
  <c r="I180" i="114"/>
  <c r="I181" i="114"/>
  <c r="I182" i="114"/>
  <c r="I183" i="114"/>
  <c r="I184" i="114"/>
  <c r="I185" i="114"/>
  <c r="I186" i="114"/>
  <c r="I187" i="114"/>
  <c r="I188" i="114"/>
  <c r="I189" i="114"/>
  <c r="I190" i="114"/>
  <c r="I191" i="114"/>
  <c r="I192" i="114"/>
  <c r="I193" i="114"/>
  <c r="I194" i="114"/>
  <c r="I195" i="114"/>
  <c r="I196" i="114"/>
  <c r="I197" i="114"/>
  <c r="I198" i="114"/>
  <c r="I199" i="114"/>
  <c r="I200" i="114"/>
  <c r="I201" i="114"/>
  <c r="I202" i="114"/>
  <c r="I203" i="114"/>
  <c r="I204" i="114"/>
  <c r="I205" i="114"/>
  <c r="I206" i="114"/>
  <c r="I207" i="114"/>
  <c r="I208" i="114"/>
  <c r="I209" i="114"/>
  <c r="I210" i="114"/>
  <c r="I211" i="114"/>
  <c r="I212" i="114"/>
  <c r="I213" i="114"/>
  <c r="I214" i="114"/>
  <c r="I215" i="114"/>
  <c r="I216" i="114"/>
  <c r="I217" i="114"/>
  <c r="I218" i="114"/>
  <c r="I219" i="114"/>
  <c r="I220" i="114"/>
  <c r="I221" i="114"/>
  <c r="I222" i="114"/>
  <c r="I223" i="114"/>
  <c r="I224" i="114"/>
  <c r="I225" i="114"/>
  <c r="I226" i="114"/>
  <c r="I227" i="114"/>
  <c r="I228" i="114"/>
  <c r="I229" i="114"/>
  <c r="I230" i="114"/>
  <c r="I231" i="114"/>
  <c r="I232" i="114"/>
  <c r="I233" i="114"/>
  <c r="I234" i="114"/>
  <c r="I235" i="114"/>
  <c r="I236" i="114"/>
  <c r="I237" i="114"/>
  <c r="I238" i="114"/>
  <c r="I239" i="114"/>
  <c r="I240" i="114"/>
  <c r="I241" i="114"/>
  <c r="I242" i="114"/>
  <c r="I243" i="114"/>
  <c r="I244" i="114"/>
  <c r="I245" i="114"/>
  <c r="I246" i="114"/>
  <c r="I247" i="114"/>
  <c r="I248" i="114"/>
  <c r="I249" i="114"/>
  <c r="H4" i="114"/>
  <c r="H5" i="114"/>
  <c r="H6" i="114"/>
  <c r="H7" i="114"/>
  <c r="H8" i="114"/>
  <c r="H9" i="114"/>
  <c r="H10" i="114"/>
  <c r="H11" i="114"/>
  <c r="H12" i="114"/>
  <c r="H13" i="114"/>
  <c r="H14" i="114"/>
  <c r="H15" i="114"/>
  <c r="H16" i="114"/>
  <c r="H17" i="114"/>
  <c r="H18" i="114"/>
  <c r="H19" i="114"/>
  <c r="H20" i="114"/>
  <c r="H21" i="114"/>
  <c r="H22" i="114"/>
  <c r="H23" i="114"/>
  <c r="H24" i="114"/>
  <c r="H25" i="114"/>
  <c r="H26" i="114"/>
  <c r="H27" i="114"/>
  <c r="H28" i="114"/>
  <c r="H29" i="114"/>
  <c r="H30" i="114"/>
  <c r="H31" i="114"/>
  <c r="H32" i="114"/>
  <c r="H33" i="114"/>
  <c r="H34" i="114"/>
  <c r="H35" i="114"/>
  <c r="H36" i="114"/>
  <c r="H37" i="114"/>
  <c r="H38" i="114"/>
  <c r="H39" i="114"/>
  <c r="H40" i="114"/>
  <c r="H41" i="114"/>
  <c r="H42" i="114"/>
  <c r="H43" i="114"/>
  <c r="H44" i="114"/>
  <c r="H45" i="114"/>
  <c r="H46" i="114"/>
  <c r="H47" i="114"/>
  <c r="H48" i="114"/>
  <c r="H49" i="114"/>
  <c r="H50" i="114"/>
  <c r="H51" i="114"/>
  <c r="H52" i="114"/>
  <c r="H53" i="114"/>
  <c r="H54" i="114"/>
  <c r="H55" i="114"/>
  <c r="H56" i="114"/>
  <c r="H57" i="114"/>
  <c r="H58" i="114"/>
  <c r="H59" i="114"/>
  <c r="H60" i="114"/>
  <c r="H61" i="114"/>
  <c r="H62" i="114"/>
  <c r="H63" i="114"/>
  <c r="H64" i="114"/>
  <c r="H65" i="114"/>
  <c r="H66" i="114"/>
  <c r="H67" i="114"/>
  <c r="H68" i="114"/>
  <c r="H69" i="114"/>
  <c r="H70" i="114"/>
  <c r="H71" i="114"/>
  <c r="H72" i="114"/>
  <c r="H73" i="114"/>
  <c r="H74" i="114"/>
  <c r="H75" i="114"/>
  <c r="H76" i="114"/>
  <c r="H77" i="114"/>
  <c r="H78" i="114"/>
  <c r="H79" i="114"/>
  <c r="H80" i="114"/>
  <c r="H81" i="114"/>
  <c r="H82" i="114"/>
  <c r="H83" i="114"/>
  <c r="H84" i="114"/>
  <c r="H85" i="114"/>
  <c r="H86" i="114"/>
  <c r="H87" i="114"/>
  <c r="H88" i="114"/>
  <c r="H89" i="114"/>
  <c r="H90" i="114"/>
  <c r="H91" i="114"/>
  <c r="H92" i="114"/>
  <c r="H93" i="114"/>
  <c r="H94" i="114"/>
  <c r="H95" i="114"/>
  <c r="H96" i="114"/>
  <c r="H97" i="114"/>
  <c r="H98" i="114"/>
  <c r="H99" i="114"/>
  <c r="H100" i="114"/>
  <c r="H101" i="114"/>
  <c r="H102" i="114"/>
  <c r="H103" i="114"/>
  <c r="H104" i="114"/>
  <c r="H105" i="114"/>
  <c r="H106" i="114"/>
  <c r="H107" i="114"/>
  <c r="H108" i="114"/>
  <c r="H109" i="114"/>
  <c r="H110" i="114"/>
  <c r="H111" i="114"/>
  <c r="H112" i="114"/>
  <c r="H113" i="114"/>
  <c r="H114" i="114"/>
  <c r="H115" i="114"/>
  <c r="H116" i="114"/>
  <c r="H117" i="114"/>
  <c r="H118" i="114"/>
  <c r="H119" i="114"/>
  <c r="H120" i="114"/>
  <c r="H121" i="114"/>
  <c r="H122" i="114"/>
  <c r="H123" i="114"/>
  <c r="H124" i="114"/>
  <c r="H125" i="114"/>
  <c r="H126" i="114"/>
  <c r="H127" i="114"/>
  <c r="H128" i="114"/>
  <c r="H129" i="114"/>
  <c r="H130" i="114"/>
  <c r="H131" i="114"/>
  <c r="H132" i="114"/>
  <c r="H133" i="114"/>
  <c r="H134" i="114"/>
  <c r="H135" i="114"/>
  <c r="H136" i="114"/>
  <c r="H137" i="114"/>
  <c r="H138" i="114"/>
  <c r="H139" i="114"/>
  <c r="H140" i="114"/>
  <c r="H141" i="114"/>
  <c r="H142" i="114"/>
  <c r="H143" i="114"/>
  <c r="H144" i="114"/>
  <c r="H145" i="114"/>
  <c r="H146" i="114"/>
  <c r="H147" i="114"/>
  <c r="H148" i="114"/>
  <c r="H149" i="114"/>
  <c r="H150" i="114"/>
  <c r="H151" i="114"/>
  <c r="H152" i="114"/>
  <c r="H153" i="114"/>
  <c r="H154" i="114"/>
  <c r="H155" i="114"/>
  <c r="H156" i="114"/>
  <c r="H157" i="114"/>
  <c r="H158" i="114"/>
  <c r="H159" i="114"/>
  <c r="H160" i="114"/>
  <c r="H161" i="114"/>
  <c r="H162" i="114"/>
  <c r="H163" i="114"/>
  <c r="H164" i="114"/>
  <c r="H165" i="114"/>
  <c r="H166" i="114"/>
  <c r="H167" i="114"/>
  <c r="H168" i="114"/>
  <c r="H169" i="114"/>
  <c r="H170" i="114"/>
  <c r="H171" i="114"/>
  <c r="H172" i="114"/>
  <c r="H173" i="114"/>
  <c r="H174" i="114"/>
  <c r="H175" i="114"/>
  <c r="H176" i="114"/>
  <c r="H177" i="114"/>
  <c r="H178" i="114"/>
  <c r="H179" i="114"/>
  <c r="H180" i="114"/>
  <c r="H181" i="114"/>
  <c r="H182" i="114"/>
  <c r="H183" i="114"/>
  <c r="H184" i="114"/>
  <c r="H185" i="114"/>
  <c r="H186" i="114"/>
  <c r="H187" i="114"/>
  <c r="H188" i="114"/>
  <c r="H189" i="114"/>
  <c r="H190" i="114"/>
  <c r="H191" i="114"/>
  <c r="H192" i="114"/>
  <c r="H193" i="114"/>
  <c r="H194" i="114"/>
  <c r="H195" i="114"/>
  <c r="H196" i="114"/>
  <c r="H197" i="114"/>
  <c r="H198" i="114"/>
  <c r="H199" i="114"/>
  <c r="H200" i="114"/>
  <c r="H201" i="114"/>
  <c r="H202" i="114"/>
  <c r="H203" i="114"/>
  <c r="H204" i="114"/>
  <c r="H205" i="114"/>
  <c r="H206" i="114"/>
  <c r="H207" i="114"/>
  <c r="H208" i="114"/>
  <c r="H209" i="114"/>
  <c r="H210" i="114"/>
  <c r="H211" i="114"/>
  <c r="H212" i="114"/>
  <c r="H213" i="114"/>
  <c r="H214" i="114"/>
  <c r="H215" i="114"/>
  <c r="H216" i="114"/>
  <c r="H217" i="114"/>
  <c r="H218" i="114"/>
  <c r="H219" i="114"/>
  <c r="H220" i="114"/>
  <c r="H221" i="114"/>
  <c r="H222" i="114"/>
  <c r="H223" i="114"/>
  <c r="H224" i="114"/>
  <c r="H225" i="114"/>
  <c r="H226" i="114"/>
  <c r="H227" i="114"/>
  <c r="H228" i="114"/>
  <c r="H229" i="114"/>
  <c r="H230" i="114"/>
  <c r="H231" i="114"/>
  <c r="H232" i="114"/>
  <c r="H233" i="114"/>
  <c r="H234" i="114"/>
  <c r="H235" i="114"/>
  <c r="H236" i="114"/>
  <c r="H237" i="114"/>
  <c r="H238" i="114"/>
  <c r="H239" i="114"/>
  <c r="H240" i="114"/>
  <c r="H241" i="114"/>
  <c r="H242" i="114"/>
  <c r="H243" i="114"/>
  <c r="H244" i="114"/>
  <c r="H245" i="114"/>
  <c r="H246" i="114"/>
  <c r="H247" i="114"/>
  <c r="H248" i="114"/>
  <c r="H249" i="114"/>
  <c r="H3" i="114"/>
  <c r="G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C249" i="115"/>
  <c r="C248" i="115"/>
  <c r="C247" i="115"/>
  <c r="C246" i="115"/>
  <c r="C245" i="115"/>
  <c r="C244" i="115"/>
  <c r="C243" i="115"/>
  <c r="C242" i="115"/>
  <c r="C241" i="115"/>
  <c r="C240" i="115"/>
  <c r="C239" i="115"/>
  <c r="C238" i="115"/>
  <c r="C237" i="115"/>
  <c r="C236" i="115"/>
  <c r="C235" i="115"/>
  <c r="C234" i="115"/>
  <c r="C233" i="115"/>
  <c r="C232" i="115"/>
  <c r="C231" i="115"/>
  <c r="C230" i="115"/>
  <c r="C229" i="115"/>
  <c r="C228" i="115"/>
  <c r="C227" i="115"/>
  <c r="C226" i="115"/>
  <c r="C225" i="115"/>
  <c r="C224" i="115"/>
  <c r="C223" i="115"/>
  <c r="C222" i="115"/>
  <c r="C221" i="115"/>
  <c r="C220" i="115"/>
  <c r="C219" i="115"/>
  <c r="C218" i="115"/>
  <c r="C217" i="115"/>
  <c r="C216" i="115"/>
  <c r="C215" i="115"/>
  <c r="C214" i="115"/>
  <c r="C213" i="115"/>
  <c r="C212" i="115"/>
  <c r="C211" i="115"/>
  <c r="C210" i="115"/>
  <c r="C209" i="115"/>
  <c r="C208" i="115"/>
  <c r="C207" i="115"/>
  <c r="C206" i="115"/>
  <c r="C205" i="115"/>
  <c r="C204" i="115"/>
  <c r="C203" i="115"/>
  <c r="C202" i="115"/>
  <c r="C201" i="115"/>
  <c r="C200" i="115"/>
  <c r="C199" i="115"/>
  <c r="C198" i="115"/>
  <c r="C197" i="115"/>
  <c r="C196" i="115"/>
  <c r="C195" i="115"/>
  <c r="C194" i="115"/>
  <c r="C193" i="115"/>
  <c r="C192" i="115"/>
  <c r="C191" i="115"/>
  <c r="C190" i="115"/>
  <c r="C189" i="115"/>
  <c r="C188" i="115"/>
  <c r="C187" i="115"/>
  <c r="C186" i="115"/>
  <c r="C185" i="115"/>
  <c r="C184" i="115"/>
  <c r="C183" i="115"/>
  <c r="C182" i="115"/>
  <c r="C181" i="115"/>
  <c r="C180" i="115"/>
  <c r="C179" i="115"/>
  <c r="C178" i="115"/>
  <c r="C177" i="115"/>
  <c r="C176" i="115"/>
  <c r="C175" i="115"/>
  <c r="C174" i="115"/>
  <c r="C173" i="115"/>
  <c r="C172" i="115"/>
  <c r="C171" i="115"/>
  <c r="C170" i="115"/>
  <c r="C169" i="115"/>
  <c r="C168" i="115"/>
  <c r="C167" i="115"/>
  <c r="C166" i="115"/>
  <c r="C165" i="115"/>
  <c r="C164" i="115"/>
  <c r="C163" i="115"/>
  <c r="C162" i="115"/>
  <c r="C161" i="115"/>
  <c r="C160" i="115"/>
  <c r="C159" i="115"/>
  <c r="C158" i="115"/>
  <c r="C157" i="115"/>
  <c r="C156" i="115"/>
  <c r="C155" i="115"/>
  <c r="C154" i="115"/>
  <c r="C153" i="115"/>
  <c r="C152" i="115"/>
  <c r="C151" i="115"/>
  <c r="C150" i="115"/>
  <c r="C149" i="115"/>
  <c r="C148" i="115"/>
  <c r="C147" i="115"/>
  <c r="C146" i="115"/>
  <c r="C145" i="115"/>
  <c r="C144" i="115"/>
  <c r="C143" i="115"/>
  <c r="C142" i="115"/>
  <c r="C141" i="115"/>
  <c r="C140" i="115"/>
  <c r="C139" i="115"/>
  <c r="C138" i="115"/>
  <c r="C137" i="115"/>
  <c r="C136" i="115"/>
  <c r="C135" i="115"/>
  <c r="C134" i="115"/>
  <c r="C133" i="115"/>
  <c r="C132" i="115"/>
  <c r="C131" i="115"/>
  <c r="C130" i="115"/>
  <c r="C129" i="115"/>
  <c r="C128" i="115"/>
  <c r="C127" i="115"/>
  <c r="C126" i="115"/>
  <c r="C125" i="115"/>
  <c r="C124" i="115"/>
  <c r="C123" i="115"/>
  <c r="C122" i="115"/>
  <c r="C121" i="115"/>
  <c r="C120" i="115"/>
  <c r="C119" i="115"/>
  <c r="C118" i="115"/>
  <c r="C117" i="115"/>
  <c r="C116" i="115"/>
  <c r="C115" i="115"/>
  <c r="C114" i="115"/>
  <c r="C113" i="115"/>
  <c r="C112" i="115"/>
  <c r="C111" i="115"/>
  <c r="C110" i="115"/>
  <c r="C109" i="115"/>
  <c r="C108" i="115"/>
  <c r="C107" i="115"/>
  <c r="C106" i="115"/>
  <c r="C105" i="115"/>
  <c r="C104" i="115"/>
  <c r="C103" i="115"/>
  <c r="C102" i="115"/>
  <c r="C101" i="115"/>
  <c r="C100" i="115"/>
  <c r="C99" i="115"/>
  <c r="C98" i="115"/>
  <c r="C97" i="115"/>
  <c r="C96" i="115"/>
  <c r="C95" i="115"/>
  <c r="C94" i="115"/>
  <c r="C93" i="115"/>
  <c r="C92" i="115"/>
  <c r="C91" i="115"/>
  <c r="C90" i="115"/>
  <c r="C89" i="115"/>
  <c r="C88" i="115"/>
  <c r="C87" i="115"/>
  <c r="C86" i="115"/>
  <c r="C85" i="115"/>
  <c r="C84" i="115"/>
  <c r="C83" i="115"/>
  <c r="C82" i="115"/>
  <c r="C81" i="115"/>
  <c r="C80" i="115"/>
  <c r="C79" i="115"/>
  <c r="C78" i="115"/>
  <c r="C77" i="115"/>
  <c r="C76" i="115"/>
  <c r="C75" i="115"/>
  <c r="C74" i="115"/>
  <c r="C73" i="115"/>
  <c r="C72" i="115"/>
  <c r="C71" i="115"/>
  <c r="C70" i="115"/>
  <c r="C69" i="115"/>
  <c r="C68" i="115"/>
  <c r="C67" i="115"/>
  <c r="C66" i="115"/>
  <c r="C65" i="115"/>
  <c r="C64" i="115"/>
  <c r="C63" i="115"/>
  <c r="C62" i="115"/>
  <c r="C61" i="115"/>
  <c r="C60" i="115"/>
  <c r="C59" i="115"/>
  <c r="C58" i="115"/>
  <c r="C57" i="115"/>
  <c r="C56" i="115"/>
  <c r="C55" i="115"/>
  <c r="C54" i="115"/>
  <c r="C53" i="115"/>
  <c r="C52" i="115"/>
  <c r="C51" i="115"/>
  <c r="C50" i="115"/>
  <c r="C49" i="115"/>
  <c r="C48" i="115"/>
  <c r="C47" i="115"/>
  <c r="C46" i="115"/>
  <c r="C45" i="115"/>
  <c r="C44" i="115"/>
  <c r="C43" i="115"/>
  <c r="C42" i="115"/>
  <c r="C41" i="115"/>
  <c r="C40" i="115"/>
  <c r="C39" i="115"/>
  <c r="C38" i="115"/>
  <c r="C37" i="115"/>
  <c r="C36" i="115"/>
  <c r="C35" i="115"/>
  <c r="C34" i="115"/>
  <c r="C33" i="115"/>
  <c r="C32" i="115"/>
  <c r="C31" i="115"/>
  <c r="C30" i="115"/>
  <c r="C29" i="115"/>
  <c r="C28" i="115"/>
  <c r="C27" i="115"/>
  <c r="C26" i="115"/>
  <c r="C25" i="115"/>
  <c r="C24" i="115"/>
  <c r="C23" i="115"/>
  <c r="C22" i="115"/>
  <c r="C21" i="115"/>
  <c r="C20" i="115"/>
  <c r="C19" i="115"/>
  <c r="C18" i="115"/>
  <c r="C17" i="115"/>
  <c r="C16" i="115"/>
  <c r="C15" i="115"/>
  <c r="C14" i="115"/>
  <c r="C13" i="115"/>
  <c r="C12" i="115"/>
  <c r="C11" i="115"/>
  <c r="C10" i="115"/>
  <c r="C9" i="115"/>
  <c r="C8" i="115"/>
  <c r="C7" i="115"/>
  <c r="C6" i="115"/>
  <c r="C5" i="115"/>
  <c r="C4" i="115"/>
  <c r="C3" i="115"/>
  <c r="J4" i="115"/>
  <c r="J3" i="115"/>
  <c r="K3" i="114"/>
  <c r="N12" i="114"/>
  <c r="N10" i="114"/>
  <c r="C84" i="114" l="1"/>
  <c r="G84" i="114" s="1"/>
  <c r="C164" i="114"/>
  <c r="G164" i="114" s="1"/>
  <c r="C149" i="114"/>
  <c r="G149" i="114" s="1"/>
  <c r="C200" i="114"/>
  <c r="G200" i="114" s="1"/>
  <c r="C23" i="114"/>
  <c r="G23" i="114" s="1"/>
  <c r="C85" i="114"/>
  <c r="G85" i="114" s="1"/>
  <c r="C238" i="114"/>
  <c r="G238" i="114" s="1"/>
  <c r="C199" i="114"/>
  <c r="G199" i="114" s="1"/>
  <c r="C46" i="114"/>
  <c r="G46" i="114" s="1"/>
  <c r="C60" i="114"/>
  <c r="G60" i="114" s="1"/>
  <c r="C134" i="114"/>
  <c r="G134" i="114" s="1"/>
  <c r="C209" i="114"/>
  <c r="G209" i="114" s="1"/>
  <c r="C229" i="114"/>
  <c r="G229" i="114" s="1"/>
  <c r="C195" i="114"/>
  <c r="G195" i="114" s="1"/>
  <c r="C193" i="114"/>
  <c r="G193" i="114" s="1"/>
  <c r="C140" i="114"/>
  <c r="G140" i="114" s="1"/>
  <c r="C204" i="114"/>
  <c r="G204" i="114" s="1"/>
  <c r="C91" i="114"/>
  <c r="G91" i="114" s="1"/>
  <c r="C162" i="114"/>
  <c r="G162" i="114" s="1"/>
  <c r="C97" i="114"/>
  <c r="G97" i="114" s="1"/>
  <c r="C64" i="114"/>
  <c r="G64" i="114" s="1"/>
  <c r="C13" i="114"/>
  <c r="G13" i="114" s="1"/>
  <c r="C189" i="114"/>
  <c r="G189" i="114" s="1"/>
  <c r="C139" i="114"/>
  <c r="G139" i="114" s="1"/>
  <c r="C44" i="114"/>
  <c r="G44" i="114" s="1"/>
  <c r="C110" i="114"/>
  <c r="G110" i="114" s="1"/>
  <c r="C169" i="114"/>
  <c r="G169" i="114" s="1"/>
  <c r="C192" i="114"/>
  <c r="G192" i="114" s="1"/>
  <c r="C18" i="114"/>
  <c r="G18" i="114" s="1"/>
  <c r="C55" i="114"/>
  <c r="G55" i="114" s="1"/>
  <c r="C184" i="114"/>
  <c r="G184" i="114" s="1"/>
  <c r="C73" i="114"/>
  <c r="G73" i="114" s="1"/>
  <c r="C248" i="114"/>
  <c r="G248" i="114" s="1"/>
  <c r="C125" i="114"/>
  <c r="G125" i="114" s="1"/>
  <c r="C183" i="114"/>
  <c r="G183" i="114" s="1"/>
  <c r="C187" i="114"/>
  <c r="G187" i="114" s="1"/>
  <c r="C158" i="114"/>
  <c r="G158" i="114" s="1"/>
  <c r="C150" i="114"/>
  <c r="G150" i="114" s="1"/>
  <c r="C58" i="114"/>
  <c r="G58" i="114" s="1"/>
  <c r="C24" i="114"/>
  <c r="G24" i="114" s="1"/>
  <c r="C188" i="114"/>
  <c r="G188" i="114" s="1"/>
  <c r="C127" i="114"/>
  <c r="G127" i="114" s="1"/>
  <c r="C201" i="114"/>
  <c r="G201" i="114" s="1"/>
  <c r="C98" i="114"/>
  <c r="G98" i="114" s="1"/>
  <c r="C151" i="114"/>
  <c r="G151" i="114" s="1"/>
  <c r="C152" i="114"/>
  <c r="G152" i="114" s="1"/>
  <c r="C196" i="114"/>
  <c r="G196" i="114" s="1"/>
  <c r="C181" i="114"/>
  <c r="G181" i="114" s="1"/>
  <c r="C213" i="114"/>
  <c r="G213" i="114" s="1"/>
  <c r="C128" i="114"/>
  <c r="G128" i="114" s="1"/>
  <c r="C26" i="114"/>
  <c r="G26" i="114" s="1"/>
  <c r="C148" i="114"/>
  <c r="G148" i="114" s="1"/>
  <c r="C197" i="114"/>
  <c r="G197" i="114" s="1"/>
  <c r="C107" i="114"/>
  <c r="G107" i="114" s="1"/>
  <c r="C30" i="114"/>
  <c r="G30" i="114" s="1"/>
  <c r="C11" i="114"/>
  <c r="G11" i="114" s="1"/>
  <c r="C118" i="114"/>
  <c r="G118" i="114" s="1"/>
  <c r="C157" i="114"/>
  <c r="G157" i="114" s="1"/>
  <c r="C143" i="114"/>
  <c r="G143" i="114" s="1"/>
  <c r="C71" i="114"/>
  <c r="G71" i="114" s="1"/>
  <c r="C86" i="114"/>
  <c r="G86" i="114" s="1"/>
  <c r="C163" i="114"/>
  <c r="G163" i="114" s="1"/>
  <c r="C156" i="114"/>
  <c r="G156" i="114" s="1"/>
  <c r="C234" i="114"/>
  <c r="G234" i="114" s="1"/>
  <c r="C5" i="114"/>
  <c r="G5" i="114" s="1"/>
  <c r="C31" i="114"/>
  <c r="G31" i="114" s="1"/>
  <c r="C165" i="114"/>
  <c r="G165" i="114" s="1"/>
  <c r="C6" i="114"/>
  <c r="G6" i="114" s="1"/>
  <c r="C136" i="114"/>
  <c r="G136" i="114" s="1"/>
  <c r="C180" i="114"/>
  <c r="G180" i="114" s="1"/>
  <c r="C231" i="114"/>
  <c r="G231" i="114" s="1"/>
  <c r="C138" i="114"/>
  <c r="G138" i="114" s="1"/>
  <c r="C103" i="114"/>
  <c r="G103" i="114" s="1"/>
  <c r="C219" i="114"/>
  <c r="G219" i="114" s="1"/>
  <c r="C223" i="114"/>
  <c r="G223" i="114" s="1"/>
  <c r="C112" i="114"/>
  <c r="G112" i="114" s="1"/>
  <c r="C221" i="114"/>
  <c r="G221" i="114" s="1"/>
  <c r="C39" i="114"/>
  <c r="G39" i="114" s="1"/>
  <c r="C87" i="114"/>
  <c r="G87" i="114" s="1"/>
  <c r="C34" i="114"/>
  <c r="G34" i="114" s="1"/>
  <c r="C198" i="114"/>
  <c r="G198" i="114" s="1"/>
  <c r="C109" i="114"/>
  <c r="G109" i="114" s="1"/>
  <c r="C35" i="114"/>
  <c r="G35" i="114" s="1"/>
  <c r="C129" i="114"/>
  <c r="G129" i="114" s="1"/>
  <c r="C222" i="114"/>
  <c r="G222" i="114" s="1"/>
  <c r="C29" i="114"/>
  <c r="G29" i="114" s="1"/>
  <c r="C69" i="114"/>
  <c r="G69" i="114" s="1"/>
  <c r="C28" i="114"/>
  <c r="G28" i="114" s="1"/>
  <c r="C111" i="114"/>
  <c r="G111" i="114" s="1"/>
  <c r="C220" i="114"/>
  <c r="G220" i="114" s="1"/>
  <c r="C225" i="114"/>
  <c r="G225" i="114" s="1"/>
  <c r="C63" i="114"/>
  <c r="G63" i="114" s="1"/>
  <c r="C205" i="114"/>
  <c r="G205" i="114" s="1"/>
  <c r="C166" i="114"/>
  <c r="G166" i="114" s="1"/>
  <c r="C122" i="114"/>
  <c r="G122" i="114" s="1"/>
  <c r="C144" i="114"/>
  <c r="G144" i="114" s="1"/>
  <c r="C96" i="114"/>
  <c r="G96" i="114" s="1"/>
  <c r="C12" i="114"/>
  <c r="G12" i="114" s="1"/>
  <c r="C20" i="114"/>
  <c r="G20" i="114" s="1"/>
  <c r="C244" i="114"/>
  <c r="G244" i="114" s="1"/>
  <c r="C16" i="114"/>
  <c r="G16" i="114" s="1"/>
  <c r="C212" i="114"/>
  <c r="G212" i="114" s="1"/>
  <c r="C82" i="114"/>
  <c r="G82" i="114" s="1"/>
  <c r="C142" i="114"/>
  <c r="G142" i="114" s="1"/>
  <c r="C155" i="114"/>
  <c r="G155" i="114" s="1"/>
  <c r="C21" i="114"/>
  <c r="G21" i="114" s="1"/>
  <c r="C216" i="114"/>
  <c r="G216" i="114" s="1"/>
  <c r="C182" i="114"/>
  <c r="G182" i="114" s="1"/>
  <c r="C246" i="114"/>
  <c r="G246" i="114" s="1"/>
  <c r="C115" i="114"/>
  <c r="G115" i="114" s="1"/>
  <c r="G9" i="114"/>
  <c r="C160" i="114"/>
  <c r="G160" i="114" s="1"/>
  <c r="C145" i="114"/>
  <c r="G145" i="114" s="1"/>
  <c r="C224" i="114"/>
  <c r="G224" i="114" s="1"/>
  <c r="C211" i="114"/>
  <c r="G211" i="114" s="1"/>
  <c r="C137" i="114"/>
  <c r="G137" i="114" s="1"/>
  <c r="C242" i="114"/>
  <c r="G242" i="114" s="1"/>
  <c r="C243" i="114"/>
  <c r="G243" i="114" s="1"/>
  <c r="C177" i="114"/>
  <c r="G177" i="114" s="1"/>
  <c r="C19" i="114"/>
  <c r="G19" i="114" s="1"/>
  <c r="C79" i="114"/>
  <c r="G79" i="114" s="1"/>
  <c r="C240" i="114"/>
  <c r="G240" i="114" s="1"/>
  <c r="C237" i="114"/>
  <c r="G237" i="114" s="1"/>
  <c r="C175" i="114"/>
  <c r="G175" i="114" s="1"/>
  <c r="C102" i="114"/>
  <c r="G102" i="114" s="1"/>
  <c r="C62" i="114"/>
  <c r="G62" i="114" s="1"/>
  <c r="C10" i="114"/>
  <c r="G10" i="114" s="1"/>
  <c r="C41" i="114"/>
  <c r="G41" i="114" s="1"/>
  <c r="C120" i="114"/>
  <c r="G120" i="114" s="1"/>
  <c r="C132" i="114"/>
  <c r="G132" i="114" s="1"/>
  <c r="C241" i="114"/>
  <c r="G241" i="114" s="1"/>
  <c r="C121" i="114"/>
  <c r="G121" i="114" s="1"/>
  <c r="C108" i="114"/>
  <c r="G108" i="114" s="1"/>
  <c r="C37" i="114"/>
  <c r="G37" i="114" s="1"/>
  <c r="C227" i="114"/>
  <c r="G227" i="114" s="1"/>
  <c r="C65" i="114"/>
  <c r="G65" i="114" s="1"/>
  <c r="C77" i="114"/>
  <c r="G77" i="114" s="1"/>
  <c r="C68" i="114"/>
  <c r="G68" i="114" s="1"/>
  <c r="C51" i="114"/>
  <c r="G51" i="114" s="1"/>
  <c r="C54" i="114"/>
  <c r="G54" i="114" s="1"/>
  <c r="C75" i="114"/>
  <c r="G75" i="114" s="1"/>
  <c r="C167" i="114"/>
  <c r="G167" i="114" s="1"/>
  <c r="C124" i="114"/>
  <c r="G124" i="114" s="1"/>
  <c r="C208" i="114"/>
  <c r="G208" i="114" s="1"/>
  <c r="C230" i="114"/>
  <c r="G230" i="114" s="1"/>
  <c r="C57" i="114"/>
  <c r="G57" i="114" s="1"/>
  <c r="C45" i="114"/>
  <c r="G45" i="114" s="1"/>
  <c r="C42" i="114"/>
  <c r="G42" i="114" s="1"/>
  <c r="C245" i="114"/>
  <c r="G245" i="114" s="1"/>
  <c r="C81" i="114"/>
  <c r="G81" i="114" s="1"/>
  <c r="C33" i="114"/>
  <c r="G33" i="114" s="1"/>
  <c r="C168" i="114"/>
  <c r="G168" i="114" s="1"/>
  <c r="C36" i="114"/>
  <c r="G36" i="114" s="1"/>
  <c r="C25" i="114"/>
  <c r="G25" i="114" s="1"/>
  <c r="C22" i="114"/>
  <c r="G22" i="114" s="1"/>
  <c r="C249" i="114"/>
  <c r="G249" i="114" s="1"/>
  <c r="C70" i="114"/>
  <c r="G70" i="114" s="1"/>
  <c r="C76" i="114"/>
  <c r="G76" i="114" s="1"/>
  <c r="C92" i="114"/>
  <c r="G92" i="114" s="1"/>
  <c r="C67" i="114"/>
  <c r="G67" i="114" s="1"/>
  <c r="C206" i="114"/>
  <c r="G206" i="114" s="1"/>
  <c r="C191" i="114"/>
  <c r="G191" i="114" s="1"/>
  <c r="C7" i="114"/>
  <c r="G7" i="114" s="1"/>
  <c r="C194" i="114"/>
  <c r="G194" i="114" s="1"/>
  <c r="C101" i="114"/>
  <c r="G101" i="114" s="1"/>
  <c r="C147" i="114"/>
  <c r="G147" i="114" s="1"/>
  <c r="C131" i="114"/>
  <c r="G131" i="114" s="1"/>
  <c r="C99" i="114"/>
  <c r="G99" i="114" s="1"/>
  <c r="C154" i="114"/>
  <c r="G154" i="114" s="1"/>
  <c r="C106" i="114"/>
  <c r="G106" i="114" s="1"/>
  <c r="C114" i="114"/>
  <c r="G114" i="114" s="1"/>
  <c r="C130" i="114"/>
  <c r="G130" i="114" s="1"/>
  <c r="C95" i="114"/>
  <c r="G95" i="114" s="1"/>
  <c r="C80" i="114"/>
  <c r="G80" i="114" s="1"/>
  <c r="C78" i="114"/>
  <c r="G78" i="114" s="1"/>
  <c r="C56" i="114"/>
  <c r="G56" i="114" s="1"/>
  <c r="C232" i="114"/>
  <c r="G232" i="114" s="1"/>
  <c r="C179" i="114"/>
  <c r="G179" i="114" s="1"/>
  <c r="C141" i="114"/>
  <c r="G141" i="114" s="1"/>
  <c r="C217" i="114"/>
  <c r="G217" i="114" s="1"/>
  <c r="C50" i="114"/>
  <c r="G50" i="114" s="1"/>
  <c r="C174" i="114"/>
  <c r="G174" i="114" s="1"/>
  <c r="C239" i="114"/>
  <c r="G239" i="114" s="1"/>
  <c r="C236" i="114"/>
  <c r="G236" i="114" s="1"/>
  <c r="C171" i="114"/>
  <c r="G171" i="114" s="1"/>
  <c r="C207" i="114"/>
  <c r="G207" i="114" s="1"/>
  <c r="C161" i="114"/>
  <c r="G161" i="114" s="1"/>
  <c r="C27" i="114"/>
  <c r="G27" i="114" s="1"/>
  <c r="C3" i="114"/>
  <c r="G3" i="114" s="1"/>
  <c r="C74" i="114"/>
  <c r="G74" i="114" s="1"/>
  <c r="C176" i="114"/>
  <c r="G176" i="114" s="1"/>
  <c r="C8" i="114"/>
  <c r="G8" i="114" s="1"/>
  <c r="C123" i="114"/>
  <c r="G123" i="114" s="1"/>
  <c r="C203" i="114"/>
  <c r="G203" i="114" s="1"/>
  <c r="C116" i="114"/>
  <c r="G116" i="114" s="1"/>
  <c r="C119" i="114"/>
  <c r="G119" i="114" s="1"/>
  <c r="C89" i="114"/>
  <c r="G89" i="114" s="1"/>
  <c r="C47" i="114"/>
  <c r="G47" i="114" s="1"/>
  <c r="C170" i="114"/>
  <c r="G170" i="114" s="1"/>
  <c r="C214" i="114"/>
  <c r="G214" i="114" s="1"/>
  <c r="C126" i="114"/>
  <c r="G126" i="114" s="1"/>
  <c r="C4" i="114"/>
  <c r="G4" i="114" s="1"/>
  <c r="C228" i="114"/>
  <c r="G228" i="114" s="1"/>
  <c r="C247" i="114"/>
  <c r="G247" i="114" s="1"/>
  <c r="C104" i="114"/>
  <c r="G104" i="114" s="1"/>
  <c r="C186" i="114"/>
  <c r="G186" i="114" s="1"/>
  <c r="C17" i="114"/>
  <c r="G17" i="114" s="1"/>
  <c r="C202" i="114"/>
  <c r="G202" i="114" s="1"/>
  <c r="C226" i="114"/>
  <c r="G226" i="114" s="1"/>
  <c r="C185" i="114"/>
  <c r="G185" i="114" s="1"/>
  <c r="C53" i="114"/>
  <c r="G53" i="114" s="1"/>
  <c r="C215" i="114"/>
  <c r="G215" i="114" s="1"/>
  <c r="C88" i="114"/>
  <c r="G88" i="114" s="1"/>
  <c r="C159" i="114"/>
  <c r="G159" i="114" s="1"/>
  <c r="C113" i="114"/>
  <c r="G113" i="114" s="1"/>
  <c r="C153" i="114"/>
  <c r="G153" i="114" s="1"/>
  <c r="C59" i="114"/>
  <c r="G59" i="114" s="1"/>
  <c r="C90" i="114"/>
  <c r="G90" i="114" s="1"/>
  <c r="C233" i="114"/>
  <c r="G233" i="114" s="1"/>
  <c r="C172" i="114"/>
  <c r="G172" i="114" s="1"/>
  <c r="C72" i="114"/>
  <c r="G72" i="114" s="1"/>
  <c r="C43" i="114"/>
  <c r="G43" i="114" s="1"/>
  <c r="C40" i="114"/>
  <c r="G40" i="114" s="1"/>
  <c r="C146" i="114"/>
  <c r="G146" i="114" s="1"/>
  <c r="C93" i="114"/>
  <c r="G93" i="114" s="1"/>
  <c r="C49" i="114"/>
  <c r="G49" i="114" s="1"/>
  <c r="C94" i="114"/>
  <c r="G94" i="114" s="1"/>
  <c r="C38" i="114"/>
  <c r="G38" i="114" s="1"/>
  <c r="C178" i="114"/>
  <c r="G178" i="114" s="1"/>
  <c r="C173" i="114"/>
  <c r="G173" i="114" s="1"/>
  <c r="C210" i="114"/>
  <c r="G210" i="114" s="1"/>
  <c r="C83" i="114"/>
  <c r="G83" i="114" s="1"/>
  <c r="C117" i="114"/>
  <c r="G117" i="114" s="1"/>
  <c r="C14" i="114"/>
  <c r="G14" i="114" s="1"/>
  <c r="C61" i="114"/>
  <c r="G61" i="114" s="1"/>
  <c r="C32" i="114"/>
  <c r="G32" i="114" s="1"/>
  <c r="C218" i="114"/>
  <c r="G218" i="114" s="1"/>
  <c r="C190" i="114"/>
  <c r="G190" i="114" s="1"/>
  <c r="C66" i="114"/>
  <c r="G66" i="114" s="1"/>
  <c r="C235" i="114"/>
  <c r="G235" i="114" s="1"/>
  <c r="C15" i="114"/>
  <c r="G15" i="114" s="1"/>
  <c r="C135" i="114"/>
  <c r="G135" i="114" s="1"/>
  <c r="C100" i="114"/>
  <c r="G100" i="114" s="1"/>
  <c r="C105" i="114"/>
  <c r="G105" i="114" s="1"/>
  <c r="C52" i="114"/>
  <c r="G52" i="114" s="1"/>
  <c r="C133" i="114"/>
  <c r="G133" i="114" s="1"/>
  <c r="C48" i="114"/>
  <c r="G48" i="114" s="1"/>
  <c r="C249" i="2" l="1"/>
  <c r="G249" i="2" s="1"/>
  <c r="C248" i="2"/>
  <c r="G248" i="2" s="1"/>
  <c r="C246" i="2"/>
  <c r="G246" i="2" s="1"/>
  <c r="C247" i="2"/>
  <c r="G247" i="2" s="1"/>
  <c r="C233" i="2"/>
  <c r="G233" i="2" s="1"/>
  <c r="C234" i="2"/>
  <c r="G234" i="2" s="1"/>
  <c r="C224" i="2"/>
  <c r="G224" i="2" s="1"/>
  <c r="C219" i="2"/>
  <c r="G219" i="2" s="1"/>
  <c r="C237" i="2"/>
  <c r="G237" i="2" s="1"/>
  <c r="C230" i="2"/>
  <c r="G230" i="2" s="1"/>
  <c r="C235" i="2"/>
  <c r="G235" i="2" s="1"/>
  <c r="C242" i="2"/>
  <c r="G242" i="2" s="1"/>
  <c r="C221" i="2"/>
  <c r="G221" i="2" s="1"/>
  <c r="C239" i="2"/>
  <c r="G239" i="2" s="1"/>
  <c r="C238" i="2"/>
  <c r="G238" i="2" s="1"/>
  <c r="C223" i="2"/>
  <c r="G223" i="2" s="1"/>
  <c r="C215" i="2"/>
  <c r="G215" i="2" s="1"/>
  <c r="C228" i="2"/>
  <c r="G228" i="2" s="1"/>
  <c r="C226" i="2"/>
  <c r="G226" i="2" s="1"/>
  <c r="C229" i="2"/>
  <c r="G229" i="2" s="1"/>
  <c r="C216" i="2"/>
  <c r="G216" i="2" s="1"/>
  <c r="C232" i="2"/>
  <c r="G232" i="2" s="1"/>
  <c r="C243" i="2"/>
  <c r="G243" i="2" s="1"/>
  <c r="C245" i="2"/>
  <c r="G245" i="2" s="1"/>
  <c r="C225" i="2"/>
  <c r="G225" i="2" s="1"/>
  <c r="C222" i="2"/>
  <c r="G222" i="2" s="1"/>
  <c r="C231" i="2"/>
  <c r="G231" i="2" s="1"/>
  <c r="C236" i="2"/>
  <c r="G236" i="2" s="1"/>
  <c r="C241" i="2"/>
  <c r="G241" i="2" s="1"/>
  <c r="C220" i="2"/>
  <c r="G220" i="2" s="1"/>
  <c r="C244" i="2"/>
  <c r="G244" i="2" s="1"/>
  <c r="C227" i="2"/>
  <c r="G227" i="2" s="1"/>
  <c r="C217" i="2"/>
  <c r="G217" i="2" s="1"/>
  <c r="C218" i="2"/>
  <c r="G218" i="2" s="1"/>
  <c r="C240" i="2"/>
  <c r="G240" i="2" s="1"/>
  <c r="C200" i="2"/>
  <c r="G200" i="2" s="1"/>
  <c r="C207" i="2"/>
  <c r="G207" i="2" s="1"/>
  <c r="C204" i="2"/>
  <c r="G204" i="2" s="1"/>
  <c r="C208" i="2"/>
  <c r="G208" i="2" s="1"/>
  <c r="C195" i="2"/>
  <c r="G195" i="2" s="1"/>
  <c r="C203" i="2"/>
  <c r="G203" i="2" s="1"/>
  <c r="C202" i="2"/>
  <c r="G202" i="2" s="1"/>
  <c r="C212" i="2"/>
  <c r="G212" i="2" s="1"/>
  <c r="C214" i="2"/>
  <c r="G214" i="2" s="1"/>
  <c r="C192" i="2"/>
  <c r="G192" i="2" s="1"/>
  <c r="C199" i="2"/>
  <c r="G199" i="2" s="1"/>
  <c r="C206" i="2"/>
  <c r="G206" i="2" s="1"/>
  <c r="C209" i="2"/>
  <c r="G209" i="2" s="1"/>
  <c r="C197" i="2"/>
  <c r="G197" i="2" s="1"/>
  <c r="C191" i="2"/>
  <c r="G191" i="2" s="1"/>
  <c r="C194" i="2"/>
  <c r="G194" i="2" s="1"/>
  <c r="C193" i="2"/>
  <c r="G193" i="2" s="1"/>
  <c r="C198" i="2"/>
  <c r="G198" i="2" s="1"/>
  <c r="C205" i="2"/>
  <c r="G205" i="2" s="1"/>
  <c r="C201" i="2"/>
  <c r="G201" i="2" s="1"/>
  <c r="C211" i="2"/>
  <c r="G211" i="2" s="1"/>
  <c r="C210" i="2"/>
  <c r="G210" i="2" s="1"/>
  <c r="C196" i="2"/>
  <c r="G196" i="2" s="1"/>
  <c r="C213" i="2"/>
  <c r="G213" i="2" s="1"/>
  <c r="C182" i="2"/>
  <c r="G182" i="2" s="1"/>
  <c r="C166" i="2"/>
  <c r="G166" i="2" s="1"/>
  <c r="C180" i="2"/>
  <c r="G180" i="2" s="1"/>
  <c r="C175" i="2"/>
  <c r="G175" i="2" s="1"/>
  <c r="C188" i="2"/>
  <c r="G188" i="2" s="1"/>
  <c r="C163" i="2"/>
  <c r="G163" i="2" s="1"/>
  <c r="C186" i="2"/>
  <c r="G186" i="2" s="1"/>
  <c r="C190" i="2"/>
  <c r="G190" i="2" s="1"/>
  <c r="C177" i="2"/>
  <c r="G177" i="2" s="1"/>
  <c r="C183" i="2"/>
  <c r="G183" i="2" s="1"/>
  <c r="C165" i="2"/>
  <c r="G165" i="2" s="1"/>
  <c r="C189" i="2"/>
  <c r="G189" i="2" s="1"/>
  <c r="C173" i="2"/>
  <c r="G173" i="2" s="1"/>
  <c r="C187" i="2"/>
  <c r="G187" i="2" s="1"/>
  <c r="C174" i="2"/>
  <c r="G174" i="2" s="1"/>
  <c r="C167" i="2"/>
  <c r="G167" i="2" s="1"/>
  <c r="C176" i="2"/>
  <c r="G176" i="2" s="1"/>
  <c r="C178" i="2"/>
  <c r="G178" i="2" s="1"/>
  <c r="C170" i="2"/>
  <c r="G170" i="2" s="1"/>
  <c r="C181" i="2"/>
  <c r="G181" i="2" s="1"/>
  <c r="C169" i="2"/>
  <c r="G169" i="2" s="1"/>
  <c r="C184" i="2"/>
  <c r="G184" i="2" s="1"/>
  <c r="C168" i="2"/>
  <c r="G168" i="2" s="1"/>
  <c r="C162" i="2"/>
  <c r="G162" i="2" s="1"/>
  <c r="C172" i="2"/>
  <c r="G172" i="2" s="1"/>
  <c r="C185" i="2"/>
  <c r="G185" i="2" s="1"/>
  <c r="C179" i="2"/>
  <c r="G179" i="2" s="1"/>
  <c r="C171" i="2"/>
  <c r="G171" i="2" s="1"/>
  <c r="C164" i="2"/>
  <c r="G164" i="2" s="1"/>
  <c r="C160" i="2"/>
  <c r="G160" i="2" s="1"/>
  <c r="C158" i="2"/>
  <c r="G158" i="2" s="1"/>
  <c r="C161" i="2"/>
  <c r="G161" i="2" s="1"/>
  <c r="C157" i="2"/>
  <c r="G157" i="2" s="1"/>
  <c r="C159" i="2"/>
  <c r="G159" i="2" s="1"/>
  <c r="C142" i="2"/>
  <c r="G142" i="2" s="1"/>
  <c r="C145" i="2"/>
  <c r="G145" i="2" s="1"/>
  <c r="C153" i="2"/>
  <c r="G153" i="2" s="1"/>
  <c r="C144" i="2"/>
  <c r="G144" i="2" s="1"/>
  <c r="C150" i="2"/>
  <c r="G150" i="2" s="1"/>
  <c r="C147" i="2"/>
  <c r="G147" i="2" s="1"/>
  <c r="C155" i="2"/>
  <c r="G155" i="2" s="1"/>
  <c r="C152" i="2"/>
  <c r="G152" i="2" s="1"/>
  <c r="C149" i="2"/>
  <c r="G149" i="2" s="1"/>
  <c r="C154" i="2"/>
  <c r="G154" i="2" s="1"/>
  <c r="C146" i="2"/>
  <c r="G146" i="2" s="1"/>
  <c r="C151" i="2"/>
  <c r="G151" i="2" s="1"/>
  <c r="C156" i="2"/>
  <c r="G156" i="2" s="1"/>
  <c r="C143" i="2"/>
  <c r="G143" i="2" s="1"/>
  <c r="C148" i="2"/>
  <c r="G148" i="2" s="1"/>
  <c r="C141" i="2"/>
  <c r="G141" i="2" s="1"/>
  <c r="C140" i="2"/>
  <c r="G140" i="2" s="1"/>
  <c r="C138" i="2"/>
  <c r="G138" i="2" s="1"/>
  <c r="C137" i="2"/>
  <c r="G137" i="2" s="1"/>
  <c r="C139" i="2"/>
  <c r="G139" i="2" s="1"/>
  <c r="C135" i="2"/>
  <c r="G135" i="2" s="1"/>
  <c r="C136" i="2"/>
  <c r="G136" i="2" s="1"/>
  <c r="C134" i="2"/>
  <c r="G134" i="2" s="1"/>
  <c r="C124" i="2"/>
  <c r="G124" i="2" s="1"/>
  <c r="C118" i="2"/>
  <c r="G118" i="2" s="1"/>
  <c r="C117" i="2"/>
  <c r="G117" i="2" s="1"/>
  <c r="C129" i="2"/>
  <c r="G129" i="2" s="1"/>
  <c r="C122" i="2"/>
  <c r="G122" i="2" s="1"/>
  <c r="C120" i="2"/>
  <c r="G120" i="2" s="1"/>
  <c r="C126" i="2"/>
  <c r="G126" i="2" s="1"/>
  <c r="C123" i="2"/>
  <c r="G123" i="2" s="1"/>
  <c r="C131" i="2"/>
  <c r="G131" i="2" s="1"/>
  <c r="C127" i="2"/>
  <c r="G127" i="2" s="1"/>
  <c r="C128" i="2"/>
  <c r="G128" i="2" s="1"/>
  <c r="C125" i="2"/>
  <c r="G125" i="2" s="1"/>
  <c r="C132" i="2"/>
  <c r="G132" i="2" s="1"/>
  <c r="C133" i="2"/>
  <c r="G133" i="2" s="1"/>
  <c r="C130" i="2"/>
  <c r="G130" i="2" s="1"/>
  <c r="C121" i="2"/>
  <c r="G121" i="2" s="1"/>
  <c r="C119" i="2"/>
  <c r="G119" i="2" s="1"/>
  <c r="C116" i="2"/>
  <c r="G116" i="2" s="1"/>
  <c r="C115" i="2"/>
  <c r="G115" i="2" s="1"/>
  <c r="C80" i="2"/>
  <c r="G80" i="2" s="1"/>
  <c r="C92" i="2"/>
  <c r="G92" i="2" s="1"/>
  <c r="C112" i="2"/>
  <c r="G112" i="2" s="1"/>
  <c r="C109" i="2"/>
  <c r="G109" i="2" s="1"/>
  <c r="C70" i="2"/>
  <c r="G70" i="2" s="1"/>
  <c r="C103" i="2"/>
  <c r="G103" i="2" s="1"/>
  <c r="C114" i="2"/>
  <c r="G114" i="2" s="1"/>
  <c r="C96" i="2"/>
  <c r="G96" i="2" s="1"/>
  <c r="C66" i="2"/>
  <c r="G66" i="2" s="1"/>
  <c r="C82" i="2"/>
  <c r="G82" i="2" s="1"/>
  <c r="C75" i="2"/>
  <c r="G75" i="2" s="1"/>
  <c r="C65" i="2"/>
  <c r="G65" i="2" s="1"/>
  <c r="C105" i="2"/>
  <c r="G105" i="2" s="1"/>
  <c r="C71" i="2"/>
  <c r="G71" i="2" s="1"/>
  <c r="C113" i="2"/>
  <c r="G113" i="2" s="1"/>
  <c r="C102" i="2"/>
  <c r="G102" i="2" s="1"/>
  <c r="C91" i="2"/>
  <c r="G91" i="2" s="1"/>
  <c r="C67" i="2"/>
  <c r="G67" i="2" s="1"/>
  <c r="C84" i="2"/>
  <c r="G84" i="2" s="1"/>
  <c r="C69" i="2"/>
  <c r="G69" i="2" s="1"/>
  <c r="C108" i="2"/>
  <c r="G108" i="2" s="1"/>
  <c r="C101" i="2"/>
  <c r="G101" i="2" s="1"/>
  <c r="C83" i="2"/>
  <c r="G83" i="2" s="1"/>
  <c r="C86" i="2"/>
  <c r="G86" i="2" s="1"/>
  <c r="C90" i="2"/>
  <c r="G90" i="2" s="1"/>
  <c r="C104" i="2"/>
  <c r="G104" i="2" s="1"/>
  <c r="C100" i="2"/>
  <c r="G100" i="2" s="1"/>
  <c r="C79" i="2"/>
  <c r="G79" i="2" s="1"/>
  <c r="C95" i="2"/>
  <c r="G95" i="2" s="1"/>
  <c r="C110" i="2"/>
  <c r="G110" i="2" s="1"/>
  <c r="C87" i="2"/>
  <c r="G87" i="2" s="1"/>
  <c r="C111" i="2"/>
  <c r="G111" i="2" s="1"/>
  <c r="C97" i="2"/>
  <c r="G97" i="2" s="1"/>
  <c r="C77" i="2"/>
  <c r="G77" i="2" s="1"/>
  <c r="C74" i="2"/>
  <c r="G74" i="2" s="1"/>
  <c r="C85" i="2"/>
  <c r="G85" i="2" s="1"/>
  <c r="C76" i="2"/>
  <c r="G76" i="2" s="1"/>
  <c r="C93" i="2"/>
  <c r="G93" i="2" s="1"/>
  <c r="C72" i="2"/>
  <c r="G72" i="2" s="1"/>
  <c r="C78" i="2"/>
  <c r="G78" i="2" s="1"/>
  <c r="C106" i="2"/>
  <c r="G106" i="2" s="1"/>
  <c r="C99" i="2"/>
  <c r="G99" i="2" s="1"/>
  <c r="C89" i="2"/>
  <c r="G89" i="2" s="1"/>
  <c r="C68" i="2"/>
  <c r="G68" i="2" s="1"/>
  <c r="C81" i="2"/>
  <c r="G81" i="2" s="1"/>
  <c r="C73" i="2"/>
  <c r="G73" i="2" s="1"/>
  <c r="C98" i="2"/>
  <c r="G98" i="2" s="1"/>
  <c r="C94" i="2"/>
  <c r="G94" i="2" s="1"/>
  <c r="C88" i="2"/>
  <c r="G88" i="2" s="1"/>
  <c r="C107" i="2"/>
  <c r="G107" i="2" s="1"/>
  <c r="C63" i="2"/>
  <c r="G63" i="2" s="1"/>
  <c r="C64" i="2"/>
  <c r="G64" i="2" s="1"/>
  <c r="C62" i="2"/>
  <c r="G62" i="2" s="1"/>
  <c r="C52" i="2"/>
  <c r="G52" i="2" s="1"/>
  <c r="C50" i="2"/>
  <c r="G50" i="2" s="1"/>
  <c r="C58" i="2"/>
  <c r="G58" i="2" s="1"/>
  <c r="C61" i="2"/>
  <c r="G61" i="2" s="1"/>
  <c r="C54" i="2"/>
  <c r="G54" i="2" s="1"/>
  <c r="C59" i="2"/>
  <c r="G59" i="2" s="1"/>
  <c r="C51" i="2"/>
  <c r="G51" i="2" s="1"/>
  <c r="C56" i="2"/>
  <c r="G56" i="2" s="1"/>
  <c r="C57" i="2"/>
  <c r="G57" i="2" s="1"/>
  <c r="C60" i="2"/>
  <c r="G60" i="2" s="1"/>
  <c r="C49" i="2"/>
  <c r="G49" i="2" s="1"/>
  <c r="C55" i="2"/>
  <c r="G55" i="2" s="1"/>
  <c r="C53" i="2"/>
  <c r="G53" i="2" s="1"/>
  <c r="C47" i="2"/>
  <c r="G47" i="2" s="1"/>
  <c r="C48" i="2"/>
  <c r="G48" i="2" s="1"/>
  <c r="C41" i="2"/>
  <c r="G41" i="2" s="1"/>
  <c r="C43" i="2"/>
  <c r="G43" i="2" s="1"/>
  <c r="C42" i="2"/>
  <c r="G42" i="2" s="1"/>
  <c r="C44" i="2"/>
  <c r="G44" i="2" s="1"/>
  <c r="C45" i="2"/>
  <c r="G45" i="2" s="1"/>
  <c r="C46" i="2"/>
  <c r="G46" i="2" s="1"/>
  <c r="C39" i="2"/>
  <c r="G39" i="2" s="1"/>
  <c r="C40" i="2"/>
  <c r="G40" i="2" s="1"/>
  <c r="C38" i="2"/>
  <c r="G38" i="2" s="1"/>
  <c r="C37" i="2"/>
  <c r="G37" i="2" s="1"/>
  <c r="C36" i="2"/>
  <c r="G36" i="2" s="1"/>
  <c r="C35" i="2"/>
  <c r="G35" i="2" s="1"/>
  <c r="C20" i="2"/>
  <c r="G20" i="2" s="1"/>
  <c r="C31" i="2"/>
  <c r="G31" i="2" s="1"/>
  <c r="C29" i="2"/>
  <c r="G29" i="2" s="1"/>
  <c r="C18" i="2"/>
  <c r="G18" i="2" s="1"/>
  <c r="C22" i="2"/>
  <c r="G22" i="2" s="1"/>
  <c r="C27" i="2"/>
  <c r="G27" i="2" s="1"/>
  <c r="C32" i="2"/>
  <c r="G32" i="2" s="1"/>
  <c r="C19" i="2"/>
  <c r="G19" i="2" s="1"/>
  <c r="C17" i="2"/>
  <c r="G17" i="2" s="1"/>
  <c r="C28" i="2"/>
  <c r="G28" i="2" s="1"/>
  <c r="C21" i="2"/>
  <c r="G21" i="2" s="1"/>
  <c r="C25" i="2"/>
  <c r="G25" i="2" s="1"/>
  <c r="C23" i="2"/>
  <c r="G23" i="2" s="1"/>
  <c r="C15" i="2"/>
  <c r="G15" i="2" s="1"/>
  <c r="C26" i="2"/>
  <c r="G26" i="2" s="1"/>
  <c r="C34" i="2"/>
  <c r="G34" i="2" s="1"/>
  <c r="C30" i="2"/>
  <c r="G30" i="2" s="1"/>
  <c r="C16" i="2"/>
  <c r="G16" i="2" s="1"/>
  <c r="C33" i="2"/>
  <c r="G33" i="2" s="1"/>
  <c r="C24" i="2"/>
  <c r="G24" i="2" s="1"/>
  <c r="C14" i="2"/>
  <c r="G14" i="2" s="1"/>
  <c r="C12" i="2"/>
  <c r="G12" i="2" s="1"/>
  <c r="C11" i="2"/>
  <c r="G11" i="2" s="1"/>
  <c r="C13" i="2"/>
  <c r="G13" i="2" s="1"/>
  <c r="C5" i="2"/>
  <c r="G5" i="2" s="1"/>
  <c r="C7" i="2"/>
  <c r="G7" i="2" s="1"/>
  <c r="C10" i="2"/>
  <c r="G10" i="2" s="1"/>
  <c r="C9" i="2"/>
  <c r="G9" i="2" s="1"/>
  <c r="C6" i="2"/>
  <c r="G6" i="2" s="1"/>
  <c r="C8" i="2"/>
  <c r="G8" i="2" s="1"/>
  <c r="C4" i="2"/>
  <c r="G4" i="2" s="1"/>
</calcChain>
</file>

<file path=xl/sharedStrings.xml><?xml version="1.0" encoding="utf-8"?>
<sst xmlns="http://schemas.openxmlformats.org/spreadsheetml/2006/main" count="1535" uniqueCount="287">
  <si>
    <t>Years</t>
  </si>
  <si>
    <t>Job Rating</t>
  </si>
  <si>
    <t>Employee Name</t>
  </si>
  <si>
    <t>Status</t>
  </si>
  <si>
    <t>Hire Date</t>
  </si>
  <si>
    <t>Contract</t>
  </si>
  <si>
    <t>Full Time</t>
  </si>
  <si>
    <t>Half-Time</t>
  </si>
  <si>
    <t>Hourly</t>
  </si>
  <si>
    <t>Hood, Renee</t>
  </si>
  <si>
    <t>Carr, Susan</t>
  </si>
  <si>
    <t>Randall, Yvonne</t>
  </si>
  <si>
    <t>Noble, Michael</t>
  </si>
  <si>
    <t>Hoover, Evangeline</t>
  </si>
  <si>
    <t>Anderson, Teason</t>
  </si>
  <si>
    <t>Sullivan, Robert</t>
  </si>
  <si>
    <t>Wolf, Debbie</t>
  </si>
  <si>
    <t>Taylor, Hector</t>
  </si>
  <si>
    <t>Webster, David</t>
  </si>
  <si>
    <t>Zimmerman, Julian</t>
  </si>
  <si>
    <t>Banks, Ryan</t>
  </si>
  <si>
    <t>McDonald, Debra</t>
  </si>
  <si>
    <t>Dyer, Carrie</t>
  </si>
  <si>
    <t>Copeland, Roger</t>
  </si>
  <si>
    <t>Bennett, Chris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</si>
  <si>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</si>
  <si>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</si>
  <si>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</si>
  <si>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</si>
  <si>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</si>
  <si>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</si>
  <si>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Alvarez, Steven</t>
  </si>
  <si>
    <t>Jordan, Mark</t>
  </si>
  <si>
    <t>Joseph, Christopher</t>
  </si>
  <si>
    <t>Payne, Vicky</t>
  </si>
  <si>
    <t>Ryan, Ryan</t>
  </si>
  <si>
    <t>Pratt, Erik</t>
  </si>
  <si>
    <t>Francis, Todd</t>
  </si>
  <si>
    <t>Ward, Williams</t>
  </si>
  <si>
    <t>Wheeler, Meegan</t>
  </si>
  <si>
    <t>Cooper, Lisa</t>
  </si>
  <si>
    <t>McKenzie, Michelle</t>
  </si>
  <si>
    <t>Bridges, Jeff</t>
  </si>
  <si>
    <t>Owen, Robert</t>
  </si>
  <si>
    <t>Davis, Tonya</t>
  </si>
  <si>
    <t>Meyers, David</t>
  </si>
  <si>
    <t>Townsend, Jerry</t>
  </si>
  <si>
    <t>Barron, Michael</t>
  </si>
  <si>
    <t>Torres, Bruce</t>
  </si>
  <si>
    <t>McKee, Michelle</t>
  </si>
  <si>
    <t>Haynes, Ernest</t>
  </si>
  <si>
    <t>Hutchinson, Robin</t>
  </si>
  <si>
    <t>Chase, Troy</t>
  </si>
  <si>
    <t>Shelton, Donna</t>
  </si>
  <si>
    <t>Callahan, Marilyn</t>
  </si>
  <si>
    <t>McCarthy, Ryan</t>
  </si>
  <si>
    <t>Phillips, Liesl</t>
  </si>
  <si>
    <t>Solomon, Michael</t>
  </si>
  <si>
    <t>Dawson, Jonathan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</si>
  <si>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</si>
  <si>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</si>
  <si>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</si>
  <si>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</si>
  <si>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</si>
  <si>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</si>
  <si>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</si>
  <si>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Fisher, Maria</t>
  </si>
  <si>
    <t>Brady, Traci</t>
  </si>
  <si>
    <t>Mack, Barry</t>
  </si>
  <si>
    <t>Neal, Sally</t>
  </si>
  <si>
    <t>Christensen, Jill</t>
  </si>
  <si>
    <t>Sherman, Karin</t>
  </si>
  <si>
    <t>Bauer, Chris</t>
  </si>
  <si>
    <t>Gregory, Jon</t>
  </si>
  <si>
    <t>Sexton, John</t>
  </si>
  <si>
    <t>Norman, Rita</t>
  </si>
  <si>
    <t>Nguyen, Dennis</t>
  </si>
  <si>
    <t>Beasley, Timothy</t>
  </si>
  <si>
    <t>Hodge, Craig</t>
  </si>
  <si>
    <t>Rush, Lateef</t>
  </si>
  <si>
    <t>Blair, Sperry</t>
  </si>
  <si>
    <t>Tanner, Timothy</t>
  </si>
  <si>
    <t>Goodman, Kuyler</t>
  </si>
  <si>
    <t>Watts, Curtis</t>
  </si>
  <si>
    <t>Frazier, Chris</t>
  </si>
  <si>
    <t>Cameron, John</t>
  </si>
  <si>
    <t>Roberson, Eileen</t>
  </si>
  <si>
    <t>Pena, Erik</t>
  </si>
  <si>
    <t>Foley, Peter</t>
  </si>
  <si>
    <t>Salazar, Ruben</t>
  </si>
  <si>
    <t>White, Daniel</t>
  </si>
  <si>
    <t>Orr, Jennifer</t>
  </si>
  <si>
    <t>Campos, Richard</t>
  </si>
  <si>
    <t>Browning, Kathleen</t>
  </si>
  <si>
    <t>Ford, Matt</t>
  </si>
  <si>
    <t>Blake, Thomas</t>
  </si>
  <si>
    <t>Reynolds, Barbara</t>
  </si>
  <si>
    <t>Nicholson, Lee</t>
  </si>
  <si>
    <t>Fowler, John</t>
  </si>
  <si>
    <t>Garza, Anthony</t>
  </si>
  <si>
    <t>Walter, Michael</t>
  </si>
  <si>
    <t>Rowe, Ken</t>
  </si>
  <si>
    <t>Adkins, Michael</t>
  </si>
  <si>
    <t>Sellers, William</t>
  </si>
  <si>
    <t>Knox, Lori</t>
  </si>
  <si>
    <t>Floyd, Eric</t>
  </si>
  <si>
    <t>Lane, Brandyn</t>
  </si>
  <si>
    <t>Russell, Mark</t>
  </si>
  <si>
    <t>Cole, Elbert</t>
  </si>
  <si>
    <t>Dudley, James</t>
  </si>
  <si>
    <t>Houston, Mark</t>
  </si>
  <si>
    <t>Long, Gary</t>
  </si>
  <si>
    <t>Bartlett, Julia</t>
  </si>
  <si>
    <t>Maynard, Susan</t>
  </si>
  <si>
    <t>Lucas, John</t>
  </si>
  <si>
    <t>Love, Danny</t>
  </si>
  <si>
    <t>Moreno, Christopher</t>
  </si>
  <si>
    <t>Beck, Craig</t>
  </si>
  <si>
    <t>Avila, Jody</t>
  </si>
  <si>
    <t>McClure, Gary</t>
  </si>
  <si>
    <t>Hanson, Dennis</t>
  </si>
  <si>
    <t>Wallace, Timothy</t>
  </si>
  <si>
    <t>Garner, Terry</t>
  </si>
  <si>
    <t>Tucker, James</t>
  </si>
  <si>
    <t>West, Jeffrey</t>
  </si>
  <si>
    <t>Barnes, Grant</t>
  </si>
  <si>
    <t>Huff, Erik</t>
  </si>
  <si>
    <t>Hardin, Gregory</t>
  </si>
  <si>
    <t>Marquez, Thomas</t>
  </si>
  <si>
    <t>Matthews, Diane</t>
  </si>
  <si>
    <t>Howell, Douglas</t>
  </si>
  <si>
    <t>Bean, Deborah</t>
  </si>
  <si>
    <t>Horton, Cleatis</t>
  </si>
  <si>
    <t>Hernandez, Glenn</t>
  </si>
  <si>
    <t>Kelly, Icelita</t>
  </si>
  <si>
    <t>Stephenson, Matthew</t>
  </si>
  <si>
    <t>Roth, Tony</t>
  </si>
  <si>
    <t>Lee, Charles</t>
  </si>
  <si>
    <t>Ball, Kirk</t>
  </si>
  <si>
    <t>McKinney, Christofer</t>
  </si>
  <si>
    <t>Lamb, John</t>
  </si>
  <si>
    <t>Sharp, Janine</t>
  </si>
  <si>
    <t>Andrews, Diane</t>
  </si>
  <si>
    <t>Estes, Mary</t>
  </si>
  <si>
    <t>Rich, Brent</t>
  </si>
  <si>
    <t>Maldonado, Robert</t>
  </si>
  <si>
    <t>Walls, Brian</t>
  </si>
  <si>
    <t>Smith, Koleen</t>
  </si>
  <si>
    <t>Lara, Mark</t>
  </si>
  <si>
    <t>Carroll, Lesa</t>
  </si>
  <si>
    <t>Barton, Barry</t>
  </si>
  <si>
    <t>Lopez, Stephen</t>
  </si>
  <si>
    <t>Winters, Shaun</t>
  </si>
  <si>
    <t>Short, Timothy</t>
  </si>
  <si>
    <t>Freeman, Dennis</t>
  </si>
  <si>
    <t>Griffin, Debbi</t>
  </si>
  <si>
    <t>Johnson, Mary Jo</t>
  </si>
  <si>
    <t>Hickman, John</t>
  </si>
  <si>
    <t>Mosley, Michael</t>
  </si>
  <si>
    <t>Durham, Troy</t>
  </si>
  <si>
    <t>Nixon, Randy</t>
  </si>
  <si>
    <t>Salinas, Jon</t>
  </si>
  <si>
    <t>Harris, Brian</t>
  </si>
  <si>
    <t>Hunt, Norman</t>
  </si>
  <si>
    <t>Robinson, John</t>
  </si>
  <si>
    <t>Navarro, Marc</t>
  </si>
  <si>
    <t>Pearson, Cassy</t>
  </si>
  <si>
    <t>Stokes, Jonathan</t>
  </si>
  <si>
    <t>Patterson, Robert</t>
  </si>
  <si>
    <t>Vazquez, Kenneth</t>
  </si>
  <si>
    <t>Boone, Eric</t>
  </si>
  <si>
    <t>McDaniel, Tamara</t>
  </si>
  <si>
    <t>Obrien, Madelyn</t>
  </si>
  <si>
    <t>Blackwell, Brandon</t>
  </si>
  <si>
    <t>Atkins, Kevin</t>
  </si>
  <si>
    <t>Erickson, Ricky</t>
  </si>
  <si>
    <t>Lyons, Brian</t>
  </si>
  <si>
    <t>Campbell, Michael</t>
  </si>
  <si>
    <t>Powers, Tia</t>
  </si>
  <si>
    <t>Jefferson, Elaine</t>
  </si>
  <si>
    <t>Greer, Brian</t>
  </si>
  <si>
    <t>Burgess, Cherie</t>
  </si>
  <si>
    <t>Terry, Karin</t>
  </si>
  <si>
    <t>Hudson, Lorna</t>
  </si>
  <si>
    <t>Hull, Jeanne</t>
  </si>
  <si>
    <t>Davenport, Troy</t>
  </si>
  <si>
    <t>Allen, Thomas</t>
  </si>
  <si>
    <t>Lindsey, Deborah</t>
  </si>
  <si>
    <t>Mason, Suzanne</t>
  </si>
  <si>
    <t>Alexander, Charles</t>
  </si>
  <si>
    <t>Lang, Dana</t>
  </si>
  <si>
    <t>Giles, Kathleen</t>
  </si>
  <si>
    <t>Gates, Anne</t>
  </si>
  <si>
    <t>Fox, Ellen</t>
  </si>
  <si>
    <t>Melton, Scott</t>
  </si>
  <si>
    <t>Schultz, Norman</t>
  </si>
  <si>
    <t>Jacobs, Florianne</t>
  </si>
  <si>
    <t>Schwartz, Joseph</t>
  </si>
  <si>
    <t>Shannon, Kevin</t>
  </si>
  <si>
    <t>Burnett, Kevin</t>
  </si>
  <si>
    <t>Larson, David</t>
  </si>
  <si>
    <t>Blankenship, Roger</t>
  </si>
  <si>
    <t>Schmidt, Michael</t>
  </si>
  <si>
    <t>Blevins, Carey</t>
  </si>
  <si>
    <t>Ayala, Polly</t>
  </si>
  <si>
    <t>Bowers, Tammy</t>
  </si>
  <si>
    <t>Flynn, Melissa</t>
  </si>
  <si>
    <t>Oneal, William</t>
  </si>
  <si>
    <t>Carlson, Jeremy</t>
  </si>
  <si>
    <t>Mullins, Angela</t>
  </si>
  <si>
    <t>Beard, Sandi</t>
  </si>
  <si>
    <t>Gomez, Ed</t>
  </si>
  <si>
    <t>Lynch, Scott</t>
  </si>
  <si>
    <t>Vance, Cheryl</t>
  </si>
  <si>
    <t>Knight, Denise</t>
  </si>
  <si>
    <t>Leon, Emily</t>
  </si>
  <si>
    <t>Mendoza, Bobby</t>
  </si>
  <si>
    <t>Everett, Dan</t>
  </si>
  <si>
    <t>Hicks, Monica</t>
  </si>
  <si>
    <t>Whitehead, Carolyn</t>
  </si>
  <si>
    <t>Medina, Warren</t>
  </si>
  <si>
    <t>Simmons, Robert</t>
  </si>
  <si>
    <t>Stafford, Rhonda</t>
  </si>
  <si>
    <t>Shields, Robert</t>
  </si>
  <si>
    <t>Singleton, David</t>
  </si>
  <si>
    <t>Oliver, Francisco</t>
  </si>
  <si>
    <t>Fernandez, Marie</t>
  </si>
  <si>
    <t>Gibson, Janet</t>
  </si>
  <si>
    <t>Watkins, Gary</t>
  </si>
  <si>
    <t>Martin, Terry</t>
  </si>
  <si>
    <t>Walker, Mike</t>
  </si>
  <si>
    <t>Jensen, Kristina</t>
  </si>
  <si>
    <t>Castillo, Sheri</t>
  </si>
  <si>
    <t>Moody, Matthew</t>
  </si>
  <si>
    <t>Booth, Raquel</t>
  </si>
  <si>
    <t>Carpenter, Ronald</t>
  </si>
  <si>
    <t>Doyle, Leslie</t>
  </si>
  <si>
    <t>Williamson, Sumedha</t>
  </si>
  <si>
    <t>Cannon, Jenny</t>
  </si>
  <si>
    <t>House, Paul</t>
  </si>
  <si>
    <t>Hansen, Andrew</t>
  </si>
  <si>
    <t>Perez, Kim</t>
  </si>
  <si>
    <t>Buckel, Patricia</t>
  </si>
  <si>
    <t>Hall, Jenny</t>
  </si>
  <si>
    <t>Fletcher, Brian</t>
  </si>
  <si>
    <t>Barker, Heidi</t>
  </si>
  <si>
    <t>Mills, Melissa</t>
  </si>
  <si>
    <t>Lowery, Charles</t>
  </si>
  <si>
    <t>Newman, Aria</t>
  </si>
  <si>
    <t>Sutton, Matthew</t>
  </si>
  <si>
    <t>Briggs, Bryan</t>
  </si>
  <si>
    <t>Simpson, Jimmy</t>
  </si>
  <si>
    <t>Ashley, Michael</t>
  </si>
  <si>
    <t>Adams, David</t>
  </si>
  <si>
    <t>Steele, Gerald</t>
  </si>
  <si>
    <t>Gentry, John</t>
  </si>
  <si>
    <t>Bonus</t>
  </si>
  <si>
    <t xml:space="preserve"> &gt;</t>
  </si>
  <si>
    <t xml:space="preserve"> &gt;=</t>
  </si>
  <si>
    <t xml:space="preserve"> &lt;</t>
  </si>
  <si>
    <t xml:space="preserve"> &lt;=</t>
  </si>
  <si>
    <t xml:space="preserve"> &lt;&gt;</t>
  </si>
  <si>
    <t xml:space="preserve"> =</t>
  </si>
  <si>
    <t>EQUAL TO</t>
  </si>
  <si>
    <t>GREATER THAN</t>
  </si>
  <si>
    <t>GREATER THAN EQUAL TO</t>
  </si>
  <si>
    <t>LESS THAN</t>
  </si>
  <si>
    <t>LESS THAN EQUAL TO</t>
  </si>
  <si>
    <t>NOT EQUAL TO</t>
  </si>
  <si>
    <t>Salary</t>
  </si>
  <si>
    <t>years based bonus</t>
  </si>
  <si>
    <t>status based bonus</t>
  </si>
  <si>
    <t>job rating based bonus</t>
  </si>
  <si>
    <t>AND</t>
  </si>
  <si>
    <t>OR</t>
  </si>
  <si>
    <t>Hourly (5%)</t>
  </si>
  <si>
    <t>&gt; 3 (10%)</t>
  </si>
  <si>
    <t>&gt; 10 years (2%)</t>
  </si>
  <si>
    <t>Fulltime and Rating &gt; 3</t>
  </si>
  <si>
    <t>Fulltime or Rating &gt; 3 or Years &gt; 10</t>
  </si>
  <si>
    <t>Fulltime 10%, Half Time 5%, Contract 2%</t>
  </si>
  <si>
    <t>IF</t>
  </si>
  <si>
    <t>NOT</t>
  </si>
  <si>
    <t>Rating</t>
  </si>
  <si>
    <t>&gt;=3</t>
  </si>
  <si>
    <t>&gt;25000</t>
  </si>
  <si>
    <t>Job Rating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</si>
</sst>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4" fontId="7" fillId="0" borderId="0" applyFont="0" applyFill="0" applyBorder="0" applyAlignment="0" applyProtection="0"/>
  </cellStyleXfs>
  <cellXfs count="19">
    <xf numFmtId="0" fontId="0" fillId="0" borderId="0" xfId="0"/>
    <xf numFmtId="0" fontId="5" fillId="3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/>
    <xf numFmtId="164" fontId="6" fillId="0" borderId="0" xfId="1" applyNumberFormat="1" applyFont="1" applyFill="1" applyProtection="1"/>
    <xf numFmtId="0" fontId="6" fillId="0" borderId="0" xfId="0" applyFont="1" applyAlignment="1">
      <alignment horizontal="center"/>
    </xf>
    <xf numFmtId="15" fontId="5" fillId="3" borderId="2" xfId="0" applyNumberFormat="1" applyFont="1" applyFill="1" applyBorder="1" applyAlignment="1">
      <alignment horizontal="right" vertical="top"/>
    </xf>
    <xf numFmtId="15" fontId="6" fillId="0" borderId="0" xfId="0" applyNumberFormat="1" applyFont="1"/>
    <xf numFmtId="15" fontId="6" fillId="0" borderId="0" xfId="1" applyNumberFormat="1" applyFont="1" applyProtection="1"/>
    <xf numFmtId="44" fontId="6" fillId="0" borderId="0" xfId="5" applyFont="1" applyAlignment="1" applyProtection="1">
      <alignment horizontal="center"/>
    </xf>
    <xf numFmtId="44" fontId="6" fillId="0" borderId="0" xfId="5" applyFont="1" applyProtection="1"/>
    <xf numFmtId="0" fontId="5" fillId="3" borderId="2" xfId="0" applyFont="1" applyFill="1" applyBorder="1" applyAlignment="1">
      <alignment horizontal="right" vertical="top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2" fillId="0" borderId="0" xfId="0" applyFont="1"/>
    <xf numFmtId="9" fontId="6" fillId="0" borderId="0" xfId="0" applyNumberFormat="1" applyFont="1"/>
    <xf numFmtId="0" fontId="5" fillId="3" borderId="0" xfId="0" applyFont="1" applyFill="1" applyAlignment="1">
      <alignment horizontal="right" vertical="top"/>
    </xf>
  </cellXfs>
  <cellStyles count="6">
    <cellStyle name="Comma" xfId="1" builtinId="3"/>
    <cellStyle name="Currency" xfId="5" builtinId="4"/>
    <cellStyle name="MyBlue" xfId="2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tabColor indexed="11"/>
    <pageSetUpPr autoPageBreaks="0"/>
  </sheetPr>
  <dimension ref="A1:L249"/>
  <sheetViews>
    <sheetView topLeftCell="E1" zoomScale="190" zoomScaleNormal="190" zoomScaleSheetLayoutView="100" workbookViewId="0">
      <selection activeCell="I4" sqref="I4"/>
    </sheetView>
  </sheetViews>
  <sheetFormatPr defaultColWidth="19.88671875" defaultRowHeight="13.8" x14ac:dyDescent="0.3"/>
  <cols>
    <col min="1" max="1" width="20.33203125" style="5" customWidth="1"/>
    <col min="2" max="2" width="10.44140625" style="9" bestFit="1" customWidth="1"/>
    <col min="3" max="3" width="5.33203125" style="5" bestFit="1" customWidth="1"/>
    <col min="4" max="4" width="8.44140625" style="5" bestFit="1" customWidth="1"/>
    <col min="5" max="5" width="9.109375" style="5" bestFit="1" customWidth="1"/>
    <col min="6" max="7" width="11" style="5" bestFit="1" customWidth="1"/>
    <col min="8" max="8" width="16" style="5" bestFit="1" customWidth="1"/>
    <col min="9" max="9" width="18.88671875" style="5" bestFit="1" customWidth="1"/>
    <col min="10" max="10" width="19.88671875" style="5"/>
    <col min="11" max="11" width="3.33203125" style="5" bestFit="1" customWidth="1"/>
    <col min="12" max="12" width="21.33203125" style="5" bestFit="1" customWidth="1"/>
    <col min="13" max="16384" width="19.88671875" style="5"/>
  </cols>
  <sheetData>
    <row r="1" spans="1:12" ht="27.6" x14ac:dyDescent="0.3">
      <c r="G1" s="14" t="s">
        <v>277</v>
      </c>
      <c r="H1" s="5" t="s">
        <v>275</v>
      </c>
      <c r="I1" s="5" t="s">
        <v>276</v>
      </c>
    </row>
    <row r="2" spans="1:12" ht="27.6" x14ac:dyDescent="0.3">
      <c r="A2" s="1" t="s">
        <v>2</v>
      </c>
      <c r="B2" s="8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13" t="s">
        <v>270</v>
      </c>
      <c r="H2" s="13" t="s">
        <v>271</v>
      </c>
      <c r="I2" s="13" t="s">
        <v>272</v>
      </c>
      <c r="K2" s="5" t="s">
        <v>262</v>
      </c>
      <c r="L2" s="5" t="s">
        <v>263</v>
      </c>
    </row>
    <row r="3" spans="1:12" x14ac:dyDescent="0.3">
      <c r="A3" s="5" t="s">
        <v>30</v>
      </c>
      <c r="B3" s="9">
        <v>35225</v>
      </c>
      <c r="C3" s="6">
        <v>24</v>
      </c>
      <c r="D3" s="5" t="s">
        <v>6</v>
      </c>
      <c r="E3" s="7">
        <v>1</v>
      </c>
      <c r="F3" s="11">
        <v>15000</v>
      </c>
      <c r="G3" s="12">
        <f>IF(C3 &gt; 10, F3*2%, 0  )</f>
        <v>300</v>
      </c>
      <c r="H3" s="12">
        <f>IF(D3= "Hourly", F3*5%, 0)</f>
        <v>0</v>
      </c>
      <c r="I3" s="12">
        <f>IF(E3&gt;3,F3*10%,0)</f>
        <v>0</v>
      </c>
      <c r="K3" s="5" t="s">
        <v>257</v>
      </c>
      <c r="L3" s="5" t="s">
        <v>264</v>
      </c>
    </row>
    <row r="4" spans="1:12" x14ac:dyDescent="0.3">
      <c r="A4" s="5" t="s">
        <v>97</v>
      </c>
      <c r="B4" s="9">
        <v>32344</v>
      </c>
      <c r="C4" s="6">
        <f t="shared" ref="C4:C66" ca="1" si="0">DATEDIF(B4,TODAY(),"Y")</f>
        <v>35</v>
      </c>
      <c r="D4" s="5" t="s">
        <v>7</v>
      </c>
      <c r="E4" s="7">
        <v>4</v>
      </c>
      <c r="F4" s="11">
        <v>6000</v>
      </c>
      <c r="G4" s="12">
        <f t="shared" ref="G4:G67" ca="1" si="1">IF(C4&gt;10, F4*2%, 0  )</f>
        <v>120</v>
      </c>
      <c r="H4" s="12">
        <f t="shared" ref="H4:H67" si="2">IF(D4="Hourly", F4*5%, 0)</f>
        <v>0</v>
      </c>
      <c r="I4" s="12">
        <f t="shared" ref="I4:I67" si="3">IF(E4&gt;3,F4*10%,0)</f>
        <v>600</v>
      </c>
      <c r="K4" s="5" t="s">
        <v>258</v>
      </c>
      <c r="L4" s="5" t="s">
        <v>265</v>
      </c>
    </row>
    <row r="5" spans="1:12" x14ac:dyDescent="0.3">
      <c r="A5" s="5" t="s">
        <v>231</v>
      </c>
      <c r="B5" s="9">
        <v>39180</v>
      </c>
      <c r="C5" s="6">
        <f t="shared" ca="1" si="0"/>
        <v>16</v>
      </c>
      <c r="D5" s="5" t="s">
        <v>8</v>
      </c>
      <c r="E5" s="7">
        <v>3</v>
      </c>
      <c r="F5" s="11">
        <v>19000</v>
      </c>
      <c r="G5" s="12">
        <f t="shared" ca="1" si="1"/>
        <v>380</v>
      </c>
      <c r="H5" s="12">
        <f t="shared" si="2"/>
        <v>950</v>
      </c>
      <c r="I5" s="12">
        <f t="shared" si="3"/>
        <v>0</v>
      </c>
      <c r="K5" s="5" t="s">
        <v>259</v>
      </c>
      <c r="L5" s="5" t="s">
        <v>266</v>
      </c>
    </row>
    <row r="6" spans="1:12" x14ac:dyDescent="0.3">
      <c r="A6" s="5" t="s">
        <v>11</v>
      </c>
      <c r="B6" s="9">
        <v>34518</v>
      </c>
      <c r="C6" s="6">
        <f t="shared" ca="1" si="0"/>
        <v>29</v>
      </c>
      <c r="D6" s="5" t="s">
        <v>6</v>
      </c>
      <c r="E6" s="7">
        <v>2</v>
      </c>
      <c r="F6" s="11">
        <v>17500</v>
      </c>
      <c r="G6" s="12">
        <f t="shared" ca="1" si="1"/>
        <v>350</v>
      </c>
      <c r="H6" s="12">
        <f t="shared" si="2"/>
        <v>0</v>
      </c>
      <c r="I6" s="12">
        <f t="shared" si="3"/>
        <v>0</v>
      </c>
      <c r="K6" s="5" t="s">
        <v>260</v>
      </c>
      <c r="L6" s="5" t="s">
        <v>267</v>
      </c>
    </row>
    <row r="7" spans="1:12" x14ac:dyDescent="0.3">
      <c r="A7" s="5" t="s">
        <v>108</v>
      </c>
      <c r="B7" s="9">
        <v>37196</v>
      </c>
      <c r="C7" s="6">
        <f t="shared" ca="1" si="0"/>
        <v>22</v>
      </c>
      <c r="D7" s="5" t="s">
        <v>6</v>
      </c>
      <c r="E7" s="7">
        <v>4</v>
      </c>
      <c r="F7" s="11">
        <v>11000</v>
      </c>
      <c r="G7" s="12">
        <f t="shared" ca="1" si="1"/>
        <v>220</v>
      </c>
      <c r="H7" s="12">
        <f t="shared" si="2"/>
        <v>0</v>
      </c>
      <c r="I7" s="12">
        <f t="shared" si="3"/>
        <v>1100</v>
      </c>
      <c r="K7" s="5" t="s">
        <v>261</v>
      </c>
      <c r="L7" s="5" t="s">
        <v>268</v>
      </c>
    </row>
    <row r="8" spans="1:12" x14ac:dyDescent="0.3">
      <c r="A8" s="5" t="s">
        <v>186</v>
      </c>
      <c r="B8" s="9">
        <v>33130</v>
      </c>
      <c r="C8" s="6">
        <f t="shared" ca="1" si="0"/>
        <v>33</v>
      </c>
      <c r="D8" s="5" t="s">
        <v>5</v>
      </c>
      <c r="E8" s="7">
        <v>5</v>
      </c>
      <c r="F8" s="11">
        <v>13500</v>
      </c>
      <c r="G8" s="12">
        <f t="shared" ca="1" si="1"/>
        <v>270</v>
      </c>
      <c r="H8" s="12">
        <f t="shared" si="2"/>
        <v>0</v>
      </c>
      <c r="I8" s="12">
        <f t="shared" si="3"/>
        <v>1350</v>
      </c>
    </row>
    <row r="9" spans="1:12" x14ac:dyDescent="0.3">
      <c r="A9" s="5" t="s">
        <v>13</v>
      </c>
      <c r="B9" s="9">
        <v>35314</v>
      </c>
      <c r="C9" s="6">
        <f t="shared" ca="1" si="0"/>
        <v>27</v>
      </c>
      <c r="D9" s="5" t="s">
        <v>6</v>
      </c>
      <c r="E9" s="7">
        <v>1</v>
      </c>
      <c r="F9" s="11">
        <v>17000</v>
      </c>
      <c r="G9" s="12">
        <f t="shared" ca="1" si="1"/>
        <v>340</v>
      </c>
      <c r="H9" s="12">
        <f t="shared" si="2"/>
        <v>0</v>
      </c>
      <c r="I9" s="12">
        <f t="shared" si="3"/>
        <v>0</v>
      </c>
      <c r="K9" s="5" t="s">
        <v>281</v>
      </c>
    </row>
    <row r="10" spans="1:12" x14ac:dyDescent="0.3">
      <c r="A10" s="5" t="s">
        <v>239</v>
      </c>
      <c r="B10" s="9">
        <v>35818</v>
      </c>
      <c r="C10" s="6">
        <f t="shared" ca="1" si="0"/>
        <v>25</v>
      </c>
      <c r="D10" s="5" t="s">
        <v>6</v>
      </c>
      <c r="E10" s="7">
        <v>5</v>
      </c>
      <c r="F10" s="11">
        <v>18000</v>
      </c>
      <c r="G10" s="12">
        <f t="shared" ca="1" si="1"/>
        <v>360</v>
      </c>
      <c r="H10" s="12">
        <f t="shared" si="2"/>
        <v>0</v>
      </c>
      <c r="I10" s="12">
        <f t="shared" si="3"/>
        <v>1800</v>
      </c>
      <c r="K10" s="5" t="s">
        <v>273</v>
      </c>
    </row>
    <row r="11" spans="1:12" x14ac:dyDescent="0.3">
      <c r="A11" s="5" t="s">
        <v>133</v>
      </c>
      <c r="B11" s="9">
        <v>37105</v>
      </c>
      <c r="C11" s="6">
        <f t="shared" ca="1" si="0"/>
        <v>22</v>
      </c>
      <c r="D11" s="5" t="s">
        <v>6</v>
      </c>
      <c r="E11" s="7">
        <v>1</v>
      </c>
      <c r="F11" s="11">
        <v>16000</v>
      </c>
      <c r="G11" s="12">
        <f t="shared" ca="1" si="1"/>
        <v>320</v>
      </c>
      <c r="H11" s="12">
        <f t="shared" si="2"/>
        <v>0</v>
      </c>
      <c r="I11" s="12">
        <f t="shared" si="3"/>
        <v>0</v>
      </c>
      <c r="K11" s="5" t="s">
        <v>274</v>
      </c>
    </row>
    <row r="12" spans="1:12" x14ac:dyDescent="0.3">
      <c r="A12" s="5" t="s">
        <v>15</v>
      </c>
      <c r="B12" s="9">
        <v>39160</v>
      </c>
      <c r="C12" s="6">
        <f t="shared" ca="1" si="0"/>
        <v>16</v>
      </c>
      <c r="D12" s="5" t="s">
        <v>6</v>
      </c>
      <c r="E12" s="7">
        <v>3</v>
      </c>
      <c r="F12" s="11">
        <v>16500</v>
      </c>
      <c r="G12" s="12">
        <f t="shared" ca="1" si="1"/>
        <v>330</v>
      </c>
      <c r="H12" s="12">
        <f t="shared" si="2"/>
        <v>0</v>
      </c>
      <c r="I12" s="12">
        <f t="shared" si="3"/>
        <v>0</v>
      </c>
      <c r="K12" s="5" t="s">
        <v>282</v>
      </c>
    </row>
    <row r="13" spans="1:12" x14ac:dyDescent="0.3">
      <c r="A13" s="5" t="s">
        <v>218</v>
      </c>
      <c r="B13" s="9">
        <v>35947</v>
      </c>
      <c r="C13" s="6">
        <f t="shared" ca="1" si="0"/>
        <v>25</v>
      </c>
      <c r="D13" s="5" t="s">
        <v>6</v>
      </c>
      <c r="E13" s="7">
        <v>4</v>
      </c>
      <c r="F13" s="11">
        <v>25000</v>
      </c>
      <c r="G13" s="12">
        <f t="shared" ca="1" si="1"/>
        <v>500</v>
      </c>
      <c r="H13" s="12">
        <f t="shared" si="2"/>
        <v>0</v>
      </c>
      <c r="I13" s="12">
        <f t="shared" si="3"/>
        <v>2500</v>
      </c>
    </row>
    <row r="14" spans="1:12" x14ac:dyDescent="0.3">
      <c r="A14" s="5" t="s">
        <v>20</v>
      </c>
      <c r="B14" s="9">
        <v>32767</v>
      </c>
      <c r="C14" s="6">
        <f t="shared" ca="1" si="0"/>
        <v>34</v>
      </c>
      <c r="D14" s="5" t="s">
        <v>6</v>
      </c>
      <c r="E14" s="7">
        <v>3</v>
      </c>
      <c r="F14" s="11">
        <v>18000</v>
      </c>
      <c r="G14" s="12">
        <f t="shared" ca="1" si="1"/>
        <v>360</v>
      </c>
      <c r="H14" s="12">
        <f t="shared" si="2"/>
        <v>0</v>
      </c>
      <c r="I14" s="12">
        <f t="shared" si="3"/>
        <v>0</v>
      </c>
    </row>
    <row r="15" spans="1:12" x14ac:dyDescent="0.3">
      <c r="A15" s="5" t="s">
        <v>114</v>
      </c>
      <c r="B15" s="9">
        <v>32402</v>
      </c>
      <c r="C15" s="6">
        <f t="shared" ca="1" si="0"/>
        <v>35</v>
      </c>
      <c r="D15" s="5" t="s">
        <v>6</v>
      </c>
      <c r="E15" s="7">
        <v>2</v>
      </c>
      <c r="F15" s="11">
        <v>5000</v>
      </c>
      <c r="G15" s="12">
        <f t="shared" ca="1" si="1"/>
        <v>100</v>
      </c>
      <c r="H15" s="12">
        <f t="shared" si="2"/>
        <v>0</v>
      </c>
      <c r="I15" s="12">
        <f t="shared" si="3"/>
        <v>0</v>
      </c>
    </row>
    <row r="16" spans="1:12" x14ac:dyDescent="0.3">
      <c r="A16" s="5" t="s">
        <v>159</v>
      </c>
      <c r="B16" s="9">
        <v>34309</v>
      </c>
      <c r="C16" s="6">
        <f t="shared" ca="1" si="0"/>
        <v>30</v>
      </c>
      <c r="D16" s="5" t="s">
        <v>5</v>
      </c>
      <c r="E16" s="7">
        <v>5</v>
      </c>
      <c r="F16" s="11">
        <v>15500</v>
      </c>
      <c r="G16" s="12">
        <f t="shared" ca="1" si="1"/>
        <v>310</v>
      </c>
      <c r="H16" s="12">
        <f t="shared" si="2"/>
        <v>0</v>
      </c>
      <c r="I16" s="12">
        <f t="shared" si="3"/>
        <v>1550</v>
      </c>
    </row>
    <row r="17" spans="1:9" x14ac:dyDescent="0.3">
      <c r="A17" s="5" t="s">
        <v>116</v>
      </c>
      <c r="B17" s="9">
        <v>36072</v>
      </c>
      <c r="C17" s="6">
        <f t="shared" ca="1" si="0"/>
        <v>25</v>
      </c>
      <c r="D17" s="5" t="s">
        <v>6</v>
      </c>
      <c r="E17" s="7">
        <v>4</v>
      </c>
      <c r="F17" s="11">
        <v>6000</v>
      </c>
      <c r="G17" s="12">
        <f t="shared" ca="1" si="1"/>
        <v>120</v>
      </c>
      <c r="H17" s="12">
        <f t="shared" si="2"/>
        <v>0</v>
      </c>
      <c r="I17" s="12">
        <f t="shared" si="3"/>
        <v>600</v>
      </c>
    </row>
    <row r="18" spans="1:9" x14ac:dyDescent="0.3">
      <c r="A18" s="5" t="s">
        <v>172</v>
      </c>
      <c r="B18" s="9">
        <v>33220</v>
      </c>
      <c r="C18" s="6">
        <f t="shared" ca="1" si="0"/>
        <v>33</v>
      </c>
      <c r="D18" s="5" t="s">
        <v>7</v>
      </c>
      <c r="E18" s="7">
        <v>3</v>
      </c>
      <c r="F18" s="11">
        <v>1500</v>
      </c>
      <c r="G18" s="12">
        <f t="shared" ca="1" si="1"/>
        <v>30</v>
      </c>
      <c r="H18" s="12">
        <f t="shared" si="2"/>
        <v>0</v>
      </c>
      <c r="I18" s="12">
        <f t="shared" si="3"/>
        <v>0</v>
      </c>
    </row>
    <row r="19" spans="1:9" x14ac:dyDescent="0.3">
      <c r="A19" s="5" t="s">
        <v>17</v>
      </c>
      <c r="B19" s="9">
        <v>36295</v>
      </c>
      <c r="C19" s="6">
        <f t="shared" ca="1" si="0"/>
        <v>24</v>
      </c>
      <c r="D19" s="5" t="s">
        <v>6</v>
      </c>
      <c r="E19" s="7">
        <v>5</v>
      </c>
      <c r="F19" s="11">
        <v>14000</v>
      </c>
      <c r="G19" s="12">
        <f t="shared" ca="1" si="1"/>
        <v>280</v>
      </c>
      <c r="H19" s="12">
        <f t="shared" si="2"/>
        <v>0</v>
      </c>
      <c r="I19" s="12">
        <f t="shared" si="3"/>
        <v>1400</v>
      </c>
    </row>
    <row r="20" spans="1:9" x14ac:dyDescent="0.3">
      <c r="A20" s="5" t="s">
        <v>158</v>
      </c>
      <c r="B20" s="9">
        <v>35656</v>
      </c>
      <c r="C20" s="6">
        <f t="shared" ca="1" si="0"/>
        <v>26</v>
      </c>
      <c r="D20" s="5" t="s">
        <v>8</v>
      </c>
      <c r="E20" s="7">
        <v>3</v>
      </c>
      <c r="F20" s="11">
        <v>7000</v>
      </c>
      <c r="G20" s="12">
        <f t="shared" ca="1" si="1"/>
        <v>140</v>
      </c>
      <c r="H20" s="12">
        <f t="shared" si="2"/>
        <v>350</v>
      </c>
      <c r="I20" s="12">
        <f t="shared" si="3"/>
        <v>0</v>
      </c>
    </row>
    <row r="21" spans="1:9" x14ac:dyDescent="0.3">
      <c r="A21" s="5" t="s">
        <v>61</v>
      </c>
      <c r="B21" s="9">
        <v>34251</v>
      </c>
      <c r="C21" s="6">
        <f t="shared" ca="1" si="0"/>
        <v>30</v>
      </c>
      <c r="D21" s="5" t="s">
        <v>6</v>
      </c>
      <c r="E21" s="7">
        <v>5</v>
      </c>
      <c r="F21" s="11">
        <v>10000</v>
      </c>
      <c r="G21" s="12">
        <f t="shared" ca="1" si="1"/>
        <v>200</v>
      </c>
      <c r="H21" s="12">
        <f t="shared" si="2"/>
        <v>0</v>
      </c>
      <c r="I21" s="12">
        <f t="shared" si="3"/>
        <v>1000</v>
      </c>
    </row>
    <row r="22" spans="1:9" x14ac:dyDescent="0.3">
      <c r="A22" s="5" t="s">
        <v>248</v>
      </c>
      <c r="B22" s="9">
        <v>32526</v>
      </c>
      <c r="C22" s="6">
        <f t="shared" ca="1" si="0"/>
        <v>34</v>
      </c>
      <c r="D22" s="5" t="s">
        <v>7</v>
      </c>
      <c r="E22" s="7">
        <v>3</v>
      </c>
      <c r="F22" s="11">
        <v>16000</v>
      </c>
      <c r="G22" s="12">
        <f t="shared" ca="1" si="1"/>
        <v>320</v>
      </c>
      <c r="H22" s="12">
        <f t="shared" si="2"/>
        <v>0</v>
      </c>
      <c r="I22" s="12">
        <f t="shared" si="3"/>
        <v>0</v>
      </c>
    </row>
    <row r="23" spans="1:9" x14ac:dyDescent="0.3">
      <c r="A23" s="5" t="s">
        <v>100</v>
      </c>
      <c r="B23" s="9">
        <v>33528</v>
      </c>
      <c r="C23" s="6">
        <f t="shared" ca="1" si="0"/>
        <v>32</v>
      </c>
      <c r="D23" s="5" t="s">
        <v>6</v>
      </c>
      <c r="E23" s="7">
        <v>5</v>
      </c>
      <c r="F23" s="11">
        <v>21500</v>
      </c>
      <c r="G23" s="12">
        <f t="shared" ca="1" si="1"/>
        <v>430</v>
      </c>
      <c r="H23" s="12">
        <f t="shared" si="2"/>
        <v>0</v>
      </c>
      <c r="I23" s="12">
        <f t="shared" si="3"/>
        <v>2150</v>
      </c>
    </row>
    <row r="24" spans="1:9" x14ac:dyDescent="0.3">
      <c r="A24" s="5" t="s">
        <v>162</v>
      </c>
      <c r="B24" s="9">
        <v>33035</v>
      </c>
      <c r="C24" s="6">
        <f t="shared" ca="1" si="0"/>
        <v>33</v>
      </c>
      <c r="D24" s="5" t="s">
        <v>5</v>
      </c>
      <c r="E24" s="7">
        <v>4</v>
      </c>
      <c r="F24" s="11">
        <v>2000</v>
      </c>
      <c r="G24" s="12">
        <f t="shared" ca="1" si="1"/>
        <v>40</v>
      </c>
      <c r="H24" s="12">
        <f t="shared" si="2"/>
        <v>0</v>
      </c>
      <c r="I24" s="12">
        <f t="shared" si="3"/>
        <v>200</v>
      </c>
    </row>
    <row r="25" spans="1:9" x14ac:dyDescent="0.3">
      <c r="A25" s="5" t="s">
        <v>243</v>
      </c>
      <c r="B25" s="9">
        <v>33886</v>
      </c>
      <c r="C25" s="6">
        <f t="shared" ca="1" si="0"/>
        <v>31</v>
      </c>
      <c r="D25" s="5" t="s">
        <v>6</v>
      </c>
      <c r="E25" s="7">
        <v>5</v>
      </c>
      <c r="F25" s="11">
        <v>2000</v>
      </c>
      <c r="G25" s="12">
        <f t="shared" ca="1" si="1"/>
        <v>40</v>
      </c>
      <c r="H25" s="12">
        <f t="shared" si="2"/>
        <v>0</v>
      </c>
      <c r="I25" s="12">
        <f t="shared" si="3"/>
        <v>200</v>
      </c>
    </row>
    <row r="26" spans="1:9" x14ac:dyDescent="0.3">
      <c r="A26" s="5" t="s">
        <v>178</v>
      </c>
      <c r="B26" s="9">
        <v>38024</v>
      </c>
      <c r="C26" s="6">
        <f t="shared" ca="1" si="0"/>
        <v>19</v>
      </c>
      <c r="D26" s="5" t="s">
        <v>5</v>
      </c>
      <c r="E26" s="7">
        <v>3</v>
      </c>
      <c r="F26" s="11">
        <v>16500</v>
      </c>
      <c r="G26" s="12">
        <f t="shared" ca="1" si="1"/>
        <v>330</v>
      </c>
      <c r="H26" s="12">
        <f t="shared" si="2"/>
        <v>0</v>
      </c>
      <c r="I26" s="12">
        <f t="shared" si="3"/>
        <v>0</v>
      </c>
    </row>
    <row r="27" spans="1:9" x14ac:dyDescent="0.3">
      <c r="A27" s="5" t="s">
        <v>253</v>
      </c>
      <c r="B27" s="10">
        <v>39346</v>
      </c>
      <c r="C27" s="6">
        <f t="shared" ca="1" si="0"/>
        <v>16</v>
      </c>
      <c r="D27" s="5" t="s">
        <v>6</v>
      </c>
      <c r="E27" s="7">
        <v>1</v>
      </c>
      <c r="F27" s="11">
        <v>16500</v>
      </c>
      <c r="G27" s="12">
        <f t="shared" ca="1" si="1"/>
        <v>330</v>
      </c>
      <c r="H27" s="12">
        <f t="shared" si="2"/>
        <v>0</v>
      </c>
      <c r="I27" s="12">
        <f t="shared" si="3"/>
        <v>0</v>
      </c>
    </row>
    <row r="28" spans="1:9" x14ac:dyDescent="0.3">
      <c r="A28" s="5" t="s">
        <v>42</v>
      </c>
      <c r="B28" s="9">
        <v>34883</v>
      </c>
      <c r="C28" s="6">
        <f t="shared" ca="1" si="0"/>
        <v>28</v>
      </c>
      <c r="D28" s="5" t="s">
        <v>6</v>
      </c>
      <c r="E28" s="7">
        <v>3</v>
      </c>
      <c r="F28" s="11">
        <v>12000</v>
      </c>
      <c r="G28" s="12">
        <f t="shared" ca="1" si="1"/>
        <v>240</v>
      </c>
      <c r="H28" s="12">
        <f t="shared" si="2"/>
        <v>0</v>
      </c>
      <c r="I28" s="12">
        <f t="shared" si="3"/>
        <v>0</v>
      </c>
    </row>
    <row r="29" spans="1:9" x14ac:dyDescent="0.3">
      <c r="A29" s="5" t="s">
        <v>179</v>
      </c>
      <c r="B29" s="9">
        <v>34896</v>
      </c>
      <c r="C29" s="6">
        <f t="shared" ca="1" si="0"/>
        <v>28</v>
      </c>
      <c r="D29" s="5" t="s">
        <v>7</v>
      </c>
      <c r="E29" s="7">
        <v>4</v>
      </c>
      <c r="F29" s="11">
        <v>11000</v>
      </c>
      <c r="G29" s="12">
        <f t="shared" ca="1" si="1"/>
        <v>220</v>
      </c>
      <c r="H29" s="12">
        <f t="shared" si="2"/>
        <v>0</v>
      </c>
      <c r="I29" s="12">
        <f t="shared" si="3"/>
        <v>1100</v>
      </c>
    </row>
    <row r="30" spans="1:9" x14ac:dyDescent="0.3">
      <c r="A30" s="5" t="s">
        <v>60</v>
      </c>
      <c r="B30" s="9">
        <v>34956</v>
      </c>
      <c r="C30" s="6">
        <f t="shared" ca="1" si="0"/>
        <v>28</v>
      </c>
      <c r="D30" s="5" t="s">
        <v>5</v>
      </c>
      <c r="E30" s="7">
        <v>3</v>
      </c>
      <c r="F30" s="11">
        <v>6000</v>
      </c>
      <c r="G30" s="12">
        <f t="shared" ca="1" si="1"/>
        <v>120</v>
      </c>
      <c r="H30" s="12">
        <f t="shared" si="2"/>
        <v>0</v>
      </c>
      <c r="I30" s="12">
        <f t="shared" si="3"/>
        <v>0</v>
      </c>
    </row>
    <row r="31" spans="1:9" x14ac:dyDescent="0.3">
      <c r="A31" s="5" t="s">
        <v>227</v>
      </c>
      <c r="B31" s="9">
        <v>35950</v>
      </c>
      <c r="C31" s="6">
        <f t="shared" ca="1" si="0"/>
        <v>25</v>
      </c>
      <c r="D31" s="5" t="s">
        <v>7</v>
      </c>
      <c r="E31" s="7">
        <v>3</v>
      </c>
      <c r="F31" s="11">
        <v>8500</v>
      </c>
      <c r="G31" s="12">
        <f t="shared" ca="1" si="1"/>
        <v>170</v>
      </c>
      <c r="H31" s="12">
        <f t="shared" si="2"/>
        <v>0</v>
      </c>
      <c r="I31" s="12">
        <f t="shared" si="3"/>
        <v>0</v>
      </c>
    </row>
    <row r="32" spans="1:9" x14ac:dyDescent="0.3">
      <c r="A32" s="5" t="s">
        <v>129</v>
      </c>
      <c r="B32" s="9">
        <v>39139</v>
      </c>
      <c r="C32" s="6">
        <f t="shared" ca="1" si="0"/>
        <v>16</v>
      </c>
      <c r="D32" s="5" t="s">
        <v>6</v>
      </c>
      <c r="E32" s="7">
        <v>5</v>
      </c>
      <c r="F32" s="11">
        <v>11500</v>
      </c>
      <c r="G32" s="12">
        <f t="shared" ca="1" si="1"/>
        <v>230</v>
      </c>
      <c r="H32" s="12">
        <f t="shared" si="2"/>
        <v>0</v>
      </c>
      <c r="I32" s="12">
        <f t="shared" si="3"/>
        <v>1150</v>
      </c>
    </row>
    <row r="33" spans="1:9" x14ac:dyDescent="0.3">
      <c r="A33" s="5" t="s">
        <v>62</v>
      </c>
      <c r="B33" s="9">
        <v>33705</v>
      </c>
      <c r="C33" s="6">
        <f t="shared" ca="1" si="0"/>
        <v>31</v>
      </c>
      <c r="D33" s="5" t="s">
        <v>5</v>
      </c>
      <c r="E33" s="7">
        <v>3</v>
      </c>
      <c r="F33" s="11">
        <v>6500</v>
      </c>
      <c r="G33" s="12">
        <f t="shared" ca="1" si="1"/>
        <v>130</v>
      </c>
      <c r="H33" s="12">
        <f t="shared" si="2"/>
        <v>0</v>
      </c>
      <c r="I33" s="12">
        <f t="shared" si="3"/>
        <v>0</v>
      </c>
    </row>
    <row r="34" spans="1:9" x14ac:dyDescent="0.3">
      <c r="A34" s="5" t="s">
        <v>46</v>
      </c>
      <c r="B34" s="9">
        <v>35092</v>
      </c>
      <c r="C34" s="6">
        <f t="shared" ca="1" si="0"/>
        <v>27</v>
      </c>
      <c r="D34" s="5" t="s">
        <v>5</v>
      </c>
      <c r="E34" s="7">
        <v>3</v>
      </c>
      <c r="F34" s="11">
        <v>15000</v>
      </c>
      <c r="G34" s="12">
        <f t="shared" ca="1" si="1"/>
        <v>300</v>
      </c>
      <c r="H34" s="12">
        <f t="shared" si="2"/>
        <v>0</v>
      </c>
      <c r="I34" s="12">
        <f t="shared" si="3"/>
        <v>0</v>
      </c>
    </row>
    <row r="35" spans="1:9" x14ac:dyDescent="0.3">
      <c r="A35" s="5" t="s">
        <v>52</v>
      </c>
      <c r="B35" s="9">
        <v>38583</v>
      </c>
      <c r="C35" s="6">
        <f t="shared" ca="1" si="0"/>
        <v>18</v>
      </c>
      <c r="D35" s="5" t="s">
        <v>5</v>
      </c>
      <c r="E35" s="7">
        <v>4</v>
      </c>
      <c r="F35" s="11">
        <v>2000</v>
      </c>
      <c r="G35" s="12">
        <f t="shared" ca="1" si="1"/>
        <v>40</v>
      </c>
      <c r="H35" s="12">
        <f t="shared" si="2"/>
        <v>0</v>
      </c>
      <c r="I35" s="12">
        <f t="shared" si="3"/>
        <v>200</v>
      </c>
    </row>
    <row r="36" spans="1:9" x14ac:dyDescent="0.3">
      <c r="A36" s="5" t="s">
        <v>151</v>
      </c>
      <c r="B36" s="10">
        <v>39307</v>
      </c>
      <c r="C36" s="6">
        <f t="shared" ca="1" si="0"/>
        <v>16</v>
      </c>
      <c r="D36" s="5" t="s">
        <v>5</v>
      </c>
      <c r="E36" s="7">
        <v>5</v>
      </c>
      <c r="F36" s="11">
        <v>6000</v>
      </c>
      <c r="G36" s="12">
        <f t="shared" ca="1" si="1"/>
        <v>120</v>
      </c>
      <c r="H36" s="12">
        <f t="shared" si="2"/>
        <v>0</v>
      </c>
      <c r="I36" s="12">
        <f t="shared" si="3"/>
        <v>600</v>
      </c>
    </row>
    <row r="37" spans="1:9" x14ac:dyDescent="0.3">
      <c r="A37" s="5" t="s">
        <v>115</v>
      </c>
      <c r="B37" s="9">
        <v>36937</v>
      </c>
      <c r="C37" s="6">
        <f t="shared" ca="1" si="0"/>
        <v>22</v>
      </c>
      <c r="D37" s="5" t="s">
        <v>6</v>
      </c>
      <c r="E37" s="7">
        <v>1</v>
      </c>
      <c r="F37" s="11">
        <v>17000</v>
      </c>
      <c r="G37" s="12">
        <f t="shared" ca="1" si="1"/>
        <v>340</v>
      </c>
      <c r="H37" s="12">
        <f t="shared" si="2"/>
        <v>0</v>
      </c>
      <c r="I37" s="12">
        <f t="shared" si="3"/>
        <v>0</v>
      </c>
    </row>
    <row r="38" spans="1:9" x14ac:dyDescent="0.3">
      <c r="A38" s="5" t="s">
        <v>92</v>
      </c>
      <c r="B38" s="9">
        <v>32125</v>
      </c>
      <c r="C38" s="6">
        <f t="shared" ca="1" si="0"/>
        <v>36</v>
      </c>
      <c r="D38" s="5" t="s">
        <v>6</v>
      </c>
      <c r="E38" s="7">
        <v>1</v>
      </c>
      <c r="F38" s="11">
        <v>14000</v>
      </c>
      <c r="G38" s="12">
        <f t="shared" ca="1" si="1"/>
        <v>280</v>
      </c>
      <c r="H38" s="12">
        <f t="shared" si="2"/>
        <v>0</v>
      </c>
      <c r="I38" s="12">
        <f t="shared" si="3"/>
        <v>0</v>
      </c>
    </row>
    <row r="39" spans="1:9" x14ac:dyDescent="0.3">
      <c r="A39" s="5" t="s">
        <v>164</v>
      </c>
      <c r="B39" s="9">
        <v>38201</v>
      </c>
      <c r="C39" s="6">
        <f t="shared" ca="1" si="0"/>
        <v>19</v>
      </c>
      <c r="D39" s="5" t="s">
        <v>6</v>
      </c>
      <c r="E39" s="7">
        <v>5</v>
      </c>
      <c r="F39" s="11">
        <v>15500</v>
      </c>
      <c r="G39" s="12">
        <f t="shared" ca="1" si="1"/>
        <v>310</v>
      </c>
      <c r="H39" s="12">
        <f t="shared" si="2"/>
        <v>0</v>
      </c>
      <c r="I39" s="12">
        <f t="shared" si="3"/>
        <v>1550</v>
      </c>
    </row>
    <row r="40" spans="1:9" x14ac:dyDescent="0.3">
      <c r="A40" s="5" t="s">
        <v>194</v>
      </c>
      <c r="B40" s="9">
        <v>35303</v>
      </c>
      <c r="C40" s="6">
        <f t="shared" ca="1" si="0"/>
        <v>27</v>
      </c>
      <c r="D40" s="5" t="s">
        <v>6</v>
      </c>
      <c r="E40" s="7">
        <v>2</v>
      </c>
      <c r="F40" s="11">
        <v>1000</v>
      </c>
      <c r="G40" s="12">
        <f t="shared" ca="1" si="1"/>
        <v>20</v>
      </c>
      <c r="H40" s="12">
        <f t="shared" si="2"/>
        <v>0</v>
      </c>
      <c r="I40" s="12">
        <f t="shared" si="3"/>
        <v>0</v>
      </c>
    </row>
    <row r="41" spans="1:9" x14ac:dyDescent="0.3">
      <c r="A41" s="5" t="s">
        <v>226</v>
      </c>
      <c r="B41" s="9">
        <v>36666</v>
      </c>
      <c r="C41" s="6">
        <f t="shared" ca="1" si="0"/>
        <v>23</v>
      </c>
      <c r="D41" s="5" t="s">
        <v>6</v>
      </c>
      <c r="E41" s="7">
        <v>1</v>
      </c>
      <c r="F41" s="11">
        <v>12500</v>
      </c>
      <c r="G41" s="12">
        <f t="shared" ca="1" si="1"/>
        <v>250</v>
      </c>
      <c r="H41" s="12">
        <f t="shared" si="2"/>
        <v>0</v>
      </c>
      <c r="I41" s="12">
        <f t="shared" si="3"/>
        <v>0</v>
      </c>
    </row>
    <row r="42" spans="1:9" x14ac:dyDescent="0.3">
      <c r="A42" s="5" t="s">
        <v>180</v>
      </c>
      <c r="B42" s="9">
        <v>32667</v>
      </c>
      <c r="C42" s="6">
        <f t="shared" ca="1" si="0"/>
        <v>34</v>
      </c>
      <c r="D42" s="5" t="s">
        <v>6</v>
      </c>
      <c r="E42" s="7">
        <v>5</v>
      </c>
      <c r="F42" s="11">
        <v>8500</v>
      </c>
      <c r="G42" s="12">
        <f t="shared" ca="1" si="1"/>
        <v>170</v>
      </c>
      <c r="H42" s="12">
        <f t="shared" si="2"/>
        <v>0</v>
      </c>
      <c r="I42" s="12">
        <f t="shared" si="3"/>
        <v>850</v>
      </c>
    </row>
    <row r="43" spans="1:9" x14ac:dyDescent="0.3">
      <c r="A43" s="5" t="s">
        <v>233</v>
      </c>
      <c r="B43" s="9">
        <v>35131</v>
      </c>
      <c r="C43" s="6">
        <f t="shared" ca="1" si="0"/>
        <v>27</v>
      </c>
      <c r="D43" s="5" t="s">
        <v>6</v>
      </c>
      <c r="E43" s="7">
        <v>1</v>
      </c>
      <c r="F43" s="11">
        <v>15500</v>
      </c>
      <c r="G43" s="12">
        <f t="shared" ca="1" si="1"/>
        <v>310</v>
      </c>
      <c r="H43" s="12">
        <f t="shared" si="2"/>
        <v>0</v>
      </c>
      <c r="I43" s="12">
        <f t="shared" si="3"/>
        <v>0</v>
      </c>
    </row>
    <row r="44" spans="1:9" x14ac:dyDescent="0.3">
      <c r="A44" s="5" t="s">
        <v>14</v>
      </c>
      <c r="B44" s="9">
        <v>32501</v>
      </c>
      <c r="C44" s="6">
        <f t="shared" ca="1" si="0"/>
        <v>35</v>
      </c>
      <c r="D44" s="5" t="s">
        <v>6</v>
      </c>
      <c r="E44" s="7">
        <v>5</v>
      </c>
      <c r="F44" s="11">
        <v>18500</v>
      </c>
      <c r="G44" s="12">
        <f t="shared" ca="1" si="1"/>
        <v>370</v>
      </c>
      <c r="H44" s="12">
        <f t="shared" si="2"/>
        <v>0</v>
      </c>
      <c r="I44" s="12">
        <f t="shared" si="3"/>
        <v>1850</v>
      </c>
    </row>
    <row r="45" spans="1:9" x14ac:dyDescent="0.3">
      <c r="A45" s="5" t="s">
        <v>141</v>
      </c>
      <c r="B45" s="9">
        <v>36721</v>
      </c>
      <c r="C45" s="6">
        <f t="shared" ca="1" si="0"/>
        <v>23</v>
      </c>
      <c r="D45" s="5" t="s">
        <v>5</v>
      </c>
      <c r="E45" s="7">
        <v>2</v>
      </c>
      <c r="F45" s="11">
        <v>9000</v>
      </c>
      <c r="G45" s="12">
        <f t="shared" ca="1" si="1"/>
        <v>180</v>
      </c>
      <c r="H45" s="12">
        <f t="shared" si="2"/>
        <v>0</v>
      </c>
      <c r="I45" s="12">
        <f t="shared" si="3"/>
        <v>0</v>
      </c>
    </row>
    <row r="46" spans="1:9" x14ac:dyDescent="0.3">
      <c r="A46" s="5" t="s">
        <v>193</v>
      </c>
      <c r="B46" s="9">
        <v>35230</v>
      </c>
      <c r="C46" s="6">
        <f t="shared" ca="1" si="0"/>
        <v>27</v>
      </c>
      <c r="D46" s="5" t="s">
        <v>5</v>
      </c>
      <c r="E46" s="7">
        <v>5</v>
      </c>
      <c r="F46" s="11">
        <v>10500</v>
      </c>
      <c r="G46" s="12">
        <f t="shared" ca="1" si="1"/>
        <v>210</v>
      </c>
      <c r="H46" s="12">
        <f t="shared" si="2"/>
        <v>0</v>
      </c>
      <c r="I46" s="12">
        <f t="shared" si="3"/>
        <v>1050</v>
      </c>
    </row>
    <row r="47" spans="1:9" x14ac:dyDescent="0.3">
      <c r="A47" s="5" t="s">
        <v>22</v>
      </c>
      <c r="B47" s="9">
        <v>37641</v>
      </c>
      <c r="C47" s="6">
        <f t="shared" ca="1" si="0"/>
        <v>20</v>
      </c>
      <c r="D47" s="5" t="s">
        <v>6</v>
      </c>
      <c r="E47" s="7">
        <v>5</v>
      </c>
      <c r="F47" s="11">
        <v>12000</v>
      </c>
      <c r="G47" s="12">
        <f t="shared" ca="1" si="1"/>
        <v>240</v>
      </c>
      <c r="H47" s="12">
        <f t="shared" si="2"/>
        <v>0</v>
      </c>
      <c r="I47" s="12">
        <f t="shared" si="3"/>
        <v>1200</v>
      </c>
    </row>
    <row r="48" spans="1:9" x14ac:dyDescent="0.3">
      <c r="A48" s="5" t="s">
        <v>87</v>
      </c>
      <c r="B48" s="9">
        <v>34383</v>
      </c>
      <c r="C48" s="6">
        <f t="shared" ca="1" si="0"/>
        <v>29</v>
      </c>
      <c r="D48" s="5" t="s">
        <v>6</v>
      </c>
      <c r="E48" s="7">
        <v>2</v>
      </c>
      <c r="F48" s="11">
        <v>10000</v>
      </c>
      <c r="G48" s="12">
        <f t="shared" ca="1" si="1"/>
        <v>200</v>
      </c>
      <c r="H48" s="12">
        <f t="shared" si="2"/>
        <v>0</v>
      </c>
      <c r="I48" s="12">
        <f t="shared" si="3"/>
        <v>0</v>
      </c>
    </row>
    <row r="49" spans="1:9" x14ac:dyDescent="0.3">
      <c r="A49" s="5" t="s">
        <v>225</v>
      </c>
      <c r="B49" s="9">
        <v>34993</v>
      </c>
      <c r="C49" s="6">
        <f t="shared" ca="1" si="0"/>
        <v>28</v>
      </c>
      <c r="D49" s="5" t="s">
        <v>5</v>
      </c>
      <c r="E49" s="7">
        <v>5</v>
      </c>
      <c r="F49" s="11">
        <v>2500</v>
      </c>
      <c r="G49" s="12">
        <f t="shared" ca="1" si="1"/>
        <v>50</v>
      </c>
      <c r="H49" s="12">
        <f t="shared" si="2"/>
        <v>0</v>
      </c>
      <c r="I49" s="12">
        <f t="shared" si="3"/>
        <v>250</v>
      </c>
    </row>
    <row r="50" spans="1:9" x14ac:dyDescent="0.3">
      <c r="A50" s="5" t="s">
        <v>12</v>
      </c>
      <c r="B50" s="9">
        <v>35317</v>
      </c>
      <c r="C50" s="6">
        <f t="shared" ca="1" si="0"/>
        <v>27</v>
      </c>
      <c r="D50" s="5" t="s">
        <v>8</v>
      </c>
      <c r="E50" s="7">
        <v>4</v>
      </c>
      <c r="F50" s="11">
        <v>16500</v>
      </c>
      <c r="G50" s="12">
        <f t="shared" ca="1" si="1"/>
        <v>330</v>
      </c>
      <c r="H50" s="12">
        <f t="shared" si="2"/>
        <v>825</v>
      </c>
      <c r="I50" s="12">
        <f t="shared" si="3"/>
        <v>1650</v>
      </c>
    </row>
    <row r="51" spans="1:9" x14ac:dyDescent="0.3">
      <c r="A51" s="5" t="s">
        <v>160</v>
      </c>
      <c r="B51" s="9">
        <v>36342</v>
      </c>
      <c r="C51" s="6">
        <f t="shared" ca="1" si="0"/>
        <v>24</v>
      </c>
      <c r="D51" s="5" t="s">
        <v>6</v>
      </c>
      <c r="E51" s="7">
        <v>3</v>
      </c>
      <c r="F51" s="11">
        <v>6500</v>
      </c>
      <c r="G51" s="12">
        <f t="shared" ca="1" si="1"/>
        <v>130</v>
      </c>
      <c r="H51" s="12">
        <f t="shared" si="2"/>
        <v>0</v>
      </c>
      <c r="I51" s="12">
        <f t="shared" si="3"/>
        <v>0</v>
      </c>
    </row>
    <row r="52" spans="1:9" x14ac:dyDescent="0.3">
      <c r="A52" s="5" t="s">
        <v>121</v>
      </c>
      <c r="B52" s="9">
        <v>38947</v>
      </c>
      <c r="C52" s="6">
        <f t="shared" ca="1" si="0"/>
        <v>17</v>
      </c>
      <c r="D52" s="5" t="s">
        <v>8</v>
      </c>
      <c r="E52" s="7">
        <v>3</v>
      </c>
      <c r="F52" s="11">
        <v>16500</v>
      </c>
      <c r="G52" s="12">
        <f t="shared" ca="1" si="1"/>
        <v>330</v>
      </c>
      <c r="H52" s="12">
        <f t="shared" si="2"/>
        <v>825</v>
      </c>
      <c r="I52" s="12">
        <f t="shared" si="3"/>
        <v>0</v>
      </c>
    </row>
    <row r="53" spans="1:9" x14ac:dyDescent="0.3">
      <c r="A53" s="5" t="s">
        <v>177</v>
      </c>
      <c r="B53" s="9">
        <v>32478</v>
      </c>
      <c r="C53" s="6">
        <f t="shared" ca="1" si="0"/>
        <v>35</v>
      </c>
      <c r="D53" s="5" t="s">
        <v>5</v>
      </c>
      <c r="E53" s="7">
        <v>2</v>
      </c>
      <c r="F53" s="11">
        <v>24000</v>
      </c>
      <c r="G53" s="12">
        <f t="shared" ca="1" si="1"/>
        <v>480</v>
      </c>
      <c r="H53" s="12">
        <f t="shared" si="2"/>
        <v>0</v>
      </c>
      <c r="I53" s="12">
        <f t="shared" si="3"/>
        <v>0</v>
      </c>
    </row>
    <row r="54" spans="1:9" x14ac:dyDescent="0.3">
      <c r="A54" s="5" t="s">
        <v>224</v>
      </c>
      <c r="B54" s="9">
        <v>33809</v>
      </c>
      <c r="C54" s="6">
        <f t="shared" ca="1" si="0"/>
        <v>31</v>
      </c>
      <c r="D54" s="5" t="s">
        <v>7</v>
      </c>
      <c r="E54" s="7">
        <v>4</v>
      </c>
      <c r="F54" s="11">
        <v>13000</v>
      </c>
      <c r="G54" s="12">
        <f t="shared" ca="1" si="1"/>
        <v>260</v>
      </c>
      <c r="H54" s="12">
        <f t="shared" si="2"/>
        <v>0</v>
      </c>
      <c r="I54" s="12">
        <f t="shared" si="3"/>
        <v>1300</v>
      </c>
    </row>
    <row r="55" spans="1:9" x14ac:dyDescent="0.3">
      <c r="A55" s="5" t="s">
        <v>236</v>
      </c>
      <c r="B55" s="9">
        <v>33215</v>
      </c>
      <c r="C55" s="6">
        <f t="shared" ca="1" si="0"/>
        <v>33</v>
      </c>
      <c r="D55" s="5" t="s">
        <v>5</v>
      </c>
      <c r="E55" s="7">
        <v>2</v>
      </c>
      <c r="F55" s="11">
        <v>10500</v>
      </c>
      <c r="G55" s="12">
        <f t="shared" ca="1" si="1"/>
        <v>210</v>
      </c>
      <c r="H55" s="12">
        <f t="shared" si="2"/>
        <v>0</v>
      </c>
      <c r="I55" s="12">
        <f t="shared" si="3"/>
        <v>0</v>
      </c>
    </row>
    <row r="56" spans="1:9" x14ac:dyDescent="0.3">
      <c r="A56" s="5" t="s">
        <v>254</v>
      </c>
      <c r="B56" s="9">
        <v>35697</v>
      </c>
      <c r="C56" s="6">
        <f t="shared" ca="1" si="0"/>
        <v>26</v>
      </c>
      <c r="D56" s="5" t="s">
        <v>6</v>
      </c>
      <c r="E56" s="7">
        <v>2</v>
      </c>
      <c r="F56" s="11">
        <v>18500</v>
      </c>
      <c r="G56" s="12">
        <f t="shared" ca="1" si="1"/>
        <v>370</v>
      </c>
      <c r="H56" s="12">
        <f t="shared" si="2"/>
        <v>0</v>
      </c>
      <c r="I56" s="12">
        <f t="shared" si="3"/>
        <v>0</v>
      </c>
    </row>
    <row r="57" spans="1:9" x14ac:dyDescent="0.3">
      <c r="A57" s="5" t="s">
        <v>235</v>
      </c>
      <c r="B57" s="9">
        <v>34555</v>
      </c>
      <c r="C57" s="6">
        <f t="shared" ca="1" si="0"/>
        <v>29</v>
      </c>
      <c r="D57" s="5" t="s">
        <v>6</v>
      </c>
      <c r="E57" s="7">
        <v>5</v>
      </c>
      <c r="F57" s="11">
        <v>23500</v>
      </c>
      <c r="G57" s="12">
        <f t="shared" ca="1" si="1"/>
        <v>470</v>
      </c>
      <c r="H57" s="12">
        <f t="shared" si="2"/>
        <v>0</v>
      </c>
      <c r="I57" s="12">
        <f t="shared" si="3"/>
        <v>2350</v>
      </c>
    </row>
    <row r="58" spans="1:9" x14ac:dyDescent="0.3">
      <c r="A58" s="5" t="s">
        <v>175</v>
      </c>
      <c r="B58" s="9">
        <v>34240</v>
      </c>
      <c r="C58" s="6">
        <f t="shared" ca="1" si="0"/>
        <v>30</v>
      </c>
      <c r="D58" s="5" t="s">
        <v>7</v>
      </c>
      <c r="E58" s="7">
        <v>2</v>
      </c>
      <c r="F58" s="11">
        <v>22500</v>
      </c>
      <c r="G58" s="12">
        <f t="shared" ca="1" si="1"/>
        <v>450</v>
      </c>
      <c r="H58" s="12">
        <f t="shared" si="2"/>
        <v>0</v>
      </c>
      <c r="I58" s="12">
        <f t="shared" si="3"/>
        <v>0</v>
      </c>
    </row>
    <row r="59" spans="1:9" x14ac:dyDescent="0.3">
      <c r="A59" s="5" t="s">
        <v>153</v>
      </c>
      <c r="B59" s="9">
        <v>37807</v>
      </c>
      <c r="C59" s="6">
        <f t="shared" ca="1" si="0"/>
        <v>20</v>
      </c>
      <c r="D59" s="5" t="s">
        <v>6</v>
      </c>
      <c r="E59" s="7">
        <v>4</v>
      </c>
      <c r="F59" s="11">
        <v>12000</v>
      </c>
      <c r="G59" s="12">
        <f t="shared" ca="1" si="1"/>
        <v>240</v>
      </c>
      <c r="H59" s="12">
        <f t="shared" si="2"/>
        <v>0</v>
      </c>
      <c r="I59" s="12">
        <f t="shared" si="3"/>
        <v>1200</v>
      </c>
    </row>
    <row r="60" spans="1:9" x14ac:dyDescent="0.3">
      <c r="A60" s="5" t="s">
        <v>44</v>
      </c>
      <c r="B60" s="9">
        <v>39108</v>
      </c>
      <c r="C60" s="6">
        <f t="shared" ca="1" si="0"/>
        <v>16</v>
      </c>
      <c r="D60" s="5" t="s">
        <v>5</v>
      </c>
      <c r="E60" s="7">
        <v>4</v>
      </c>
      <c r="F60" s="11">
        <v>13500</v>
      </c>
      <c r="G60" s="12">
        <f t="shared" ca="1" si="1"/>
        <v>270</v>
      </c>
      <c r="H60" s="12">
        <f t="shared" si="2"/>
        <v>0</v>
      </c>
      <c r="I60" s="12">
        <f t="shared" si="3"/>
        <v>1350</v>
      </c>
    </row>
    <row r="61" spans="1:9" x14ac:dyDescent="0.3">
      <c r="A61" s="5" t="s">
        <v>21</v>
      </c>
      <c r="B61" s="9">
        <v>34124</v>
      </c>
      <c r="C61" s="6">
        <f t="shared" ca="1" si="0"/>
        <v>30</v>
      </c>
      <c r="D61" s="5" t="s">
        <v>7</v>
      </c>
      <c r="E61" s="7">
        <v>3</v>
      </c>
      <c r="F61" s="11">
        <v>2500</v>
      </c>
      <c r="G61" s="12">
        <f t="shared" ca="1" si="1"/>
        <v>50</v>
      </c>
      <c r="H61" s="12">
        <f t="shared" si="2"/>
        <v>0</v>
      </c>
      <c r="I61" s="12">
        <f t="shared" si="3"/>
        <v>0</v>
      </c>
    </row>
    <row r="62" spans="1:9" x14ac:dyDescent="0.3">
      <c r="A62" s="5" t="s">
        <v>47</v>
      </c>
      <c r="B62" s="9">
        <v>39317</v>
      </c>
      <c r="C62" s="6">
        <f t="shared" ca="1" si="0"/>
        <v>16</v>
      </c>
      <c r="D62" s="5" t="s">
        <v>5</v>
      </c>
      <c r="E62" s="7">
        <v>4</v>
      </c>
      <c r="F62" s="11">
        <v>4500</v>
      </c>
      <c r="G62" s="12">
        <f t="shared" ca="1" si="1"/>
        <v>90</v>
      </c>
      <c r="H62" s="12">
        <f t="shared" si="2"/>
        <v>0</v>
      </c>
      <c r="I62" s="12">
        <f t="shared" si="3"/>
        <v>450</v>
      </c>
    </row>
    <row r="63" spans="1:9" x14ac:dyDescent="0.3">
      <c r="A63" s="5" t="s">
        <v>132</v>
      </c>
      <c r="B63" s="9">
        <v>37000</v>
      </c>
      <c r="C63" s="6">
        <f t="shared" ca="1" si="0"/>
        <v>22</v>
      </c>
      <c r="D63" s="5" t="s">
        <v>8</v>
      </c>
      <c r="E63" s="7">
        <v>5</v>
      </c>
      <c r="F63" s="11">
        <v>13000</v>
      </c>
      <c r="G63" s="12">
        <f t="shared" ca="1" si="1"/>
        <v>260</v>
      </c>
      <c r="H63" s="12">
        <f t="shared" si="2"/>
        <v>650</v>
      </c>
      <c r="I63" s="12">
        <f t="shared" si="3"/>
        <v>1300</v>
      </c>
    </row>
    <row r="64" spans="1:9" x14ac:dyDescent="0.3">
      <c r="A64" s="5" t="s">
        <v>16</v>
      </c>
      <c r="B64" s="9">
        <v>32439</v>
      </c>
      <c r="C64" s="6">
        <f t="shared" ca="1" si="0"/>
        <v>35</v>
      </c>
      <c r="D64" s="5" t="s">
        <v>6</v>
      </c>
      <c r="E64" s="7">
        <v>1</v>
      </c>
      <c r="F64" s="11">
        <v>3000</v>
      </c>
      <c r="G64" s="12">
        <f t="shared" ca="1" si="1"/>
        <v>60</v>
      </c>
      <c r="H64" s="12">
        <f t="shared" si="2"/>
        <v>0</v>
      </c>
      <c r="I64" s="12">
        <f t="shared" si="3"/>
        <v>0</v>
      </c>
    </row>
    <row r="65" spans="1:9" x14ac:dyDescent="0.3">
      <c r="A65" s="5" t="s">
        <v>249</v>
      </c>
      <c r="B65" s="9">
        <v>37200</v>
      </c>
      <c r="C65" s="6">
        <f t="shared" ca="1" si="0"/>
        <v>22</v>
      </c>
      <c r="D65" s="5" t="s">
        <v>6</v>
      </c>
      <c r="E65" s="7">
        <v>2</v>
      </c>
      <c r="F65" s="11">
        <v>14500</v>
      </c>
      <c r="G65" s="12">
        <f t="shared" ca="1" si="1"/>
        <v>290</v>
      </c>
      <c r="H65" s="12">
        <f t="shared" si="2"/>
        <v>0</v>
      </c>
      <c r="I65" s="12">
        <f t="shared" si="3"/>
        <v>0</v>
      </c>
    </row>
    <row r="66" spans="1:9" x14ac:dyDescent="0.3">
      <c r="A66" s="5" t="s">
        <v>112</v>
      </c>
      <c r="B66" s="9">
        <v>37863</v>
      </c>
      <c r="C66" s="6">
        <f t="shared" ca="1" si="0"/>
        <v>20</v>
      </c>
      <c r="D66" s="5" t="s">
        <v>6</v>
      </c>
      <c r="E66" s="7">
        <v>1</v>
      </c>
      <c r="F66" s="11">
        <v>2500</v>
      </c>
      <c r="G66" s="12">
        <f t="shared" ca="1" si="1"/>
        <v>50</v>
      </c>
      <c r="H66" s="12">
        <f t="shared" si="2"/>
        <v>0</v>
      </c>
      <c r="I66" s="12">
        <f t="shared" si="3"/>
        <v>0</v>
      </c>
    </row>
    <row r="67" spans="1:9" x14ac:dyDescent="0.3">
      <c r="A67" s="5" t="s">
        <v>98</v>
      </c>
      <c r="B67" s="9">
        <v>35485</v>
      </c>
      <c r="C67" s="6">
        <f t="shared" ref="C67:C130" ca="1" si="4">DATEDIF(B67,TODAY(),"Y")</f>
        <v>26</v>
      </c>
      <c r="D67" s="5" t="s">
        <v>6</v>
      </c>
      <c r="E67" s="7">
        <v>2</v>
      </c>
      <c r="F67" s="11">
        <v>24500</v>
      </c>
      <c r="G67" s="12">
        <f t="shared" ca="1" si="1"/>
        <v>490</v>
      </c>
      <c r="H67" s="12">
        <f t="shared" si="2"/>
        <v>0</v>
      </c>
      <c r="I67" s="12">
        <f t="shared" si="3"/>
        <v>0</v>
      </c>
    </row>
    <row r="68" spans="1:9" x14ac:dyDescent="0.3">
      <c r="A68" s="5" t="s">
        <v>58</v>
      </c>
      <c r="B68" s="9">
        <v>34981</v>
      </c>
      <c r="C68" s="6">
        <f t="shared" ca="1" si="4"/>
        <v>28</v>
      </c>
      <c r="D68" s="5" t="s">
        <v>5</v>
      </c>
      <c r="E68" s="7">
        <v>1</v>
      </c>
      <c r="F68" s="11">
        <v>20000</v>
      </c>
      <c r="G68" s="12">
        <f t="shared" ref="G68:G131" ca="1" si="5">IF(C68&gt;10, F68*2%, 0  )</f>
        <v>400</v>
      </c>
      <c r="H68" s="12">
        <f t="shared" ref="H68:H131" si="6">IF(D68="Hourly", F68*5%, 0)</f>
        <v>0</v>
      </c>
      <c r="I68" s="12">
        <f t="shared" ref="I68:I131" si="7">IF(E68&gt;3,F68*10%,0)</f>
        <v>0</v>
      </c>
    </row>
    <row r="69" spans="1:9" x14ac:dyDescent="0.3">
      <c r="A69" s="5" t="s">
        <v>234</v>
      </c>
      <c r="B69" s="9">
        <v>35252</v>
      </c>
      <c r="C69" s="6">
        <f t="shared" ca="1" si="4"/>
        <v>27</v>
      </c>
      <c r="D69" s="5" t="s">
        <v>6</v>
      </c>
      <c r="E69" s="7">
        <v>2</v>
      </c>
      <c r="F69" s="11">
        <v>8500</v>
      </c>
      <c r="G69" s="12">
        <f t="shared" ca="1" si="5"/>
        <v>170</v>
      </c>
      <c r="H69" s="12">
        <f t="shared" si="6"/>
        <v>0</v>
      </c>
      <c r="I69" s="12">
        <f t="shared" si="7"/>
        <v>0</v>
      </c>
    </row>
    <row r="70" spans="1:9" x14ac:dyDescent="0.3">
      <c r="A70" s="5" t="s">
        <v>86</v>
      </c>
      <c r="B70" s="9">
        <v>34397</v>
      </c>
      <c r="C70" s="6">
        <f t="shared" ca="1" si="4"/>
        <v>29</v>
      </c>
      <c r="D70" s="5" t="s">
        <v>7</v>
      </c>
      <c r="E70" s="7">
        <v>5</v>
      </c>
      <c r="F70" s="11">
        <v>12000</v>
      </c>
      <c r="G70" s="12">
        <f t="shared" ca="1" si="5"/>
        <v>240</v>
      </c>
      <c r="H70" s="12">
        <f t="shared" si="6"/>
        <v>0</v>
      </c>
      <c r="I70" s="12">
        <f t="shared" si="7"/>
        <v>1200</v>
      </c>
    </row>
    <row r="71" spans="1:9" x14ac:dyDescent="0.3">
      <c r="A71" s="5" t="s">
        <v>49</v>
      </c>
      <c r="B71" s="9">
        <v>36490</v>
      </c>
      <c r="C71" s="6">
        <f t="shared" ca="1" si="4"/>
        <v>24</v>
      </c>
      <c r="D71" s="5" t="s">
        <v>6</v>
      </c>
      <c r="E71" s="7">
        <v>1</v>
      </c>
      <c r="F71" s="11">
        <v>11500</v>
      </c>
      <c r="G71" s="12">
        <f t="shared" ca="1" si="5"/>
        <v>230</v>
      </c>
      <c r="H71" s="12">
        <f t="shared" si="6"/>
        <v>0</v>
      </c>
      <c r="I71" s="12">
        <f t="shared" si="7"/>
        <v>0</v>
      </c>
    </row>
    <row r="72" spans="1:9" x14ac:dyDescent="0.3">
      <c r="A72" s="5" t="s">
        <v>77</v>
      </c>
      <c r="B72" s="9">
        <v>35783</v>
      </c>
      <c r="C72" s="6">
        <f t="shared" ca="1" si="4"/>
        <v>26</v>
      </c>
      <c r="D72" s="5" t="s">
        <v>5</v>
      </c>
      <c r="E72" s="7">
        <v>1</v>
      </c>
      <c r="F72" s="11">
        <v>20500</v>
      </c>
      <c r="G72" s="12">
        <f t="shared" ca="1" si="5"/>
        <v>410</v>
      </c>
      <c r="H72" s="12">
        <f t="shared" si="6"/>
        <v>0</v>
      </c>
      <c r="I72" s="12">
        <f t="shared" si="7"/>
        <v>0</v>
      </c>
    </row>
    <row r="73" spans="1:9" x14ac:dyDescent="0.3">
      <c r="A73" s="5" t="s">
        <v>204</v>
      </c>
      <c r="B73" s="9">
        <v>33319</v>
      </c>
      <c r="C73" s="6">
        <f t="shared" ca="1" si="4"/>
        <v>32</v>
      </c>
      <c r="D73" s="5" t="s">
        <v>5</v>
      </c>
      <c r="E73" s="7">
        <v>3</v>
      </c>
      <c r="F73" s="11">
        <v>16000</v>
      </c>
      <c r="G73" s="12">
        <f t="shared" ca="1" si="5"/>
        <v>320</v>
      </c>
      <c r="H73" s="12">
        <f t="shared" si="6"/>
        <v>0</v>
      </c>
      <c r="I73" s="12">
        <f t="shared" si="7"/>
        <v>0</v>
      </c>
    </row>
    <row r="74" spans="1:9" x14ac:dyDescent="0.3">
      <c r="A74" s="5" t="s">
        <v>28</v>
      </c>
      <c r="B74" s="9">
        <v>38876</v>
      </c>
      <c r="C74" s="6">
        <f t="shared" ca="1" si="4"/>
        <v>17</v>
      </c>
      <c r="D74" s="5" t="s">
        <v>5</v>
      </c>
      <c r="E74" s="7">
        <v>5</v>
      </c>
      <c r="F74" s="11">
        <v>6000</v>
      </c>
      <c r="G74" s="12">
        <f t="shared" ca="1" si="5"/>
        <v>120</v>
      </c>
      <c r="H74" s="12">
        <f t="shared" si="6"/>
        <v>0</v>
      </c>
      <c r="I74" s="12">
        <f t="shared" si="7"/>
        <v>600</v>
      </c>
    </row>
    <row r="75" spans="1:9" x14ac:dyDescent="0.3">
      <c r="A75" s="5" t="s">
        <v>190</v>
      </c>
      <c r="B75" s="9">
        <v>37431</v>
      </c>
      <c r="C75" s="6">
        <f t="shared" ca="1" si="4"/>
        <v>21</v>
      </c>
      <c r="D75" s="5" t="s">
        <v>6</v>
      </c>
      <c r="E75" s="7">
        <v>1</v>
      </c>
      <c r="F75" s="11">
        <v>13000</v>
      </c>
      <c r="G75" s="12">
        <f t="shared" ca="1" si="5"/>
        <v>260</v>
      </c>
      <c r="H75" s="12">
        <f t="shared" si="6"/>
        <v>0</v>
      </c>
      <c r="I75" s="12">
        <f t="shared" si="7"/>
        <v>0</v>
      </c>
    </row>
    <row r="76" spans="1:9" x14ac:dyDescent="0.3">
      <c r="A76" s="5" t="s">
        <v>33</v>
      </c>
      <c r="B76" s="9">
        <v>37561</v>
      </c>
      <c r="C76" s="6">
        <f t="shared" ca="1" si="4"/>
        <v>21</v>
      </c>
      <c r="D76" s="5" t="s">
        <v>5</v>
      </c>
      <c r="E76" s="7">
        <v>2</v>
      </c>
      <c r="F76" s="11">
        <v>2500</v>
      </c>
      <c r="G76" s="12">
        <f t="shared" ca="1" si="5"/>
        <v>50</v>
      </c>
      <c r="H76" s="12">
        <f t="shared" si="6"/>
        <v>0</v>
      </c>
      <c r="I76" s="12">
        <f t="shared" si="7"/>
        <v>0</v>
      </c>
    </row>
    <row r="77" spans="1:9" x14ac:dyDescent="0.3">
      <c r="A77" s="5" t="s">
        <v>170</v>
      </c>
      <c r="B77" s="9">
        <v>38884</v>
      </c>
      <c r="C77" s="6">
        <f t="shared" ca="1" si="4"/>
        <v>17</v>
      </c>
      <c r="D77" s="5" t="s">
        <v>5</v>
      </c>
      <c r="E77" s="7">
        <v>4</v>
      </c>
      <c r="F77" s="11">
        <v>4500</v>
      </c>
      <c r="G77" s="12">
        <f t="shared" ca="1" si="5"/>
        <v>90</v>
      </c>
      <c r="H77" s="12">
        <f t="shared" si="6"/>
        <v>0</v>
      </c>
      <c r="I77" s="12">
        <f t="shared" si="7"/>
        <v>450</v>
      </c>
    </row>
    <row r="78" spans="1:9" x14ac:dyDescent="0.3">
      <c r="A78" s="5" t="s">
        <v>101</v>
      </c>
      <c r="B78" s="9">
        <v>35654</v>
      </c>
      <c r="C78" s="6">
        <f t="shared" ca="1" si="4"/>
        <v>26</v>
      </c>
      <c r="D78" s="5" t="s">
        <v>5</v>
      </c>
      <c r="E78" s="7">
        <v>2</v>
      </c>
      <c r="F78" s="11">
        <v>17000</v>
      </c>
      <c r="G78" s="12">
        <f t="shared" ca="1" si="5"/>
        <v>340</v>
      </c>
      <c r="H78" s="12">
        <f t="shared" si="6"/>
        <v>0</v>
      </c>
      <c r="I78" s="12">
        <f t="shared" si="7"/>
        <v>0</v>
      </c>
    </row>
    <row r="79" spans="1:9" x14ac:dyDescent="0.3">
      <c r="A79" s="5" t="s">
        <v>74</v>
      </c>
      <c r="B79" s="9">
        <v>34078</v>
      </c>
      <c r="C79" s="6">
        <f t="shared" ca="1" si="4"/>
        <v>30</v>
      </c>
      <c r="D79" s="5" t="s">
        <v>6</v>
      </c>
      <c r="E79" s="7">
        <v>5</v>
      </c>
      <c r="F79" s="11">
        <v>11500</v>
      </c>
      <c r="G79" s="12">
        <f t="shared" ca="1" si="5"/>
        <v>230</v>
      </c>
      <c r="H79" s="12">
        <f t="shared" si="6"/>
        <v>0</v>
      </c>
      <c r="I79" s="12">
        <f t="shared" si="7"/>
        <v>1150</v>
      </c>
    </row>
    <row r="80" spans="1:9" x14ac:dyDescent="0.3">
      <c r="A80" s="5" t="s">
        <v>197</v>
      </c>
      <c r="B80" s="9">
        <v>39628</v>
      </c>
      <c r="C80" s="6">
        <f t="shared" ca="1" si="4"/>
        <v>15</v>
      </c>
      <c r="D80" s="5" t="s">
        <v>8</v>
      </c>
      <c r="E80" s="7">
        <v>4</v>
      </c>
      <c r="F80" s="11">
        <v>21500</v>
      </c>
      <c r="G80" s="12">
        <f t="shared" ca="1" si="5"/>
        <v>430</v>
      </c>
      <c r="H80" s="12">
        <f t="shared" si="6"/>
        <v>1075</v>
      </c>
      <c r="I80" s="12">
        <f t="shared" si="7"/>
        <v>2150</v>
      </c>
    </row>
    <row r="81" spans="1:9" x14ac:dyDescent="0.3">
      <c r="A81" s="5" t="s">
        <v>142</v>
      </c>
      <c r="B81" s="9">
        <v>33725</v>
      </c>
      <c r="C81" s="6">
        <f t="shared" ca="1" si="4"/>
        <v>31</v>
      </c>
      <c r="D81" s="5" t="s">
        <v>5</v>
      </c>
      <c r="E81" s="7">
        <v>3</v>
      </c>
      <c r="F81" s="11">
        <v>6500</v>
      </c>
      <c r="G81" s="12">
        <f t="shared" ca="1" si="5"/>
        <v>130</v>
      </c>
      <c r="H81" s="12">
        <f t="shared" si="6"/>
        <v>0</v>
      </c>
      <c r="I81" s="12">
        <f t="shared" si="7"/>
        <v>0</v>
      </c>
    </row>
    <row r="82" spans="1:9" x14ac:dyDescent="0.3">
      <c r="A82" s="5" t="s">
        <v>75</v>
      </c>
      <c r="B82" s="9">
        <v>37431</v>
      </c>
      <c r="C82" s="6">
        <f t="shared" ca="1" si="4"/>
        <v>21</v>
      </c>
      <c r="D82" s="5" t="s">
        <v>6</v>
      </c>
      <c r="E82" s="7">
        <v>3</v>
      </c>
      <c r="F82" s="11">
        <v>15500</v>
      </c>
      <c r="G82" s="12">
        <f t="shared" ca="1" si="5"/>
        <v>310</v>
      </c>
      <c r="H82" s="12">
        <f t="shared" si="6"/>
        <v>0</v>
      </c>
      <c r="I82" s="12">
        <f t="shared" si="7"/>
        <v>0</v>
      </c>
    </row>
    <row r="83" spans="1:9" x14ac:dyDescent="0.3">
      <c r="A83" s="5" t="s">
        <v>113</v>
      </c>
      <c r="B83" s="9">
        <v>34645</v>
      </c>
      <c r="C83" s="6">
        <f t="shared" ca="1" si="4"/>
        <v>29</v>
      </c>
      <c r="D83" s="5" t="s">
        <v>6</v>
      </c>
      <c r="E83" s="7">
        <v>2</v>
      </c>
      <c r="F83" s="11">
        <v>15000</v>
      </c>
      <c r="G83" s="12">
        <f t="shared" ca="1" si="5"/>
        <v>300</v>
      </c>
      <c r="H83" s="12">
        <f t="shared" si="6"/>
        <v>0</v>
      </c>
      <c r="I83" s="12">
        <f t="shared" si="7"/>
        <v>0</v>
      </c>
    </row>
    <row r="84" spans="1:9" x14ac:dyDescent="0.3">
      <c r="A84" s="5" t="s">
        <v>195</v>
      </c>
      <c r="B84" s="9">
        <v>35372</v>
      </c>
      <c r="C84" s="6">
        <f t="shared" ca="1" si="4"/>
        <v>27</v>
      </c>
      <c r="D84" s="5" t="s">
        <v>6</v>
      </c>
      <c r="E84" s="7">
        <v>1</v>
      </c>
      <c r="F84" s="11">
        <v>6500</v>
      </c>
      <c r="G84" s="12">
        <f t="shared" ca="1" si="5"/>
        <v>130</v>
      </c>
      <c r="H84" s="12">
        <f t="shared" si="6"/>
        <v>0</v>
      </c>
      <c r="I84" s="12">
        <f t="shared" si="7"/>
        <v>0</v>
      </c>
    </row>
    <row r="85" spans="1:9" x14ac:dyDescent="0.3">
      <c r="A85" s="5" t="s">
        <v>181</v>
      </c>
      <c r="B85" s="9">
        <v>38243</v>
      </c>
      <c r="C85" s="6">
        <f t="shared" ca="1" si="4"/>
        <v>19</v>
      </c>
      <c r="D85" s="5" t="s">
        <v>5</v>
      </c>
      <c r="E85" s="7">
        <v>2</v>
      </c>
      <c r="F85" s="11">
        <v>24000</v>
      </c>
      <c r="G85" s="12">
        <f t="shared" ca="1" si="5"/>
        <v>480</v>
      </c>
      <c r="H85" s="12">
        <f t="shared" si="6"/>
        <v>0</v>
      </c>
      <c r="I85" s="12">
        <f t="shared" si="7"/>
        <v>0</v>
      </c>
    </row>
    <row r="86" spans="1:9" x14ac:dyDescent="0.3">
      <c r="A86" s="5" t="s">
        <v>10</v>
      </c>
      <c r="B86" s="9">
        <v>34643</v>
      </c>
      <c r="C86" s="6">
        <f t="shared" ca="1" si="4"/>
        <v>29</v>
      </c>
      <c r="D86" s="5" t="s">
        <v>6</v>
      </c>
      <c r="E86" s="7">
        <v>1</v>
      </c>
      <c r="F86" s="11">
        <v>4500</v>
      </c>
      <c r="G86" s="12">
        <f t="shared" ca="1" si="5"/>
        <v>90</v>
      </c>
      <c r="H86" s="12">
        <f t="shared" si="6"/>
        <v>0</v>
      </c>
      <c r="I86" s="12">
        <f t="shared" si="7"/>
        <v>0</v>
      </c>
    </row>
    <row r="87" spans="1:9" x14ac:dyDescent="0.3">
      <c r="A87" s="5" t="s">
        <v>90</v>
      </c>
      <c r="B87" s="9">
        <v>33047</v>
      </c>
      <c r="C87" s="6">
        <f t="shared" ca="1" si="4"/>
        <v>33</v>
      </c>
      <c r="D87" s="5" t="s">
        <v>6</v>
      </c>
      <c r="E87" s="7">
        <v>3</v>
      </c>
      <c r="F87" s="11">
        <v>9000</v>
      </c>
      <c r="G87" s="12">
        <f t="shared" ca="1" si="5"/>
        <v>180</v>
      </c>
      <c r="H87" s="12">
        <f t="shared" si="6"/>
        <v>0</v>
      </c>
      <c r="I87" s="12">
        <f t="shared" si="7"/>
        <v>0</v>
      </c>
    </row>
    <row r="88" spans="1:9" x14ac:dyDescent="0.3">
      <c r="A88" s="5" t="s">
        <v>228</v>
      </c>
      <c r="B88" s="9">
        <v>33033</v>
      </c>
      <c r="C88" s="6">
        <f t="shared" ca="1" si="4"/>
        <v>33</v>
      </c>
      <c r="D88" s="5" t="s">
        <v>5</v>
      </c>
      <c r="E88" s="7">
        <v>3</v>
      </c>
      <c r="F88" s="11">
        <v>24000</v>
      </c>
      <c r="G88" s="12">
        <f t="shared" ca="1" si="5"/>
        <v>480</v>
      </c>
      <c r="H88" s="12">
        <f t="shared" si="6"/>
        <v>0</v>
      </c>
      <c r="I88" s="12">
        <f t="shared" si="7"/>
        <v>0</v>
      </c>
    </row>
    <row r="89" spans="1:9" x14ac:dyDescent="0.3">
      <c r="A89" s="5" t="s">
        <v>35</v>
      </c>
      <c r="B89" s="9">
        <v>35026</v>
      </c>
      <c r="C89" s="6">
        <f t="shared" ca="1" si="4"/>
        <v>28</v>
      </c>
      <c r="D89" s="5" t="s">
        <v>5</v>
      </c>
      <c r="E89" s="7">
        <v>5</v>
      </c>
      <c r="F89" s="11">
        <v>20000</v>
      </c>
      <c r="G89" s="12">
        <f t="shared" ca="1" si="5"/>
        <v>400</v>
      </c>
      <c r="H89" s="12">
        <f t="shared" si="6"/>
        <v>0</v>
      </c>
      <c r="I89" s="12">
        <f t="shared" si="7"/>
        <v>2000</v>
      </c>
    </row>
    <row r="90" spans="1:9" x14ac:dyDescent="0.3">
      <c r="A90" s="5" t="s">
        <v>138</v>
      </c>
      <c r="B90" s="9">
        <v>34580</v>
      </c>
      <c r="C90" s="6">
        <f t="shared" ca="1" si="4"/>
        <v>29</v>
      </c>
      <c r="D90" s="5" t="s">
        <v>6</v>
      </c>
      <c r="E90" s="7">
        <v>2</v>
      </c>
      <c r="F90" s="11">
        <v>21000</v>
      </c>
      <c r="G90" s="12">
        <f t="shared" ca="1" si="5"/>
        <v>420</v>
      </c>
      <c r="H90" s="12">
        <f t="shared" si="6"/>
        <v>0</v>
      </c>
      <c r="I90" s="12">
        <f t="shared" si="7"/>
        <v>0</v>
      </c>
    </row>
    <row r="91" spans="1:9" x14ac:dyDescent="0.3">
      <c r="A91" s="5" t="s">
        <v>131</v>
      </c>
      <c r="B91" s="9">
        <v>35498</v>
      </c>
      <c r="C91" s="6">
        <f t="shared" ca="1" si="4"/>
        <v>26</v>
      </c>
      <c r="D91" s="5" t="s">
        <v>6</v>
      </c>
      <c r="E91" s="7">
        <v>3</v>
      </c>
      <c r="F91" s="11">
        <v>19000</v>
      </c>
      <c r="G91" s="12">
        <f t="shared" ca="1" si="5"/>
        <v>380</v>
      </c>
      <c r="H91" s="12">
        <f t="shared" si="6"/>
        <v>0</v>
      </c>
      <c r="I91" s="12">
        <f t="shared" si="7"/>
        <v>0</v>
      </c>
    </row>
    <row r="92" spans="1:9" x14ac:dyDescent="0.3">
      <c r="A92" s="5" t="s">
        <v>173</v>
      </c>
      <c r="B92" s="9">
        <v>32805</v>
      </c>
      <c r="C92" s="6">
        <f t="shared" ca="1" si="4"/>
        <v>34</v>
      </c>
      <c r="D92" s="5" t="s">
        <v>8</v>
      </c>
      <c r="E92" s="7">
        <v>4</v>
      </c>
      <c r="F92" s="11">
        <v>9000</v>
      </c>
      <c r="G92" s="12">
        <f t="shared" ca="1" si="5"/>
        <v>180</v>
      </c>
      <c r="H92" s="12">
        <f t="shared" si="6"/>
        <v>450</v>
      </c>
      <c r="I92" s="12">
        <f t="shared" si="7"/>
        <v>900</v>
      </c>
    </row>
    <row r="93" spans="1:9" x14ac:dyDescent="0.3">
      <c r="A93" s="5" t="s">
        <v>18</v>
      </c>
      <c r="B93" s="9">
        <v>36380</v>
      </c>
      <c r="C93" s="6">
        <f t="shared" ca="1" si="4"/>
        <v>24</v>
      </c>
      <c r="D93" s="5" t="s">
        <v>5</v>
      </c>
      <c r="E93" s="7">
        <v>2</v>
      </c>
      <c r="F93" s="11">
        <v>3500</v>
      </c>
      <c r="G93" s="12">
        <f t="shared" ca="1" si="5"/>
        <v>70</v>
      </c>
      <c r="H93" s="12">
        <f t="shared" si="6"/>
        <v>0</v>
      </c>
      <c r="I93" s="12">
        <f t="shared" si="7"/>
        <v>0</v>
      </c>
    </row>
    <row r="94" spans="1:9" x14ac:dyDescent="0.3">
      <c r="A94" s="5" t="s">
        <v>144</v>
      </c>
      <c r="B94" s="9">
        <v>33085</v>
      </c>
      <c r="C94" s="6">
        <f t="shared" ca="1" si="4"/>
        <v>33</v>
      </c>
      <c r="D94" s="5" t="s">
        <v>5</v>
      </c>
      <c r="E94" s="7">
        <v>4</v>
      </c>
      <c r="F94" s="11">
        <v>19500</v>
      </c>
      <c r="G94" s="12">
        <f t="shared" ca="1" si="5"/>
        <v>390</v>
      </c>
      <c r="H94" s="12">
        <f t="shared" si="6"/>
        <v>0</v>
      </c>
      <c r="I94" s="12">
        <f t="shared" si="7"/>
        <v>1950</v>
      </c>
    </row>
    <row r="95" spans="1:9" x14ac:dyDescent="0.3">
      <c r="A95" s="5" t="s">
        <v>117</v>
      </c>
      <c r="B95" s="9">
        <v>33839</v>
      </c>
      <c r="C95" s="6">
        <f t="shared" ca="1" si="4"/>
        <v>31</v>
      </c>
      <c r="D95" s="5" t="s">
        <v>6</v>
      </c>
      <c r="E95" s="7">
        <v>3</v>
      </c>
      <c r="F95" s="11">
        <v>9000</v>
      </c>
      <c r="G95" s="12">
        <f t="shared" ca="1" si="5"/>
        <v>180</v>
      </c>
      <c r="H95" s="12">
        <f t="shared" si="6"/>
        <v>0</v>
      </c>
      <c r="I95" s="12">
        <f t="shared" si="7"/>
        <v>0</v>
      </c>
    </row>
    <row r="96" spans="1:9" x14ac:dyDescent="0.3">
      <c r="A96" s="5" t="s">
        <v>59</v>
      </c>
      <c r="B96" s="9">
        <v>37875</v>
      </c>
      <c r="C96" s="6">
        <f t="shared" ca="1" si="4"/>
        <v>20</v>
      </c>
      <c r="D96" s="5" t="s">
        <v>6</v>
      </c>
      <c r="E96" s="7">
        <v>1</v>
      </c>
      <c r="F96" s="11">
        <v>4000</v>
      </c>
      <c r="G96" s="12">
        <f t="shared" ca="1" si="5"/>
        <v>80</v>
      </c>
      <c r="H96" s="12">
        <f t="shared" si="6"/>
        <v>0</v>
      </c>
      <c r="I96" s="12">
        <f t="shared" si="7"/>
        <v>0</v>
      </c>
    </row>
    <row r="97" spans="1:9" x14ac:dyDescent="0.3">
      <c r="A97" s="5" t="s">
        <v>146</v>
      </c>
      <c r="B97" s="9">
        <v>39524</v>
      </c>
      <c r="C97" s="6">
        <f t="shared" ca="1" si="4"/>
        <v>15</v>
      </c>
      <c r="D97" s="5" t="s">
        <v>5</v>
      </c>
      <c r="E97" s="7">
        <v>1</v>
      </c>
      <c r="F97" s="11">
        <v>12000</v>
      </c>
      <c r="G97" s="12">
        <f t="shared" ca="1" si="5"/>
        <v>240</v>
      </c>
      <c r="H97" s="12">
        <f t="shared" si="6"/>
        <v>0</v>
      </c>
      <c r="I97" s="12">
        <f t="shared" si="7"/>
        <v>0</v>
      </c>
    </row>
    <row r="98" spans="1:9" x14ac:dyDescent="0.3">
      <c r="A98" s="5" t="s">
        <v>167</v>
      </c>
      <c r="B98" s="9">
        <v>33203</v>
      </c>
      <c r="C98" s="6">
        <f t="shared" ca="1" si="4"/>
        <v>33</v>
      </c>
      <c r="D98" s="5" t="s">
        <v>5</v>
      </c>
      <c r="E98" s="7">
        <v>5</v>
      </c>
      <c r="F98" s="11">
        <v>17500</v>
      </c>
      <c r="G98" s="12">
        <f t="shared" ca="1" si="5"/>
        <v>350</v>
      </c>
      <c r="H98" s="12">
        <f t="shared" si="6"/>
        <v>0</v>
      </c>
      <c r="I98" s="12">
        <f t="shared" si="7"/>
        <v>1750</v>
      </c>
    </row>
    <row r="99" spans="1:9" x14ac:dyDescent="0.3">
      <c r="A99" s="5" t="s">
        <v>200</v>
      </c>
      <c r="B99" s="9">
        <v>35404</v>
      </c>
      <c r="C99" s="6">
        <f t="shared" ca="1" si="4"/>
        <v>27</v>
      </c>
      <c r="D99" s="5" t="s">
        <v>5</v>
      </c>
      <c r="E99" s="7">
        <v>3</v>
      </c>
      <c r="F99" s="11">
        <v>13000</v>
      </c>
      <c r="G99" s="12">
        <f t="shared" ca="1" si="5"/>
        <v>260</v>
      </c>
      <c r="H99" s="12">
        <f t="shared" si="6"/>
        <v>0</v>
      </c>
      <c r="I99" s="12">
        <f t="shared" si="7"/>
        <v>0</v>
      </c>
    </row>
    <row r="100" spans="1:9" x14ac:dyDescent="0.3">
      <c r="A100" s="5" t="s">
        <v>125</v>
      </c>
      <c r="B100" s="9">
        <v>34565</v>
      </c>
      <c r="C100" s="6">
        <f t="shared" ca="1" si="4"/>
        <v>29</v>
      </c>
      <c r="D100" s="5" t="s">
        <v>6</v>
      </c>
      <c r="E100" s="7">
        <v>5</v>
      </c>
      <c r="F100" s="11">
        <v>10500</v>
      </c>
      <c r="G100" s="12">
        <f t="shared" ca="1" si="5"/>
        <v>210</v>
      </c>
      <c r="H100" s="12">
        <f t="shared" si="6"/>
        <v>0</v>
      </c>
      <c r="I100" s="12">
        <f t="shared" si="7"/>
        <v>1050</v>
      </c>
    </row>
    <row r="101" spans="1:9" x14ac:dyDescent="0.3">
      <c r="A101" s="5" t="s">
        <v>70</v>
      </c>
      <c r="B101" s="9">
        <v>34749</v>
      </c>
      <c r="C101" s="6">
        <f t="shared" ca="1" si="4"/>
        <v>28</v>
      </c>
      <c r="D101" s="5" t="s">
        <v>6</v>
      </c>
      <c r="E101" s="7">
        <v>1</v>
      </c>
      <c r="F101" s="11">
        <v>3500</v>
      </c>
      <c r="G101" s="12">
        <f t="shared" ca="1" si="5"/>
        <v>70</v>
      </c>
      <c r="H101" s="12">
        <f t="shared" si="6"/>
        <v>0</v>
      </c>
      <c r="I101" s="12">
        <f t="shared" si="7"/>
        <v>0</v>
      </c>
    </row>
    <row r="102" spans="1:9" x14ac:dyDescent="0.3">
      <c r="A102" s="5" t="s">
        <v>183</v>
      </c>
      <c r="B102" s="9">
        <v>36283</v>
      </c>
      <c r="C102" s="6">
        <f t="shared" ca="1" si="4"/>
        <v>24</v>
      </c>
      <c r="D102" s="5" t="s">
        <v>6</v>
      </c>
      <c r="E102" s="7">
        <v>4</v>
      </c>
      <c r="F102" s="11">
        <v>24000</v>
      </c>
      <c r="G102" s="12">
        <f t="shared" ca="1" si="5"/>
        <v>480</v>
      </c>
      <c r="H102" s="12">
        <f t="shared" si="6"/>
        <v>0</v>
      </c>
      <c r="I102" s="12">
        <f t="shared" si="7"/>
        <v>2400</v>
      </c>
    </row>
    <row r="103" spans="1:9" x14ac:dyDescent="0.3">
      <c r="A103" s="5" t="s">
        <v>57</v>
      </c>
      <c r="B103" s="9">
        <v>39229</v>
      </c>
      <c r="C103" s="6">
        <f t="shared" ca="1" si="4"/>
        <v>16</v>
      </c>
      <c r="D103" s="5" t="s">
        <v>6</v>
      </c>
      <c r="E103" s="7">
        <v>2</v>
      </c>
      <c r="F103" s="11">
        <v>9000</v>
      </c>
      <c r="G103" s="12">
        <f t="shared" ca="1" si="5"/>
        <v>180</v>
      </c>
      <c r="H103" s="12">
        <f t="shared" si="6"/>
        <v>0</v>
      </c>
      <c r="I103" s="12">
        <f t="shared" si="7"/>
        <v>0</v>
      </c>
    </row>
    <row r="104" spans="1:9" x14ac:dyDescent="0.3">
      <c r="A104" s="5" t="s">
        <v>255</v>
      </c>
      <c r="B104" s="9">
        <v>34574</v>
      </c>
      <c r="C104" s="6">
        <f t="shared" ca="1" si="4"/>
        <v>29</v>
      </c>
      <c r="D104" s="5" t="s">
        <v>6</v>
      </c>
      <c r="E104" s="7">
        <v>2</v>
      </c>
      <c r="F104" s="11">
        <v>13000</v>
      </c>
      <c r="G104" s="12">
        <f t="shared" ca="1" si="5"/>
        <v>260</v>
      </c>
      <c r="H104" s="12">
        <f t="shared" si="6"/>
        <v>0</v>
      </c>
      <c r="I104" s="12">
        <f t="shared" si="7"/>
        <v>0</v>
      </c>
    </row>
    <row r="105" spans="1:9" x14ac:dyDescent="0.3">
      <c r="A105" s="5" t="s">
        <v>69</v>
      </c>
      <c r="B105" s="9">
        <v>36990</v>
      </c>
      <c r="C105" s="6">
        <f t="shared" ca="1" si="4"/>
        <v>22</v>
      </c>
      <c r="D105" s="5" t="s">
        <v>6</v>
      </c>
      <c r="E105" s="7">
        <v>5</v>
      </c>
      <c r="F105" s="11">
        <v>12500</v>
      </c>
      <c r="G105" s="12">
        <f t="shared" ca="1" si="5"/>
        <v>250</v>
      </c>
      <c r="H105" s="12">
        <f t="shared" si="6"/>
        <v>0</v>
      </c>
      <c r="I105" s="12">
        <f t="shared" si="7"/>
        <v>1250</v>
      </c>
    </row>
    <row r="106" spans="1:9" x14ac:dyDescent="0.3">
      <c r="A106" s="5" t="s">
        <v>166</v>
      </c>
      <c r="B106" s="9">
        <v>35509</v>
      </c>
      <c r="C106" s="6">
        <f t="shared" ca="1" si="4"/>
        <v>26</v>
      </c>
      <c r="D106" s="5" t="s">
        <v>5</v>
      </c>
      <c r="E106" s="7">
        <v>4</v>
      </c>
      <c r="F106" s="11">
        <v>3000</v>
      </c>
      <c r="G106" s="12">
        <f t="shared" ca="1" si="5"/>
        <v>60</v>
      </c>
      <c r="H106" s="12">
        <f t="shared" si="6"/>
        <v>0</v>
      </c>
      <c r="I106" s="12">
        <f t="shared" si="7"/>
        <v>300</v>
      </c>
    </row>
    <row r="107" spans="1:9" x14ac:dyDescent="0.3">
      <c r="A107" s="5" t="s">
        <v>163</v>
      </c>
      <c r="B107" s="9">
        <v>32828</v>
      </c>
      <c r="C107" s="6">
        <f t="shared" ca="1" si="4"/>
        <v>34</v>
      </c>
      <c r="D107" s="5" t="s">
        <v>5</v>
      </c>
      <c r="E107" s="7">
        <v>3</v>
      </c>
      <c r="F107" s="11">
        <v>22000</v>
      </c>
      <c r="G107" s="12">
        <f t="shared" ca="1" si="5"/>
        <v>440</v>
      </c>
      <c r="H107" s="12">
        <f t="shared" si="6"/>
        <v>0</v>
      </c>
      <c r="I107" s="12">
        <f t="shared" si="7"/>
        <v>0</v>
      </c>
    </row>
    <row r="108" spans="1:9" x14ac:dyDescent="0.3">
      <c r="A108" s="5" t="s">
        <v>130</v>
      </c>
      <c r="B108" s="9">
        <v>35138</v>
      </c>
      <c r="C108" s="6">
        <f t="shared" ca="1" si="4"/>
        <v>27</v>
      </c>
      <c r="D108" s="5" t="s">
        <v>6</v>
      </c>
      <c r="E108" s="7">
        <v>4</v>
      </c>
      <c r="F108" s="11">
        <v>7500</v>
      </c>
      <c r="G108" s="12">
        <f t="shared" ca="1" si="5"/>
        <v>150</v>
      </c>
      <c r="H108" s="12">
        <f t="shared" si="6"/>
        <v>0</v>
      </c>
      <c r="I108" s="12">
        <f t="shared" si="7"/>
        <v>750</v>
      </c>
    </row>
    <row r="109" spans="1:9" x14ac:dyDescent="0.3">
      <c r="A109" s="5" t="s">
        <v>210</v>
      </c>
      <c r="B109" s="9">
        <v>34861</v>
      </c>
      <c r="C109" s="6">
        <f t="shared" ca="1" si="4"/>
        <v>28</v>
      </c>
      <c r="D109" s="5" t="s">
        <v>7</v>
      </c>
      <c r="E109" s="7">
        <v>5</v>
      </c>
      <c r="F109" s="11">
        <v>17000</v>
      </c>
      <c r="G109" s="12">
        <f t="shared" ca="1" si="5"/>
        <v>340</v>
      </c>
      <c r="H109" s="12">
        <f t="shared" si="6"/>
        <v>0</v>
      </c>
      <c r="I109" s="12">
        <f t="shared" si="7"/>
        <v>1700</v>
      </c>
    </row>
    <row r="110" spans="1:9" x14ac:dyDescent="0.3">
      <c r="A110" s="5" t="s">
        <v>34</v>
      </c>
      <c r="B110" s="9">
        <v>33122</v>
      </c>
      <c r="C110" s="6">
        <f t="shared" ca="1" si="4"/>
        <v>33</v>
      </c>
      <c r="D110" s="5" t="s">
        <v>6</v>
      </c>
      <c r="E110" s="7">
        <v>4</v>
      </c>
      <c r="F110" s="11">
        <v>22500</v>
      </c>
      <c r="G110" s="12">
        <f t="shared" ca="1" si="5"/>
        <v>450</v>
      </c>
      <c r="H110" s="12">
        <f t="shared" si="6"/>
        <v>0</v>
      </c>
      <c r="I110" s="12">
        <f t="shared" si="7"/>
        <v>2250</v>
      </c>
    </row>
    <row r="111" spans="1:9" x14ac:dyDescent="0.3">
      <c r="A111" s="5" t="s">
        <v>85</v>
      </c>
      <c r="B111" s="9">
        <v>32667</v>
      </c>
      <c r="C111" s="6">
        <f t="shared" ca="1" si="4"/>
        <v>34</v>
      </c>
      <c r="D111" s="5" t="s">
        <v>6</v>
      </c>
      <c r="E111" s="7">
        <v>5</v>
      </c>
      <c r="F111" s="11">
        <v>10500</v>
      </c>
      <c r="G111" s="12">
        <f t="shared" ca="1" si="5"/>
        <v>210</v>
      </c>
      <c r="H111" s="12">
        <f t="shared" si="6"/>
        <v>0</v>
      </c>
      <c r="I111" s="12">
        <f t="shared" si="7"/>
        <v>1050</v>
      </c>
    </row>
    <row r="112" spans="1:9" x14ac:dyDescent="0.3">
      <c r="A112" s="5" t="s">
        <v>72</v>
      </c>
      <c r="B112" s="9">
        <v>35658</v>
      </c>
      <c r="C112" s="6">
        <f t="shared" ca="1" si="4"/>
        <v>26</v>
      </c>
      <c r="D112" s="5" t="s">
        <v>7</v>
      </c>
      <c r="E112" s="7">
        <v>3</v>
      </c>
      <c r="F112" s="11">
        <v>20000</v>
      </c>
      <c r="G112" s="12">
        <f t="shared" ca="1" si="5"/>
        <v>400</v>
      </c>
      <c r="H112" s="12">
        <f t="shared" si="6"/>
        <v>0</v>
      </c>
      <c r="I112" s="12">
        <f t="shared" si="7"/>
        <v>0</v>
      </c>
    </row>
    <row r="113" spans="1:9" x14ac:dyDescent="0.3">
      <c r="A113" s="5" t="s">
        <v>134</v>
      </c>
      <c r="B113" s="9">
        <v>36385</v>
      </c>
      <c r="C113" s="6">
        <f t="shared" ca="1" si="4"/>
        <v>24</v>
      </c>
      <c r="D113" s="5" t="s">
        <v>6</v>
      </c>
      <c r="E113" s="7">
        <v>3</v>
      </c>
      <c r="F113" s="11">
        <v>19500</v>
      </c>
      <c r="G113" s="12">
        <f t="shared" ca="1" si="5"/>
        <v>390</v>
      </c>
      <c r="H113" s="12">
        <f t="shared" si="6"/>
        <v>0</v>
      </c>
      <c r="I113" s="12">
        <f t="shared" si="7"/>
        <v>0</v>
      </c>
    </row>
    <row r="114" spans="1:9" x14ac:dyDescent="0.3">
      <c r="A114" s="5" t="s">
        <v>203</v>
      </c>
      <c r="B114" s="9">
        <v>38509</v>
      </c>
      <c r="C114" s="6">
        <f t="shared" ca="1" si="4"/>
        <v>18</v>
      </c>
      <c r="D114" s="5" t="s">
        <v>6</v>
      </c>
      <c r="E114" s="7">
        <v>4</v>
      </c>
      <c r="F114" s="11">
        <v>5500</v>
      </c>
      <c r="G114" s="12">
        <f t="shared" ca="1" si="5"/>
        <v>110</v>
      </c>
      <c r="H114" s="12">
        <f t="shared" si="6"/>
        <v>0</v>
      </c>
      <c r="I114" s="12">
        <f t="shared" si="7"/>
        <v>550</v>
      </c>
    </row>
    <row r="115" spans="1:9" x14ac:dyDescent="0.3">
      <c r="A115" s="5" t="s">
        <v>43</v>
      </c>
      <c r="B115" s="9">
        <v>35819</v>
      </c>
      <c r="C115" s="6">
        <f t="shared" ca="1" si="4"/>
        <v>25</v>
      </c>
      <c r="D115" s="5" t="s">
        <v>5</v>
      </c>
      <c r="E115" s="7">
        <v>4</v>
      </c>
      <c r="F115" s="11">
        <v>10500</v>
      </c>
      <c r="G115" s="12">
        <f t="shared" ca="1" si="5"/>
        <v>210</v>
      </c>
      <c r="H115" s="12">
        <f t="shared" si="6"/>
        <v>0</v>
      </c>
      <c r="I115" s="12">
        <f t="shared" si="7"/>
        <v>1050</v>
      </c>
    </row>
    <row r="116" spans="1:9" x14ac:dyDescent="0.3">
      <c r="A116" s="5" t="s">
        <v>54</v>
      </c>
      <c r="B116" s="9">
        <v>36461</v>
      </c>
      <c r="C116" s="6">
        <f t="shared" ca="1" si="4"/>
        <v>24</v>
      </c>
      <c r="D116" s="5" t="s">
        <v>6</v>
      </c>
      <c r="E116" s="7">
        <v>5</v>
      </c>
      <c r="F116" s="11">
        <v>20000</v>
      </c>
      <c r="G116" s="12">
        <f t="shared" ca="1" si="5"/>
        <v>400</v>
      </c>
      <c r="H116" s="12">
        <f t="shared" si="6"/>
        <v>0</v>
      </c>
      <c r="I116" s="12">
        <f t="shared" si="7"/>
        <v>2000</v>
      </c>
    </row>
    <row r="117" spans="1:9" x14ac:dyDescent="0.3">
      <c r="A117" s="5" t="s">
        <v>80</v>
      </c>
      <c r="B117" s="9">
        <v>32373</v>
      </c>
      <c r="C117" s="6">
        <f t="shared" ca="1" si="4"/>
        <v>35</v>
      </c>
      <c r="D117" s="5" t="s">
        <v>7</v>
      </c>
      <c r="E117" s="7">
        <v>4</v>
      </c>
      <c r="F117" s="11">
        <v>14500</v>
      </c>
      <c r="G117" s="12">
        <f t="shared" ca="1" si="5"/>
        <v>290</v>
      </c>
      <c r="H117" s="12">
        <f t="shared" si="6"/>
        <v>0</v>
      </c>
      <c r="I117" s="12">
        <f t="shared" si="7"/>
        <v>1450</v>
      </c>
    </row>
    <row r="118" spans="1:9" x14ac:dyDescent="0.3">
      <c r="A118" s="5" t="s">
        <v>230</v>
      </c>
      <c r="B118" s="9">
        <v>36220</v>
      </c>
      <c r="C118" s="6">
        <f t="shared" ca="1" si="4"/>
        <v>24</v>
      </c>
      <c r="D118" s="5" t="s">
        <v>7</v>
      </c>
      <c r="E118" s="7">
        <v>4</v>
      </c>
      <c r="F118" s="11">
        <v>15000</v>
      </c>
      <c r="G118" s="12">
        <f t="shared" ca="1" si="5"/>
        <v>300</v>
      </c>
      <c r="H118" s="12">
        <f t="shared" si="6"/>
        <v>0</v>
      </c>
      <c r="I118" s="12">
        <f t="shared" si="7"/>
        <v>1500</v>
      </c>
    </row>
    <row r="119" spans="1:9" x14ac:dyDescent="0.3">
      <c r="A119" s="5" t="s">
        <v>192</v>
      </c>
      <c r="B119" s="9">
        <v>34572</v>
      </c>
      <c r="C119" s="6">
        <f t="shared" ca="1" si="4"/>
        <v>29</v>
      </c>
      <c r="D119" s="5" t="s">
        <v>5</v>
      </c>
      <c r="E119" s="7">
        <v>2</v>
      </c>
      <c r="F119" s="11">
        <v>15000</v>
      </c>
      <c r="G119" s="12">
        <f t="shared" ca="1" si="5"/>
        <v>300</v>
      </c>
      <c r="H119" s="12">
        <f t="shared" si="6"/>
        <v>0</v>
      </c>
      <c r="I119" s="12">
        <f t="shared" si="7"/>
        <v>0</v>
      </c>
    </row>
    <row r="120" spans="1:9" x14ac:dyDescent="0.3">
      <c r="A120" s="5" t="s">
        <v>67</v>
      </c>
      <c r="B120" s="9">
        <v>35170</v>
      </c>
      <c r="C120" s="6">
        <f t="shared" ca="1" si="4"/>
        <v>27</v>
      </c>
      <c r="D120" s="5" t="s">
        <v>6</v>
      </c>
      <c r="E120" s="7">
        <v>1</v>
      </c>
      <c r="F120" s="11">
        <v>11000</v>
      </c>
      <c r="G120" s="12">
        <f t="shared" ca="1" si="5"/>
        <v>220</v>
      </c>
      <c r="H120" s="12">
        <f t="shared" si="6"/>
        <v>0</v>
      </c>
      <c r="I120" s="12">
        <f t="shared" si="7"/>
        <v>0</v>
      </c>
    </row>
    <row r="121" spans="1:9" x14ac:dyDescent="0.3">
      <c r="A121" s="5" t="s">
        <v>169</v>
      </c>
      <c r="B121" s="9">
        <v>35246</v>
      </c>
      <c r="C121" s="6">
        <f t="shared" ca="1" si="4"/>
        <v>27</v>
      </c>
      <c r="D121" s="5" t="s">
        <v>5</v>
      </c>
      <c r="E121" s="7">
        <v>5</v>
      </c>
      <c r="F121" s="11">
        <v>5000</v>
      </c>
      <c r="G121" s="12">
        <f t="shared" ca="1" si="5"/>
        <v>100</v>
      </c>
      <c r="H121" s="12">
        <f t="shared" si="6"/>
        <v>0</v>
      </c>
      <c r="I121" s="12">
        <f t="shared" si="7"/>
        <v>500</v>
      </c>
    </row>
    <row r="122" spans="1:9" x14ac:dyDescent="0.3">
      <c r="A122" s="5" t="s">
        <v>222</v>
      </c>
      <c r="B122" s="9">
        <v>35351</v>
      </c>
      <c r="C122" s="6">
        <f t="shared" ca="1" si="4"/>
        <v>27</v>
      </c>
      <c r="D122" s="5" t="s">
        <v>6</v>
      </c>
      <c r="E122" s="7">
        <v>2</v>
      </c>
      <c r="F122" s="11">
        <v>20500</v>
      </c>
      <c r="G122" s="12">
        <f t="shared" ca="1" si="5"/>
        <v>410</v>
      </c>
      <c r="H122" s="12">
        <f t="shared" si="6"/>
        <v>0</v>
      </c>
      <c r="I122" s="12">
        <f t="shared" si="7"/>
        <v>0</v>
      </c>
    </row>
    <row r="123" spans="1:9" x14ac:dyDescent="0.3">
      <c r="A123" s="5" t="s">
        <v>48</v>
      </c>
      <c r="B123" s="9">
        <v>34910</v>
      </c>
      <c r="C123" s="6">
        <f t="shared" ca="1" si="4"/>
        <v>28</v>
      </c>
      <c r="D123" s="5" t="s">
        <v>6</v>
      </c>
      <c r="E123" s="7">
        <v>3</v>
      </c>
      <c r="F123" s="11">
        <v>17500</v>
      </c>
      <c r="G123" s="12">
        <f t="shared" ca="1" si="5"/>
        <v>350</v>
      </c>
      <c r="H123" s="12">
        <f t="shared" si="6"/>
        <v>0</v>
      </c>
      <c r="I123" s="12">
        <f t="shared" si="7"/>
        <v>0</v>
      </c>
    </row>
    <row r="124" spans="1:9" x14ac:dyDescent="0.3">
      <c r="A124" s="5" t="s">
        <v>53</v>
      </c>
      <c r="B124" s="9">
        <v>38152</v>
      </c>
      <c r="C124" s="6">
        <f t="shared" ca="1" si="4"/>
        <v>19</v>
      </c>
      <c r="D124" s="5" t="s">
        <v>7</v>
      </c>
      <c r="E124" s="7">
        <v>5</v>
      </c>
      <c r="F124" s="11">
        <v>10500</v>
      </c>
      <c r="G124" s="12">
        <f t="shared" ca="1" si="5"/>
        <v>210</v>
      </c>
      <c r="H124" s="12">
        <f t="shared" si="6"/>
        <v>0</v>
      </c>
      <c r="I124" s="12">
        <f t="shared" si="7"/>
        <v>1050</v>
      </c>
    </row>
    <row r="125" spans="1:9" x14ac:dyDescent="0.3">
      <c r="A125" s="5" t="s">
        <v>208</v>
      </c>
      <c r="B125" s="9">
        <v>33121</v>
      </c>
      <c r="C125" s="6">
        <f t="shared" ca="1" si="4"/>
        <v>33</v>
      </c>
      <c r="D125" s="5" t="s">
        <v>6</v>
      </c>
      <c r="E125" s="7">
        <v>4</v>
      </c>
      <c r="F125" s="11">
        <v>6500</v>
      </c>
      <c r="G125" s="12">
        <f t="shared" ca="1" si="5"/>
        <v>130</v>
      </c>
      <c r="H125" s="12">
        <f t="shared" si="6"/>
        <v>0</v>
      </c>
      <c r="I125" s="12">
        <f t="shared" si="7"/>
        <v>650</v>
      </c>
    </row>
    <row r="126" spans="1:9" x14ac:dyDescent="0.3">
      <c r="A126" s="5" t="s">
        <v>106</v>
      </c>
      <c r="B126" s="9">
        <v>34911</v>
      </c>
      <c r="C126" s="6">
        <f t="shared" ca="1" si="4"/>
        <v>28</v>
      </c>
      <c r="D126" s="5" t="s">
        <v>6</v>
      </c>
      <c r="E126" s="7">
        <v>3</v>
      </c>
      <c r="F126" s="11">
        <v>24500</v>
      </c>
      <c r="G126" s="12">
        <f t="shared" ca="1" si="5"/>
        <v>490</v>
      </c>
      <c r="H126" s="12">
        <f t="shared" si="6"/>
        <v>0</v>
      </c>
      <c r="I126" s="12">
        <f t="shared" si="7"/>
        <v>0</v>
      </c>
    </row>
    <row r="127" spans="1:9" x14ac:dyDescent="0.3">
      <c r="A127" s="5" t="s">
        <v>78</v>
      </c>
      <c r="B127" s="9">
        <v>34336</v>
      </c>
      <c r="C127" s="6">
        <f t="shared" ca="1" si="4"/>
        <v>30</v>
      </c>
      <c r="D127" s="5" t="s">
        <v>6</v>
      </c>
      <c r="E127" s="7">
        <v>4</v>
      </c>
      <c r="F127" s="11">
        <v>17000</v>
      </c>
      <c r="G127" s="12">
        <f t="shared" ca="1" si="5"/>
        <v>340</v>
      </c>
      <c r="H127" s="12">
        <f t="shared" si="6"/>
        <v>0</v>
      </c>
      <c r="I127" s="12">
        <f t="shared" si="7"/>
        <v>1700</v>
      </c>
    </row>
    <row r="128" spans="1:9" x14ac:dyDescent="0.3">
      <c r="A128" s="5" t="s">
        <v>221</v>
      </c>
      <c r="B128" s="9">
        <v>34274</v>
      </c>
      <c r="C128" s="6">
        <f t="shared" ca="1" si="4"/>
        <v>30</v>
      </c>
      <c r="D128" s="5" t="s">
        <v>6</v>
      </c>
      <c r="E128" s="7">
        <v>4</v>
      </c>
      <c r="F128" s="11">
        <v>8500</v>
      </c>
      <c r="G128" s="12">
        <f t="shared" ca="1" si="5"/>
        <v>170</v>
      </c>
      <c r="H128" s="12">
        <f t="shared" si="6"/>
        <v>0</v>
      </c>
      <c r="I128" s="12">
        <f t="shared" si="7"/>
        <v>850</v>
      </c>
    </row>
    <row r="129" spans="1:9" x14ac:dyDescent="0.3">
      <c r="A129" s="5" t="s">
        <v>198</v>
      </c>
      <c r="B129" s="9">
        <v>35994</v>
      </c>
      <c r="C129" s="6">
        <f t="shared" ca="1" si="4"/>
        <v>25</v>
      </c>
      <c r="D129" s="5" t="s">
        <v>6</v>
      </c>
      <c r="E129" s="7">
        <v>5</v>
      </c>
      <c r="F129" s="11">
        <v>7000</v>
      </c>
      <c r="G129" s="12">
        <f t="shared" ca="1" si="5"/>
        <v>140</v>
      </c>
      <c r="H129" s="12">
        <f t="shared" si="6"/>
        <v>0</v>
      </c>
      <c r="I129" s="12">
        <f t="shared" si="7"/>
        <v>700</v>
      </c>
    </row>
    <row r="130" spans="1:9" x14ac:dyDescent="0.3">
      <c r="A130" s="5" t="s">
        <v>157</v>
      </c>
      <c r="B130" s="9">
        <v>38337</v>
      </c>
      <c r="C130" s="6">
        <f t="shared" ca="1" si="4"/>
        <v>19</v>
      </c>
      <c r="D130" s="5" t="s">
        <v>5</v>
      </c>
      <c r="E130" s="7">
        <v>3</v>
      </c>
      <c r="F130" s="11">
        <v>2000</v>
      </c>
      <c r="G130" s="12">
        <f t="shared" ca="1" si="5"/>
        <v>40</v>
      </c>
      <c r="H130" s="12">
        <f t="shared" si="6"/>
        <v>0</v>
      </c>
      <c r="I130" s="12">
        <f t="shared" si="7"/>
        <v>0</v>
      </c>
    </row>
    <row r="131" spans="1:9" x14ac:dyDescent="0.3">
      <c r="A131" s="5" t="s">
        <v>148</v>
      </c>
      <c r="B131" s="9">
        <v>34601</v>
      </c>
      <c r="C131" s="6">
        <f t="shared" ref="C131:C194" ca="1" si="8">DATEDIF(B131,TODAY(),"Y")</f>
        <v>29</v>
      </c>
      <c r="D131" s="5" t="s">
        <v>6</v>
      </c>
      <c r="E131" s="7">
        <v>4</v>
      </c>
      <c r="F131" s="11">
        <v>22000</v>
      </c>
      <c r="G131" s="12">
        <f t="shared" ca="1" si="5"/>
        <v>440</v>
      </c>
      <c r="H131" s="12">
        <f t="shared" si="6"/>
        <v>0</v>
      </c>
      <c r="I131" s="12">
        <f t="shared" si="7"/>
        <v>2200</v>
      </c>
    </row>
    <row r="132" spans="1:9" x14ac:dyDescent="0.3">
      <c r="A132" s="5" t="s">
        <v>207</v>
      </c>
      <c r="B132" s="9">
        <v>32301</v>
      </c>
      <c r="C132" s="6">
        <f t="shared" ca="1" si="8"/>
        <v>35</v>
      </c>
      <c r="D132" s="5" t="s">
        <v>6</v>
      </c>
      <c r="E132" s="7">
        <v>4</v>
      </c>
      <c r="F132" s="11">
        <v>9000</v>
      </c>
      <c r="G132" s="12">
        <f t="shared" ref="G132:G195" ca="1" si="9">IF(C132&gt;10, F132*2%, 0  )</f>
        <v>180</v>
      </c>
      <c r="H132" s="12">
        <f t="shared" ref="H132:H195" si="10">IF(D132="Hourly", F132*5%, 0)</f>
        <v>0</v>
      </c>
      <c r="I132" s="12">
        <f t="shared" ref="I132:I195" si="11">IF(E132&gt;3,F132*10%,0)</f>
        <v>900</v>
      </c>
    </row>
    <row r="133" spans="1:9" x14ac:dyDescent="0.3">
      <c r="A133" s="5" t="s">
        <v>120</v>
      </c>
      <c r="B133" s="9">
        <v>32277</v>
      </c>
      <c r="C133" s="6">
        <f t="shared" ca="1" si="8"/>
        <v>35</v>
      </c>
      <c r="D133" s="5" t="s">
        <v>6</v>
      </c>
      <c r="E133" s="7">
        <v>5</v>
      </c>
      <c r="F133" s="11">
        <v>23500</v>
      </c>
      <c r="G133" s="12">
        <f t="shared" ca="1" si="9"/>
        <v>470</v>
      </c>
      <c r="H133" s="12">
        <f t="shared" si="10"/>
        <v>0</v>
      </c>
      <c r="I133" s="12">
        <f t="shared" si="11"/>
        <v>2350</v>
      </c>
    </row>
    <row r="134" spans="1:9" x14ac:dyDescent="0.3">
      <c r="A134" s="5" t="s">
        <v>199</v>
      </c>
      <c r="B134" s="9">
        <v>36290</v>
      </c>
      <c r="C134" s="6">
        <f t="shared" ca="1" si="8"/>
        <v>24</v>
      </c>
      <c r="D134" s="5" t="s">
        <v>5</v>
      </c>
      <c r="E134" s="7">
        <v>3</v>
      </c>
      <c r="F134" s="11">
        <v>10000</v>
      </c>
      <c r="G134" s="12">
        <f t="shared" ca="1" si="9"/>
        <v>200</v>
      </c>
      <c r="H134" s="12">
        <f t="shared" si="10"/>
        <v>0</v>
      </c>
      <c r="I134" s="12">
        <f t="shared" si="11"/>
        <v>0</v>
      </c>
    </row>
    <row r="135" spans="1:9" x14ac:dyDescent="0.3">
      <c r="A135" s="5" t="s">
        <v>32</v>
      </c>
      <c r="B135" s="9">
        <v>32671</v>
      </c>
      <c r="C135" s="6">
        <f t="shared" ca="1" si="8"/>
        <v>34</v>
      </c>
      <c r="D135" s="5" t="s">
        <v>6</v>
      </c>
      <c r="E135" s="7">
        <v>5</v>
      </c>
      <c r="F135" s="11">
        <v>3000</v>
      </c>
      <c r="G135" s="12">
        <f t="shared" ca="1" si="9"/>
        <v>60</v>
      </c>
      <c r="H135" s="12">
        <f t="shared" si="10"/>
        <v>0</v>
      </c>
      <c r="I135" s="12">
        <f t="shared" si="11"/>
        <v>300</v>
      </c>
    </row>
    <row r="136" spans="1:9" x14ac:dyDescent="0.3">
      <c r="A136" s="5" t="s">
        <v>124</v>
      </c>
      <c r="B136" s="9">
        <v>39426</v>
      </c>
      <c r="C136" s="6">
        <f t="shared" ca="1" si="8"/>
        <v>16</v>
      </c>
      <c r="D136" s="5" t="s">
        <v>5</v>
      </c>
      <c r="E136" s="7">
        <v>4</v>
      </c>
      <c r="F136" s="11">
        <v>21000</v>
      </c>
      <c r="G136" s="12">
        <f t="shared" ca="1" si="9"/>
        <v>420</v>
      </c>
      <c r="H136" s="12">
        <f t="shared" si="10"/>
        <v>0</v>
      </c>
      <c r="I136" s="12">
        <f t="shared" si="11"/>
        <v>2100</v>
      </c>
    </row>
    <row r="137" spans="1:9" x14ac:dyDescent="0.3">
      <c r="A137" s="5" t="s">
        <v>81</v>
      </c>
      <c r="B137" s="9">
        <v>35229</v>
      </c>
      <c r="C137" s="6">
        <f t="shared" ca="1" si="8"/>
        <v>27</v>
      </c>
      <c r="D137" s="5" t="s">
        <v>6</v>
      </c>
      <c r="E137" s="7">
        <v>2</v>
      </c>
      <c r="F137" s="11">
        <v>19000</v>
      </c>
      <c r="G137" s="12">
        <f t="shared" ca="1" si="9"/>
        <v>380</v>
      </c>
      <c r="H137" s="12">
        <f t="shared" si="10"/>
        <v>0</v>
      </c>
      <c r="I137" s="12">
        <f t="shared" si="11"/>
        <v>0</v>
      </c>
    </row>
    <row r="138" spans="1:9" x14ac:dyDescent="0.3">
      <c r="A138" s="5" t="s">
        <v>73</v>
      </c>
      <c r="B138" s="9">
        <v>35520</v>
      </c>
      <c r="C138" s="6">
        <f t="shared" ca="1" si="8"/>
        <v>26</v>
      </c>
      <c r="D138" s="5" t="s">
        <v>6</v>
      </c>
      <c r="E138" s="7">
        <v>5</v>
      </c>
      <c r="F138" s="11">
        <v>17500</v>
      </c>
      <c r="G138" s="12">
        <f t="shared" ca="1" si="9"/>
        <v>350</v>
      </c>
      <c r="H138" s="12">
        <f t="shared" si="10"/>
        <v>0</v>
      </c>
      <c r="I138" s="12">
        <f t="shared" si="11"/>
        <v>1750</v>
      </c>
    </row>
    <row r="139" spans="1:9" x14ac:dyDescent="0.3">
      <c r="A139" s="5" t="s">
        <v>91</v>
      </c>
      <c r="B139" s="9">
        <v>32795</v>
      </c>
      <c r="C139" s="6">
        <f t="shared" ca="1" si="8"/>
        <v>34</v>
      </c>
      <c r="D139" s="5" t="s">
        <v>6</v>
      </c>
      <c r="E139" s="7">
        <v>5</v>
      </c>
      <c r="F139" s="11">
        <v>21000</v>
      </c>
      <c r="G139" s="12">
        <f t="shared" ca="1" si="9"/>
        <v>420</v>
      </c>
      <c r="H139" s="12">
        <f t="shared" si="10"/>
        <v>0</v>
      </c>
      <c r="I139" s="12">
        <f t="shared" si="11"/>
        <v>2100</v>
      </c>
    </row>
    <row r="140" spans="1:9" x14ac:dyDescent="0.3">
      <c r="A140" s="5" t="s">
        <v>135</v>
      </c>
      <c r="B140" s="9">
        <v>35138</v>
      </c>
      <c r="C140" s="6">
        <f t="shared" ca="1" si="8"/>
        <v>27</v>
      </c>
      <c r="D140" s="5" t="s">
        <v>8</v>
      </c>
      <c r="E140" s="7">
        <v>4</v>
      </c>
      <c r="F140" s="11">
        <v>21500</v>
      </c>
      <c r="G140" s="12">
        <f t="shared" ca="1" si="9"/>
        <v>430</v>
      </c>
      <c r="H140" s="12">
        <f t="shared" si="10"/>
        <v>1075</v>
      </c>
      <c r="I140" s="12">
        <f t="shared" si="11"/>
        <v>2150</v>
      </c>
    </row>
    <row r="141" spans="1:9" x14ac:dyDescent="0.3">
      <c r="A141" s="5" t="s">
        <v>9</v>
      </c>
      <c r="B141" s="9">
        <v>34621</v>
      </c>
      <c r="C141" s="6">
        <f t="shared" ca="1" si="8"/>
        <v>29</v>
      </c>
      <c r="D141" s="5" t="s">
        <v>5</v>
      </c>
      <c r="E141" s="7">
        <v>4</v>
      </c>
      <c r="F141" s="11">
        <v>21000</v>
      </c>
      <c r="G141" s="12">
        <f t="shared" ca="1" si="9"/>
        <v>420</v>
      </c>
      <c r="H141" s="12">
        <f t="shared" si="10"/>
        <v>0</v>
      </c>
      <c r="I141" s="12">
        <f t="shared" si="11"/>
        <v>2100</v>
      </c>
    </row>
    <row r="142" spans="1:9" x14ac:dyDescent="0.3">
      <c r="A142" s="5" t="s">
        <v>250</v>
      </c>
      <c r="B142" s="10">
        <v>39506</v>
      </c>
      <c r="C142" s="6">
        <f t="shared" ca="1" si="8"/>
        <v>15</v>
      </c>
      <c r="D142" s="5" t="s">
        <v>8</v>
      </c>
      <c r="E142" s="7">
        <v>3</v>
      </c>
      <c r="F142" s="11">
        <v>4500</v>
      </c>
      <c r="G142" s="12">
        <f t="shared" ca="1" si="9"/>
        <v>90</v>
      </c>
      <c r="H142" s="12">
        <f t="shared" si="10"/>
        <v>225</v>
      </c>
      <c r="I142" s="12">
        <f t="shared" si="11"/>
        <v>0</v>
      </c>
    </row>
    <row r="143" spans="1:9" x14ac:dyDescent="0.3">
      <c r="A143" s="5" t="s">
        <v>84</v>
      </c>
      <c r="B143" s="9">
        <v>32935</v>
      </c>
      <c r="C143" s="6">
        <f t="shared" ca="1" si="8"/>
        <v>33</v>
      </c>
      <c r="D143" s="5" t="s">
        <v>6</v>
      </c>
      <c r="E143" s="7">
        <v>3</v>
      </c>
      <c r="F143" s="11">
        <v>14000</v>
      </c>
      <c r="G143" s="12">
        <f t="shared" ca="1" si="9"/>
        <v>280</v>
      </c>
      <c r="H143" s="12">
        <f t="shared" si="10"/>
        <v>0</v>
      </c>
      <c r="I143" s="12">
        <f t="shared" si="11"/>
        <v>0</v>
      </c>
    </row>
    <row r="144" spans="1:9" x14ac:dyDescent="0.3">
      <c r="A144" s="5" t="s">
        <v>104</v>
      </c>
      <c r="B144" s="9">
        <v>33671</v>
      </c>
      <c r="C144" s="6">
        <f t="shared" ca="1" si="8"/>
        <v>31</v>
      </c>
      <c r="D144" s="5" t="s">
        <v>7</v>
      </c>
      <c r="E144" s="7">
        <v>1</v>
      </c>
      <c r="F144" s="11">
        <v>4500</v>
      </c>
      <c r="G144" s="12">
        <f t="shared" ca="1" si="9"/>
        <v>90</v>
      </c>
      <c r="H144" s="12">
        <f t="shared" si="10"/>
        <v>0</v>
      </c>
      <c r="I144" s="12">
        <f t="shared" si="11"/>
        <v>0</v>
      </c>
    </row>
    <row r="145" spans="1:9" x14ac:dyDescent="0.3">
      <c r="A145" s="5" t="s">
        <v>205</v>
      </c>
      <c r="B145" s="9">
        <v>36765</v>
      </c>
      <c r="C145" s="6">
        <f t="shared" ca="1" si="8"/>
        <v>23</v>
      </c>
      <c r="D145" s="5" t="s">
        <v>8</v>
      </c>
      <c r="E145" s="7">
        <v>2</v>
      </c>
      <c r="F145" s="11">
        <v>6500</v>
      </c>
      <c r="G145" s="12">
        <f t="shared" ca="1" si="9"/>
        <v>130</v>
      </c>
      <c r="H145" s="12">
        <f t="shared" si="10"/>
        <v>325</v>
      </c>
      <c r="I145" s="12">
        <f t="shared" si="11"/>
        <v>0</v>
      </c>
    </row>
    <row r="146" spans="1:9" x14ac:dyDescent="0.3">
      <c r="A146" s="5" t="s">
        <v>111</v>
      </c>
      <c r="B146" s="9">
        <v>34187</v>
      </c>
      <c r="C146" s="6">
        <f t="shared" ca="1" si="8"/>
        <v>30</v>
      </c>
      <c r="D146" s="5" t="s">
        <v>6</v>
      </c>
      <c r="E146" s="7">
        <v>5</v>
      </c>
      <c r="F146" s="11">
        <v>12000</v>
      </c>
      <c r="G146" s="12">
        <f t="shared" ca="1" si="9"/>
        <v>240</v>
      </c>
      <c r="H146" s="12">
        <f t="shared" si="10"/>
        <v>0</v>
      </c>
      <c r="I146" s="12">
        <f t="shared" si="11"/>
        <v>1200</v>
      </c>
    </row>
    <row r="147" spans="1:9" x14ac:dyDescent="0.3">
      <c r="A147" s="5" t="s">
        <v>36</v>
      </c>
      <c r="B147" s="9">
        <v>38711</v>
      </c>
      <c r="C147" s="6">
        <f t="shared" ca="1" si="8"/>
        <v>18</v>
      </c>
      <c r="D147" s="5" t="s">
        <v>6</v>
      </c>
      <c r="E147" s="7">
        <v>1</v>
      </c>
      <c r="F147" s="11">
        <v>8000</v>
      </c>
      <c r="G147" s="12">
        <f t="shared" ca="1" si="9"/>
        <v>160</v>
      </c>
      <c r="H147" s="12">
        <f t="shared" si="10"/>
        <v>0</v>
      </c>
      <c r="I147" s="12">
        <f t="shared" si="11"/>
        <v>0</v>
      </c>
    </row>
    <row r="148" spans="1:9" x14ac:dyDescent="0.3">
      <c r="A148" s="5" t="s">
        <v>105</v>
      </c>
      <c r="B148" s="9">
        <v>38837</v>
      </c>
      <c r="C148" s="6">
        <f t="shared" ca="1" si="8"/>
        <v>17</v>
      </c>
      <c r="D148" s="5" t="s">
        <v>5</v>
      </c>
      <c r="E148" s="7">
        <v>3</v>
      </c>
      <c r="F148" s="11">
        <v>22000</v>
      </c>
      <c r="G148" s="12">
        <f t="shared" ca="1" si="9"/>
        <v>440</v>
      </c>
      <c r="H148" s="12">
        <f t="shared" si="10"/>
        <v>0</v>
      </c>
      <c r="I148" s="12">
        <f t="shared" si="11"/>
        <v>0</v>
      </c>
    </row>
    <row r="149" spans="1:9" x14ac:dyDescent="0.3">
      <c r="A149" s="5" t="s">
        <v>40</v>
      </c>
      <c r="B149" s="9">
        <v>34957</v>
      </c>
      <c r="C149" s="6">
        <f t="shared" ca="1" si="8"/>
        <v>28</v>
      </c>
      <c r="D149" s="5" t="s">
        <v>6</v>
      </c>
      <c r="E149" s="7">
        <v>5</v>
      </c>
      <c r="F149" s="11">
        <v>20000</v>
      </c>
      <c r="G149" s="12">
        <f t="shared" ca="1" si="9"/>
        <v>400</v>
      </c>
      <c r="H149" s="12">
        <f t="shared" si="10"/>
        <v>0</v>
      </c>
      <c r="I149" s="12">
        <f t="shared" si="11"/>
        <v>2000</v>
      </c>
    </row>
    <row r="150" spans="1:9" x14ac:dyDescent="0.3">
      <c r="A150" s="5" t="s">
        <v>45</v>
      </c>
      <c r="B150" s="9">
        <v>39424</v>
      </c>
      <c r="C150" s="6">
        <f t="shared" ca="1" si="8"/>
        <v>16</v>
      </c>
      <c r="D150" s="5" t="s">
        <v>6</v>
      </c>
      <c r="E150" s="7">
        <v>4</v>
      </c>
      <c r="F150" s="11">
        <v>10500</v>
      </c>
      <c r="G150" s="12">
        <f t="shared" ca="1" si="9"/>
        <v>210</v>
      </c>
      <c r="H150" s="12">
        <f t="shared" si="10"/>
        <v>0</v>
      </c>
      <c r="I150" s="12">
        <f t="shared" si="11"/>
        <v>1050</v>
      </c>
    </row>
    <row r="151" spans="1:9" x14ac:dyDescent="0.3">
      <c r="A151" s="5" t="s">
        <v>215</v>
      </c>
      <c r="B151" s="9">
        <v>33756</v>
      </c>
      <c r="C151" s="6">
        <f t="shared" ca="1" si="8"/>
        <v>31</v>
      </c>
      <c r="D151" s="5" t="s">
        <v>6</v>
      </c>
      <c r="E151" s="7">
        <v>3</v>
      </c>
      <c r="F151" s="11">
        <v>14000</v>
      </c>
      <c r="G151" s="12">
        <f t="shared" ca="1" si="9"/>
        <v>280</v>
      </c>
      <c r="H151" s="12">
        <f t="shared" si="10"/>
        <v>0</v>
      </c>
      <c r="I151" s="12">
        <f t="shared" si="11"/>
        <v>0</v>
      </c>
    </row>
    <row r="152" spans="1:9" x14ac:dyDescent="0.3">
      <c r="A152" s="5" t="s">
        <v>27</v>
      </c>
      <c r="B152" s="9">
        <v>37281</v>
      </c>
      <c r="C152" s="6">
        <f t="shared" ca="1" si="8"/>
        <v>21</v>
      </c>
      <c r="D152" s="5" t="s">
        <v>6</v>
      </c>
      <c r="E152" s="7">
        <v>3</v>
      </c>
      <c r="F152" s="11">
        <v>12000</v>
      </c>
      <c r="G152" s="12">
        <f t="shared" ca="1" si="9"/>
        <v>240</v>
      </c>
      <c r="H152" s="12">
        <f t="shared" si="10"/>
        <v>0</v>
      </c>
      <c r="I152" s="12">
        <f t="shared" si="11"/>
        <v>0</v>
      </c>
    </row>
    <row r="153" spans="1:9" x14ac:dyDescent="0.3">
      <c r="A153" s="5" t="s">
        <v>182</v>
      </c>
      <c r="B153" s="9">
        <v>35749</v>
      </c>
      <c r="C153" s="6">
        <f t="shared" ca="1" si="8"/>
        <v>26</v>
      </c>
      <c r="D153" s="5" t="s">
        <v>7</v>
      </c>
      <c r="E153" s="7">
        <v>1</v>
      </c>
      <c r="F153" s="11">
        <v>8000</v>
      </c>
      <c r="G153" s="12">
        <f t="shared" ca="1" si="9"/>
        <v>160</v>
      </c>
      <c r="H153" s="12">
        <f t="shared" si="10"/>
        <v>0</v>
      </c>
      <c r="I153" s="12">
        <f t="shared" si="11"/>
        <v>0</v>
      </c>
    </row>
    <row r="154" spans="1:9" x14ac:dyDescent="0.3">
      <c r="A154" s="5" t="s">
        <v>99</v>
      </c>
      <c r="B154" s="9">
        <v>34433</v>
      </c>
      <c r="C154" s="6">
        <f t="shared" ca="1" si="8"/>
        <v>29</v>
      </c>
      <c r="D154" s="5" t="s">
        <v>6</v>
      </c>
      <c r="E154" s="7">
        <v>4</v>
      </c>
      <c r="F154" s="11">
        <v>22500</v>
      </c>
      <c r="G154" s="12">
        <f t="shared" ca="1" si="9"/>
        <v>450</v>
      </c>
      <c r="H154" s="12">
        <f t="shared" si="10"/>
        <v>0</v>
      </c>
      <c r="I154" s="12">
        <f t="shared" si="11"/>
        <v>2250</v>
      </c>
    </row>
    <row r="155" spans="1:9" x14ac:dyDescent="0.3">
      <c r="A155" s="5" t="s">
        <v>65</v>
      </c>
      <c r="B155" s="9">
        <v>37861</v>
      </c>
      <c r="C155" s="6">
        <f t="shared" ca="1" si="8"/>
        <v>20</v>
      </c>
      <c r="D155" s="5" t="s">
        <v>6</v>
      </c>
      <c r="E155" s="7">
        <v>4</v>
      </c>
      <c r="F155" s="11">
        <v>20000</v>
      </c>
      <c r="G155" s="12">
        <f t="shared" ca="1" si="9"/>
        <v>400</v>
      </c>
      <c r="H155" s="12">
        <f t="shared" si="10"/>
        <v>0</v>
      </c>
      <c r="I155" s="12">
        <f t="shared" si="11"/>
        <v>2000</v>
      </c>
    </row>
    <row r="156" spans="1:9" x14ac:dyDescent="0.3">
      <c r="A156" s="5" t="s">
        <v>214</v>
      </c>
      <c r="B156" s="9">
        <v>32982</v>
      </c>
      <c r="C156" s="6">
        <f t="shared" ca="1" si="8"/>
        <v>33</v>
      </c>
      <c r="D156" s="5" t="s">
        <v>6</v>
      </c>
      <c r="E156" s="7">
        <v>1</v>
      </c>
      <c r="F156" s="11">
        <v>14000</v>
      </c>
      <c r="G156" s="12">
        <f t="shared" ca="1" si="9"/>
        <v>280</v>
      </c>
      <c r="H156" s="12">
        <f t="shared" si="10"/>
        <v>0</v>
      </c>
      <c r="I156" s="12">
        <f t="shared" si="11"/>
        <v>0</v>
      </c>
    </row>
    <row r="157" spans="1:9" x14ac:dyDescent="0.3">
      <c r="A157" s="5" t="s">
        <v>140</v>
      </c>
      <c r="B157" s="9">
        <v>32514</v>
      </c>
      <c r="C157" s="6">
        <f t="shared" ca="1" si="8"/>
        <v>34</v>
      </c>
      <c r="D157" s="5" t="s">
        <v>6</v>
      </c>
      <c r="E157" s="7">
        <v>3</v>
      </c>
      <c r="F157" s="11">
        <v>20500</v>
      </c>
      <c r="G157" s="12">
        <f t="shared" ca="1" si="9"/>
        <v>410</v>
      </c>
      <c r="H157" s="12">
        <f t="shared" si="10"/>
        <v>0</v>
      </c>
      <c r="I157" s="12">
        <f t="shared" si="11"/>
        <v>0</v>
      </c>
    </row>
    <row r="158" spans="1:9" x14ac:dyDescent="0.3">
      <c r="A158" s="5" t="s">
        <v>71</v>
      </c>
      <c r="B158" s="9">
        <v>32214</v>
      </c>
      <c r="C158" s="6">
        <f t="shared" ca="1" si="8"/>
        <v>35</v>
      </c>
      <c r="D158" s="5" t="s">
        <v>7</v>
      </c>
      <c r="E158" s="7">
        <v>5</v>
      </c>
      <c r="F158" s="11">
        <v>19500</v>
      </c>
      <c r="G158" s="12">
        <f t="shared" ca="1" si="9"/>
        <v>390</v>
      </c>
      <c r="H158" s="12">
        <f t="shared" si="10"/>
        <v>0</v>
      </c>
      <c r="I158" s="12">
        <f t="shared" si="11"/>
        <v>1950</v>
      </c>
    </row>
    <row r="159" spans="1:9" x14ac:dyDescent="0.3">
      <c r="A159" s="5" t="s">
        <v>109</v>
      </c>
      <c r="B159" s="9">
        <v>32167</v>
      </c>
      <c r="C159" s="6">
        <f t="shared" ca="1" si="8"/>
        <v>35</v>
      </c>
      <c r="D159" s="5" t="s">
        <v>6</v>
      </c>
      <c r="E159" s="7">
        <v>5</v>
      </c>
      <c r="F159" s="11">
        <v>8500</v>
      </c>
      <c r="G159" s="12">
        <f t="shared" ca="1" si="9"/>
        <v>170</v>
      </c>
      <c r="H159" s="12">
        <f t="shared" si="10"/>
        <v>0</v>
      </c>
      <c r="I159" s="12">
        <f t="shared" si="11"/>
        <v>850</v>
      </c>
    </row>
    <row r="160" spans="1:9" x14ac:dyDescent="0.3">
      <c r="A160" s="5" t="s">
        <v>211</v>
      </c>
      <c r="B160" s="9">
        <v>32403</v>
      </c>
      <c r="C160" s="6">
        <f t="shared" ca="1" si="8"/>
        <v>35</v>
      </c>
      <c r="D160" s="5" t="s">
        <v>7</v>
      </c>
      <c r="E160" s="7">
        <v>3</v>
      </c>
      <c r="F160" s="11">
        <v>20000</v>
      </c>
      <c r="G160" s="12">
        <f t="shared" ca="1" si="9"/>
        <v>400</v>
      </c>
      <c r="H160" s="12">
        <f t="shared" si="10"/>
        <v>0</v>
      </c>
      <c r="I160" s="12">
        <f t="shared" si="11"/>
        <v>0</v>
      </c>
    </row>
    <row r="161" spans="1:9" x14ac:dyDescent="0.3">
      <c r="A161" s="5" t="s">
        <v>76</v>
      </c>
      <c r="B161" s="9">
        <v>32567</v>
      </c>
      <c r="C161" s="6">
        <f t="shared" ca="1" si="8"/>
        <v>34</v>
      </c>
      <c r="D161" s="5" t="s">
        <v>6</v>
      </c>
      <c r="E161" s="7">
        <v>2</v>
      </c>
      <c r="F161" s="11">
        <v>8000</v>
      </c>
      <c r="G161" s="12">
        <f t="shared" ca="1" si="9"/>
        <v>160</v>
      </c>
      <c r="H161" s="12">
        <f t="shared" si="10"/>
        <v>0</v>
      </c>
      <c r="I161" s="12">
        <f t="shared" si="11"/>
        <v>0</v>
      </c>
    </row>
    <row r="162" spans="1:9" x14ac:dyDescent="0.3">
      <c r="A162" s="5" t="s">
        <v>206</v>
      </c>
      <c r="B162" s="9">
        <v>35140</v>
      </c>
      <c r="C162" s="6">
        <f t="shared" ca="1" si="8"/>
        <v>27</v>
      </c>
      <c r="D162" s="5" t="s">
        <v>5</v>
      </c>
      <c r="E162" s="7">
        <v>1</v>
      </c>
      <c r="F162" s="11">
        <v>14000</v>
      </c>
      <c r="G162" s="12">
        <f t="shared" ca="1" si="9"/>
        <v>280</v>
      </c>
      <c r="H162" s="12">
        <f t="shared" si="10"/>
        <v>0</v>
      </c>
      <c r="I162" s="12">
        <f t="shared" si="11"/>
        <v>0</v>
      </c>
    </row>
    <row r="163" spans="1:9" x14ac:dyDescent="0.3">
      <c r="A163" s="5" t="s">
        <v>219</v>
      </c>
      <c r="B163" s="9">
        <v>35271</v>
      </c>
      <c r="C163" s="6">
        <f t="shared" ca="1" si="8"/>
        <v>27</v>
      </c>
      <c r="D163" s="5" t="s">
        <v>7</v>
      </c>
      <c r="E163" s="7">
        <v>4</v>
      </c>
      <c r="F163" s="11">
        <v>11500</v>
      </c>
      <c r="G163" s="12">
        <f t="shared" ca="1" si="9"/>
        <v>230</v>
      </c>
      <c r="H163" s="12">
        <f t="shared" si="10"/>
        <v>0</v>
      </c>
      <c r="I163" s="12">
        <f t="shared" si="11"/>
        <v>1150</v>
      </c>
    </row>
    <row r="164" spans="1:9" x14ac:dyDescent="0.3">
      <c r="A164" s="5" t="s">
        <v>95</v>
      </c>
      <c r="B164" s="9">
        <v>32221</v>
      </c>
      <c r="C164" s="6">
        <f t="shared" ca="1" si="8"/>
        <v>35</v>
      </c>
      <c r="D164" s="5" t="s">
        <v>5</v>
      </c>
      <c r="E164" s="7">
        <v>4</v>
      </c>
      <c r="F164" s="11">
        <v>15000</v>
      </c>
      <c r="G164" s="12">
        <f t="shared" ca="1" si="9"/>
        <v>300</v>
      </c>
      <c r="H164" s="12">
        <f t="shared" si="10"/>
        <v>0</v>
      </c>
      <c r="I164" s="12">
        <f t="shared" si="11"/>
        <v>1500</v>
      </c>
    </row>
    <row r="165" spans="1:9" x14ac:dyDescent="0.3">
      <c r="A165" s="5" t="s">
        <v>25</v>
      </c>
      <c r="B165" s="9">
        <v>36755</v>
      </c>
      <c r="C165" s="6">
        <f t="shared" ca="1" si="8"/>
        <v>23</v>
      </c>
      <c r="D165" s="5" t="s">
        <v>6</v>
      </c>
      <c r="E165" s="7">
        <v>3</v>
      </c>
      <c r="F165" s="11">
        <v>9500</v>
      </c>
      <c r="G165" s="12">
        <f t="shared" ca="1" si="9"/>
        <v>190</v>
      </c>
      <c r="H165" s="12">
        <f t="shared" si="10"/>
        <v>0</v>
      </c>
      <c r="I165" s="12">
        <f t="shared" si="11"/>
        <v>0</v>
      </c>
    </row>
    <row r="166" spans="1:9" x14ac:dyDescent="0.3">
      <c r="A166" s="5" t="s">
        <v>185</v>
      </c>
      <c r="B166" s="9">
        <v>35082</v>
      </c>
      <c r="C166" s="6">
        <f t="shared" ca="1" si="8"/>
        <v>27</v>
      </c>
      <c r="D166" s="5" t="s">
        <v>8</v>
      </c>
      <c r="E166" s="7">
        <v>3</v>
      </c>
      <c r="F166" s="11">
        <v>8500</v>
      </c>
      <c r="G166" s="12">
        <f t="shared" ca="1" si="9"/>
        <v>170</v>
      </c>
      <c r="H166" s="12">
        <f t="shared" si="10"/>
        <v>425</v>
      </c>
      <c r="I166" s="12">
        <f t="shared" si="11"/>
        <v>0</v>
      </c>
    </row>
    <row r="167" spans="1:9" x14ac:dyDescent="0.3">
      <c r="A167" s="5" t="s">
        <v>137</v>
      </c>
      <c r="B167" s="9">
        <v>34972</v>
      </c>
      <c r="C167" s="6">
        <f t="shared" ca="1" si="8"/>
        <v>28</v>
      </c>
      <c r="D167" s="5" t="s">
        <v>6</v>
      </c>
      <c r="E167" s="7">
        <v>4</v>
      </c>
      <c r="F167" s="11">
        <v>13000</v>
      </c>
      <c r="G167" s="12">
        <f t="shared" ca="1" si="9"/>
        <v>260</v>
      </c>
      <c r="H167" s="12">
        <f t="shared" si="10"/>
        <v>0</v>
      </c>
      <c r="I167" s="12">
        <f t="shared" si="11"/>
        <v>1300</v>
      </c>
    </row>
    <row r="168" spans="1:9" x14ac:dyDescent="0.3">
      <c r="A168" s="5" t="s">
        <v>93</v>
      </c>
      <c r="B168" s="9">
        <v>36580</v>
      </c>
      <c r="C168" s="6">
        <f t="shared" ca="1" si="8"/>
        <v>23</v>
      </c>
      <c r="D168" s="5" t="s">
        <v>5</v>
      </c>
      <c r="E168" s="7">
        <v>3</v>
      </c>
      <c r="F168" s="11">
        <v>23000</v>
      </c>
      <c r="G168" s="12">
        <f t="shared" ca="1" si="9"/>
        <v>460</v>
      </c>
      <c r="H168" s="12">
        <f t="shared" si="10"/>
        <v>0</v>
      </c>
      <c r="I168" s="12">
        <f t="shared" si="11"/>
        <v>0</v>
      </c>
    </row>
    <row r="169" spans="1:9" x14ac:dyDescent="0.3">
      <c r="A169" s="5" t="s">
        <v>82</v>
      </c>
      <c r="B169" s="9">
        <v>32514</v>
      </c>
      <c r="C169" s="6">
        <f t="shared" ca="1" si="8"/>
        <v>34</v>
      </c>
      <c r="D169" s="5" t="s">
        <v>6</v>
      </c>
      <c r="E169" s="7">
        <v>1</v>
      </c>
      <c r="F169" s="11">
        <v>4000</v>
      </c>
      <c r="G169" s="12">
        <f t="shared" ca="1" si="9"/>
        <v>80</v>
      </c>
      <c r="H169" s="12">
        <f t="shared" si="10"/>
        <v>0</v>
      </c>
      <c r="I169" s="12">
        <f t="shared" si="11"/>
        <v>0</v>
      </c>
    </row>
    <row r="170" spans="1:9" x14ac:dyDescent="0.3">
      <c r="A170" s="5" t="s">
        <v>26</v>
      </c>
      <c r="B170" s="9">
        <v>34148</v>
      </c>
      <c r="C170" s="6">
        <f t="shared" ca="1" si="8"/>
        <v>30</v>
      </c>
      <c r="D170" s="5" t="s">
        <v>6</v>
      </c>
      <c r="E170" s="7">
        <v>2</v>
      </c>
      <c r="F170" s="11">
        <v>5500</v>
      </c>
      <c r="G170" s="12">
        <f t="shared" ca="1" si="9"/>
        <v>110</v>
      </c>
      <c r="H170" s="12">
        <f t="shared" si="10"/>
        <v>0</v>
      </c>
      <c r="I170" s="12">
        <f t="shared" si="11"/>
        <v>0</v>
      </c>
    </row>
    <row r="171" spans="1:9" x14ac:dyDescent="0.3">
      <c r="A171" s="5" t="s">
        <v>202</v>
      </c>
      <c r="B171" s="9">
        <v>32288</v>
      </c>
      <c r="C171" s="6">
        <f t="shared" ca="1" si="8"/>
        <v>35</v>
      </c>
      <c r="D171" s="5" t="s">
        <v>5</v>
      </c>
      <c r="E171" s="7">
        <v>4</v>
      </c>
      <c r="F171" s="11">
        <v>16500</v>
      </c>
      <c r="G171" s="12">
        <f t="shared" ca="1" si="9"/>
        <v>330</v>
      </c>
      <c r="H171" s="12">
        <f t="shared" si="10"/>
        <v>0</v>
      </c>
      <c r="I171" s="12">
        <f t="shared" si="11"/>
        <v>1650</v>
      </c>
    </row>
    <row r="172" spans="1:9" x14ac:dyDescent="0.3">
      <c r="A172" s="5" t="s">
        <v>147</v>
      </c>
      <c r="B172" s="9">
        <v>34595</v>
      </c>
      <c r="C172" s="6">
        <f t="shared" ca="1" si="8"/>
        <v>29</v>
      </c>
      <c r="D172" s="5" t="s">
        <v>5</v>
      </c>
      <c r="E172" s="7">
        <v>4</v>
      </c>
      <c r="F172" s="11">
        <v>24000</v>
      </c>
      <c r="G172" s="12">
        <f t="shared" ca="1" si="9"/>
        <v>480</v>
      </c>
      <c r="H172" s="12">
        <f t="shared" si="10"/>
        <v>0</v>
      </c>
      <c r="I172" s="12">
        <f t="shared" si="11"/>
        <v>2400</v>
      </c>
    </row>
    <row r="173" spans="1:9" x14ac:dyDescent="0.3">
      <c r="A173" s="5" t="s">
        <v>56</v>
      </c>
      <c r="B173" s="9">
        <v>35249</v>
      </c>
      <c r="C173" s="6">
        <f t="shared" ca="1" si="8"/>
        <v>27</v>
      </c>
      <c r="D173" s="5" t="s">
        <v>6</v>
      </c>
      <c r="E173" s="7">
        <v>5</v>
      </c>
      <c r="F173" s="11">
        <v>17000</v>
      </c>
      <c r="G173" s="12">
        <f t="shared" ca="1" si="9"/>
        <v>340</v>
      </c>
      <c r="H173" s="12">
        <f t="shared" si="10"/>
        <v>0</v>
      </c>
      <c r="I173" s="12">
        <f t="shared" si="11"/>
        <v>1700</v>
      </c>
    </row>
    <row r="174" spans="1:9" x14ac:dyDescent="0.3">
      <c r="A174" s="5" t="s">
        <v>161</v>
      </c>
      <c r="B174" s="9">
        <v>35044</v>
      </c>
      <c r="C174" s="6">
        <f t="shared" ca="1" si="8"/>
        <v>28</v>
      </c>
      <c r="D174" s="5" t="s">
        <v>6</v>
      </c>
      <c r="E174" s="7">
        <v>1</v>
      </c>
      <c r="F174" s="11">
        <v>20500</v>
      </c>
      <c r="G174" s="12">
        <f t="shared" ca="1" si="9"/>
        <v>410</v>
      </c>
      <c r="H174" s="12">
        <f t="shared" si="10"/>
        <v>0</v>
      </c>
      <c r="I174" s="12">
        <f t="shared" si="11"/>
        <v>0</v>
      </c>
    </row>
    <row r="175" spans="1:9" x14ac:dyDescent="0.3">
      <c r="A175" s="5" t="s">
        <v>88</v>
      </c>
      <c r="B175" s="10">
        <v>39308</v>
      </c>
      <c r="C175" s="6">
        <f t="shared" ca="1" si="8"/>
        <v>16</v>
      </c>
      <c r="D175" s="5" t="s">
        <v>7</v>
      </c>
      <c r="E175" s="7">
        <v>3</v>
      </c>
      <c r="F175" s="11">
        <v>24000</v>
      </c>
      <c r="G175" s="12">
        <f t="shared" ca="1" si="9"/>
        <v>480</v>
      </c>
      <c r="H175" s="12">
        <f t="shared" si="10"/>
        <v>0</v>
      </c>
      <c r="I175" s="12">
        <f t="shared" si="11"/>
        <v>0</v>
      </c>
    </row>
    <row r="176" spans="1:9" x14ac:dyDescent="0.3">
      <c r="A176" s="5" t="s">
        <v>41</v>
      </c>
      <c r="B176" s="9">
        <v>34273</v>
      </c>
      <c r="C176" s="6">
        <f t="shared" ca="1" si="8"/>
        <v>30</v>
      </c>
      <c r="D176" s="5" t="s">
        <v>6</v>
      </c>
      <c r="E176" s="7">
        <v>2</v>
      </c>
      <c r="F176" s="11">
        <v>10500</v>
      </c>
      <c r="G176" s="12">
        <f t="shared" ca="1" si="9"/>
        <v>210</v>
      </c>
      <c r="H176" s="12">
        <f t="shared" si="10"/>
        <v>0</v>
      </c>
      <c r="I176" s="12">
        <f t="shared" si="11"/>
        <v>0</v>
      </c>
    </row>
    <row r="177" spans="1:9" x14ac:dyDescent="0.3">
      <c r="A177" s="5" t="s">
        <v>212</v>
      </c>
      <c r="B177" s="9">
        <v>38918</v>
      </c>
      <c r="C177" s="6">
        <f t="shared" ca="1" si="8"/>
        <v>17</v>
      </c>
      <c r="D177" s="5" t="s">
        <v>6</v>
      </c>
      <c r="E177" s="7">
        <v>5</v>
      </c>
      <c r="F177" s="11">
        <v>6000</v>
      </c>
      <c r="G177" s="12">
        <f t="shared" ca="1" si="9"/>
        <v>120</v>
      </c>
      <c r="H177" s="12">
        <f t="shared" si="10"/>
        <v>0</v>
      </c>
      <c r="I177" s="12">
        <f t="shared" si="11"/>
        <v>600</v>
      </c>
    </row>
    <row r="178" spans="1:9" x14ac:dyDescent="0.3">
      <c r="A178" s="5" t="s">
        <v>189</v>
      </c>
      <c r="B178" s="9">
        <v>34205</v>
      </c>
      <c r="C178" s="6">
        <f t="shared" ca="1" si="8"/>
        <v>30</v>
      </c>
      <c r="D178" s="5" t="s">
        <v>6</v>
      </c>
      <c r="E178" s="7">
        <v>2</v>
      </c>
      <c r="F178" s="11">
        <v>18000</v>
      </c>
      <c r="G178" s="12">
        <f t="shared" ca="1" si="9"/>
        <v>360</v>
      </c>
      <c r="H178" s="12">
        <f t="shared" si="10"/>
        <v>0</v>
      </c>
      <c r="I178" s="12">
        <f t="shared" si="11"/>
        <v>0</v>
      </c>
    </row>
    <row r="179" spans="1:9" x14ac:dyDescent="0.3">
      <c r="A179" s="5" t="s">
        <v>31</v>
      </c>
      <c r="B179" s="9">
        <v>32569</v>
      </c>
      <c r="C179" s="6">
        <f t="shared" ca="1" si="8"/>
        <v>34</v>
      </c>
      <c r="D179" s="5" t="s">
        <v>5</v>
      </c>
      <c r="E179" s="7">
        <v>1</v>
      </c>
      <c r="F179" s="11">
        <v>15000</v>
      </c>
      <c r="G179" s="12">
        <f t="shared" ca="1" si="9"/>
        <v>300</v>
      </c>
      <c r="H179" s="12">
        <f t="shared" si="10"/>
        <v>0</v>
      </c>
      <c r="I179" s="12">
        <f t="shared" si="11"/>
        <v>0</v>
      </c>
    </row>
    <row r="180" spans="1:9" x14ac:dyDescent="0.3">
      <c r="A180" s="5" t="s">
        <v>50</v>
      </c>
      <c r="B180" s="9">
        <v>35000</v>
      </c>
      <c r="C180" s="6">
        <f t="shared" ca="1" si="8"/>
        <v>28</v>
      </c>
      <c r="D180" s="5" t="s">
        <v>8</v>
      </c>
      <c r="E180" s="7">
        <v>5</v>
      </c>
      <c r="F180" s="11">
        <v>1500</v>
      </c>
      <c r="G180" s="12">
        <f t="shared" ca="1" si="9"/>
        <v>30</v>
      </c>
      <c r="H180" s="12">
        <f t="shared" si="10"/>
        <v>75</v>
      </c>
      <c r="I180" s="12">
        <f t="shared" si="11"/>
        <v>150</v>
      </c>
    </row>
    <row r="181" spans="1:9" x14ac:dyDescent="0.3">
      <c r="A181" s="5" t="s">
        <v>251</v>
      </c>
      <c r="B181" s="9">
        <v>33276</v>
      </c>
      <c r="C181" s="6">
        <f t="shared" ca="1" si="8"/>
        <v>32</v>
      </c>
      <c r="D181" s="5" t="s">
        <v>6</v>
      </c>
      <c r="E181" s="7">
        <v>2</v>
      </c>
      <c r="F181" s="11">
        <v>8000</v>
      </c>
      <c r="G181" s="12">
        <f t="shared" ca="1" si="9"/>
        <v>160</v>
      </c>
      <c r="H181" s="12">
        <f t="shared" si="10"/>
        <v>0</v>
      </c>
      <c r="I181" s="12">
        <f t="shared" si="11"/>
        <v>0</v>
      </c>
    </row>
    <row r="182" spans="1:9" x14ac:dyDescent="0.3">
      <c r="A182" s="5" t="s">
        <v>216</v>
      </c>
      <c r="B182" s="9">
        <v>35434</v>
      </c>
      <c r="C182" s="6">
        <f t="shared" ca="1" si="8"/>
        <v>27</v>
      </c>
      <c r="D182" s="5" t="s">
        <v>8</v>
      </c>
      <c r="E182" s="7">
        <v>5</v>
      </c>
      <c r="F182" s="11">
        <v>14000</v>
      </c>
      <c r="G182" s="12">
        <f t="shared" ca="1" si="9"/>
        <v>280</v>
      </c>
      <c r="H182" s="12">
        <f t="shared" si="10"/>
        <v>700</v>
      </c>
      <c r="I182" s="12">
        <f t="shared" si="11"/>
        <v>1400</v>
      </c>
    </row>
    <row r="183" spans="1:9" x14ac:dyDescent="0.3">
      <c r="A183" s="5" t="s">
        <v>145</v>
      </c>
      <c r="B183" s="9">
        <v>37477</v>
      </c>
      <c r="C183" s="6">
        <f t="shared" ca="1" si="8"/>
        <v>21</v>
      </c>
      <c r="D183" s="5" t="s">
        <v>6</v>
      </c>
      <c r="E183" s="7">
        <v>2</v>
      </c>
      <c r="F183" s="11">
        <v>10000</v>
      </c>
      <c r="G183" s="12">
        <f t="shared" ca="1" si="9"/>
        <v>200</v>
      </c>
      <c r="H183" s="12">
        <f t="shared" si="10"/>
        <v>0</v>
      </c>
      <c r="I183" s="12">
        <f t="shared" si="11"/>
        <v>0</v>
      </c>
    </row>
    <row r="184" spans="1:9" x14ac:dyDescent="0.3">
      <c r="A184" s="5" t="s">
        <v>39</v>
      </c>
      <c r="B184" s="9">
        <v>32182</v>
      </c>
      <c r="C184" s="6">
        <f t="shared" ca="1" si="8"/>
        <v>35</v>
      </c>
      <c r="D184" s="5" t="s">
        <v>6</v>
      </c>
      <c r="E184" s="7">
        <v>4</v>
      </c>
      <c r="F184" s="11">
        <v>5000</v>
      </c>
      <c r="G184" s="12">
        <f t="shared" ca="1" si="9"/>
        <v>100</v>
      </c>
      <c r="H184" s="12">
        <f t="shared" si="10"/>
        <v>0</v>
      </c>
      <c r="I184" s="12">
        <f t="shared" si="11"/>
        <v>500</v>
      </c>
    </row>
    <row r="185" spans="1:9" x14ac:dyDescent="0.3">
      <c r="A185" s="5" t="s">
        <v>223</v>
      </c>
      <c r="B185" s="9">
        <v>32632</v>
      </c>
      <c r="C185" s="6">
        <f t="shared" ca="1" si="8"/>
        <v>34</v>
      </c>
      <c r="D185" s="5" t="s">
        <v>5</v>
      </c>
      <c r="E185" s="7">
        <v>4</v>
      </c>
      <c r="F185" s="11">
        <v>2000</v>
      </c>
      <c r="G185" s="12">
        <f t="shared" ca="1" si="9"/>
        <v>40</v>
      </c>
      <c r="H185" s="12">
        <f t="shared" si="10"/>
        <v>0</v>
      </c>
      <c r="I185" s="12">
        <f t="shared" si="11"/>
        <v>200</v>
      </c>
    </row>
    <row r="186" spans="1:9" x14ac:dyDescent="0.3">
      <c r="A186" s="5" t="s">
        <v>237</v>
      </c>
      <c r="B186" s="9">
        <v>33847</v>
      </c>
      <c r="C186" s="6">
        <f t="shared" ca="1" si="8"/>
        <v>31</v>
      </c>
      <c r="D186" s="5" t="s">
        <v>7</v>
      </c>
      <c r="E186" s="7">
        <v>4</v>
      </c>
      <c r="F186" s="11">
        <v>15500</v>
      </c>
      <c r="G186" s="12">
        <f t="shared" ca="1" si="9"/>
        <v>310</v>
      </c>
      <c r="H186" s="12">
        <f t="shared" si="10"/>
        <v>0</v>
      </c>
      <c r="I186" s="12">
        <f t="shared" si="11"/>
        <v>1550</v>
      </c>
    </row>
    <row r="187" spans="1:9" x14ac:dyDescent="0.3">
      <c r="A187" s="5" t="s">
        <v>174</v>
      </c>
      <c r="B187" s="9">
        <v>35190</v>
      </c>
      <c r="C187" s="6">
        <f t="shared" ca="1" si="8"/>
        <v>27</v>
      </c>
      <c r="D187" s="5" t="s">
        <v>6</v>
      </c>
      <c r="E187" s="7">
        <v>4</v>
      </c>
      <c r="F187" s="11">
        <v>3500</v>
      </c>
      <c r="G187" s="12">
        <f t="shared" ca="1" si="9"/>
        <v>70</v>
      </c>
      <c r="H187" s="12">
        <f t="shared" si="10"/>
        <v>0</v>
      </c>
      <c r="I187" s="12">
        <f t="shared" si="11"/>
        <v>350</v>
      </c>
    </row>
    <row r="188" spans="1:9" x14ac:dyDescent="0.3">
      <c r="A188" s="5" t="s">
        <v>191</v>
      </c>
      <c r="B188" s="9">
        <v>39220</v>
      </c>
      <c r="C188" s="6">
        <f t="shared" ca="1" si="8"/>
        <v>16</v>
      </c>
      <c r="D188" s="5" t="s">
        <v>7</v>
      </c>
      <c r="E188" s="7">
        <v>5</v>
      </c>
      <c r="F188" s="11">
        <v>8500</v>
      </c>
      <c r="G188" s="12">
        <f t="shared" ca="1" si="9"/>
        <v>170</v>
      </c>
      <c r="H188" s="12">
        <f t="shared" si="10"/>
        <v>0</v>
      </c>
      <c r="I188" s="12">
        <f t="shared" si="11"/>
        <v>850</v>
      </c>
    </row>
    <row r="189" spans="1:9" x14ac:dyDescent="0.3">
      <c r="A189" s="5" t="s">
        <v>246</v>
      </c>
      <c r="B189" s="9">
        <v>35727</v>
      </c>
      <c r="C189" s="6">
        <f t="shared" ca="1" si="8"/>
        <v>26</v>
      </c>
      <c r="D189" s="5" t="s">
        <v>6</v>
      </c>
      <c r="E189" s="7">
        <v>1</v>
      </c>
      <c r="F189" s="11">
        <v>24500</v>
      </c>
      <c r="G189" s="12">
        <f t="shared" ca="1" si="9"/>
        <v>490</v>
      </c>
      <c r="H189" s="12">
        <f t="shared" si="10"/>
        <v>0</v>
      </c>
      <c r="I189" s="12">
        <f t="shared" si="11"/>
        <v>0</v>
      </c>
    </row>
    <row r="190" spans="1:9" x14ac:dyDescent="0.3">
      <c r="A190" s="5" t="s">
        <v>94</v>
      </c>
      <c r="B190" s="9">
        <v>32725</v>
      </c>
      <c r="C190" s="6">
        <f t="shared" ca="1" si="8"/>
        <v>34</v>
      </c>
      <c r="D190" s="5" t="s">
        <v>7</v>
      </c>
      <c r="E190" s="7">
        <v>3</v>
      </c>
      <c r="F190" s="11">
        <v>4500</v>
      </c>
      <c r="G190" s="12">
        <f t="shared" ca="1" si="9"/>
        <v>90</v>
      </c>
      <c r="H190" s="12">
        <f t="shared" si="10"/>
        <v>0</v>
      </c>
      <c r="I190" s="12">
        <f t="shared" si="11"/>
        <v>0</v>
      </c>
    </row>
    <row r="191" spans="1:9" x14ac:dyDescent="0.3">
      <c r="A191" s="5" t="s">
        <v>107</v>
      </c>
      <c r="B191" s="9">
        <v>32739</v>
      </c>
      <c r="C191" s="6">
        <f t="shared" ca="1" si="8"/>
        <v>34</v>
      </c>
      <c r="D191" s="5" t="s">
        <v>6</v>
      </c>
      <c r="E191" s="7">
        <v>3</v>
      </c>
      <c r="F191" s="11">
        <v>12500</v>
      </c>
      <c r="G191" s="12">
        <f t="shared" ca="1" si="9"/>
        <v>250</v>
      </c>
      <c r="H191" s="12">
        <f t="shared" si="10"/>
        <v>0</v>
      </c>
      <c r="I191" s="12">
        <f t="shared" si="11"/>
        <v>0</v>
      </c>
    </row>
    <row r="192" spans="1:9" x14ac:dyDescent="0.3">
      <c r="A192" s="5" t="s">
        <v>150</v>
      </c>
      <c r="B192" s="9">
        <v>34950</v>
      </c>
      <c r="C192" s="6">
        <f t="shared" ca="1" si="8"/>
        <v>28</v>
      </c>
      <c r="D192" s="5" t="s">
        <v>6</v>
      </c>
      <c r="E192" s="7">
        <v>3</v>
      </c>
      <c r="F192" s="11">
        <v>6500</v>
      </c>
      <c r="G192" s="12">
        <f t="shared" ca="1" si="9"/>
        <v>130</v>
      </c>
      <c r="H192" s="12">
        <f t="shared" si="10"/>
        <v>0</v>
      </c>
      <c r="I192" s="12">
        <f t="shared" si="11"/>
        <v>0</v>
      </c>
    </row>
    <row r="193" spans="1:9" x14ac:dyDescent="0.3">
      <c r="A193" s="5" t="s">
        <v>68</v>
      </c>
      <c r="B193" s="9">
        <v>32602</v>
      </c>
      <c r="C193" s="6">
        <f t="shared" ca="1" si="8"/>
        <v>34</v>
      </c>
      <c r="D193" s="5" t="s">
        <v>6</v>
      </c>
      <c r="E193" s="7">
        <v>3</v>
      </c>
      <c r="F193" s="11">
        <v>15000</v>
      </c>
      <c r="G193" s="12">
        <f t="shared" ca="1" si="9"/>
        <v>300</v>
      </c>
      <c r="H193" s="12">
        <f t="shared" si="10"/>
        <v>0</v>
      </c>
      <c r="I193" s="12">
        <f t="shared" si="11"/>
        <v>0</v>
      </c>
    </row>
    <row r="194" spans="1:9" x14ac:dyDescent="0.3">
      <c r="A194" s="5" t="s">
        <v>143</v>
      </c>
      <c r="B194" s="9">
        <v>32658</v>
      </c>
      <c r="C194" s="6">
        <f t="shared" ca="1" si="8"/>
        <v>34</v>
      </c>
      <c r="D194" s="5" t="s">
        <v>6</v>
      </c>
      <c r="E194" s="7">
        <v>1</v>
      </c>
      <c r="F194" s="11">
        <v>8500</v>
      </c>
      <c r="G194" s="12">
        <f t="shared" ca="1" si="9"/>
        <v>170</v>
      </c>
      <c r="H194" s="12">
        <f t="shared" si="10"/>
        <v>0</v>
      </c>
      <c r="I194" s="12">
        <f t="shared" si="11"/>
        <v>0</v>
      </c>
    </row>
    <row r="195" spans="1:9" x14ac:dyDescent="0.3">
      <c r="A195" s="5" t="s">
        <v>102</v>
      </c>
      <c r="B195" s="9">
        <v>32944</v>
      </c>
      <c r="C195" s="6">
        <f t="shared" ref="C195:C249" ca="1" si="12">DATEDIF(B195,TODAY(),"Y")</f>
        <v>33</v>
      </c>
      <c r="D195" s="5" t="s">
        <v>7</v>
      </c>
      <c r="E195" s="7">
        <v>5</v>
      </c>
      <c r="F195" s="11">
        <v>11000</v>
      </c>
      <c r="G195" s="12">
        <f t="shared" ca="1" si="9"/>
        <v>220</v>
      </c>
      <c r="H195" s="12">
        <f t="shared" si="10"/>
        <v>0</v>
      </c>
      <c r="I195" s="12">
        <f t="shared" si="11"/>
        <v>1100</v>
      </c>
    </row>
    <row r="196" spans="1:9" x14ac:dyDescent="0.3">
      <c r="A196" s="5" t="s">
        <v>19</v>
      </c>
      <c r="B196" s="9">
        <v>34860</v>
      </c>
      <c r="C196" s="6">
        <f t="shared" ca="1" si="12"/>
        <v>28</v>
      </c>
      <c r="D196" s="5" t="s">
        <v>5</v>
      </c>
      <c r="E196" s="7">
        <v>4</v>
      </c>
      <c r="F196" s="11">
        <v>5500</v>
      </c>
      <c r="G196" s="12">
        <f t="shared" ref="G196:G249" ca="1" si="13">IF(C196&gt;10, F196*2%, 0  )</f>
        <v>110</v>
      </c>
      <c r="H196" s="12">
        <f t="shared" ref="H196:H249" si="14">IF(D196="Hourly", F196*5%, 0)</f>
        <v>0</v>
      </c>
      <c r="I196" s="12">
        <f t="shared" ref="I196:I249" si="15">IF(E196&gt;3,F196*10%,0)</f>
        <v>550</v>
      </c>
    </row>
    <row r="197" spans="1:9" x14ac:dyDescent="0.3">
      <c r="A197" s="5" t="s">
        <v>103</v>
      </c>
      <c r="B197" s="9">
        <v>32906</v>
      </c>
      <c r="C197" s="6">
        <f t="shared" ca="1" si="12"/>
        <v>33</v>
      </c>
      <c r="D197" s="5" t="s">
        <v>6</v>
      </c>
      <c r="E197" s="7">
        <v>1</v>
      </c>
      <c r="F197" s="11">
        <v>10000</v>
      </c>
      <c r="G197" s="12">
        <f t="shared" ca="1" si="13"/>
        <v>200</v>
      </c>
      <c r="H197" s="12">
        <f t="shared" si="14"/>
        <v>0</v>
      </c>
      <c r="I197" s="12">
        <f t="shared" si="15"/>
        <v>0</v>
      </c>
    </row>
    <row r="198" spans="1:9" x14ac:dyDescent="0.3">
      <c r="A198" s="5" t="s">
        <v>196</v>
      </c>
      <c r="B198" s="9">
        <v>32323</v>
      </c>
      <c r="C198" s="6">
        <f t="shared" ca="1" si="12"/>
        <v>35</v>
      </c>
      <c r="D198" s="5" t="s">
        <v>6</v>
      </c>
      <c r="E198" s="7">
        <v>1</v>
      </c>
      <c r="F198" s="11">
        <v>10500</v>
      </c>
      <c r="G198" s="12">
        <f t="shared" ca="1" si="13"/>
        <v>210</v>
      </c>
      <c r="H198" s="12">
        <f t="shared" si="14"/>
        <v>0</v>
      </c>
      <c r="I198" s="12">
        <f t="shared" si="15"/>
        <v>0</v>
      </c>
    </row>
    <row r="199" spans="1:9" x14ac:dyDescent="0.3">
      <c r="A199" s="5" t="s">
        <v>220</v>
      </c>
      <c r="B199" s="9">
        <v>34462</v>
      </c>
      <c r="C199" s="6">
        <f t="shared" ca="1" si="12"/>
        <v>29</v>
      </c>
      <c r="D199" s="5" t="s">
        <v>6</v>
      </c>
      <c r="E199" s="7">
        <v>3</v>
      </c>
      <c r="F199" s="11">
        <v>14000</v>
      </c>
      <c r="G199" s="12">
        <f t="shared" ca="1" si="13"/>
        <v>280</v>
      </c>
      <c r="H199" s="12">
        <f t="shared" si="14"/>
        <v>0</v>
      </c>
      <c r="I199" s="12">
        <f t="shared" si="15"/>
        <v>0</v>
      </c>
    </row>
    <row r="200" spans="1:9" x14ac:dyDescent="0.3">
      <c r="A200" s="5" t="s">
        <v>209</v>
      </c>
      <c r="B200" s="9">
        <v>34923</v>
      </c>
      <c r="C200" s="6">
        <f t="shared" ca="1" si="12"/>
        <v>28</v>
      </c>
      <c r="D200" s="5" t="s">
        <v>8</v>
      </c>
      <c r="E200" s="7">
        <v>5</v>
      </c>
      <c r="F200" s="11">
        <v>24000</v>
      </c>
      <c r="G200" s="12">
        <f t="shared" ca="1" si="13"/>
        <v>480</v>
      </c>
      <c r="H200" s="12">
        <f t="shared" si="14"/>
        <v>1200</v>
      </c>
      <c r="I200" s="12">
        <f t="shared" si="15"/>
        <v>2400</v>
      </c>
    </row>
    <row r="201" spans="1:9" x14ac:dyDescent="0.3">
      <c r="A201" s="5" t="s">
        <v>188</v>
      </c>
      <c r="B201" s="9">
        <v>36136</v>
      </c>
      <c r="C201" s="6">
        <f t="shared" ca="1" si="12"/>
        <v>25</v>
      </c>
      <c r="D201" s="5" t="s">
        <v>5</v>
      </c>
      <c r="E201" s="7">
        <v>2</v>
      </c>
      <c r="F201" s="11">
        <v>11000</v>
      </c>
      <c r="G201" s="12">
        <f t="shared" ca="1" si="13"/>
        <v>220</v>
      </c>
      <c r="H201" s="12">
        <f t="shared" si="14"/>
        <v>0</v>
      </c>
      <c r="I201" s="12">
        <f t="shared" si="15"/>
        <v>0</v>
      </c>
    </row>
    <row r="202" spans="1:9" x14ac:dyDescent="0.3">
      <c r="A202" s="5" t="s">
        <v>37</v>
      </c>
      <c r="B202" s="9">
        <v>36847</v>
      </c>
      <c r="C202" s="6">
        <f t="shared" ca="1" si="12"/>
        <v>23</v>
      </c>
      <c r="D202" s="5" t="s">
        <v>6</v>
      </c>
      <c r="E202" s="7">
        <v>5</v>
      </c>
      <c r="F202" s="11">
        <v>19500</v>
      </c>
      <c r="G202" s="12">
        <f t="shared" ca="1" si="13"/>
        <v>390</v>
      </c>
      <c r="H202" s="12">
        <f t="shared" si="14"/>
        <v>0</v>
      </c>
      <c r="I202" s="12">
        <f t="shared" si="15"/>
        <v>1950</v>
      </c>
    </row>
    <row r="203" spans="1:9" x14ac:dyDescent="0.3">
      <c r="A203" s="5" t="s">
        <v>242</v>
      </c>
      <c r="B203" s="9">
        <v>38799</v>
      </c>
      <c r="C203" s="6">
        <f t="shared" ca="1" si="12"/>
        <v>17</v>
      </c>
      <c r="D203" s="5" t="s">
        <v>6</v>
      </c>
      <c r="E203" s="7">
        <v>5</v>
      </c>
      <c r="F203" s="11">
        <v>4500</v>
      </c>
      <c r="G203" s="12">
        <f t="shared" ca="1" si="13"/>
        <v>90</v>
      </c>
      <c r="H203" s="12">
        <f t="shared" si="14"/>
        <v>0</v>
      </c>
      <c r="I203" s="12">
        <f t="shared" si="15"/>
        <v>450</v>
      </c>
    </row>
    <row r="204" spans="1:9" x14ac:dyDescent="0.3">
      <c r="A204" s="5" t="s">
        <v>139</v>
      </c>
      <c r="B204" s="9">
        <v>36829</v>
      </c>
      <c r="C204" s="6">
        <f t="shared" ca="1" si="12"/>
        <v>23</v>
      </c>
      <c r="D204" s="5" t="s">
        <v>7</v>
      </c>
      <c r="E204" s="7">
        <v>4</v>
      </c>
      <c r="F204" s="11">
        <v>3500</v>
      </c>
      <c r="G204" s="12">
        <f t="shared" ca="1" si="13"/>
        <v>70</v>
      </c>
      <c r="H204" s="12">
        <f t="shared" si="14"/>
        <v>0</v>
      </c>
      <c r="I204" s="12">
        <f t="shared" si="15"/>
        <v>350</v>
      </c>
    </row>
    <row r="205" spans="1:9" x14ac:dyDescent="0.3">
      <c r="A205" s="5" t="s">
        <v>149</v>
      </c>
      <c r="B205" s="9">
        <v>37081</v>
      </c>
      <c r="C205" s="6">
        <f t="shared" ca="1" si="12"/>
        <v>22</v>
      </c>
      <c r="D205" s="5" t="s">
        <v>5</v>
      </c>
      <c r="E205" s="7">
        <v>1</v>
      </c>
      <c r="F205" s="11">
        <v>10500</v>
      </c>
      <c r="G205" s="12">
        <f t="shared" ca="1" si="13"/>
        <v>210</v>
      </c>
      <c r="H205" s="12">
        <f t="shared" si="14"/>
        <v>0</v>
      </c>
      <c r="I205" s="12">
        <f t="shared" si="15"/>
        <v>0</v>
      </c>
    </row>
    <row r="206" spans="1:9" x14ac:dyDescent="0.3">
      <c r="A206" s="5" t="s">
        <v>176</v>
      </c>
      <c r="B206" s="9">
        <v>33854</v>
      </c>
      <c r="C206" s="6">
        <f t="shared" ca="1" si="12"/>
        <v>31</v>
      </c>
      <c r="D206" s="5" t="s">
        <v>6</v>
      </c>
      <c r="E206" s="7">
        <v>3</v>
      </c>
      <c r="F206" s="11">
        <v>4500</v>
      </c>
      <c r="G206" s="12">
        <f t="shared" ca="1" si="13"/>
        <v>90</v>
      </c>
      <c r="H206" s="12">
        <f t="shared" si="14"/>
        <v>0</v>
      </c>
      <c r="I206" s="12">
        <f t="shared" si="15"/>
        <v>0</v>
      </c>
    </row>
    <row r="207" spans="1:9" x14ac:dyDescent="0.3">
      <c r="A207" s="5" t="s">
        <v>83</v>
      </c>
      <c r="B207" s="9">
        <v>33399</v>
      </c>
      <c r="C207" s="6">
        <f t="shared" ca="1" si="12"/>
        <v>32</v>
      </c>
      <c r="D207" s="5" t="s">
        <v>8</v>
      </c>
      <c r="E207" s="7">
        <v>4</v>
      </c>
      <c r="F207" s="11">
        <v>2500</v>
      </c>
      <c r="G207" s="12">
        <f t="shared" ca="1" si="13"/>
        <v>50</v>
      </c>
      <c r="H207" s="12">
        <f t="shared" si="14"/>
        <v>125</v>
      </c>
      <c r="I207" s="12">
        <f t="shared" si="15"/>
        <v>250</v>
      </c>
    </row>
    <row r="208" spans="1:9" x14ac:dyDescent="0.3">
      <c r="A208" s="5" t="s">
        <v>213</v>
      </c>
      <c r="B208" s="9">
        <v>35250</v>
      </c>
      <c r="C208" s="6">
        <f t="shared" ca="1" si="12"/>
        <v>27</v>
      </c>
      <c r="D208" s="5" t="s">
        <v>7</v>
      </c>
      <c r="E208" s="7">
        <v>2</v>
      </c>
      <c r="F208" s="11">
        <v>11000</v>
      </c>
      <c r="G208" s="12">
        <f t="shared" ca="1" si="13"/>
        <v>220</v>
      </c>
      <c r="H208" s="12">
        <f t="shared" si="14"/>
        <v>0</v>
      </c>
      <c r="I208" s="12">
        <f t="shared" si="15"/>
        <v>0</v>
      </c>
    </row>
    <row r="209" spans="1:9" x14ac:dyDescent="0.3">
      <c r="A209" s="5" t="s">
        <v>232</v>
      </c>
      <c r="B209" s="9">
        <v>33808</v>
      </c>
      <c r="C209" s="6">
        <f t="shared" ca="1" si="12"/>
        <v>31</v>
      </c>
      <c r="D209" s="5" t="s">
        <v>6</v>
      </c>
      <c r="E209" s="7">
        <v>5</v>
      </c>
      <c r="F209" s="11">
        <v>20000</v>
      </c>
      <c r="G209" s="12">
        <f t="shared" ca="1" si="13"/>
        <v>400</v>
      </c>
      <c r="H209" s="12">
        <f t="shared" si="14"/>
        <v>0</v>
      </c>
      <c r="I209" s="12">
        <f t="shared" si="15"/>
        <v>2000</v>
      </c>
    </row>
    <row r="210" spans="1:9" x14ac:dyDescent="0.3">
      <c r="A210" s="5" t="s">
        <v>29</v>
      </c>
      <c r="B210" s="9">
        <v>35124</v>
      </c>
      <c r="C210" s="6">
        <f t="shared" ca="1" si="12"/>
        <v>27</v>
      </c>
      <c r="D210" s="5" t="s">
        <v>5</v>
      </c>
      <c r="E210" s="7">
        <v>4</v>
      </c>
      <c r="F210" s="11">
        <v>6000</v>
      </c>
      <c r="G210" s="12">
        <f t="shared" ca="1" si="13"/>
        <v>120</v>
      </c>
      <c r="H210" s="12">
        <f t="shared" si="14"/>
        <v>0</v>
      </c>
      <c r="I210" s="12">
        <f t="shared" si="15"/>
        <v>600</v>
      </c>
    </row>
    <row r="211" spans="1:9" x14ac:dyDescent="0.3">
      <c r="A211" s="5" t="s">
        <v>136</v>
      </c>
      <c r="B211" s="9">
        <v>35268</v>
      </c>
      <c r="C211" s="6">
        <f t="shared" ca="1" si="12"/>
        <v>27</v>
      </c>
      <c r="D211" s="5" t="s">
        <v>5</v>
      </c>
      <c r="E211" s="7">
        <v>5</v>
      </c>
      <c r="F211" s="11">
        <v>15000</v>
      </c>
      <c r="G211" s="12">
        <f t="shared" ca="1" si="13"/>
        <v>300</v>
      </c>
      <c r="H211" s="12">
        <f t="shared" si="14"/>
        <v>0</v>
      </c>
      <c r="I211" s="12">
        <f t="shared" si="15"/>
        <v>1500</v>
      </c>
    </row>
    <row r="212" spans="1:9" x14ac:dyDescent="0.3">
      <c r="A212" s="5" t="s">
        <v>24</v>
      </c>
      <c r="B212" s="9">
        <v>35414</v>
      </c>
      <c r="C212" s="6">
        <f t="shared" ca="1" si="12"/>
        <v>27</v>
      </c>
      <c r="D212" s="5" t="s">
        <v>6</v>
      </c>
      <c r="E212" s="7">
        <v>1</v>
      </c>
      <c r="F212" s="11">
        <v>4500</v>
      </c>
      <c r="G212" s="12">
        <f t="shared" ca="1" si="13"/>
        <v>90</v>
      </c>
      <c r="H212" s="12">
        <f t="shared" si="14"/>
        <v>0</v>
      </c>
      <c r="I212" s="12">
        <f t="shared" si="15"/>
        <v>0</v>
      </c>
    </row>
    <row r="213" spans="1:9" x14ac:dyDescent="0.3">
      <c r="A213" s="5" t="s">
        <v>156</v>
      </c>
      <c r="B213" s="9">
        <v>32475</v>
      </c>
      <c r="C213" s="6">
        <f t="shared" ca="1" si="12"/>
        <v>35</v>
      </c>
      <c r="D213" s="5" t="s">
        <v>5</v>
      </c>
      <c r="E213" s="7">
        <v>2</v>
      </c>
      <c r="F213" s="11">
        <v>12500</v>
      </c>
      <c r="G213" s="12">
        <f t="shared" ca="1" si="13"/>
        <v>250</v>
      </c>
      <c r="H213" s="12">
        <f t="shared" si="14"/>
        <v>0</v>
      </c>
      <c r="I213" s="12">
        <f t="shared" si="15"/>
        <v>0</v>
      </c>
    </row>
    <row r="214" spans="1:9" x14ac:dyDescent="0.3">
      <c r="A214" s="5" t="s">
        <v>51</v>
      </c>
      <c r="B214" s="9">
        <v>35344</v>
      </c>
      <c r="C214" s="6">
        <f t="shared" ca="1" si="12"/>
        <v>27</v>
      </c>
      <c r="D214" s="5" t="s">
        <v>6</v>
      </c>
      <c r="E214" s="7">
        <v>3</v>
      </c>
      <c r="F214" s="11">
        <v>14500</v>
      </c>
      <c r="G214" s="12">
        <f t="shared" ca="1" si="13"/>
        <v>290</v>
      </c>
      <c r="H214" s="12">
        <f t="shared" si="14"/>
        <v>0</v>
      </c>
      <c r="I214" s="12">
        <f t="shared" si="15"/>
        <v>0</v>
      </c>
    </row>
    <row r="215" spans="1:9" x14ac:dyDescent="0.3">
      <c r="A215" s="5" t="s">
        <v>252</v>
      </c>
      <c r="B215" s="9">
        <v>38225</v>
      </c>
      <c r="C215" s="6">
        <f t="shared" ca="1" si="12"/>
        <v>19</v>
      </c>
      <c r="D215" s="5" t="s">
        <v>6</v>
      </c>
      <c r="E215" s="7">
        <v>2</v>
      </c>
      <c r="F215" s="11">
        <v>17500</v>
      </c>
      <c r="G215" s="12">
        <f t="shared" ca="1" si="13"/>
        <v>350</v>
      </c>
      <c r="H215" s="12">
        <f t="shared" si="14"/>
        <v>0</v>
      </c>
      <c r="I215" s="12">
        <f t="shared" si="15"/>
        <v>0</v>
      </c>
    </row>
    <row r="216" spans="1:9" x14ac:dyDescent="0.3">
      <c r="A216" s="5" t="s">
        <v>201</v>
      </c>
      <c r="B216" s="9">
        <v>34361</v>
      </c>
      <c r="C216" s="6">
        <f t="shared" ca="1" si="12"/>
        <v>29</v>
      </c>
      <c r="D216" s="5" t="s">
        <v>6</v>
      </c>
      <c r="E216" s="7">
        <v>4</v>
      </c>
      <c r="F216" s="11">
        <v>6500</v>
      </c>
      <c r="G216" s="12">
        <f t="shared" ca="1" si="13"/>
        <v>130</v>
      </c>
      <c r="H216" s="12">
        <f t="shared" si="14"/>
        <v>0</v>
      </c>
      <c r="I216" s="12">
        <f t="shared" si="15"/>
        <v>650</v>
      </c>
    </row>
    <row r="217" spans="1:9" x14ac:dyDescent="0.3">
      <c r="A217" s="5" t="s">
        <v>96</v>
      </c>
      <c r="B217" s="9">
        <v>32874</v>
      </c>
      <c r="C217" s="6">
        <f t="shared" ca="1" si="12"/>
        <v>34</v>
      </c>
      <c r="D217" s="5" t="s">
        <v>5</v>
      </c>
      <c r="E217" s="7">
        <v>3</v>
      </c>
      <c r="F217" s="11">
        <v>22500</v>
      </c>
      <c r="G217" s="12">
        <f t="shared" ca="1" si="13"/>
        <v>450</v>
      </c>
      <c r="H217" s="12">
        <f t="shared" si="14"/>
        <v>0</v>
      </c>
      <c r="I217" s="12">
        <f t="shared" si="15"/>
        <v>0</v>
      </c>
    </row>
    <row r="218" spans="1:9" x14ac:dyDescent="0.3">
      <c r="A218" s="5" t="s">
        <v>126</v>
      </c>
      <c r="B218" s="9">
        <v>32560</v>
      </c>
      <c r="C218" s="6">
        <f t="shared" ca="1" si="12"/>
        <v>34</v>
      </c>
      <c r="D218" s="5" t="s">
        <v>5</v>
      </c>
      <c r="E218" s="7">
        <v>4</v>
      </c>
      <c r="F218" s="11">
        <v>12500</v>
      </c>
      <c r="G218" s="12">
        <f t="shared" ca="1" si="13"/>
        <v>250</v>
      </c>
      <c r="H218" s="12">
        <f t="shared" si="14"/>
        <v>0</v>
      </c>
      <c r="I218" s="12">
        <f t="shared" si="15"/>
        <v>1250</v>
      </c>
    </row>
    <row r="219" spans="1:9" x14ac:dyDescent="0.3">
      <c r="A219" s="5" t="s">
        <v>38</v>
      </c>
      <c r="B219" s="9">
        <v>35516</v>
      </c>
      <c r="C219" s="6">
        <f t="shared" ca="1" si="12"/>
        <v>26</v>
      </c>
      <c r="D219" s="5" t="s">
        <v>7</v>
      </c>
      <c r="E219" s="7">
        <v>5</v>
      </c>
      <c r="F219" s="11">
        <v>9500</v>
      </c>
      <c r="G219" s="12">
        <f t="shared" ca="1" si="13"/>
        <v>190</v>
      </c>
      <c r="H219" s="12">
        <f t="shared" si="14"/>
        <v>0</v>
      </c>
      <c r="I219" s="12">
        <f t="shared" si="15"/>
        <v>950</v>
      </c>
    </row>
    <row r="220" spans="1:9" x14ac:dyDescent="0.3">
      <c r="A220" s="5" t="s">
        <v>89</v>
      </c>
      <c r="B220" s="9">
        <v>36119</v>
      </c>
      <c r="C220" s="6">
        <f t="shared" ca="1" si="12"/>
        <v>25</v>
      </c>
      <c r="D220" s="5" t="s">
        <v>5</v>
      </c>
      <c r="E220" s="7">
        <v>5</v>
      </c>
      <c r="F220" s="11">
        <v>1000</v>
      </c>
      <c r="G220" s="12">
        <f t="shared" ca="1" si="13"/>
        <v>20</v>
      </c>
      <c r="H220" s="12">
        <f t="shared" si="14"/>
        <v>0</v>
      </c>
      <c r="I220" s="12">
        <f t="shared" si="15"/>
        <v>100</v>
      </c>
    </row>
    <row r="221" spans="1:9" x14ac:dyDescent="0.3">
      <c r="A221" s="5" t="s">
        <v>23</v>
      </c>
      <c r="B221" s="10">
        <v>39590</v>
      </c>
      <c r="C221" s="6">
        <f t="shared" ca="1" si="12"/>
        <v>15</v>
      </c>
      <c r="D221" s="5" t="s">
        <v>6</v>
      </c>
      <c r="E221" s="7">
        <v>1</v>
      </c>
      <c r="F221" s="11">
        <v>18500</v>
      </c>
      <c r="G221" s="12">
        <f t="shared" ca="1" si="13"/>
        <v>370</v>
      </c>
      <c r="H221" s="12">
        <f t="shared" si="14"/>
        <v>0</v>
      </c>
      <c r="I221" s="12">
        <f t="shared" si="15"/>
        <v>0</v>
      </c>
    </row>
    <row r="222" spans="1:9" x14ac:dyDescent="0.3">
      <c r="A222" s="5" t="s">
        <v>55</v>
      </c>
      <c r="B222" s="9">
        <v>33011</v>
      </c>
      <c r="C222" s="6">
        <f t="shared" ca="1" si="12"/>
        <v>33</v>
      </c>
      <c r="D222" s="5" t="s">
        <v>6</v>
      </c>
      <c r="E222" s="7">
        <v>3</v>
      </c>
      <c r="F222" s="11">
        <v>15000</v>
      </c>
      <c r="G222" s="12">
        <f t="shared" ca="1" si="13"/>
        <v>300</v>
      </c>
      <c r="H222" s="12">
        <f t="shared" si="14"/>
        <v>0</v>
      </c>
      <c r="I222" s="12">
        <f t="shared" si="15"/>
        <v>0</v>
      </c>
    </row>
    <row r="223" spans="1:9" x14ac:dyDescent="0.3">
      <c r="A223" s="5" t="s">
        <v>63</v>
      </c>
      <c r="B223" s="9">
        <v>38337</v>
      </c>
      <c r="C223" s="6">
        <f t="shared" ca="1" si="12"/>
        <v>19</v>
      </c>
      <c r="D223" s="5" t="s">
        <v>6</v>
      </c>
      <c r="E223" s="7">
        <v>3</v>
      </c>
      <c r="F223" s="11">
        <v>15500</v>
      </c>
      <c r="G223" s="12">
        <f t="shared" ca="1" si="13"/>
        <v>310</v>
      </c>
      <c r="H223" s="12">
        <f t="shared" si="14"/>
        <v>0</v>
      </c>
      <c r="I223" s="12">
        <f t="shared" si="15"/>
        <v>0</v>
      </c>
    </row>
    <row r="224" spans="1:9" x14ac:dyDescent="0.3">
      <c r="A224" s="5" t="s">
        <v>122</v>
      </c>
      <c r="B224" s="9">
        <v>33879</v>
      </c>
      <c r="C224" s="6">
        <f t="shared" ca="1" si="12"/>
        <v>31</v>
      </c>
      <c r="D224" s="5" t="s">
        <v>8</v>
      </c>
      <c r="E224" s="7">
        <v>4</v>
      </c>
      <c r="F224" s="11">
        <v>11000</v>
      </c>
      <c r="G224" s="12">
        <f t="shared" ca="1" si="13"/>
        <v>220</v>
      </c>
      <c r="H224" s="12">
        <f t="shared" si="14"/>
        <v>550</v>
      </c>
      <c r="I224" s="12">
        <f t="shared" si="15"/>
        <v>1100</v>
      </c>
    </row>
    <row r="225" spans="1:9" x14ac:dyDescent="0.3">
      <c r="A225" s="5" t="s">
        <v>110</v>
      </c>
      <c r="B225" s="9">
        <v>33340</v>
      </c>
      <c r="C225" s="6">
        <f t="shared" ca="1" si="12"/>
        <v>32</v>
      </c>
      <c r="D225" s="5" t="s">
        <v>6</v>
      </c>
      <c r="E225" s="7">
        <v>1</v>
      </c>
      <c r="F225" s="11">
        <v>3500</v>
      </c>
      <c r="G225" s="12">
        <f t="shared" ca="1" si="13"/>
        <v>70</v>
      </c>
      <c r="H225" s="12">
        <f t="shared" si="14"/>
        <v>0</v>
      </c>
      <c r="I225" s="12">
        <f t="shared" si="15"/>
        <v>0</v>
      </c>
    </row>
    <row r="226" spans="1:9" x14ac:dyDescent="0.3">
      <c r="A226" s="5" t="s">
        <v>123</v>
      </c>
      <c r="B226" s="9">
        <v>36010</v>
      </c>
      <c r="C226" s="6">
        <f t="shared" ca="1" si="12"/>
        <v>25</v>
      </c>
      <c r="D226" s="5" t="s">
        <v>6</v>
      </c>
      <c r="E226" s="7">
        <v>1</v>
      </c>
      <c r="F226" s="11">
        <v>13500</v>
      </c>
      <c r="G226" s="12">
        <f t="shared" ca="1" si="13"/>
        <v>270</v>
      </c>
      <c r="H226" s="12">
        <f t="shared" si="14"/>
        <v>0</v>
      </c>
      <c r="I226" s="12">
        <f t="shared" si="15"/>
        <v>0</v>
      </c>
    </row>
    <row r="227" spans="1:9" x14ac:dyDescent="0.3">
      <c r="A227" s="5" t="s">
        <v>171</v>
      </c>
      <c r="B227" s="9">
        <v>33588</v>
      </c>
      <c r="C227" s="6">
        <f t="shared" ca="1" si="12"/>
        <v>32</v>
      </c>
      <c r="D227" s="5" t="s">
        <v>5</v>
      </c>
      <c r="E227" s="7">
        <v>1</v>
      </c>
      <c r="F227" s="11">
        <v>3500</v>
      </c>
      <c r="G227" s="12">
        <f t="shared" ca="1" si="13"/>
        <v>70</v>
      </c>
      <c r="H227" s="12">
        <f t="shared" si="14"/>
        <v>0</v>
      </c>
      <c r="I227" s="12">
        <f t="shared" si="15"/>
        <v>0</v>
      </c>
    </row>
    <row r="228" spans="1:9" x14ac:dyDescent="0.3">
      <c r="A228" s="5" t="s">
        <v>64</v>
      </c>
      <c r="B228" s="9">
        <v>36063</v>
      </c>
      <c r="C228" s="6">
        <f t="shared" ca="1" si="12"/>
        <v>25</v>
      </c>
      <c r="D228" s="5" t="s">
        <v>6</v>
      </c>
      <c r="E228" s="7">
        <v>2</v>
      </c>
      <c r="F228" s="11">
        <v>1000</v>
      </c>
      <c r="G228" s="12">
        <f t="shared" ca="1" si="13"/>
        <v>20</v>
      </c>
      <c r="H228" s="12">
        <f t="shared" si="14"/>
        <v>0</v>
      </c>
      <c r="I228" s="12">
        <f t="shared" si="15"/>
        <v>0</v>
      </c>
    </row>
    <row r="229" spans="1:9" x14ac:dyDescent="0.3">
      <c r="A229" s="5" t="s">
        <v>66</v>
      </c>
      <c r="B229" s="9">
        <v>35673</v>
      </c>
      <c r="C229" s="6">
        <f t="shared" ca="1" si="12"/>
        <v>26</v>
      </c>
      <c r="D229" s="5" t="s">
        <v>6</v>
      </c>
      <c r="E229" s="7">
        <v>4</v>
      </c>
      <c r="F229" s="11">
        <v>11500</v>
      </c>
      <c r="G229" s="12">
        <f t="shared" ca="1" si="13"/>
        <v>230</v>
      </c>
      <c r="H229" s="12">
        <f t="shared" si="14"/>
        <v>0</v>
      </c>
      <c r="I229" s="12">
        <f t="shared" si="15"/>
        <v>1150</v>
      </c>
    </row>
    <row r="230" spans="1:9" x14ac:dyDescent="0.3">
      <c r="A230" s="5" t="s">
        <v>238</v>
      </c>
      <c r="B230" s="9">
        <v>33194</v>
      </c>
      <c r="C230" s="6">
        <f t="shared" ca="1" si="12"/>
        <v>33</v>
      </c>
      <c r="D230" s="5" t="s">
        <v>7</v>
      </c>
      <c r="E230" s="7">
        <v>4</v>
      </c>
      <c r="F230" s="11">
        <v>22000</v>
      </c>
      <c r="G230" s="12">
        <f t="shared" ca="1" si="13"/>
        <v>440</v>
      </c>
      <c r="H230" s="12">
        <f t="shared" si="14"/>
        <v>0</v>
      </c>
      <c r="I230" s="12">
        <f t="shared" si="15"/>
        <v>2200</v>
      </c>
    </row>
    <row r="231" spans="1:9" x14ac:dyDescent="0.3">
      <c r="A231" s="5" t="s">
        <v>118</v>
      </c>
      <c r="B231" s="9">
        <v>32975</v>
      </c>
      <c r="C231" s="6">
        <f t="shared" ca="1" si="12"/>
        <v>33</v>
      </c>
      <c r="D231" s="5" t="s">
        <v>6</v>
      </c>
      <c r="E231" s="7">
        <v>3</v>
      </c>
      <c r="F231" s="11">
        <v>8500</v>
      </c>
      <c r="G231" s="12">
        <f t="shared" ca="1" si="13"/>
        <v>170</v>
      </c>
      <c r="H231" s="12">
        <f t="shared" si="14"/>
        <v>0</v>
      </c>
      <c r="I231" s="12">
        <f t="shared" si="15"/>
        <v>0</v>
      </c>
    </row>
    <row r="232" spans="1:9" x14ac:dyDescent="0.3">
      <c r="A232" s="5" t="s">
        <v>168</v>
      </c>
      <c r="B232" s="9">
        <v>34330</v>
      </c>
      <c r="C232" s="6">
        <f t="shared" ca="1" si="12"/>
        <v>30</v>
      </c>
      <c r="D232" s="5" t="s">
        <v>6</v>
      </c>
      <c r="E232" s="7">
        <v>5</v>
      </c>
      <c r="F232" s="11">
        <v>9000</v>
      </c>
      <c r="G232" s="12">
        <f t="shared" ca="1" si="13"/>
        <v>180</v>
      </c>
      <c r="H232" s="12">
        <f t="shared" si="14"/>
        <v>0</v>
      </c>
      <c r="I232" s="12">
        <f t="shared" si="15"/>
        <v>900</v>
      </c>
    </row>
    <row r="233" spans="1:9" x14ac:dyDescent="0.3">
      <c r="A233" s="5" t="s">
        <v>127</v>
      </c>
      <c r="B233" s="9">
        <v>37700</v>
      </c>
      <c r="C233" s="6">
        <f t="shared" ca="1" si="12"/>
        <v>20</v>
      </c>
      <c r="D233" s="5" t="s">
        <v>8</v>
      </c>
      <c r="E233" s="7">
        <v>2</v>
      </c>
      <c r="F233" s="11">
        <v>4000</v>
      </c>
      <c r="G233" s="12">
        <f t="shared" ca="1" si="13"/>
        <v>80</v>
      </c>
      <c r="H233" s="12">
        <f t="shared" si="14"/>
        <v>200</v>
      </c>
      <c r="I233" s="12">
        <f t="shared" si="15"/>
        <v>0</v>
      </c>
    </row>
    <row r="234" spans="1:9" x14ac:dyDescent="0.3">
      <c r="A234" s="5" t="s">
        <v>155</v>
      </c>
      <c r="B234" s="9">
        <v>34630</v>
      </c>
      <c r="C234" s="6">
        <f t="shared" ca="1" si="12"/>
        <v>29</v>
      </c>
      <c r="D234" s="5" t="s">
        <v>8</v>
      </c>
      <c r="E234" s="7">
        <v>3</v>
      </c>
      <c r="F234" s="11">
        <v>15000</v>
      </c>
      <c r="G234" s="12">
        <f t="shared" ca="1" si="13"/>
        <v>300</v>
      </c>
      <c r="H234" s="12">
        <f t="shared" si="14"/>
        <v>750</v>
      </c>
      <c r="I234" s="12">
        <f t="shared" si="15"/>
        <v>0</v>
      </c>
    </row>
    <row r="235" spans="1:9" x14ac:dyDescent="0.3">
      <c r="A235" s="5" t="s">
        <v>240</v>
      </c>
      <c r="B235" s="10">
        <v>39734</v>
      </c>
      <c r="C235" s="6">
        <f t="shared" ca="1" si="12"/>
        <v>15</v>
      </c>
      <c r="D235" s="5" t="s">
        <v>6</v>
      </c>
      <c r="E235" s="7">
        <v>4</v>
      </c>
      <c r="F235" s="11">
        <v>8500</v>
      </c>
      <c r="G235" s="12">
        <f t="shared" ca="1" si="13"/>
        <v>170</v>
      </c>
      <c r="H235" s="12">
        <f t="shared" si="14"/>
        <v>0</v>
      </c>
      <c r="I235" s="12">
        <f t="shared" si="15"/>
        <v>850</v>
      </c>
    </row>
    <row r="236" spans="1:9" x14ac:dyDescent="0.3">
      <c r="A236" s="5" t="s">
        <v>229</v>
      </c>
      <c r="B236" s="9">
        <v>32333</v>
      </c>
      <c r="C236" s="6">
        <f t="shared" ca="1" si="12"/>
        <v>35</v>
      </c>
      <c r="D236" s="5" t="s">
        <v>6</v>
      </c>
      <c r="E236" s="7">
        <v>5</v>
      </c>
      <c r="F236" s="11">
        <v>23500</v>
      </c>
      <c r="G236" s="12">
        <f t="shared" ca="1" si="13"/>
        <v>470</v>
      </c>
      <c r="H236" s="12">
        <f t="shared" si="14"/>
        <v>0</v>
      </c>
      <c r="I236" s="12">
        <f t="shared" si="15"/>
        <v>2350</v>
      </c>
    </row>
    <row r="237" spans="1:9" x14ac:dyDescent="0.3">
      <c r="A237" s="5" t="s">
        <v>154</v>
      </c>
      <c r="B237" s="9">
        <v>35419</v>
      </c>
      <c r="C237" s="6">
        <f t="shared" ca="1" si="12"/>
        <v>27</v>
      </c>
      <c r="D237" s="5" t="s">
        <v>7</v>
      </c>
      <c r="E237" s="7">
        <v>2</v>
      </c>
      <c r="F237" s="11">
        <v>5500</v>
      </c>
      <c r="G237" s="12">
        <f t="shared" ca="1" si="13"/>
        <v>110</v>
      </c>
      <c r="H237" s="12">
        <f t="shared" si="14"/>
        <v>0</v>
      </c>
      <c r="I237" s="12">
        <f t="shared" si="15"/>
        <v>0</v>
      </c>
    </row>
    <row r="238" spans="1:9" x14ac:dyDescent="0.3">
      <c r="A238" s="5" t="s">
        <v>247</v>
      </c>
      <c r="B238" s="9">
        <v>38495</v>
      </c>
      <c r="C238" s="6">
        <f t="shared" ca="1" si="12"/>
        <v>18</v>
      </c>
      <c r="D238" s="5" t="s">
        <v>6</v>
      </c>
      <c r="E238" s="7">
        <v>2</v>
      </c>
      <c r="F238" s="11">
        <v>7500</v>
      </c>
      <c r="G238" s="12">
        <f t="shared" ca="1" si="13"/>
        <v>150</v>
      </c>
      <c r="H238" s="12">
        <f t="shared" si="14"/>
        <v>0</v>
      </c>
      <c r="I238" s="12">
        <f t="shared" si="15"/>
        <v>0</v>
      </c>
    </row>
    <row r="239" spans="1:9" x14ac:dyDescent="0.3">
      <c r="A239" s="5" t="s">
        <v>244</v>
      </c>
      <c r="B239" s="9">
        <v>38733</v>
      </c>
      <c r="C239" s="6">
        <f t="shared" ca="1" si="12"/>
        <v>17</v>
      </c>
      <c r="D239" s="5" t="s">
        <v>6</v>
      </c>
      <c r="E239" s="7">
        <v>5</v>
      </c>
      <c r="F239" s="11">
        <v>14500</v>
      </c>
      <c r="G239" s="12">
        <f t="shared" ca="1" si="13"/>
        <v>290</v>
      </c>
      <c r="H239" s="12">
        <f t="shared" si="14"/>
        <v>0</v>
      </c>
      <c r="I239" s="12">
        <f t="shared" si="15"/>
        <v>1450</v>
      </c>
    </row>
    <row r="240" spans="1:9" x14ac:dyDescent="0.3">
      <c r="A240" s="5" t="s">
        <v>119</v>
      </c>
      <c r="B240" s="9">
        <v>32467</v>
      </c>
      <c r="C240" s="6">
        <f t="shared" ca="1" si="12"/>
        <v>35</v>
      </c>
      <c r="D240" s="5" t="s">
        <v>5</v>
      </c>
      <c r="E240" s="7">
        <v>5</v>
      </c>
      <c r="F240" s="11">
        <v>4500</v>
      </c>
      <c r="G240" s="12">
        <f t="shared" ca="1" si="13"/>
        <v>90</v>
      </c>
      <c r="H240" s="12">
        <f t="shared" si="14"/>
        <v>0</v>
      </c>
      <c r="I240" s="12">
        <f t="shared" si="15"/>
        <v>450</v>
      </c>
    </row>
    <row r="241" spans="1:9" x14ac:dyDescent="0.3">
      <c r="A241" s="5" t="s">
        <v>152</v>
      </c>
      <c r="B241" s="9">
        <v>38782</v>
      </c>
      <c r="C241" s="6">
        <f t="shared" ca="1" si="12"/>
        <v>17</v>
      </c>
      <c r="D241" s="5" t="s">
        <v>5</v>
      </c>
      <c r="E241" s="7">
        <v>5</v>
      </c>
      <c r="F241" s="11">
        <v>8000</v>
      </c>
      <c r="G241" s="12">
        <f t="shared" ca="1" si="13"/>
        <v>160</v>
      </c>
      <c r="H241" s="12">
        <f t="shared" si="14"/>
        <v>0</v>
      </c>
      <c r="I241" s="12">
        <f t="shared" si="15"/>
        <v>800</v>
      </c>
    </row>
    <row r="242" spans="1:9" x14ac:dyDescent="0.3">
      <c r="A242" s="5" t="s">
        <v>184</v>
      </c>
      <c r="B242" s="9">
        <v>39691</v>
      </c>
      <c r="C242" s="6">
        <f t="shared" ca="1" si="12"/>
        <v>15</v>
      </c>
      <c r="D242" s="5" t="s">
        <v>6</v>
      </c>
      <c r="E242" s="7">
        <v>3</v>
      </c>
      <c r="F242" s="11">
        <v>11500</v>
      </c>
      <c r="G242" s="12">
        <f t="shared" ca="1" si="13"/>
        <v>230</v>
      </c>
      <c r="H242" s="12">
        <f t="shared" si="14"/>
        <v>0</v>
      </c>
      <c r="I242" s="12">
        <f t="shared" si="15"/>
        <v>0</v>
      </c>
    </row>
    <row r="243" spans="1:9" x14ac:dyDescent="0.3">
      <c r="A243" s="5" t="s">
        <v>245</v>
      </c>
      <c r="B243" s="9">
        <v>34191</v>
      </c>
      <c r="C243" s="6">
        <f t="shared" ca="1" si="12"/>
        <v>30</v>
      </c>
      <c r="D243" s="5" t="s">
        <v>6</v>
      </c>
      <c r="E243" s="7">
        <v>5</v>
      </c>
      <c r="F243" s="11">
        <v>1000</v>
      </c>
      <c r="G243" s="12">
        <f t="shared" ca="1" si="13"/>
        <v>20</v>
      </c>
      <c r="H243" s="12">
        <f t="shared" si="14"/>
        <v>0</v>
      </c>
      <c r="I243" s="12">
        <f t="shared" si="15"/>
        <v>100</v>
      </c>
    </row>
    <row r="244" spans="1:9" x14ac:dyDescent="0.3">
      <c r="A244" s="5" t="s">
        <v>165</v>
      </c>
      <c r="B244" s="9">
        <v>35247</v>
      </c>
      <c r="C244" s="6">
        <f t="shared" ca="1" si="12"/>
        <v>27</v>
      </c>
      <c r="D244" s="5" t="s">
        <v>5</v>
      </c>
      <c r="E244" s="7">
        <v>2</v>
      </c>
      <c r="F244" s="11">
        <v>21000</v>
      </c>
      <c r="G244" s="12">
        <f t="shared" ca="1" si="13"/>
        <v>420</v>
      </c>
      <c r="H244" s="12">
        <f t="shared" si="14"/>
        <v>0</v>
      </c>
      <c r="I244" s="12">
        <f t="shared" si="15"/>
        <v>0</v>
      </c>
    </row>
    <row r="245" spans="1:9" x14ac:dyDescent="0.3">
      <c r="A245" s="5" t="s">
        <v>79</v>
      </c>
      <c r="B245" s="9">
        <v>33724</v>
      </c>
      <c r="C245" s="6">
        <f t="shared" ca="1" si="12"/>
        <v>31</v>
      </c>
      <c r="D245" s="5" t="s">
        <v>6</v>
      </c>
      <c r="E245" s="7">
        <v>5</v>
      </c>
      <c r="F245" s="11">
        <v>14000</v>
      </c>
      <c r="G245" s="12">
        <f t="shared" ca="1" si="13"/>
        <v>280</v>
      </c>
      <c r="H245" s="12">
        <f t="shared" si="14"/>
        <v>0</v>
      </c>
      <c r="I245" s="12">
        <f t="shared" si="15"/>
        <v>1400</v>
      </c>
    </row>
    <row r="246" spans="1:9" x14ac:dyDescent="0.3">
      <c r="A246" s="5" t="s">
        <v>217</v>
      </c>
      <c r="B246" s="9">
        <v>36045</v>
      </c>
      <c r="C246" s="6">
        <f t="shared" ca="1" si="12"/>
        <v>25</v>
      </c>
      <c r="D246" s="5" t="s">
        <v>6</v>
      </c>
      <c r="E246" s="7">
        <v>5</v>
      </c>
      <c r="F246" s="11">
        <v>21000</v>
      </c>
      <c r="G246" s="12">
        <f t="shared" ca="1" si="13"/>
        <v>420</v>
      </c>
      <c r="H246" s="12">
        <f t="shared" si="14"/>
        <v>0</v>
      </c>
      <c r="I246" s="12">
        <f t="shared" si="15"/>
        <v>2100</v>
      </c>
    </row>
    <row r="247" spans="1:9" x14ac:dyDescent="0.3">
      <c r="A247" s="5" t="s">
        <v>241</v>
      </c>
      <c r="B247" s="9">
        <v>32441</v>
      </c>
      <c r="C247" s="6">
        <f t="shared" ca="1" si="12"/>
        <v>35</v>
      </c>
      <c r="D247" s="5" t="s">
        <v>5</v>
      </c>
      <c r="E247" s="7">
        <v>4</v>
      </c>
      <c r="F247" s="11">
        <v>6500</v>
      </c>
      <c r="G247" s="12">
        <f t="shared" ca="1" si="13"/>
        <v>130</v>
      </c>
      <c r="H247" s="12">
        <f t="shared" si="14"/>
        <v>0</v>
      </c>
      <c r="I247" s="12">
        <f t="shared" si="15"/>
        <v>650</v>
      </c>
    </row>
    <row r="248" spans="1:9" x14ac:dyDescent="0.3">
      <c r="A248" s="5" t="s">
        <v>128</v>
      </c>
      <c r="B248" s="9">
        <v>33057</v>
      </c>
      <c r="C248" s="6">
        <f t="shared" ca="1" si="12"/>
        <v>33</v>
      </c>
      <c r="D248" s="5" t="s">
        <v>5</v>
      </c>
      <c r="E248" s="7">
        <v>2</v>
      </c>
      <c r="F248" s="11">
        <v>14000</v>
      </c>
      <c r="G248" s="12">
        <f t="shared" ca="1" si="13"/>
        <v>280</v>
      </c>
      <c r="H248" s="12">
        <f t="shared" si="14"/>
        <v>0</v>
      </c>
      <c r="I248" s="12">
        <f t="shared" si="15"/>
        <v>0</v>
      </c>
    </row>
    <row r="249" spans="1:9" x14ac:dyDescent="0.3">
      <c r="A249" s="5" t="s">
        <v>187</v>
      </c>
      <c r="B249" s="9">
        <v>39597</v>
      </c>
      <c r="C249" s="6">
        <f t="shared" ca="1" si="12"/>
        <v>15</v>
      </c>
      <c r="D249" s="5" t="s">
        <v>8</v>
      </c>
      <c r="E249" s="7">
        <v>1</v>
      </c>
      <c r="F249" s="11">
        <v>3000</v>
      </c>
      <c r="G249" s="12">
        <f t="shared" ca="1" si="13"/>
        <v>60</v>
      </c>
      <c r="H249" s="12">
        <f t="shared" si="14"/>
        <v>150</v>
      </c>
      <c r="I249" s="12">
        <f t="shared" si="15"/>
        <v>0</v>
      </c>
    </row>
  </sheetData>
  <customSheetViews>
    <customSheetView guid="{32E1B1E0-F29A-4FB3-9E7F-F78F245BC75E}" scale="130" printArea="1" showRuler="0" topLeftCell="R1">
      <pane ySplit="1" topLeftCell="A2" activePane="bottomLeft" state="frozen"/>
      <selection pane="bottomLeft" activeCell="T2" sqref="T2:X7"/>
      <pageMargins left="0.75" right="0.75" top="1" bottom="1" header="0.5" footer="0.5"/>
      <pageSetup scale="70"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>
    <tabColor indexed="11"/>
    <pageSetUpPr autoPageBreaks="0"/>
  </sheetPr>
  <dimension ref="A1:O249"/>
  <sheetViews>
    <sheetView zoomScale="115" zoomScaleNormal="115" zoomScaleSheetLayoutView="100" workbookViewId="0">
      <selection activeCell="I4" sqref="I4"/>
    </sheetView>
  </sheetViews>
  <sheetFormatPr defaultColWidth="19.88671875" defaultRowHeight="13.8" x14ac:dyDescent="0.3"/>
  <cols>
    <col min="1" max="1" width="15.88671875" style="5" customWidth="1"/>
    <col min="2" max="2" width="9.5546875" style="9" bestFit="1" customWidth="1"/>
    <col min="3" max="3" width="5.33203125" style="5" bestFit="1" customWidth="1"/>
    <col min="4" max="4" width="8.44140625" style="5" bestFit="1" customWidth="1"/>
    <col min="5" max="5" width="9.109375" style="5" bestFit="1" customWidth="1"/>
    <col min="6" max="6" width="11" style="5" bestFit="1" customWidth="1"/>
    <col min="7" max="8" width="10" style="5" bestFit="1" customWidth="1"/>
    <col min="9" max="13" width="10" style="5" customWidth="1"/>
    <col min="14" max="16384" width="19.88671875" style="5"/>
  </cols>
  <sheetData>
    <row r="1" spans="1:15" ht="55.2" x14ac:dyDescent="0.3">
      <c r="G1" s="15" t="s">
        <v>278</v>
      </c>
      <c r="H1" s="15" t="s">
        <v>279</v>
      </c>
      <c r="I1" s="15"/>
      <c r="J1" s="15"/>
      <c r="K1" s="15"/>
      <c r="L1" s="15"/>
      <c r="M1" s="15"/>
    </row>
    <row r="2" spans="1:15" x14ac:dyDescent="0.3">
      <c r="A2" s="1" t="s">
        <v>2</v>
      </c>
      <c r="B2" s="8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4" t="s">
        <v>273</v>
      </c>
      <c r="H2" s="4" t="s">
        <v>274</v>
      </c>
      <c r="I2" s="18"/>
      <c r="J2" s="18"/>
      <c r="K2" s="18"/>
      <c r="L2" s="18"/>
      <c r="M2" s="18"/>
    </row>
    <row r="3" spans="1:15" x14ac:dyDescent="0.3">
      <c r="A3" s="5" t="s">
        <v>21</v>
      </c>
      <c r="B3" s="9">
        <v>34124</v>
      </c>
      <c r="C3" s="6">
        <f t="shared" ref="C3:C66" ca="1" si="0">DATEDIF(B3,TODAY(),"Y")</f>
        <v>30</v>
      </c>
      <c r="D3" s="5" t="s">
        <v>7</v>
      </c>
      <c r="E3" s="7">
        <v>2</v>
      </c>
      <c r="F3" s="11">
        <v>15000</v>
      </c>
      <c r="G3" s="12">
        <f ca="1">IF(AND(D3="Full Time",E3&gt;3, C3&gt;10), F3*5%,0 )</f>
        <v>0</v>
      </c>
      <c r="H3" s="12">
        <f>IF(OR(D3="Full Time",E3&gt;3),F3*5%,0)</f>
        <v>0</v>
      </c>
      <c r="I3" s="12">
        <f>IF(OR(
                AND(D3="Full Time",E3&gt;=3),
                AND(D3="Contract",E3&gt;=4),
                AND(D3="Half-Time", E3&gt;=2)
               ),
F3 * 5%,0 )</f>
        <v>750</v>
      </c>
      <c r="J3" s="12"/>
      <c r="K3" s="12" t="str">
        <f ca="1">_xlfn.FORMULATEXT(I3)</f>
        <v>=IF(OR(
                AND(D3="Full Time",E3&gt;=3),
                AND(D3="Contract",E3&gt;=4),
                AND(D3="Half-Time", E3&gt;=2)
               ),
F3 * 5%,0 )</v>
      </c>
      <c r="L3" s="12"/>
      <c r="M3" s="12"/>
    </row>
    <row r="4" spans="1:15" x14ac:dyDescent="0.3">
      <c r="A4" s="5" t="s">
        <v>87</v>
      </c>
      <c r="B4" s="9">
        <v>34383</v>
      </c>
      <c r="C4" s="6">
        <f t="shared" ca="1" si="0"/>
        <v>29</v>
      </c>
      <c r="D4" s="5" t="s">
        <v>6</v>
      </c>
      <c r="E4" s="7">
        <v>2</v>
      </c>
      <c r="F4" s="11">
        <v>6000</v>
      </c>
      <c r="G4" s="12">
        <f t="shared" ref="G4:G67" ca="1" si="1">IF(AND(D4="Full Time",E4&gt;3, C4&gt;10),F4*5%,0)</f>
        <v>0</v>
      </c>
      <c r="H4" s="12">
        <f t="shared" ref="H4:H67" si="2">IF(OR(D4="Full Time",E4&gt;3),F4*5%,0)</f>
        <v>300</v>
      </c>
      <c r="I4" s="12">
        <f t="shared" ref="I4:I67" si="3">IF(OR(
                AND(D4="Full Time",E4&gt;=3),
                AND(D4="Contract",E4&gt;=4),
                AND(D4="Half-Time", E4&gt;=2)
               ),
F4 * 5%,0 )</f>
        <v>0</v>
      </c>
      <c r="J4" s="12"/>
      <c r="K4" s="12"/>
      <c r="L4" s="12"/>
      <c r="M4" s="12"/>
    </row>
    <row r="5" spans="1:15" x14ac:dyDescent="0.3">
      <c r="A5" s="5" t="s">
        <v>223</v>
      </c>
      <c r="B5" s="9">
        <v>32632</v>
      </c>
      <c r="C5" s="6">
        <f t="shared" ca="1" si="0"/>
        <v>34</v>
      </c>
      <c r="D5" s="5" t="s">
        <v>5</v>
      </c>
      <c r="E5" s="7">
        <v>4</v>
      </c>
      <c r="F5" s="11">
        <v>19000</v>
      </c>
      <c r="G5" s="12">
        <f t="shared" ca="1" si="1"/>
        <v>0</v>
      </c>
      <c r="H5" s="12">
        <f t="shared" si="2"/>
        <v>950</v>
      </c>
      <c r="I5" s="12">
        <f t="shared" si="3"/>
        <v>950</v>
      </c>
      <c r="J5" s="12"/>
      <c r="K5" s="12"/>
      <c r="L5" s="12"/>
      <c r="M5" s="12"/>
    </row>
    <row r="6" spans="1:15" x14ac:dyDescent="0.3">
      <c r="A6" s="5" t="s">
        <v>216</v>
      </c>
      <c r="B6" s="9">
        <v>35434</v>
      </c>
      <c r="C6" s="6">
        <f t="shared" ca="1" si="0"/>
        <v>27</v>
      </c>
      <c r="D6" s="5" t="s">
        <v>8</v>
      </c>
      <c r="E6" s="7">
        <v>5</v>
      </c>
      <c r="F6" s="11">
        <v>17500</v>
      </c>
      <c r="G6" s="12">
        <f t="shared" ca="1" si="1"/>
        <v>0</v>
      </c>
      <c r="H6" s="12">
        <f t="shared" si="2"/>
        <v>875</v>
      </c>
      <c r="I6" s="12">
        <f t="shared" si="3"/>
        <v>0</v>
      </c>
      <c r="J6" s="12"/>
      <c r="K6" s="12"/>
      <c r="L6" s="12"/>
      <c r="M6" s="12"/>
    </row>
    <row r="7" spans="1:15" x14ac:dyDescent="0.3">
      <c r="A7" s="5" t="s">
        <v>90</v>
      </c>
      <c r="B7" s="9">
        <v>33047</v>
      </c>
      <c r="C7" s="6">
        <f t="shared" ca="1" si="0"/>
        <v>33</v>
      </c>
      <c r="D7" s="5" t="s">
        <v>6</v>
      </c>
      <c r="E7" s="7">
        <v>4</v>
      </c>
      <c r="F7" s="11">
        <v>11000</v>
      </c>
      <c r="G7" s="12">
        <f t="shared" ca="1" si="1"/>
        <v>550</v>
      </c>
      <c r="H7" s="12">
        <f t="shared" si="2"/>
        <v>550</v>
      </c>
      <c r="I7" s="12">
        <f t="shared" si="3"/>
        <v>550</v>
      </c>
      <c r="J7" s="12"/>
      <c r="K7" s="12"/>
      <c r="L7" s="12"/>
      <c r="M7" s="12"/>
    </row>
    <row r="8" spans="1:15" x14ac:dyDescent="0.3">
      <c r="A8" s="5" t="s">
        <v>175</v>
      </c>
      <c r="B8" s="9">
        <v>34240</v>
      </c>
      <c r="C8" s="6">
        <f t="shared" ca="1" si="0"/>
        <v>30</v>
      </c>
      <c r="D8" s="5" t="s">
        <v>7</v>
      </c>
      <c r="E8" s="7">
        <v>2</v>
      </c>
      <c r="F8" s="11">
        <v>13500</v>
      </c>
      <c r="G8" s="12">
        <f t="shared" ca="1" si="1"/>
        <v>0</v>
      </c>
      <c r="H8" s="12">
        <f t="shared" si="2"/>
        <v>0</v>
      </c>
      <c r="I8" s="12">
        <f t="shared" si="3"/>
        <v>675</v>
      </c>
      <c r="J8" s="12"/>
      <c r="K8" s="12"/>
      <c r="L8" s="12"/>
      <c r="M8" s="12"/>
      <c r="O8" s="5" t="s">
        <v>6</v>
      </c>
    </row>
    <row r="9" spans="1:15" x14ac:dyDescent="0.3">
      <c r="A9" s="5" t="s">
        <v>91</v>
      </c>
      <c r="B9" s="9">
        <v>32795</v>
      </c>
      <c r="C9" s="6">
        <v>8</v>
      </c>
      <c r="D9" s="5" t="s">
        <v>6</v>
      </c>
      <c r="E9" s="7">
        <v>5</v>
      </c>
      <c r="F9" s="11">
        <v>17000</v>
      </c>
      <c r="G9" s="12">
        <f t="shared" si="1"/>
        <v>0</v>
      </c>
      <c r="H9" s="12">
        <f t="shared" si="2"/>
        <v>850</v>
      </c>
      <c r="I9" s="12">
        <f t="shared" si="3"/>
        <v>850</v>
      </c>
      <c r="J9" s="12"/>
      <c r="K9" s="12"/>
      <c r="L9" s="12"/>
      <c r="M9" s="12"/>
      <c r="O9" s="5" t="s">
        <v>284</v>
      </c>
    </row>
    <row r="10" spans="1:15" x14ac:dyDescent="0.3">
      <c r="A10" s="5" t="s">
        <v>48</v>
      </c>
      <c r="B10" s="9">
        <v>34910</v>
      </c>
      <c r="C10" s="6">
        <f t="shared" ca="1" si="0"/>
        <v>28</v>
      </c>
      <c r="D10" s="5" t="s">
        <v>6</v>
      </c>
      <c r="E10" s="7">
        <v>3</v>
      </c>
      <c r="F10" s="11">
        <v>18000</v>
      </c>
      <c r="G10" s="12">
        <f t="shared" ca="1" si="1"/>
        <v>0</v>
      </c>
      <c r="H10" s="12">
        <f t="shared" si="2"/>
        <v>900</v>
      </c>
      <c r="I10" s="12">
        <f t="shared" si="3"/>
        <v>900</v>
      </c>
      <c r="J10" s="12"/>
      <c r="K10" s="12"/>
      <c r="L10" s="12"/>
      <c r="M10" s="12"/>
      <c r="N10" s="5" t="str">
        <f ca="1">_xlfn.FORMULATEXT(G3)</f>
        <v>=IF(AND(D3="Full Time",E3&gt;3, C3&gt;10), F3*5%,0 )</v>
      </c>
      <c r="O10" s="5" t="s">
        <v>285</v>
      </c>
    </row>
    <row r="11" spans="1:15" x14ac:dyDescent="0.3">
      <c r="A11" s="5" t="s">
        <v>143</v>
      </c>
      <c r="B11" s="9">
        <v>32658</v>
      </c>
      <c r="C11" s="6">
        <f t="shared" ca="1" si="0"/>
        <v>34</v>
      </c>
      <c r="D11" s="5" t="s">
        <v>6</v>
      </c>
      <c r="E11" s="7">
        <v>1</v>
      </c>
      <c r="F11" s="11">
        <v>16000</v>
      </c>
      <c r="G11" s="12">
        <f t="shared" ca="1" si="1"/>
        <v>0</v>
      </c>
      <c r="H11" s="12">
        <f t="shared" si="2"/>
        <v>800</v>
      </c>
      <c r="I11" s="12">
        <f t="shared" si="3"/>
        <v>0</v>
      </c>
      <c r="J11" s="12"/>
      <c r="K11" s="12"/>
      <c r="L11" s="12"/>
      <c r="M11" s="12"/>
    </row>
    <row r="12" spans="1:15" x14ac:dyDescent="0.3">
      <c r="A12" s="5" t="s">
        <v>27</v>
      </c>
      <c r="B12" s="9">
        <v>37281</v>
      </c>
      <c r="C12" s="6">
        <f t="shared" ca="1" si="0"/>
        <v>21</v>
      </c>
      <c r="D12" s="5" t="s">
        <v>6</v>
      </c>
      <c r="E12" s="7">
        <v>3</v>
      </c>
      <c r="F12" s="11">
        <v>16500</v>
      </c>
      <c r="G12" s="12">
        <f t="shared" ca="1" si="1"/>
        <v>0</v>
      </c>
      <c r="H12" s="12">
        <f t="shared" si="2"/>
        <v>825</v>
      </c>
      <c r="I12" s="12">
        <f t="shared" si="3"/>
        <v>825</v>
      </c>
      <c r="J12" s="12"/>
      <c r="K12" s="12"/>
      <c r="L12" s="12"/>
      <c r="M12" s="12"/>
      <c r="N12" s="5" t="str">
        <f ca="1">_xlfn.FORMULATEXT(H3)</f>
        <v>=IF(OR(D3="Full Time",E3&gt;3),F3*5%,0)</v>
      </c>
      <c r="O12" s="17">
        <v>0.05</v>
      </c>
    </row>
    <row r="13" spans="1:15" x14ac:dyDescent="0.3">
      <c r="A13" s="5" t="s">
        <v>64</v>
      </c>
      <c r="B13" s="9">
        <v>36063</v>
      </c>
      <c r="C13" s="6">
        <f t="shared" ca="1" si="0"/>
        <v>25</v>
      </c>
      <c r="D13" s="5" t="s">
        <v>6</v>
      </c>
      <c r="E13" s="7">
        <v>2</v>
      </c>
      <c r="F13" s="11">
        <v>25000</v>
      </c>
      <c r="G13" s="12">
        <f t="shared" ca="1" si="1"/>
        <v>0</v>
      </c>
      <c r="H13" s="12">
        <f t="shared" si="2"/>
        <v>1250</v>
      </c>
      <c r="I13" s="12">
        <f t="shared" si="3"/>
        <v>0</v>
      </c>
      <c r="J13" s="12"/>
      <c r="K13" s="12"/>
      <c r="L13" s="12"/>
      <c r="M13" s="12"/>
      <c r="O13" s="17">
        <v>0.02</v>
      </c>
    </row>
    <row r="14" spans="1:15" x14ac:dyDescent="0.3">
      <c r="A14" s="5" t="s">
        <v>159</v>
      </c>
      <c r="B14" s="9">
        <v>34309</v>
      </c>
      <c r="C14" s="6">
        <f t="shared" ca="1" si="0"/>
        <v>30</v>
      </c>
      <c r="D14" s="5" t="s">
        <v>5</v>
      </c>
      <c r="E14" s="7">
        <v>5</v>
      </c>
      <c r="F14" s="11">
        <v>18000</v>
      </c>
      <c r="G14" s="12">
        <f t="shared" ca="1" si="1"/>
        <v>0</v>
      </c>
      <c r="H14" s="12">
        <f t="shared" si="2"/>
        <v>900</v>
      </c>
      <c r="I14" s="12">
        <f t="shared" si="3"/>
        <v>900</v>
      </c>
      <c r="J14" s="12"/>
      <c r="K14" s="12"/>
      <c r="L14" s="12"/>
      <c r="M14" s="12"/>
    </row>
    <row r="15" spans="1:15" x14ac:dyDescent="0.3">
      <c r="A15" s="5" t="s">
        <v>13</v>
      </c>
      <c r="B15" s="9">
        <v>35314</v>
      </c>
      <c r="C15" s="6">
        <f t="shared" ca="1" si="0"/>
        <v>27</v>
      </c>
      <c r="D15" s="5" t="s">
        <v>6</v>
      </c>
      <c r="E15" s="7">
        <v>1</v>
      </c>
      <c r="F15" s="11">
        <v>5000</v>
      </c>
      <c r="G15" s="12">
        <f t="shared" ca="1" si="1"/>
        <v>0</v>
      </c>
      <c r="H15" s="12">
        <f t="shared" si="2"/>
        <v>250</v>
      </c>
      <c r="I15" s="12">
        <f t="shared" si="3"/>
        <v>0</v>
      </c>
      <c r="J15" s="12"/>
      <c r="K15" s="12"/>
      <c r="L15" s="12"/>
      <c r="M15" s="12"/>
      <c r="N15" s="5" t="s">
        <v>3</v>
      </c>
    </row>
    <row r="16" spans="1:15" x14ac:dyDescent="0.3">
      <c r="A16" s="5" t="s">
        <v>40</v>
      </c>
      <c r="B16" s="9">
        <v>34957</v>
      </c>
      <c r="C16" s="6">
        <f t="shared" ca="1" si="0"/>
        <v>28</v>
      </c>
      <c r="D16" s="5" t="s">
        <v>6</v>
      </c>
      <c r="E16" s="7">
        <v>5</v>
      </c>
      <c r="F16" s="11">
        <v>15500</v>
      </c>
      <c r="G16" s="12">
        <f t="shared" ca="1" si="1"/>
        <v>775</v>
      </c>
      <c r="H16" s="12">
        <f t="shared" si="2"/>
        <v>775</v>
      </c>
      <c r="I16" s="12">
        <f t="shared" si="3"/>
        <v>775</v>
      </c>
      <c r="J16" s="12"/>
      <c r="K16" s="12"/>
      <c r="L16" s="12"/>
      <c r="M16" s="12"/>
      <c r="N16" s="5" t="s">
        <v>283</v>
      </c>
    </row>
    <row r="17" spans="1:14" x14ac:dyDescent="0.3">
      <c r="A17" s="5" t="s">
        <v>233</v>
      </c>
      <c r="B17" s="9">
        <v>35131</v>
      </c>
      <c r="C17" s="6">
        <f t="shared" ca="1" si="0"/>
        <v>27</v>
      </c>
      <c r="D17" s="5" t="s">
        <v>6</v>
      </c>
      <c r="E17" s="7">
        <v>1</v>
      </c>
      <c r="F17" s="11">
        <v>6000</v>
      </c>
      <c r="G17" s="12">
        <f t="shared" ca="1" si="1"/>
        <v>0</v>
      </c>
      <c r="H17" s="12">
        <f t="shared" si="2"/>
        <v>300</v>
      </c>
      <c r="I17" s="12">
        <f t="shared" si="3"/>
        <v>0</v>
      </c>
      <c r="J17" s="12"/>
      <c r="K17" s="12"/>
      <c r="L17" s="12"/>
      <c r="M17" s="12"/>
      <c r="N17" s="5" t="s">
        <v>269</v>
      </c>
    </row>
    <row r="18" spans="1:14" x14ac:dyDescent="0.3">
      <c r="A18" s="5" t="s">
        <v>23</v>
      </c>
      <c r="B18" s="10">
        <v>39590</v>
      </c>
      <c r="C18" s="6">
        <f t="shared" ca="1" si="0"/>
        <v>15</v>
      </c>
      <c r="D18" s="5" t="s">
        <v>6</v>
      </c>
      <c r="E18" s="7">
        <v>1</v>
      </c>
      <c r="F18" s="11">
        <v>1500</v>
      </c>
      <c r="G18" s="12">
        <f t="shared" ca="1" si="1"/>
        <v>0</v>
      </c>
      <c r="H18" s="12">
        <f t="shared" si="2"/>
        <v>75</v>
      </c>
      <c r="I18" s="12">
        <f t="shared" si="3"/>
        <v>0</v>
      </c>
      <c r="J18" s="12"/>
      <c r="K18" s="12"/>
      <c r="L18" s="12"/>
      <c r="M18" s="12"/>
    </row>
    <row r="19" spans="1:14" x14ac:dyDescent="0.3">
      <c r="A19" s="5" t="s">
        <v>157</v>
      </c>
      <c r="B19" s="9">
        <v>38337</v>
      </c>
      <c r="C19" s="6">
        <f t="shared" ca="1" si="0"/>
        <v>19</v>
      </c>
      <c r="D19" s="5" t="s">
        <v>5</v>
      </c>
      <c r="E19" s="7">
        <v>3</v>
      </c>
      <c r="F19" s="11">
        <v>14000</v>
      </c>
      <c r="G19" s="12">
        <f t="shared" ca="1" si="1"/>
        <v>0</v>
      </c>
      <c r="H19" s="12">
        <f t="shared" si="2"/>
        <v>0</v>
      </c>
      <c r="I19" s="12">
        <f t="shared" si="3"/>
        <v>0</v>
      </c>
      <c r="J19" s="12"/>
      <c r="K19" s="12"/>
      <c r="L19" s="12"/>
      <c r="M19" s="12"/>
    </row>
    <row r="20" spans="1:14" x14ac:dyDescent="0.3">
      <c r="A20" s="5" t="s">
        <v>215</v>
      </c>
      <c r="B20" s="9">
        <v>33756</v>
      </c>
      <c r="C20" s="6">
        <f t="shared" ca="1" si="0"/>
        <v>31</v>
      </c>
      <c r="D20" s="5" t="s">
        <v>6</v>
      </c>
      <c r="E20" s="7">
        <v>3</v>
      </c>
      <c r="F20" s="11">
        <v>7000</v>
      </c>
      <c r="G20" s="12">
        <f t="shared" ca="1" si="1"/>
        <v>0</v>
      </c>
      <c r="H20" s="12">
        <f t="shared" si="2"/>
        <v>350</v>
      </c>
      <c r="I20" s="12">
        <f t="shared" si="3"/>
        <v>350</v>
      </c>
      <c r="J20" s="12"/>
      <c r="K20" s="12"/>
      <c r="L20" s="12"/>
      <c r="M20" s="12"/>
    </row>
    <row r="21" spans="1:14" x14ac:dyDescent="0.3">
      <c r="A21" s="5" t="s">
        <v>104</v>
      </c>
      <c r="B21" s="9">
        <v>33671</v>
      </c>
      <c r="C21" s="6">
        <f t="shared" ca="1" si="0"/>
        <v>31</v>
      </c>
      <c r="D21" s="5" t="s">
        <v>7</v>
      </c>
      <c r="E21" s="7">
        <v>1</v>
      </c>
      <c r="F21" s="11">
        <v>10000</v>
      </c>
      <c r="G21" s="12">
        <f t="shared" ca="1" si="1"/>
        <v>0</v>
      </c>
      <c r="H21" s="12">
        <f t="shared" si="2"/>
        <v>0</v>
      </c>
      <c r="I21" s="12">
        <f t="shared" si="3"/>
        <v>0</v>
      </c>
      <c r="J21" s="12"/>
      <c r="K21" s="12"/>
      <c r="L21" s="12"/>
      <c r="M21" s="12"/>
    </row>
    <row r="22" spans="1:14" x14ac:dyDescent="0.3">
      <c r="A22" s="5" t="s">
        <v>117</v>
      </c>
      <c r="B22" s="9">
        <v>33839</v>
      </c>
      <c r="C22" s="6">
        <f t="shared" ca="1" si="0"/>
        <v>31</v>
      </c>
      <c r="D22" s="5" t="s">
        <v>6</v>
      </c>
      <c r="E22" s="7">
        <v>3</v>
      </c>
      <c r="F22" s="11">
        <v>16000</v>
      </c>
      <c r="G22" s="12">
        <f t="shared" ca="1" si="1"/>
        <v>0</v>
      </c>
      <c r="H22" s="12">
        <f t="shared" si="2"/>
        <v>800</v>
      </c>
      <c r="I22" s="12">
        <f t="shared" si="3"/>
        <v>800</v>
      </c>
      <c r="J22" s="12"/>
      <c r="K22" s="12"/>
      <c r="L22" s="12"/>
      <c r="M22" s="12"/>
    </row>
    <row r="23" spans="1:14" x14ac:dyDescent="0.3">
      <c r="A23" s="5" t="s">
        <v>79</v>
      </c>
      <c r="B23" s="9">
        <v>33724</v>
      </c>
      <c r="C23" s="6">
        <f t="shared" ca="1" si="0"/>
        <v>31</v>
      </c>
      <c r="D23" s="5" t="s">
        <v>6</v>
      </c>
      <c r="E23" s="7">
        <v>5</v>
      </c>
      <c r="F23" s="11">
        <v>21500</v>
      </c>
      <c r="G23" s="12">
        <f t="shared" ca="1" si="1"/>
        <v>1075</v>
      </c>
      <c r="H23" s="12">
        <f t="shared" si="2"/>
        <v>1075</v>
      </c>
      <c r="I23" s="12">
        <f t="shared" si="3"/>
        <v>1075</v>
      </c>
      <c r="J23" s="12"/>
      <c r="K23" s="12"/>
      <c r="L23" s="12"/>
      <c r="M23" s="12"/>
    </row>
    <row r="24" spans="1:14" x14ac:dyDescent="0.3">
      <c r="A24" s="5" t="s">
        <v>29</v>
      </c>
      <c r="B24" s="9">
        <v>35124</v>
      </c>
      <c r="C24" s="6">
        <f t="shared" ca="1" si="0"/>
        <v>27</v>
      </c>
      <c r="D24" s="5" t="s">
        <v>5</v>
      </c>
      <c r="E24" s="7">
        <v>4</v>
      </c>
      <c r="F24" s="11">
        <v>2000</v>
      </c>
      <c r="G24" s="12">
        <f t="shared" ca="1" si="1"/>
        <v>0</v>
      </c>
      <c r="H24" s="12">
        <f t="shared" si="2"/>
        <v>100</v>
      </c>
      <c r="I24" s="12">
        <f t="shared" si="3"/>
        <v>100</v>
      </c>
      <c r="J24" s="12"/>
      <c r="K24" s="12"/>
      <c r="L24" s="12"/>
      <c r="M24" s="12"/>
    </row>
    <row r="25" spans="1:14" x14ac:dyDescent="0.3">
      <c r="A25" s="5" t="s">
        <v>59</v>
      </c>
      <c r="B25" s="9">
        <v>37875</v>
      </c>
      <c r="C25" s="6">
        <f t="shared" ca="1" si="0"/>
        <v>20</v>
      </c>
      <c r="D25" s="5" t="s">
        <v>6</v>
      </c>
      <c r="E25" s="7">
        <v>1</v>
      </c>
      <c r="F25" s="11">
        <v>2000</v>
      </c>
      <c r="G25" s="12">
        <f t="shared" ca="1" si="1"/>
        <v>0</v>
      </c>
      <c r="H25" s="12">
        <f t="shared" si="2"/>
        <v>100</v>
      </c>
      <c r="I25" s="12">
        <f t="shared" si="3"/>
        <v>0</v>
      </c>
      <c r="J25" s="12"/>
      <c r="K25" s="12"/>
      <c r="L25" s="12"/>
      <c r="M25" s="12"/>
    </row>
    <row r="26" spans="1:14" x14ac:dyDescent="0.3">
      <c r="A26" s="5" t="s">
        <v>220</v>
      </c>
      <c r="B26" s="9">
        <v>34462</v>
      </c>
      <c r="C26" s="6">
        <f t="shared" ca="1" si="0"/>
        <v>29</v>
      </c>
      <c r="D26" s="5" t="s">
        <v>6</v>
      </c>
      <c r="E26" s="7">
        <v>3</v>
      </c>
      <c r="F26" s="11">
        <v>16500</v>
      </c>
      <c r="G26" s="12">
        <f t="shared" ca="1" si="1"/>
        <v>0</v>
      </c>
      <c r="H26" s="12">
        <f t="shared" si="2"/>
        <v>825</v>
      </c>
      <c r="I26" s="12">
        <f t="shared" si="3"/>
        <v>825</v>
      </c>
      <c r="J26" s="12"/>
      <c r="K26" s="12"/>
      <c r="L26" s="12"/>
      <c r="M26" s="12"/>
    </row>
    <row r="27" spans="1:14" x14ac:dyDescent="0.3">
      <c r="A27" s="5" t="s">
        <v>47</v>
      </c>
      <c r="B27" s="9">
        <v>39317</v>
      </c>
      <c r="C27" s="6">
        <f t="shared" ca="1" si="0"/>
        <v>16</v>
      </c>
      <c r="D27" s="5" t="s">
        <v>5</v>
      </c>
      <c r="E27" s="7">
        <v>4</v>
      </c>
      <c r="F27" s="11">
        <v>16500</v>
      </c>
      <c r="G27" s="12">
        <f t="shared" ca="1" si="1"/>
        <v>0</v>
      </c>
      <c r="H27" s="12">
        <f t="shared" si="2"/>
        <v>825</v>
      </c>
      <c r="I27" s="12">
        <f t="shared" si="3"/>
        <v>825</v>
      </c>
      <c r="J27" s="12"/>
      <c r="K27" s="12"/>
      <c r="L27" s="12"/>
      <c r="M27" s="12"/>
    </row>
    <row r="28" spans="1:14" x14ac:dyDescent="0.3">
      <c r="A28" s="5" t="s">
        <v>206</v>
      </c>
      <c r="B28" s="9">
        <v>35140</v>
      </c>
      <c r="C28" s="6">
        <f t="shared" ca="1" si="0"/>
        <v>27</v>
      </c>
      <c r="D28" s="5" t="s">
        <v>5</v>
      </c>
      <c r="E28" s="7">
        <v>1</v>
      </c>
      <c r="F28" s="11">
        <v>12000</v>
      </c>
      <c r="G28" s="12">
        <f t="shared" ca="1" si="1"/>
        <v>0</v>
      </c>
      <c r="H28" s="12">
        <f t="shared" si="2"/>
        <v>0</v>
      </c>
      <c r="I28" s="12">
        <f t="shared" si="3"/>
        <v>0</v>
      </c>
      <c r="J28" s="12"/>
      <c r="K28" s="12"/>
      <c r="L28" s="12"/>
      <c r="M28" s="12"/>
    </row>
    <row r="29" spans="1:14" x14ac:dyDescent="0.3">
      <c r="A29" s="5" t="s">
        <v>95</v>
      </c>
      <c r="B29" s="9">
        <v>32221</v>
      </c>
      <c r="C29" s="6">
        <f t="shared" ca="1" si="0"/>
        <v>35</v>
      </c>
      <c r="D29" s="5" t="s">
        <v>5</v>
      </c>
      <c r="E29" s="7">
        <v>4</v>
      </c>
      <c r="F29" s="11">
        <v>11000</v>
      </c>
      <c r="G29" s="12">
        <f t="shared" ca="1" si="1"/>
        <v>0</v>
      </c>
      <c r="H29" s="12">
        <f t="shared" si="2"/>
        <v>550</v>
      </c>
      <c r="I29" s="12">
        <f t="shared" si="3"/>
        <v>550</v>
      </c>
      <c r="J29" s="12"/>
      <c r="K29" s="12"/>
      <c r="L29" s="12"/>
      <c r="M29" s="12"/>
    </row>
    <row r="30" spans="1:14" x14ac:dyDescent="0.3">
      <c r="A30" s="5" t="s">
        <v>102</v>
      </c>
      <c r="B30" s="9">
        <v>32944</v>
      </c>
      <c r="C30" s="6">
        <f t="shared" ca="1" si="0"/>
        <v>33</v>
      </c>
      <c r="D30" s="5" t="s">
        <v>7</v>
      </c>
      <c r="E30" s="7">
        <v>5</v>
      </c>
      <c r="F30" s="11">
        <v>6000</v>
      </c>
      <c r="G30" s="12">
        <f t="shared" ca="1" si="1"/>
        <v>0</v>
      </c>
      <c r="H30" s="12">
        <f t="shared" si="2"/>
        <v>300</v>
      </c>
      <c r="I30" s="12">
        <f t="shared" si="3"/>
        <v>300</v>
      </c>
      <c r="J30" s="12"/>
      <c r="K30" s="12"/>
      <c r="L30" s="12"/>
      <c r="M30" s="12"/>
    </row>
    <row r="31" spans="1:14" x14ac:dyDescent="0.3">
      <c r="A31" s="5" t="s">
        <v>39</v>
      </c>
      <c r="B31" s="9">
        <v>32182</v>
      </c>
      <c r="C31" s="6">
        <f t="shared" ca="1" si="0"/>
        <v>35</v>
      </c>
      <c r="D31" s="5" t="s">
        <v>6</v>
      </c>
      <c r="E31" s="7">
        <v>4</v>
      </c>
      <c r="F31" s="11">
        <v>8500</v>
      </c>
      <c r="G31" s="12">
        <f t="shared" ca="1" si="1"/>
        <v>425</v>
      </c>
      <c r="H31" s="12">
        <f t="shared" si="2"/>
        <v>425</v>
      </c>
      <c r="I31" s="12">
        <f t="shared" si="3"/>
        <v>425</v>
      </c>
      <c r="J31" s="12"/>
      <c r="K31" s="12"/>
      <c r="L31" s="12"/>
      <c r="M31" s="12"/>
    </row>
    <row r="32" spans="1:14" x14ac:dyDescent="0.3">
      <c r="A32" s="5" t="s">
        <v>20</v>
      </c>
      <c r="B32" s="9">
        <v>32767</v>
      </c>
      <c r="C32" s="6">
        <f t="shared" ca="1" si="0"/>
        <v>34</v>
      </c>
      <c r="D32" s="5" t="s">
        <v>6</v>
      </c>
      <c r="E32" s="7">
        <v>3</v>
      </c>
      <c r="F32" s="11">
        <v>11500</v>
      </c>
      <c r="G32" s="12">
        <f t="shared" ca="1" si="1"/>
        <v>0</v>
      </c>
      <c r="H32" s="12">
        <f t="shared" si="2"/>
        <v>575</v>
      </c>
      <c r="I32" s="12">
        <f t="shared" si="3"/>
        <v>575</v>
      </c>
      <c r="J32" s="12"/>
      <c r="K32" s="12"/>
      <c r="L32" s="12"/>
      <c r="M32" s="12"/>
    </row>
    <row r="33" spans="1:13" x14ac:dyDescent="0.3">
      <c r="A33" s="5" t="s">
        <v>200</v>
      </c>
      <c r="B33" s="9">
        <v>35404</v>
      </c>
      <c r="C33" s="6">
        <f t="shared" ca="1" si="0"/>
        <v>27</v>
      </c>
      <c r="D33" s="5" t="s">
        <v>5</v>
      </c>
      <c r="E33" s="7">
        <v>3</v>
      </c>
      <c r="F33" s="11">
        <v>6500</v>
      </c>
      <c r="G33" s="12">
        <f t="shared" ca="1" si="1"/>
        <v>0</v>
      </c>
      <c r="H33" s="12">
        <f t="shared" si="2"/>
        <v>0</v>
      </c>
      <c r="I33" s="12">
        <f t="shared" si="3"/>
        <v>0</v>
      </c>
      <c r="J33" s="12"/>
      <c r="K33" s="12"/>
      <c r="L33" s="12"/>
      <c r="M33" s="12"/>
    </row>
    <row r="34" spans="1:13" x14ac:dyDescent="0.3">
      <c r="A34" s="5" t="s">
        <v>26</v>
      </c>
      <c r="B34" s="9">
        <v>34148</v>
      </c>
      <c r="C34" s="6">
        <f t="shared" ca="1" si="0"/>
        <v>30</v>
      </c>
      <c r="D34" s="5" t="s">
        <v>6</v>
      </c>
      <c r="E34" s="7">
        <v>2</v>
      </c>
      <c r="F34" s="11">
        <v>15000</v>
      </c>
      <c r="G34" s="12">
        <f t="shared" ca="1" si="1"/>
        <v>0</v>
      </c>
      <c r="H34" s="12">
        <f t="shared" si="2"/>
        <v>750</v>
      </c>
      <c r="I34" s="12">
        <f t="shared" si="3"/>
        <v>0</v>
      </c>
      <c r="J34" s="12"/>
      <c r="K34" s="12"/>
      <c r="L34" s="12"/>
      <c r="M34" s="12"/>
    </row>
    <row r="35" spans="1:13" x14ac:dyDescent="0.3">
      <c r="A35" s="5" t="s">
        <v>137</v>
      </c>
      <c r="B35" s="9">
        <v>34972</v>
      </c>
      <c r="C35" s="6">
        <f t="shared" ca="1" si="0"/>
        <v>28</v>
      </c>
      <c r="D35" s="5" t="s">
        <v>6</v>
      </c>
      <c r="E35" s="7">
        <v>4</v>
      </c>
      <c r="F35" s="11">
        <v>2000</v>
      </c>
      <c r="G35" s="12">
        <f t="shared" ca="1" si="1"/>
        <v>100</v>
      </c>
      <c r="H35" s="12">
        <f t="shared" si="2"/>
        <v>100</v>
      </c>
      <c r="I35" s="12">
        <f t="shared" si="3"/>
        <v>100</v>
      </c>
      <c r="J35" s="12"/>
      <c r="K35" s="12"/>
      <c r="L35" s="12"/>
      <c r="M35" s="12"/>
    </row>
    <row r="36" spans="1:13" x14ac:dyDescent="0.3">
      <c r="A36" s="5" t="s">
        <v>146</v>
      </c>
      <c r="B36" s="9">
        <v>39524</v>
      </c>
      <c r="C36" s="6">
        <f t="shared" ca="1" si="0"/>
        <v>15</v>
      </c>
      <c r="D36" s="5" t="s">
        <v>5</v>
      </c>
      <c r="E36" s="7">
        <v>1</v>
      </c>
      <c r="F36" s="11">
        <v>6000</v>
      </c>
      <c r="G36" s="12">
        <f t="shared" ca="1" si="1"/>
        <v>0</v>
      </c>
      <c r="H36" s="12">
        <f t="shared" si="2"/>
        <v>0</v>
      </c>
      <c r="I36" s="12">
        <f t="shared" si="3"/>
        <v>0</v>
      </c>
      <c r="J36" s="12"/>
      <c r="K36" s="12"/>
      <c r="L36" s="12"/>
      <c r="M36" s="12"/>
    </row>
    <row r="37" spans="1:13" x14ac:dyDescent="0.3">
      <c r="A37" s="5" t="s">
        <v>54</v>
      </c>
      <c r="B37" s="9">
        <v>36461</v>
      </c>
      <c r="C37" s="6">
        <f t="shared" ca="1" si="0"/>
        <v>24</v>
      </c>
      <c r="D37" s="5" t="s">
        <v>6</v>
      </c>
      <c r="E37" s="7">
        <v>5</v>
      </c>
      <c r="F37" s="11">
        <v>17000</v>
      </c>
      <c r="G37" s="12">
        <f t="shared" ca="1" si="1"/>
        <v>850</v>
      </c>
      <c r="H37" s="12">
        <f t="shared" si="2"/>
        <v>850</v>
      </c>
      <c r="I37" s="12">
        <f t="shared" si="3"/>
        <v>850</v>
      </c>
      <c r="J37" s="12"/>
      <c r="K37" s="12"/>
      <c r="L37" s="12"/>
      <c r="M37" s="12"/>
    </row>
    <row r="38" spans="1:13" x14ac:dyDescent="0.3">
      <c r="A38" s="5" t="s">
        <v>248</v>
      </c>
      <c r="B38" s="9">
        <v>32526</v>
      </c>
      <c r="C38" s="6">
        <f t="shared" ca="1" si="0"/>
        <v>34</v>
      </c>
      <c r="D38" s="5" t="s">
        <v>7</v>
      </c>
      <c r="E38" s="7">
        <v>3</v>
      </c>
      <c r="F38" s="11">
        <v>14000</v>
      </c>
      <c r="G38" s="12">
        <f t="shared" ca="1" si="1"/>
        <v>0</v>
      </c>
      <c r="H38" s="12">
        <f t="shared" si="2"/>
        <v>0</v>
      </c>
      <c r="I38" s="12">
        <f t="shared" si="3"/>
        <v>700</v>
      </c>
      <c r="J38" s="12"/>
      <c r="K38" s="12"/>
      <c r="L38" s="12"/>
      <c r="M38" s="12"/>
    </row>
    <row r="39" spans="1:13" x14ac:dyDescent="0.3">
      <c r="A39" s="5" t="s">
        <v>147</v>
      </c>
      <c r="B39" s="9">
        <v>34595</v>
      </c>
      <c r="C39" s="6">
        <f t="shared" ca="1" si="0"/>
        <v>29</v>
      </c>
      <c r="D39" s="5" t="s">
        <v>5</v>
      </c>
      <c r="E39" s="7">
        <v>4</v>
      </c>
      <c r="F39" s="11">
        <v>15500</v>
      </c>
      <c r="G39" s="12">
        <f t="shared" ca="1" si="1"/>
        <v>0</v>
      </c>
      <c r="H39" s="12">
        <f t="shared" si="2"/>
        <v>775</v>
      </c>
      <c r="I39" s="12">
        <f t="shared" si="3"/>
        <v>775</v>
      </c>
      <c r="J39" s="12"/>
      <c r="K39" s="12"/>
      <c r="L39" s="12"/>
      <c r="M39" s="12"/>
    </row>
    <row r="40" spans="1:13" x14ac:dyDescent="0.3">
      <c r="A40" s="5" t="s">
        <v>253</v>
      </c>
      <c r="B40" s="10">
        <v>39346</v>
      </c>
      <c r="C40" s="6">
        <f t="shared" ca="1" si="0"/>
        <v>16</v>
      </c>
      <c r="D40" s="5" t="s">
        <v>6</v>
      </c>
      <c r="E40" s="7">
        <v>1</v>
      </c>
      <c r="F40" s="11">
        <v>1000</v>
      </c>
      <c r="G40" s="12">
        <f t="shared" ca="1" si="1"/>
        <v>0</v>
      </c>
      <c r="H40" s="12">
        <f t="shared" si="2"/>
        <v>50</v>
      </c>
      <c r="I40" s="12">
        <f t="shared" si="3"/>
        <v>0</v>
      </c>
      <c r="J40" s="12"/>
      <c r="K40" s="12"/>
      <c r="L40" s="12"/>
      <c r="M40" s="12"/>
    </row>
    <row r="41" spans="1:13" x14ac:dyDescent="0.3">
      <c r="A41" s="5" t="s">
        <v>222</v>
      </c>
      <c r="B41" s="9">
        <v>35351</v>
      </c>
      <c r="C41" s="6">
        <f t="shared" ca="1" si="0"/>
        <v>27</v>
      </c>
      <c r="D41" s="5" t="s">
        <v>6</v>
      </c>
      <c r="E41" s="7">
        <v>2</v>
      </c>
      <c r="F41" s="11">
        <v>12500</v>
      </c>
      <c r="G41" s="12">
        <f t="shared" ca="1" si="1"/>
        <v>0</v>
      </c>
      <c r="H41" s="12">
        <f t="shared" si="2"/>
        <v>625</v>
      </c>
      <c r="I41" s="12">
        <f t="shared" si="3"/>
        <v>0</v>
      </c>
      <c r="J41" s="12"/>
      <c r="K41" s="12"/>
      <c r="L41" s="12"/>
      <c r="M41" s="12"/>
    </row>
    <row r="42" spans="1:13" x14ac:dyDescent="0.3">
      <c r="A42" s="5" t="s">
        <v>183</v>
      </c>
      <c r="B42" s="9">
        <v>36283</v>
      </c>
      <c r="C42" s="6">
        <f t="shared" ca="1" si="0"/>
        <v>24</v>
      </c>
      <c r="D42" s="5" t="s">
        <v>6</v>
      </c>
      <c r="E42" s="7">
        <v>4</v>
      </c>
      <c r="F42" s="11">
        <v>8500</v>
      </c>
      <c r="G42" s="12">
        <f t="shared" ca="1" si="1"/>
        <v>425</v>
      </c>
      <c r="H42" s="12">
        <f t="shared" si="2"/>
        <v>425</v>
      </c>
      <c r="I42" s="12">
        <f t="shared" si="3"/>
        <v>425</v>
      </c>
      <c r="J42" s="12"/>
      <c r="K42" s="12"/>
      <c r="L42" s="12"/>
      <c r="M42" s="12"/>
    </row>
    <row r="43" spans="1:13" x14ac:dyDescent="0.3">
      <c r="A43" s="5" t="s">
        <v>42</v>
      </c>
      <c r="B43" s="9">
        <v>34883</v>
      </c>
      <c r="C43" s="6">
        <f t="shared" ca="1" si="0"/>
        <v>28</v>
      </c>
      <c r="D43" s="5" t="s">
        <v>6</v>
      </c>
      <c r="E43" s="7">
        <v>3</v>
      </c>
      <c r="F43" s="11">
        <v>15500</v>
      </c>
      <c r="G43" s="12">
        <f t="shared" ca="1" si="1"/>
        <v>0</v>
      </c>
      <c r="H43" s="12">
        <f t="shared" si="2"/>
        <v>775</v>
      </c>
      <c r="I43" s="12">
        <f t="shared" si="3"/>
        <v>775</v>
      </c>
      <c r="J43" s="12"/>
      <c r="K43" s="12"/>
      <c r="L43" s="12"/>
      <c r="M43" s="12"/>
    </row>
    <row r="44" spans="1:13" x14ac:dyDescent="0.3">
      <c r="A44" s="5" t="s">
        <v>110</v>
      </c>
      <c r="B44" s="9">
        <v>33340</v>
      </c>
      <c r="C44" s="6">
        <f t="shared" ca="1" si="0"/>
        <v>32</v>
      </c>
      <c r="D44" s="5" t="s">
        <v>6</v>
      </c>
      <c r="E44" s="7">
        <v>1</v>
      </c>
      <c r="F44" s="11">
        <v>18500</v>
      </c>
      <c r="G44" s="12">
        <f t="shared" ca="1" si="1"/>
        <v>0</v>
      </c>
      <c r="H44" s="12">
        <f t="shared" si="2"/>
        <v>925</v>
      </c>
      <c r="I44" s="12">
        <f t="shared" si="3"/>
        <v>0</v>
      </c>
      <c r="J44" s="12"/>
      <c r="K44" s="12"/>
      <c r="L44" s="12"/>
      <c r="M44" s="12"/>
    </row>
    <row r="45" spans="1:13" x14ac:dyDescent="0.3">
      <c r="A45" s="5" t="s">
        <v>57</v>
      </c>
      <c r="B45" s="9">
        <v>39229</v>
      </c>
      <c r="C45" s="6">
        <f t="shared" ca="1" si="0"/>
        <v>16</v>
      </c>
      <c r="D45" s="5" t="s">
        <v>6</v>
      </c>
      <c r="E45" s="7">
        <v>2</v>
      </c>
      <c r="F45" s="11">
        <v>9000</v>
      </c>
      <c r="G45" s="12">
        <f t="shared" ca="1" si="1"/>
        <v>0</v>
      </c>
      <c r="H45" s="12">
        <f t="shared" si="2"/>
        <v>450</v>
      </c>
      <c r="I45" s="12">
        <f t="shared" si="3"/>
        <v>0</v>
      </c>
      <c r="J45" s="12"/>
      <c r="K45" s="12"/>
      <c r="L45" s="12"/>
      <c r="M45" s="12"/>
    </row>
    <row r="46" spans="1:13" x14ac:dyDescent="0.3">
      <c r="A46" s="5" t="s">
        <v>152</v>
      </c>
      <c r="B46" s="9">
        <v>38782</v>
      </c>
      <c r="C46" s="6">
        <f t="shared" ca="1" si="0"/>
        <v>17</v>
      </c>
      <c r="D46" s="5" t="s">
        <v>5</v>
      </c>
      <c r="E46" s="7">
        <v>5</v>
      </c>
      <c r="F46" s="11">
        <v>10500</v>
      </c>
      <c r="G46" s="12">
        <f t="shared" ca="1" si="1"/>
        <v>0</v>
      </c>
      <c r="H46" s="12">
        <f t="shared" si="2"/>
        <v>525</v>
      </c>
      <c r="I46" s="12">
        <f t="shared" si="3"/>
        <v>525</v>
      </c>
      <c r="J46" s="12"/>
      <c r="K46" s="12"/>
      <c r="L46" s="12"/>
      <c r="M46" s="12"/>
    </row>
    <row r="47" spans="1:13" x14ac:dyDescent="0.3">
      <c r="A47" s="5" t="s">
        <v>121</v>
      </c>
      <c r="B47" s="9">
        <v>38947</v>
      </c>
      <c r="C47" s="6">
        <f t="shared" ca="1" si="0"/>
        <v>17</v>
      </c>
      <c r="D47" s="5" t="s">
        <v>8</v>
      </c>
      <c r="E47" s="7">
        <v>3</v>
      </c>
      <c r="F47" s="11">
        <v>12000</v>
      </c>
      <c r="G47" s="12">
        <f t="shared" ca="1" si="1"/>
        <v>0</v>
      </c>
      <c r="H47" s="12">
        <f t="shared" si="2"/>
        <v>0</v>
      </c>
      <c r="I47" s="12">
        <f t="shared" si="3"/>
        <v>0</v>
      </c>
      <c r="J47" s="12"/>
      <c r="K47" s="12"/>
      <c r="L47" s="12"/>
      <c r="M47" s="12"/>
    </row>
    <row r="48" spans="1:13" x14ac:dyDescent="0.3">
      <c r="A48" s="5" t="s">
        <v>30</v>
      </c>
      <c r="B48" s="9">
        <v>35225</v>
      </c>
      <c r="C48" s="6">
        <f t="shared" ca="1" si="0"/>
        <v>27</v>
      </c>
      <c r="D48" s="5" t="s">
        <v>6</v>
      </c>
      <c r="E48" s="7">
        <v>1</v>
      </c>
      <c r="F48" s="11">
        <v>10000</v>
      </c>
      <c r="G48" s="12">
        <f t="shared" ca="1" si="1"/>
        <v>0</v>
      </c>
      <c r="H48" s="12">
        <f t="shared" si="2"/>
        <v>500</v>
      </c>
      <c r="I48" s="12">
        <f t="shared" si="3"/>
        <v>0</v>
      </c>
      <c r="J48" s="12"/>
      <c r="K48" s="12"/>
      <c r="L48" s="12"/>
      <c r="M48" s="12"/>
    </row>
    <row r="49" spans="1:13" x14ac:dyDescent="0.3">
      <c r="A49" s="5" t="s">
        <v>162</v>
      </c>
      <c r="B49" s="9">
        <v>33035</v>
      </c>
      <c r="C49" s="6">
        <f t="shared" ca="1" si="0"/>
        <v>33</v>
      </c>
      <c r="D49" s="5" t="s">
        <v>5</v>
      </c>
      <c r="E49" s="7">
        <v>4</v>
      </c>
      <c r="F49" s="11">
        <v>2500</v>
      </c>
      <c r="G49" s="12">
        <f t="shared" ca="1" si="1"/>
        <v>0</v>
      </c>
      <c r="H49" s="12">
        <f t="shared" si="2"/>
        <v>125</v>
      </c>
      <c r="I49" s="12">
        <f t="shared" si="3"/>
        <v>125</v>
      </c>
      <c r="J49" s="12"/>
      <c r="K49" s="12"/>
      <c r="L49" s="12"/>
      <c r="M49" s="12"/>
    </row>
    <row r="50" spans="1:13" x14ac:dyDescent="0.3">
      <c r="A50" s="5" t="s">
        <v>234</v>
      </c>
      <c r="B50" s="9">
        <v>35252</v>
      </c>
      <c r="C50" s="6">
        <f t="shared" ca="1" si="0"/>
        <v>27</v>
      </c>
      <c r="D50" s="5" t="s">
        <v>6</v>
      </c>
      <c r="E50" s="7">
        <v>2</v>
      </c>
      <c r="F50" s="11">
        <v>16500</v>
      </c>
      <c r="G50" s="12">
        <f t="shared" ca="1" si="1"/>
        <v>0</v>
      </c>
      <c r="H50" s="12">
        <f t="shared" si="2"/>
        <v>825</v>
      </c>
      <c r="I50" s="12">
        <f t="shared" si="3"/>
        <v>0</v>
      </c>
      <c r="J50" s="12"/>
      <c r="K50" s="12"/>
      <c r="L50" s="12"/>
      <c r="M50" s="12"/>
    </row>
    <row r="51" spans="1:13" x14ac:dyDescent="0.3">
      <c r="A51" s="5" t="s">
        <v>85</v>
      </c>
      <c r="B51" s="9">
        <v>32667</v>
      </c>
      <c r="C51" s="6">
        <f t="shared" ca="1" si="0"/>
        <v>34</v>
      </c>
      <c r="D51" s="5" t="s">
        <v>6</v>
      </c>
      <c r="E51" s="7">
        <v>5</v>
      </c>
      <c r="F51" s="11">
        <v>6500</v>
      </c>
      <c r="G51" s="12">
        <f t="shared" ca="1" si="1"/>
        <v>325</v>
      </c>
      <c r="H51" s="12">
        <f t="shared" si="2"/>
        <v>325</v>
      </c>
      <c r="I51" s="12">
        <f t="shared" si="3"/>
        <v>325</v>
      </c>
      <c r="J51" s="12"/>
      <c r="K51" s="12"/>
      <c r="L51" s="12"/>
      <c r="M51" s="12"/>
    </row>
    <row r="52" spans="1:13" x14ac:dyDescent="0.3">
      <c r="A52" s="5" t="s">
        <v>231</v>
      </c>
      <c r="B52" s="9">
        <v>39180</v>
      </c>
      <c r="C52" s="6">
        <f t="shared" ca="1" si="0"/>
        <v>16</v>
      </c>
      <c r="D52" s="5" t="s">
        <v>8</v>
      </c>
      <c r="E52" s="7">
        <v>3</v>
      </c>
      <c r="F52" s="11">
        <v>16500</v>
      </c>
      <c r="G52" s="12">
        <f t="shared" ca="1" si="1"/>
        <v>0</v>
      </c>
      <c r="H52" s="12">
        <f t="shared" si="2"/>
        <v>0</v>
      </c>
      <c r="I52" s="12">
        <f t="shared" si="3"/>
        <v>0</v>
      </c>
      <c r="J52" s="12"/>
      <c r="K52" s="12"/>
      <c r="L52" s="12"/>
      <c r="M52" s="12"/>
    </row>
    <row r="53" spans="1:13" x14ac:dyDescent="0.3">
      <c r="A53" s="5" t="s">
        <v>164</v>
      </c>
      <c r="B53" s="9">
        <v>38201</v>
      </c>
      <c r="C53" s="6">
        <f t="shared" ca="1" si="0"/>
        <v>19</v>
      </c>
      <c r="D53" s="5" t="s">
        <v>6</v>
      </c>
      <c r="E53" s="7">
        <v>5</v>
      </c>
      <c r="F53" s="11">
        <v>24000</v>
      </c>
      <c r="G53" s="12">
        <f t="shared" ca="1" si="1"/>
        <v>1200</v>
      </c>
      <c r="H53" s="12">
        <f t="shared" si="2"/>
        <v>1200</v>
      </c>
      <c r="I53" s="12">
        <f t="shared" si="3"/>
        <v>1200</v>
      </c>
      <c r="J53" s="12"/>
      <c r="K53" s="12"/>
      <c r="L53" s="12"/>
      <c r="M53" s="12"/>
    </row>
    <row r="54" spans="1:13" x14ac:dyDescent="0.3">
      <c r="A54" s="5" t="s">
        <v>34</v>
      </c>
      <c r="B54" s="9">
        <v>33122</v>
      </c>
      <c r="C54" s="6">
        <f t="shared" ca="1" si="0"/>
        <v>33</v>
      </c>
      <c r="D54" s="5" t="s">
        <v>6</v>
      </c>
      <c r="E54" s="7">
        <v>4</v>
      </c>
      <c r="F54" s="11">
        <v>13000</v>
      </c>
      <c r="G54" s="12">
        <f t="shared" ca="1" si="1"/>
        <v>650</v>
      </c>
      <c r="H54" s="12">
        <f t="shared" si="2"/>
        <v>650</v>
      </c>
      <c r="I54" s="12">
        <f t="shared" si="3"/>
        <v>650</v>
      </c>
      <c r="J54" s="12"/>
      <c r="K54" s="12"/>
      <c r="L54" s="12"/>
      <c r="M54" s="12"/>
    </row>
    <row r="55" spans="1:13" x14ac:dyDescent="0.3">
      <c r="A55" s="5" t="s">
        <v>89</v>
      </c>
      <c r="B55" s="9">
        <v>36119</v>
      </c>
      <c r="C55" s="6">
        <f t="shared" ca="1" si="0"/>
        <v>25</v>
      </c>
      <c r="D55" s="5" t="s">
        <v>5</v>
      </c>
      <c r="E55" s="7">
        <v>5</v>
      </c>
      <c r="F55" s="11">
        <v>10500</v>
      </c>
      <c r="G55" s="12">
        <f t="shared" ca="1" si="1"/>
        <v>0</v>
      </c>
      <c r="H55" s="12">
        <f t="shared" si="2"/>
        <v>525</v>
      </c>
      <c r="I55" s="12">
        <f t="shared" si="3"/>
        <v>525</v>
      </c>
      <c r="J55" s="12"/>
      <c r="K55" s="12"/>
      <c r="L55" s="12"/>
      <c r="M55" s="12"/>
    </row>
    <row r="56" spans="1:13" x14ac:dyDescent="0.3">
      <c r="A56" s="5" t="s">
        <v>28</v>
      </c>
      <c r="B56" s="9">
        <v>38876</v>
      </c>
      <c r="C56" s="6">
        <f t="shared" ca="1" si="0"/>
        <v>17</v>
      </c>
      <c r="D56" s="5" t="s">
        <v>5</v>
      </c>
      <c r="E56" s="7">
        <v>5</v>
      </c>
      <c r="F56" s="11">
        <v>18500</v>
      </c>
      <c r="G56" s="12">
        <f t="shared" ca="1" si="1"/>
        <v>0</v>
      </c>
      <c r="H56" s="12">
        <f t="shared" si="2"/>
        <v>925</v>
      </c>
      <c r="I56" s="12">
        <f t="shared" si="3"/>
        <v>925</v>
      </c>
      <c r="J56" s="12"/>
      <c r="K56" s="12"/>
      <c r="L56" s="12"/>
      <c r="M56" s="12"/>
    </row>
    <row r="57" spans="1:13" x14ac:dyDescent="0.3">
      <c r="A57" s="5" t="s">
        <v>255</v>
      </c>
      <c r="B57" s="9">
        <v>34574</v>
      </c>
      <c r="C57" s="6">
        <f t="shared" ca="1" si="0"/>
        <v>29</v>
      </c>
      <c r="D57" s="5" t="s">
        <v>6</v>
      </c>
      <c r="E57" s="7">
        <v>2</v>
      </c>
      <c r="F57" s="11">
        <v>23500</v>
      </c>
      <c r="G57" s="12">
        <f t="shared" ca="1" si="1"/>
        <v>0</v>
      </c>
      <c r="H57" s="12">
        <f t="shared" si="2"/>
        <v>1175</v>
      </c>
      <c r="I57" s="12">
        <f t="shared" si="3"/>
        <v>0</v>
      </c>
      <c r="J57" s="12"/>
      <c r="K57" s="12"/>
      <c r="L57" s="12"/>
      <c r="M57" s="12"/>
    </row>
    <row r="58" spans="1:13" x14ac:dyDescent="0.3">
      <c r="A58" s="5" t="s">
        <v>136</v>
      </c>
      <c r="B58" s="9">
        <v>35268</v>
      </c>
      <c r="C58" s="6">
        <f t="shared" ca="1" si="0"/>
        <v>27</v>
      </c>
      <c r="D58" s="5" t="s">
        <v>5</v>
      </c>
      <c r="E58" s="7">
        <v>5</v>
      </c>
      <c r="F58" s="11">
        <v>22500</v>
      </c>
      <c r="G58" s="12">
        <f t="shared" ca="1" si="1"/>
        <v>0</v>
      </c>
      <c r="H58" s="12">
        <f t="shared" si="2"/>
        <v>1125</v>
      </c>
      <c r="I58" s="12">
        <f t="shared" si="3"/>
        <v>1125</v>
      </c>
      <c r="J58" s="12"/>
      <c r="K58" s="12"/>
      <c r="L58" s="12"/>
      <c r="M58" s="12"/>
    </row>
    <row r="59" spans="1:13" x14ac:dyDescent="0.3">
      <c r="A59" s="5" t="s">
        <v>62</v>
      </c>
      <c r="B59" s="9">
        <v>33705</v>
      </c>
      <c r="C59" s="6">
        <f t="shared" ca="1" si="0"/>
        <v>31</v>
      </c>
      <c r="D59" s="5" t="s">
        <v>5</v>
      </c>
      <c r="E59" s="7">
        <v>3</v>
      </c>
      <c r="F59" s="11">
        <v>12000</v>
      </c>
      <c r="G59" s="12">
        <f t="shared" ca="1" si="1"/>
        <v>0</v>
      </c>
      <c r="H59" s="12">
        <f t="shared" si="2"/>
        <v>0</v>
      </c>
      <c r="I59" s="12">
        <f t="shared" si="3"/>
        <v>0</v>
      </c>
      <c r="J59" s="12"/>
      <c r="K59" s="12"/>
      <c r="L59" s="12"/>
      <c r="M59" s="12"/>
    </row>
    <row r="60" spans="1:13" x14ac:dyDescent="0.3">
      <c r="A60" s="5" t="s">
        <v>119</v>
      </c>
      <c r="B60" s="9">
        <v>32467</v>
      </c>
      <c r="C60" s="6">
        <f t="shared" ca="1" si="0"/>
        <v>35</v>
      </c>
      <c r="D60" s="5" t="s">
        <v>5</v>
      </c>
      <c r="E60" s="7">
        <v>5</v>
      </c>
      <c r="F60" s="11">
        <v>13500</v>
      </c>
      <c r="G60" s="12">
        <f t="shared" ca="1" si="1"/>
        <v>0</v>
      </c>
      <c r="H60" s="12">
        <f t="shared" si="2"/>
        <v>675</v>
      </c>
      <c r="I60" s="12">
        <f t="shared" si="3"/>
        <v>675</v>
      </c>
      <c r="J60" s="12"/>
      <c r="K60" s="12"/>
      <c r="L60" s="12"/>
      <c r="M60" s="12"/>
    </row>
    <row r="61" spans="1:13" x14ac:dyDescent="0.3">
      <c r="A61" s="5" t="s">
        <v>114</v>
      </c>
      <c r="B61" s="9">
        <v>32402</v>
      </c>
      <c r="C61" s="6">
        <f t="shared" ca="1" si="0"/>
        <v>35</v>
      </c>
      <c r="D61" s="5" t="s">
        <v>6</v>
      </c>
      <c r="E61" s="7">
        <v>2</v>
      </c>
      <c r="F61" s="11">
        <v>2500</v>
      </c>
      <c r="G61" s="12">
        <f t="shared" ca="1" si="1"/>
        <v>0</v>
      </c>
      <c r="H61" s="12">
        <f t="shared" si="2"/>
        <v>125</v>
      </c>
      <c r="I61" s="12">
        <f t="shared" si="3"/>
        <v>0</v>
      </c>
      <c r="J61" s="12"/>
      <c r="K61" s="12"/>
      <c r="L61" s="12"/>
      <c r="M61" s="12"/>
    </row>
    <row r="62" spans="1:13" x14ac:dyDescent="0.3">
      <c r="A62" s="5" t="s">
        <v>53</v>
      </c>
      <c r="B62" s="9">
        <v>38152</v>
      </c>
      <c r="C62" s="6">
        <f t="shared" ca="1" si="0"/>
        <v>19</v>
      </c>
      <c r="D62" s="5" t="s">
        <v>7</v>
      </c>
      <c r="E62" s="7">
        <v>5</v>
      </c>
      <c r="F62" s="11">
        <v>4500</v>
      </c>
      <c r="G62" s="12">
        <f t="shared" ca="1" si="1"/>
        <v>0</v>
      </c>
      <c r="H62" s="12">
        <f t="shared" si="2"/>
        <v>225</v>
      </c>
      <c r="I62" s="12">
        <f t="shared" si="3"/>
        <v>225</v>
      </c>
      <c r="J62" s="12"/>
      <c r="K62" s="12"/>
      <c r="L62" s="12"/>
      <c r="M62" s="12"/>
    </row>
    <row r="63" spans="1:13" x14ac:dyDescent="0.3">
      <c r="A63" s="5" t="s">
        <v>71</v>
      </c>
      <c r="B63" s="9">
        <v>32214</v>
      </c>
      <c r="C63" s="6">
        <f t="shared" ca="1" si="0"/>
        <v>35</v>
      </c>
      <c r="D63" s="5" t="s">
        <v>7</v>
      </c>
      <c r="E63" s="7">
        <v>5</v>
      </c>
      <c r="F63" s="11">
        <v>13000</v>
      </c>
      <c r="G63" s="12">
        <f t="shared" ca="1" si="1"/>
        <v>0</v>
      </c>
      <c r="H63" s="12">
        <f t="shared" si="2"/>
        <v>650</v>
      </c>
      <c r="I63" s="12">
        <f t="shared" si="3"/>
        <v>650</v>
      </c>
      <c r="J63" s="12"/>
      <c r="K63" s="12"/>
      <c r="L63" s="12"/>
      <c r="M63" s="12"/>
    </row>
    <row r="64" spans="1:13" x14ac:dyDescent="0.3">
      <c r="A64" s="5" t="s">
        <v>66</v>
      </c>
      <c r="B64" s="9">
        <v>35673</v>
      </c>
      <c r="C64" s="6">
        <f t="shared" ca="1" si="0"/>
        <v>26</v>
      </c>
      <c r="D64" s="5" t="s">
        <v>6</v>
      </c>
      <c r="E64" s="7">
        <v>4</v>
      </c>
      <c r="F64" s="11">
        <v>3000</v>
      </c>
      <c r="G64" s="12">
        <f t="shared" ca="1" si="1"/>
        <v>150</v>
      </c>
      <c r="H64" s="12">
        <f t="shared" si="2"/>
        <v>150</v>
      </c>
      <c r="I64" s="12">
        <f t="shared" si="3"/>
        <v>150</v>
      </c>
      <c r="J64" s="12"/>
      <c r="K64" s="12"/>
      <c r="L64" s="12"/>
      <c r="M64" s="12"/>
    </row>
    <row r="65" spans="1:13" x14ac:dyDescent="0.3">
      <c r="A65" s="5" t="s">
        <v>203</v>
      </c>
      <c r="B65" s="9">
        <v>38509</v>
      </c>
      <c r="C65" s="6">
        <f t="shared" ca="1" si="0"/>
        <v>18</v>
      </c>
      <c r="D65" s="5" t="s">
        <v>6</v>
      </c>
      <c r="E65" s="7">
        <v>4</v>
      </c>
      <c r="F65" s="11">
        <v>14500</v>
      </c>
      <c r="G65" s="12">
        <f t="shared" ca="1" si="1"/>
        <v>725</v>
      </c>
      <c r="H65" s="12">
        <f t="shared" si="2"/>
        <v>725</v>
      </c>
      <c r="I65" s="12">
        <f t="shared" si="3"/>
        <v>725</v>
      </c>
      <c r="J65" s="12"/>
      <c r="K65" s="12"/>
      <c r="L65" s="12"/>
      <c r="M65" s="12"/>
    </row>
    <row r="66" spans="1:13" x14ac:dyDescent="0.3">
      <c r="A66" s="5" t="s">
        <v>133</v>
      </c>
      <c r="B66" s="9">
        <v>37105</v>
      </c>
      <c r="C66" s="6">
        <f t="shared" ca="1" si="0"/>
        <v>22</v>
      </c>
      <c r="D66" s="5" t="s">
        <v>6</v>
      </c>
      <c r="E66" s="7">
        <v>1</v>
      </c>
      <c r="F66" s="11">
        <v>2500</v>
      </c>
      <c r="G66" s="12">
        <f t="shared" ca="1" si="1"/>
        <v>0</v>
      </c>
      <c r="H66" s="12">
        <f t="shared" si="2"/>
        <v>125</v>
      </c>
      <c r="I66" s="12">
        <f t="shared" si="3"/>
        <v>0</v>
      </c>
      <c r="J66" s="12"/>
      <c r="K66" s="12"/>
      <c r="L66" s="12"/>
      <c r="M66" s="12"/>
    </row>
    <row r="67" spans="1:13" x14ac:dyDescent="0.3">
      <c r="A67" s="5" t="s">
        <v>138</v>
      </c>
      <c r="B67" s="9">
        <v>34580</v>
      </c>
      <c r="C67" s="6">
        <f t="shared" ref="C67:C130" ca="1" si="4">DATEDIF(B67,TODAY(),"Y")</f>
        <v>29</v>
      </c>
      <c r="D67" s="5" t="s">
        <v>6</v>
      </c>
      <c r="E67" s="7">
        <v>2</v>
      </c>
      <c r="F67" s="11">
        <v>24500</v>
      </c>
      <c r="G67" s="12">
        <f t="shared" ca="1" si="1"/>
        <v>0</v>
      </c>
      <c r="H67" s="12">
        <f t="shared" si="2"/>
        <v>1225</v>
      </c>
      <c r="I67" s="12">
        <f t="shared" si="3"/>
        <v>0</v>
      </c>
      <c r="J67" s="12"/>
      <c r="K67" s="12"/>
      <c r="L67" s="12"/>
      <c r="M67" s="12"/>
    </row>
    <row r="68" spans="1:13" x14ac:dyDescent="0.3">
      <c r="A68" s="5" t="s">
        <v>72</v>
      </c>
      <c r="B68" s="9">
        <v>35658</v>
      </c>
      <c r="C68" s="6">
        <f t="shared" ca="1" si="4"/>
        <v>26</v>
      </c>
      <c r="D68" s="5" t="s">
        <v>7</v>
      </c>
      <c r="E68" s="7">
        <v>3</v>
      </c>
      <c r="F68" s="11">
        <v>20000</v>
      </c>
      <c r="G68" s="12">
        <f t="shared" ref="G68:G131" ca="1" si="5">IF(AND(D68="Full Time",E68&gt;3, C68&gt;10),F68*5%,0)</f>
        <v>0</v>
      </c>
      <c r="H68" s="12">
        <f t="shared" ref="H68:H131" si="6">IF(OR(D68="Full Time",E68&gt;3),F68*5%,0)</f>
        <v>0</v>
      </c>
      <c r="I68" s="12">
        <f t="shared" ref="I68:I131" si="7">IF(OR(
                AND(D68="Full Time",E68&gt;=3),
                AND(D68="Contract",E68&gt;=4),
                AND(D68="Half-Time", E68&gt;=2)
               ),
F68 * 5%,0 )</f>
        <v>1000</v>
      </c>
      <c r="J68" s="12"/>
      <c r="K68" s="12"/>
      <c r="L68" s="12"/>
      <c r="M68" s="12"/>
    </row>
    <row r="69" spans="1:13" x14ac:dyDescent="0.3">
      <c r="A69" s="5" t="s">
        <v>219</v>
      </c>
      <c r="B69" s="9">
        <v>35271</v>
      </c>
      <c r="C69" s="6">
        <f t="shared" ca="1" si="4"/>
        <v>27</v>
      </c>
      <c r="D69" s="5" t="s">
        <v>7</v>
      </c>
      <c r="E69" s="7">
        <v>4</v>
      </c>
      <c r="F69" s="11">
        <v>8500</v>
      </c>
      <c r="G69" s="12">
        <f t="shared" ca="1" si="5"/>
        <v>0</v>
      </c>
      <c r="H69" s="12">
        <f t="shared" si="6"/>
        <v>425</v>
      </c>
      <c r="I69" s="12">
        <f t="shared" si="7"/>
        <v>425</v>
      </c>
      <c r="J69" s="12"/>
      <c r="K69" s="12"/>
      <c r="L69" s="12"/>
      <c r="M69" s="12"/>
    </row>
    <row r="70" spans="1:13" x14ac:dyDescent="0.3">
      <c r="A70" s="5" t="s">
        <v>18</v>
      </c>
      <c r="B70" s="9">
        <v>36380</v>
      </c>
      <c r="C70" s="6">
        <f t="shared" ca="1" si="4"/>
        <v>24</v>
      </c>
      <c r="D70" s="5" t="s">
        <v>5</v>
      </c>
      <c r="E70" s="7">
        <v>2</v>
      </c>
      <c r="F70" s="11">
        <v>12000</v>
      </c>
      <c r="G70" s="12">
        <f t="shared" ca="1" si="5"/>
        <v>0</v>
      </c>
      <c r="H70" s="12">
        <f t="shared" si="6"/>
        <v>0</v>
      </c>
      <c r="I70" s="12">
        <f t="shared" si="7"/>
        <v>0</v>
      </c>
      <c r="J70" s="12"/>
      <c r="K70" s="12"/>
      <c r="L70" s="12"/>
      <c r="M70" s="12"/>
    </row>
    <row r="71" spans="1:13" x14ac:dyDescent="0.3">
      <c r="A71" s="5" t="s">
        <v>94</v>
      </c>
      <c r="B71" s="9">
        <v>32725</v>
      </c>
      <c r="C71" s="6">
        <f t="shared" ca="1" si="4"/>
        <v>34</v>
      </c>
      <c r="D71" s="5" t="s">
        <v>7</v>
      </c>
      <c r="E71" s="7">
        <v>3</v>
      </c>
      <c r="F71" s="11">
        <v>11500</v>
      </c>
      <c r="G71" s="12">
        <f t="shared" ca="1" si="5"/>
        <v>0</v>
      </c>
      <c r="H71" s="12">
        <f t="shared" si="6"/>
        <v>0</v>
      </c>
      <c r="I71" s="12">
        <f t="shared" si="7"/>
        <v>575</v>
      </c>
      <c r="J71" s="12"/>
      <c r="K71" s="12"/>
      <c r="L71" s="12"/>
      <c r="M71" s="12"/>
    </row>
    <row r="72" spans="1:13" x14ac:dyDescent="0.3">
      <c r="A72" s="5" t="s">
        <v>179</v>
      </c>
      <c r="B72" s="9">
        <v>34896</v>
      </c>
      <c r="C72" s="6">
        <f t="shared" ca="1" si="4"/>
        <v>28</v>
      </c>
      <c r="D72" s="5" t="s">
        <v>7</v>
      </c>
      <c r="E72" s="7">
        <v>4</v>
      </c>
      <c r="F72" s="11">
        <v>20500</v>
      </c>
      <c r="G72" s="12">
        <f t="shared" ca="1" si="5"/>
        <v>0</v>
      </c>
      <c r="H72" s="12">
        <f t="shared" si="6"/>
        <v>1025</v>
      </c>
      <c r="I72" s="12">
        <f t="shared" si="7"/>
        <v>1025</v>
      </c>
      <c r="J72" s="12"/>
      <c r="K72" s="12"/>
      <c r="L72" s="12"/>
      <c r="M72" s="12"/>
    </row>
    <row r="73" spans="1:13" x14ac:dyDescent="0.3">
      <c r="A73" s="5" t="s">
        <v>126</v>
      </c>
      <c r="B73" s="9">
        <v>32560</v>
      </c>
      <c r="C73" s="6">
        <f t="shared" ca="1" si="4"/>
        <v>34</v>
      </c>
      <c r="D73" s="5" t="s">
        <v>5</v>
      </c>
      <c r="E73" s="7">
        <v>4</v>
      </c>
      <c r="F73" s="11">
        <v>16000</v>
      </c>
      <c r="G73" s="12">
        <f t="shared" ca="1" si="5"/>
        <v>0</v>
      </c>
      <c r="H73" s="12">
        <f t="shared" si="6"/>
        <v>800</v>
      </c>
      <c r="I73" s="12">
        <f t="shared" si="7"/>
        <v>800</v>
      </c>
      <c r="J73" s="12"/>
      <c r="K73" s="12"/>
      <c r="L73" s="12"/>
      <c r="M73" s="12"/>
    </row>
    <row r="74" spans="1:13" x14ac:dyDescent="0.3">
      <c r="A74" s="5" t="s">
        <v>44</v>
      </c>
      <c r="B74" s="9">
        <v>39108</v>
      </c>
      <c r="C74" s="6">
        <f t="shared" ca="1" si="4"/>
        <v>16</v>
      </c>
      <c r="D74" s="5" t="s">
        <v>5</v>
      </c>
      <c r="E74" s="7">
        <v>4</v>
      </c>
      <c r="F74" s="11">
        <v>6000</v>
      </c>
      <c r="G74" s="12">
        <f t="shared" ca="1" si="5"/>
        <v>0</v>
      </c>
      <c r="H74" s="12">
        <f t="shared" si="6"/>
        <v>300</v>
      </c>
      <c r="I74" s="12">
        <f t="shared" si="7"/>
        <v>300</v>
      </c>
      <c r="J74" s="12"/>
      <c r="K74" s="12"/>
      <c r="L74" s="12"/>
      <c r="M74" s="12"/>
    </row>
    <row r="75" spans="1:13" x14ac:dyDescent="0.3">
      <c r="A75" s="5" t="s">
        <v>210</v>
      </c>
      <c r="B75" s="9">
        <v>34861</v>
      </c>
      <c r="C75" s="6">
        <f t="shared" ca="1" si="4"/>
        <v>28</v>
      </c>
      <c r="D75" s="5" t="s">
        <v>7</v>
      </c>
      <c r="E75" s="7">
        <v>5</v>
      </c>
      <c r="F75" s="11">
        <v>13000</v>
      </c>
      <c r="G75" s="12">
        <f t="shared" ca="1" si="5"/>
        <v>0</v>
      </c>
      <c r="H75" s="12">
        <f t="shared" si="6"/>
        <v>650</v>
      </c>
      <c r="I75" s="12">
        <f t="shared" si="7"/>
        <v>650</v>
      </c>
      <c r="J75" s="12"/>
      <c r="K75" s="12"/>
      <c r="L75" s="12"/>
      <c r="M75" s="12"/>
    </row>
    <row r="76" spans="1:13" x14ac:dyDescent="0.3">
      <c r="A76" s="5" t="s">
        <v>173</v>
      </c>
      <c r="B76" s="9">
        <v>32805</v>
      </c>
      <c r="C76" s="6">
        <f t="shared" ca="1" si="4"/>
        <v>34</v>
      </c>
      <c r="D76" s="5" t="s">
        <v>8</v>
      </c>
      <c r="E76" s="7">
        <v>4</v>
      </c>
      <c r="F76" s="11">
        <v>2500</v>
      </c>
      <c r="G76" s="12">
        <f t="shared" ca="1" si="5"/>
        <v>0</v>
      </c>
      <c r="H76" s="12">
        <f t="shared" si="6"/>
        <v>125</v>
      </c>
      <c r="I76" s="12">
        <f t="shared" si="7"/>
        <v>0</v>
      </c>
      <c r="J76" s="12"/>
      <c r="K76" s="12"/>
      <c r="L76" s="12"/>
      <c r="M76" s="12"/>
    </row>
    <row r="77" spans="1:13" x14ac:dyDescent="0.3">
      <c r="A77" s="5" t="s">
        <v>134</v>
      </c>
      <c r="B77" s="9">
        <v>36385</v>
      </c>
      <c r="C77" s="6">
        <f t="shared" ca="1" si="4"/>
        <v>24</v>
      </c>
      <c r="D77" s="5" t="s">
        <v>6</v>
      </c>
      <c r="E77" s="7">
        <v>3</v>
      </c>
      <c r="F77" s="11">
        <v>4500</v>
      </c>
      <c r="G77" s="12">
        <f t="shared" ca="1" si="5"/>
        <v>0</v>
      </c>
      <c r="H77" s="12">
        <f t="shared" si="6"/>
        <v>225</v>
      </c>
      <c r="I77" s="12">
        <f t="shared" si="7"/>
        <v>225</v>
      </c>
      <c r="J77" s="12"/>
      <c r="K77" s="12"/>
      <c r="L77" s="12"/>
      <c r="M77" s="12"/>
    </row>
    <row r="78" spans="1:13" x14ac:dyDescent="0.3">
      <c r="A78" s="5" t="s">
        <v>190</v>
      </c>
      <c r="B78" s="9">
        <v>37431</v>
      </c>
      <c r="C78" s="6">
        <f t="shared" ca="1" si="4"/>
        <v>21</v>
      </c>
      <c r="D78" s="5" t="s">
        <v>6</v>
      </c>
      <c r="E78" s="7">
        <v>1</v>
      </c>
      <c r="F78" s="11">
        <v>17000</v>
      </c>
      <c r="G78" s="12">
        <f t="shared" ca="1" si="5"/>
        <v>0</v>
      </c>
      <c r="H78" s="12">
        <f t="shared" si="6"/>
        <v>850</v>
      </c>
      <c r="I78" s="12">
        <f t="shared" si="7"/>
        <v>0</v>
      </c>
      <c r="J78" s="12"/>
      <c r="K78" s="12"/>
      <c r="L78" s="12"/>
      <c r="M78" s="12"/>
    </row>
    <row r="79" spans="1:13" x14ac:dyDescent="0.3">
      <c r="A79" s="5" t="s">
        <v>198</v>
      </c>
      <c r="B79" s="9">
        <v>35994</v>
      </c>
      <c r="C79" s="6">
        <f t="shared" ca="1" si="4"/>
        <v>25</v>
      </c>
      <c r="D79" s="5" t="s">
        <v>6</v>
      </c>
      <c r="E79" s="7">
        <v>5</v>
      </c>
      <c r="F79" s="11">
        <v>11500</v>
      </c>
      <c r="G79" s="12">
        <f t="shared" ca="1" si="5"/>
        <v>575</v>
      </c>
      <c r="H79" s="12">
        <f t="shared" si="6"/>
        <v>575</v>
      </c>
      <c r="I79" s="12">
        <f t="shared" si="7"/>
        <v>575</v>
      </c>
      <c r="J79" s="12"/>
      <c r="K79" s="12"/>
      <c r="L79" s="12"/>
      <c r="M79" s="12"/>
    </row>
    <row r="80" spans="1:13" x14ac:dyDescent="0.3">
      <c r="A80" s="5" t="s">
        <v>33</v>
      </c>
      <c r="B80" s="9">
        <v>37561</v>
      </c>
      <c r="C80" s="6">
        <f t="shared" ca="1" si="4"/>
        <v>21</v>
      </c>
      <c r="D80" s="5" t="s">
        <v>5</v>
      </c>
      <c r="E80" s="7">
        <v>2</v>
      </c>
      <c r="F80" s="11">
        <v>21500</v>
      </c>
      <c r="G80" s="12">
        <f t="shared" ca="1" si="5"/>
        <v>0</v>
      </c>
      <c r="H80" s="12">
        <f t="shared" si="6"/>
        <v>0</v>
      </c>
      <c r="I80" s="12">
        <f t="shared" si="7"/>
        <v>0</v>
      </c>
      <c r="J80" s="12"/>
      <c r="K80" s="12"/>
      <c r="L80" s="12"/>
      <c r="M80" s="12"/>
    </row>
    <row r="81" spans="1:13" x14ac:dyDescent="0.3">
      <c r="A81" s="5" t="s">
        <v>125</v>
      </c>
      <c r="B81" s="9">
        <v>34565</v>
      </c>
      <c r="C81" s="6">
        <f t="shared" ca="1" si="4"/>
        <v>29</v>
      </c>
      <c r="D81" s="5" t="s">
        <v>6</v>
      </c>
      <c r="E81" s="7">
        <v>5</v>
      </c>
      <c r="F81" s="11">
        <v>6500</v>
      </c>
      <c r="G81" s="12">
        <f t="shared" ca="1" si="5"/>
        <v>325</v>
      </c>
      <c r="H81" s="12">
        <f t="shared" si="6"/>
        <v>325</v>
      </c>
      <c r="I81" s="12">
        <f t="shared" si="7"/>
        <v>325</v>
      </c>
      <c r="J81" s="12"/>
      <c r="K81" s="12"/>
      <c r="L81" s="12"/>
      <c r="M81" s="12"/>
    </row>
    <row r="82" spans="1:13" x14ac:dyDescent="0.3">
      <c r="A82" s="5" t="s">
        <v>36</v>
      </c>
      <c r="B82" s="9">
        <v>38711</v>
      </c>
      <c r="C82" s="6">
        <f t="shared" ca="1" si="4"/>
        <v>18</v>
      </c>
      <c r="D82" s="5" t="s">
        <v>6</v>
      </c>
      <c r="E82" s="7">
        <v>1</v>
      </c>
      <c r="F82" s="11">
        <v>15500</v>
      </c>
      <c r="G82" s="12">
        <f t="shared" ca="1" si="5"/>
        <v>0</v>
      </c>
      <c r="H82" s="12">
        <f t="shared" si="6"/>
        <v>775</v>
      </c>
      <c r="I82" s="12">
        <f t="shared" si="7"/>
        <v>0</v>
      </c>
      <c r="J82" s="12"/>
      <c r="K82" s="12"/>
      <c r="L82" s="12"/>
      <c r="M82" s="12"/>
    </row>
    <row r="83" spans="1:13" x14ac:dyDescent="0.3">
      <c r="A83" s="5" t="s">
        <v>172</v>
      </c>
      <c r="B83" s="9">
        <v>33220</v>
      </c>
      <c r="C83" s="6">
        <f t="shared" ca="1" si="4"/>
        <v>33</v>
      </c>
      <c r="D83" s="5" t="s">
        <v>7</v>
      </c>
      <c r="E83" s="7">
        <v>3</v>
      </c>
      <c r="F83" s="11">
        <v>15000</v>
      </c>
      <c r="G83" s="12">
        <f t="shared" ca="1" si="5"/>
        <v>0</v>
      </c>
      <c r="H83" s="12">
        <f t="shared" si="6"/>
        <v>0</v>
      </c>
      <c r="I83" s="12">
        <f t="shared" si="7"/>
        <v>750</v>
      </c>
      <c r="J83" s="12"/>
      <c r="K83" s="12"/>
      <c r="L83" s="12"/>
      <c r="M83" s="12"/>
    </row>
    <row r="84" spans="1:13" x14ac:dyDescent="0.3">
      <c r="A84" s="5" t="s">
        <v>187</v>
      </c>
      <c r="B84" s="9">
        <v>39597</v>
      </c>
      <c r="C84" s="6">
        <f t="shared" ca="1" si="4"/>
        <v>15</v>
      </c>
      <c r="D84" s="5" t="s">
        <v>8</v>
      </c>
      <c r="E84" s="7">
        <v>1</v>
      </c>
      <c r="F84" s="11">
        <v>6500</v>
      </c>
      <c r="G84" s="12">
        <f t="shared" ca="1" si="5"/>
        <v>0</v>
      </c>
      <c r="H84" s="12">
        <f t="shared" si="6"/>
        <v>0</v>
      </c>
      <c r="I84" s="12">
        <f t="shared" si="7"/>
        <v>0</v>
      </c>
      <c r="J84" s="12"/>
      <c r="K84" s="12"/>
      <c r="L84" s="12"/>
      <c r="M84" s="12"/>
    </row>
    <row r="85" spans="1:13" x14ac:dyDescent="0.3">
      <c r="A85" s="5" t="s">
        <v>165</v>
      </c>
      <c r="B85" s="9">
        <v>35247</v>
      </c>
      <c r="C85" s="6">
        <f t="shared" ca="1" si="4"/>
        <v>27</v>
      </c>
      <c r="D85" s="5" t="s">
        <v>5</v>
      </c>
      <c r="E85" s="7">
        <v>2</v>
      </c>
      <c r="F85" s="11">
        <v>24000</v>
      </c>
      <c r="G85" s="12">
        <f t="shared" ca="1" si="5"/>
        <v>0</v>
      </c>
      <c r="H85" s="12">
        <f t="shared" si="6"/>
        <v>0</v>
      </c>
      <c r="I85" s="12">
        <f t="shared" si="7"/>
        <v>0</v>
      </c>
      <c r="J85" s="12"/>
      <c r="K85" s="12"/>
      <c r="L85" s="12"/>
      <c r="M85" s="12"/>
    </row>
    <row r="86" spans="1:13" x14ac:dyDescent="0.3">
      <c r="A86" s="5" t="s">
        <v>246</v>
      </c>
      <c r="B86" s="9">
        <v>35727</v>
      </c>
      <c r="C86" s="6">
        <f t="shared" ca="1" si="4"/>
        <v>26</v>
      </c>
      <c r="D86" s="5" t="s">
        <v>6</v>
      </c>
      <c r="E86" s="7">
        <v>1</v>
      </c>
      <c r="F86" s="11">
        <v>4500</v>
      </c>
      <c r="G86" s="12">
        <f t="shared" ca="1" si="5"/>
        <v>0</v>
      </c>
      <c r="H86" s="12">
        <f t="shared" si="6"/>
        <v>225</v>
      </c>
      <c r="I86" s="12">
        <f t="shared" si="7"/>
        <v>0</v>
      </c>
      <c r="J86" s="12"/>
      <c r="K86" s="12"/>
      <c r="L86" s="12"/>
      <c r="M86" s="12"/>
    </row>
    <row r="87" spans="1:13" x14ac:dyDescent="0.3">
      <c r="A87" s="5" t="s">
        <v>202</v>
      </c>
      <c r="B87" s="9">
        <v>32288</v>
      </c>
      <c r="C87" s="6">
        <f t="shared" ca="1" si="4"/>
        <v>35</v>
      </c>
      <c r="D87" s="5" t="s">
        <v>5</v>
      </c>
      <c r="E87" s="7">
        <v>4</v>
      </c>
      <c r="F87" s="11">
        <v>9000</v>
      </c>
      <c r="G87" s="12">
        <f t="shared" ca="1" si="5"/>
        <v>0</v>
      </c>
      <c r="H87" s="12">
        <f t="shared" si="6"/>
        <v>450</v>
      </c>
      <c r="I87" s="12">
        <f t="shared" si="7"/>
        <v>450</v>
      </c>
      <c r="J87" s="12"/>
      <c r="K87" s="12"/>
      <c r="L87" s="12"/>
      <c r="M87" s="12"/>
    </row>
    <row r="88" spans="1:13" x14ac:dyDescent="0.3">
      <c r="A88" s="5" t="s">
        <v>115</v>
      </c>
      <c r="B88" s="9">
        <v>36937</v>
      </c>
      <c r="C88" s="6">
        <f t="shared" ca="1" si="4"/>
        <v>22</v>
      </c>
      <c r="D88" s="5" t="s">
        <v>6</v>
      </c>
      <c r="E88" s="7">
        <v>1</v>
      </c>
      <c r="F88" s="11">
        <v>24000</v>
      </c>
      <c r="G88" s="12">
        <f t="shared" ca="1" si="5"/>
        <v>0</v>
      </c>
      <c r="H88" s="12">
        <f t="shared" si="6"/>
        <v>1200</v>
      </c>
      <c r="I88" s="12">
        <f t="shared" si="7"/>
        <v>0</v>
      </c>
      <c r="J88" s="12"/>
      <c r="K88" s="12"/>
      <c r="L88" s="12"/>
      <c r="M88" s="12"/>
    </row>
    <row r="89" spans="1:13" x14ac:dyDescent="0.3">
      <c r="A89" s="5" t="s">
        <v>177</v>
      </c>
      <c r="B89" s="9">
        <v>32478</v>
      </c>
      <c r="C89" s="6">
        <f t="shared" ca="1" si="4"/>
        <v>35</v>
      </c>
      <c r="D89" s="5" t="s">
        <v>5</v>
      </c>
      <c r="E89" s="7">
        <v>2</v>
      </c>
      <c r="F89" s="11">
        <v>20000</v>
      </c>
      <c r="G89" s="12">
        <f t="shared" ca="1" si="5"/>
        <v>0</v>
      </c>
      <c r="H89" s="12">
        <f t="shared" si="6"/>
        <v>0</v>
      </c>
      <c r="I89" s="12">
        <f t="shared" si="7"/>
        <v>0</v>
      </c>
      <c r="J89" s="12"/>
      <c r="K89" s="12"/>
      <c r="L89" s="12"/>
      <c r="M89" s="12"/>
    </row>
    <row r="90" spans="1:13" x14ac:dyDescent="0.3">
      <c r="A90" s="5" t="s">
        <v>129</v>
      </c>
      <c r="B90" s="9">
        <v>39139</v>
      </c>
      <c r="C90" s="6">
        <f t="shared" ca="1" si="4"/>
        <v>16</v>
      </c>
      <c r="D90" s="5" t="s">
        <v>6</v>
      </c>
      <c r="E90" s="7">
        <v>5</v>
      </c>
      <c r="F90" s="11">
        <v>21000</v>
      </c>
      <c r="G90" s="12">
        <f t="shared" ca="1" si="5"/>
        <v>1050</v>
      </c>
      <c r="H90" s="12">
        <f t="shared" si="6"/>
        <v>1050</v>
      </c>
      <c r="I90" s="12">
        <f t="shared" si="7"/>
        <v>1050</v>
      </c>
      <c r="J90" s="12"/>
      <c r="K90" s="12"/>
      <c r="L90" s="12"/>
      <c r="M90" s="12"/>
    </row>
    <row r="91" spans="1:13" x14ac:dyDescent="0.3">
      <c r="A91" s="5" t="s">
        <v>168</v>
      </c>
      <c r="B91" s="9">
        <v>34330</v>
      </c>
      <c r="C91" s="6">
        <f t="shared" ca="1" si="4"/>
        <v>30</v>
      </c>
      <c r="D91" s="5" t="s">
        <v>6</v>
      </c>
      <c r="E91" s="7">
        <v>5</v>
      </c>
      <c r="F91" s="11">
        <v>19000</v>
      </c>
      <c r="G91" s="12">
        <f t="shared" ca="1" si="5"/>
        <v>950</v>
      </c>
      <c r="H91" s="12">
        <f t="shared" si="6"/>
        <v>950</v>
      </c>
      <c r="I91" s="12">
        <f t="shared" si="7"/>
        <v>950</v>
      </c>
      <c r="J91" s="12"/>
      <c r="K91" s="12"/>
      <c r="L91" s="12"/>
      <c r="M91" s="12"/>
    </row>
    <row r="92" spans="1:13" x14ac:dyDescent="0.3">
      <c r="A92" s="5" t="s">
        <v>131</v>
      </c>
      <c r="B92" s="9">
        <v>35498</v>
      </c>
      <c r="C92" s="6">
        <f t="shared" ca="1" si="4"/>
        <v>26</v>
      </c>
      <c r="D92" s="5" t="s">
        <v>6</v>
      </c>
      <c r="E92" s="7">
        <v>3</v>
      </c>
      <c r="F92" s="11">
        <v>9000</v>
      </c>
      <c r="G92" s="12">
        <f t="shared" ca="1" si="5"/>
        <v>0</v>
      </c>
      <c r="H92" s="12">
        <f t="shared" si="6"/>
        <v>450</v>
      </c>
      <c r="I92" s="12">
        <f t="shared" si="7"/>
        <v>450</v>
      </c>
      <c r="J92" s="12"/>
      <c r="K92" s="12"/>
      <c r="L92" s="12"/>
      <c r="M92" s="12"/>
    </row>
    <row r="93" spans="1:13" x14ac:dyDescent="0.3">
      <c r="A93" s="5" t="s">
        <v>243</v>
      </c>
      <c r="B93" s="9">
        <v>33886</v>
      </c>
      <c r="C93" s="6">
        <f t="shared" ca="1" si="4"/>
        <v>31</v>
      </c>
      <c r="D93" s="5" t="s">
        <v>6</v>
      </c>
      <c r="E93" s="7">
        <v>5</v>
      </c>
      <c r="F93" s="11">
        <v>3500</v>
      </c>
      <c r="G93" s="12">
        <f t="shared" ca="1" si="5"/>
        <v>175</v>
      </c>
      <c r="H93" s="12">
        <f t="shared" si="6"/>
        <v>175</v>
      </c>
      <c r="I93" s="12">
        <f t="shared" si="7"/>
        <v>175</v>
      </c>
      <c r="J93" s="12"/>
      <c r="K93" s="12"/>
      <c r="L93" s="12"/>
      <c r="M93" s="12"/>
    </row>
    <row r="94" spans="1:13" x14ac:dyDescent="0.3">
      <c r="A94" s="5" t="s">
        <v>100</v>
      </c>
      <c r="B94" s="9">
        <v>33528</v>
      </c>
      <c r="C94" s="6">
        <f t="shared" ca="1" si="4"/>
        <v>32</v>
      </c>
      <c r="D94" s="5" t="s">
        <v>6</v>
      </c>
      <c r="E94" s="7">
        <v>5</v>
      </c>
      <c r="F94" s="11">
        <v>19500</v>
      </c>
      <c r="G94" s="12">
        <f t="shared" ca="1" si="5"/>
        <v>975</v>
      </c>
      <c r="H94" s="12">
        <f t="shared" si="6"/>
        <v>975</v>
      </c>
      <c r="I94" s="12">
        <f t="shared" si="7"/>
        <v>975</v>
      </c>
      <c r="J94" s="12"/>
      <c r="K94" s="12"/>
      <c r="L94" s="12"/>
      <c r="M94" s="12"/>
    </row>
    <row r="95" spans="1:13" x14ac:dyDescent="0.3">
      <c r="A95" s="5" t="s">
        <v>170</v>
      </c>
      <c r="B95" s="9">
        <v>38884</v>
      </c>
      <c r="C95" s="6">
        <f t="shared" ca="1" si="4"/>
        <v>17</v>
      </c>
      <c r="D95" s="5" t="s">
        <v>5</v>
      </c>
      <c r="E95" s="7">
        <v>4</v>
      </c>
      <c r="F95" s="11">
        <v>9000</v>
      </c>
      <c r="G95" s="12">
        <f t="shared" ca="1" si="5"/>
        <v>0</v>
      </c>
      <c r="H95" s="12">
        <f t="shared" si="6"/>
        <v>450</v>
      </c>
      <c r="I95" s="12">
        <f t="shared" si="7"/>
        <v>450</v>
      </c>
      <c r="J95" s="12"/>
      <c r="K95" s="12"/>
      <c r="L95" s="12"/>
      <c r="M95" s="12"/>
    </row>
    <row r="96" spans="1:13" x14ac:dyDescent="0.3">
      <c r="A96" s="5" t="s">
        <v>182</v>
      </c>
      <c r="B96" s="9">
        <v>35749</v>
      </c>
      <c r="C96" s="6">
        <f t="shared" ca="1" si="4"/>
        <v>26</v>
      </c>
      <c r="D96" s="5" t="s">
        <v>7</v>
      </c>
      <c r="E96" s="7">
        <v>1</v>
      </c>
      <c r="F96" s="11">
        <v>4000</v>
      </c>
      <c r="G96" s="12">
        <f t="shared" ca="1" si="5"/>
        <v>0</v>
      </c>
      <c r="H96" s="12">
        <f t="shared" si="6"/>
        <v>0</v>
      </c>
      <c r="I96" s="12">
        <f t="shared" si="7"/>
        <v>0</v>
      </c>
      <c r="J96" s="12"/>
      <c r="K96" s="12"/>
      <c r="L96" s="12"/>
      <c r="M96" s="12"/>
    </row>
    <row r="97" spans="1:13" x14ac:dyDescent="0.3">
      <c r="A97" s="5" t="s">
        <v>238</v>
      </c>
      <c r="B97" s="9">
        <v>33194</v>
      </c>
      <c r="C97" s="6">
        <f t="shared" ca="1" si="4"/>
        <v>33</v>
      </c>
      <c r="D97" s="5" t="s">
        <v>7</v>
      </c>
      <c r="E97" s="7">
        <v>4</v>
      </c>
      <c r="F97" s="11">
        <v>12000</v>
      </c>
      <c r="G97" s="12">
        <f t="shared" ca="1" si="5"/>
        <v>0</v>
      </c>
      <c r="H97" s="12">
        <f t="shared" si="6"/>
        <v>600</v>
      </c>
      <c r="I97" s="12">
        <f t="shared" si="7"/>
        <v>600</v>
      </c>
      <c r="J97" s="12"/>
      <c r="K97" s="12"/>
      <c r="L97" s="12"/>
      <c r="M97" s="12"/>
    </row>
    <row r="98" spans="1:13" x14ac:dyDescent="0.3">
      <c r="A98" s="5" t="s">
        <v>176</v>
      </c>
      <c r="B98" s="9">
        <v>33854</v>
      </c>
      <c r="C98" s="6">
        <f t="shared" ca="1" si="4"/>
        <v>31</v>
      </c>
      <c r="D98" s="5" t="s">
        <v>6</v>
      </c>
      <c r="E98" s="7">
        <v>3</v>
      </c>
      <c r="F98" s="11">
        <v>17500</v>
      </c>
      <c r="G98" s="12">
        <f t="shared" ca="1" si="5"/>
        <v>0</v>
      </c>
      <c r="H98" s="12">
        <f t="shared" si="6"/>
        <v>875</v>
      </c>
      <c r="I98" s="12">
        <f t="shared" si="7"/>
        <v>875</v>
      </c>
      <c r="J98" s="12"/>
      <c r="K98" s="12"/>
      <c r="L98" s="12"/>
      <c r="M98" s="12"/>
    </row>
    <row r="99" spans="1:13" x14ac:dyDescent="0.3">
      <c r="A99" s="5" t="s">
        <v>75</v>
      </c>
      <c r="B99" s="9">
        <v>37431</v>
      </c>
      <c r="C99" s="6">
        <f t="shared" ca="1" si="4"/>
        <v>21</v>
      </c>
      <c r="D99" s="5" t="s">
        <v>6</v>
      </c>
      <c r="E99" s="7">
        <v>3</v>
      </c>
      <c r="F99" s="11">
        <v>13000</v>
      </c>
      <c r="G99" s="12">
        <f t="shared" ca="1" si="5"/>
        <v>0</v>
      </c>
      <c r="H99" s="12">
        <f t="shared" si="6"/>
        <v>650</v>
      </c>
      <c r="I99" s="12">
        <f t="shared" si="7"/>
        <v>650</v>
      </c>
      <c r="J99" s="12"/>
      <c r="K99" s="12"/>
      <c r="L99" s="12"/>
      <c r="M99" s="12"/>
    </row>
    <row r="100" spans="1:13" x14ac:dyDescent="0.3">
      <c r="A100" s="5" t="s">
        <v>108</v>
      </c>
      <c r="B100" s="9">
        <v>37196</v>
      </c>
      <c r="C100" s="6">
        <f t="shared" ca="1" si="4"/>
        <v>22</v>
      </c>
      <c r="D100" s="5" t="s">
        <v>6</v>
      </c>
      <c r="E100" s="7">
        <v>4</v>
      </c>
      <c r="F100" s="11">
        <v>10500</v>
      </c>
      <c r="G100" s="12">
        <f t="shared" ca="1" si="5"/>
        <v>525</v>
      </c>
      <c r="H100" s="12">
        <f t="shared" si="6"/>
        <v>525</v>
      </c>
      <c r="I100" s="12">
        <f t="shared" si="7"/>
        <v>525</v>
      </c>
      <c r="J100" s="12"/>
      <c r="K100" s="12"/>
      <c r="L100" s="12"/>
      <c r="M100" s="12"/>
    </row>
    <row r="101" spans="1:13" x14ac:dyDescent="0.3">
      <c r="A101" s="5" t="s">
        <v>181</v>
      </c>
      <c r="B101" s="9">
        <v>38243</v>
      </c>
      <c r="C101" s="6">
        <f t="shared" ca="1" si="4"/>
        <v>19</v>
      </c>
      <c r="D101" s="5" t="s">
        <v>5</v>
      </c>
      <c r="E101" s="7">
        <v>2</v>
      </c>
      <c r="F101" s="11">
        <v>3500</v>
      </c>
      <c r="G101" s="12">
        <f t="shared" ca="1" si="5"/>
        <v>0</v>
      </c>
      <c r="H101" s="12">
        <f t="shared" si="6"/>
        <v>0</v>
      </c>
      <c r="I101" s="12">
        <f t="shared" si="7"/>
        <v>0</v>
      </c>
      <c r="J101" s="12"/>
      <c r="K101" s="12"/>
      <c r="L101" s="12"/>
      <c r="M101" s="12"/>
    </row>
    <row r="102" spans="1:13" x14ac:dyDescent="0.3">
      <c r="A102" s="5" t="s">
        <v>208</v>
      </c>
      <c r="B102" s="9">
        <v>33121</v>
      </c>
      <c r="C102" s="6">
        <f t="shared" ca="1" si="4"/>
        <v>33</v>
      </c>
      <c r="D102" s="5" t="s">
        <v>6</v>
      </c>
      <c r="E102" s="7">
        <v>4</v>
      </c>
      <c r="F102" s="11">
        <v>24000</v>
      </c>
      <c r="G102" s="12">
        <f t="shared" ca="1" si="5"/>
        <v>1200</v>
      </c>
      <c r="H102" s="12">
        <f t="shared" si="6"/>
        <v>1200</v>
      </c>
      <c r="I102" s="12">
        <f t="shared" si="7"/>
        <v>1200</v>
      </c>
      <c r="J102" s="12"/>
      <c r="K102" s="12"/>
      <c r="L102" s="12"/>
      <c r="M102" s="12"/>
    </row>
    <row r="103" spans="1:13" x14ac:dyDescent="0.3">
      <c r="A103" s="5" t="s">
        <v>212</v>
      </c>
      <c r="B103" s="9">
        <v>38918</v>
      </c>
      <c r="C103" s="6">
        <f t="shared" ca="1" si="4"/>
        <v>17</v>
      </c>
      <c r="D103" s="5" t="s">
        <v>6</v>
      </c>
      <c r="E103" s="7">
        <v>5</v>
      </c>
      <c r="F103" s="11">
        <v>9000</v>
      </c>
      <c r="G103" s="12">
        <f t="shared" ca="1" si="5"/>
        <v>450</v>
      </c>
      <c r="H103" s="12">
        <f t="shared" si="6"/>
        <v>450</v>
      </c>
      <c r="I103" s="12">
        <f t="shared" si="7"/>
        <v>450</v>
      </c>
      <c r="J103" s="12"/>
      <c r="K103" s="12"/>
      <c r="L103" s="12"/>
      <c r="M103" s="12"/>
    </row>
    <row r="104" spans="1:13" x14ac:dyDescent="0.3">
      <c r="A104" s="5" t="s">
        <v>141</v>
      </c>
      <c r="B104" s="9">
        <v>36721</v>
      </c>
      <c r="C104" s="6">
        <f t="shared" ca="1" si="4"/>
        <v>23</v>
      </c>
      <c r="D104" s="5" t="s">
        <v>5</v>
      </c>
      <c r="E104" s="7">
        <v>2</v>
      </c>
      <c r="F104" s="11">
        <v>13000</v>
      </c>
      <c r="G104" s="12">
        <f t="shared" ca="1" si="5"/>
        <v>0</v>
      </c>
      <c r="H104" s="12">
        <f t="shared" si="6"/>
        <v>0</v>
      </c>
      <c r="I104" s="12">
        <f t="shared" si="7"/>
        <v>0</v>
      </c>
      <c r="J104" s="12"/>
      <c r="K104" s="12"/>
      <c r="L104" s="12"/>
      <c r="M104" s="12"/>
    </row>
    <row r="105" spans="1:13" x14ac:dyDescent="0.3">
      <c r="A105" s="5" t="s">
        <v>11</v>
      </c>
      <c r="B105" s="9">
        <v>34518</v>
      </c>
      <c r="C105" s="6">
        <f t="shared" ca="1" si="4"/>
        <v>29</v>
      </c>
      <c r="D105" s="5" t="s">
        <v>6</v>
      </c>
      <c r="E105" s="7">
        <v>2</v>
      </c>
      <c r="F105" s="11">
        <v>12500</v>
      </c>
      <c r="G105" s="12">
        <f t="shared" ca="1" si="5"/>
        <v>0</v>
      </c>
      <c r="H105" s="12">
        <f t="shared" si="6"/>
        <v>625</v>
      </c>
      <c r="I105" s="12">
        <f t="shared" si="7"/>
        <v>0</v>
      </c>
      <c r="J105" s="12"/>
      <c r="K105" s="12"/>
      <c r="L105" s="12"/>
      <c r="M105" s="12"/>
    </row>
    <row r="106" spans="1:13" x14ac:dyDescent="0.3">
      <c r="A106" s="5" t="s">
        <v>197</v>
      </c>
      <c r="B106" s="9">
        <v>39628</v>
      </c>
      <c r="C106" s="6">
        <f t="shared" ca="1" si="4"/>
        <v>15</v>
      </c>
      <c r="D106" s="5" t="s">
        <v>8</v>
      </c>
      <c r="E106" s="7">
        <v>4</v>
      </c>
      <c r="F106" s="11">
        <v>3000</v>
      </c>
      <c r="G106" s="12">
        <f t="shared" ca="1" si="5"/>
        <v>0</v>
      </c>
      <c r="H106" s="12">
        <f t="shared" si="6"/>
        <v>150</v>
      </c>
      <c r="I106" s="12">
        <f t="shared" si="7"/>
        <v>0</v>
      </c>
      <c r="J106" s="12"/>
      <c r="K106" s="12"/>
      <c r="L106" s="12"/>
      <c r="M106" s="12"/>
    </row>
    <row r="107" spans="1:13" x14ac:dyDescent="0.3">
      <c r="A107" s="5" t="s">
        <v>19</v>
      </c>
      <c r="B107" s="9">
        <v>34860</v>
      </c>
      <c r="C107" s="6">
        <f t="shared" ca="1" si="4"/>
        <v>28</v>
      </c>
      <c r="D107" s="5" t="s">
        <v>5</v>
      </c>
      <c r="E107" s="7">
        <v>4</v>
      </c>
      <c r="F107" s="11">
        <v>22000</v>
      </c>
      <c r="G107" s="12">
        <f t="shared" ca="1" si="5"/>
        <v>0</v>
      </c>
      <c r="H107" s="12">
        <f t="shared" si="6"/>
        <v>1100</v>
      </c>
      <c r="I107" s="12">
        <f t="shared" si="7"/>
        <v>1100</v>
      </c>
      <c r="J107" s="12"/>
      <c r="K107" s="12"/>
      <c r="L107" s="12"/>
      <c r="M107" s="12"/>
    </row>
    <row r="108" spans="1:13" x14ac:dyDescent="0.3">
      <c r="A108" s="5" t="s">
        <v>80</v>
      </c>
      <c r="B108" s="9">
        <v>32373</v>
      </c>
      <c r="C108" s="6">
        <f t="shared" ca="1" si="4"/>
        <v>35</v>
      </c>
      <c r="D108" s="5" t="s">
        <v>7</v>
      </c>
      <c r="E108" s="7">
        <v>4</v>
      </c>
      <c r="F108" s="11">
        <v>7500</v>
      </c>
      <c r="G108" s="12">
        <f t="shared" ca="1" si="5"/>
        <v>0</v>
      </c>
      <c r="H108" s="12">
        <f t="shared" si="6"/>
        <v>375</v>
      </c>
      <c r="I108" s="12">
        <f t="shared" si="7"/>
        <v>375</v>
      </c>
      <c r="J108" s="12"/>
      <c r="K108" s="12"/>
      <c r="L108" s="12"/>
      <c r="M108" s="12"/>
    </row>
    <row r="109" spans="1:13" x14ac:dyDescent="0.3">
      <c r="A109" s="5" t="s">
        <v>93</v>
      </c>
      <c r="B109" s="9">
        <v>36580</v>
      </c>
      <c r="C109" s="6">
        <f t="shared" ca="1" si="4"/>
        <v>23</v>
      </c>
      <c r="D109" s="5" t="s">
        <v>5</v>
      </c>
      <c r="E109" s="7">
        <v>3</v>
      </c>
      <c r="F109" s="11">
        <v>17000</v>
      </c>
      <c r="G109" s="12">
        <f t="shared" ca="1" si="5"/>
        <v>0</v>
      </c>
      <c r="H109" s="12">
        <f t="shared" si="6"/>
        <v>0</v>
      </c>
      <c r="I109" s="12">
        <f t="shared" si="7"/>
        <v>0</v>
      </c>
      <c r="J109" s="12"/>
      <c r="K109" s="12"/>
      <c r="L109" s="12"/>
      <c r="M109" s="12"/>
    </row>
    <row r="110" spans="1:13" x14ac:dyDescent="0.3">
      <c r="A110" s="5" t="s">
        <v>122</v>
      </c>
      <c r="B110" s="9">
        <v>33879</v>
      </c>
      <c r="C110" s="6">
        <f t="shared" ca="1" si="4"/>
        <v>31</v>
      </c>
      <c r="D110" s="5" t="s">
        <v>8</v>
      </c>
      <c r="E110" s="7">
        <v>4</v>
      </c>
      <c r="F110" s="11">
        <v>22500</v>
      </c>
      <c r="G110" s="12">
        <f t="shared" ca="1" si="5"/>
        <v>0</v>
      </c>
      <c r="H110" s="12">
        <f t="shared" si="6"/>
        <v>1125</v>
      </c>
      <c r="I110" s="12">
        <f t="shared" si="7"/>
        <v>0</v>
      </c>
      <c r="J110" s="12"/>
      <c r="K110" s="12"/>
      <c r="L110" s="12"/>
      <c r="M110" s="12"/>
    </row>
    <row r="111" spans="1:13" x14ac:dyDescent="0.3">
      <c r="A111" s="5" t="s">
        <v>76</v>
      </c>
      <c r="B111" s="9">
        <v>32567</v>
      </c>
      <c r="C111" s="6">
        <f t="shared" ca="1" si="4"/>
        <v>34</v>
      </c>
      <c r="D111" s="5" t="s">
        <v>6</v>
      </c>
      <c r="E111" s="7">
        <v>2</v>
      </c>
      <c r="F111" s="11">
        <v>10500</v>
      </c>
      <c r="G111" s="12">
        <f t="shared" ca="1" si="5"/>
        <v>0</v>
      </c>
      <c r="H111" s="12">
        <f t="shared" si="6"/>
        <v>525</v>
      </c>
      <c r="I111" s="12">
        <f t="shared" si="7"/>
        <v>0</v>
      </c>
      <c r="J111" s="12"/>
      <c r="K111" s="12"/>
      <c r="L111" s="12"/>
      <c r="M111" s="12"/>
    </row>
    <row r="112" spans="1:13" x14ac:dyDescent="0.3">
      <c r="A112" s="5" t="s">
        <v>161</v>
      </c>
      <c r="B112" s="9">
        <v>35044</v>
      </c>
      <c r="C112" s="6">
        <f t="shared" ca="1" si="4"/>
        <v>28</v>
      </c>
      <c r="D112" s="5" t="s">
        <v>6</v>
      </c>
      <c r="E112" s="7">
        <v>1</v>
      </c>
      <c r="F112" s="11">
        <v>20000</v>
      </c>
      <c r="G112" s="12">
        <f t="shared" ca="1" si="5"/>
        <v>0</v>
      </c>
      <c r="H112" s="12">
        <f t="shared" si="6"/>
        <v>1000</v>
      </c>
      <c r="I112" s="12">
        <f t="shared" si="7"/>
        <v>0</v>
      </c>
      <c r="J112" s="12"/>
      <c r="K112" s="12"/>
      <c r="L112" s="12"/>
      <c r="M112" s="12"/>
    </row>
    <row r="113" spans="1:13" x14ac:dyDescent="0.3">
      <c r="A113" s="5" t="s">
        <v>52</v>
      </c>
      <c r="B113" s="9">
        <v>38583</v>
      </c>
      <c r="C113" s="6">
        <f t="shared" ca="1" si="4"/>
        <v>18</v>
      </c>
      <c r="D113" s="5" t="s">
        <v>5</v>
      </c>
      <c r="E113" s="7">
        <v>4</v>
      </c>
      <c r="F113" s="11">
        <v>19500</v>
      </c>
      <c r="G113" s="12">
        <f t="shared" ca="1" si="5"/>
        <v>0</v>
      </c>
      <c r="H113" s="12">
        <f t="shared" si="6"/>
        <v>975</v>
      </c>
      <c r="I113" s="12">
        <f t="shared" si="7"/>
        <v>975</v>
      </c>
      <c r="J113" s="12"/>
      <c r="K113" s="12"/>
      <c r="L113" s="12"/>
      <c r="M113" s="12"/>
    </row>
    <row r="114" spans="1:13" x14ac:dyDescent="0.3">
      <c r="A114" s="5" t="s">
        <v>74</v>
      </c>
      <c r="B114" s="9">
        <v>34078</v>
      </c>
      <c r="C114" s="6">
        <f t="shared" ca="1" si="4"/>
        <v>30</v>
      </c>
      <c r="D114" s="5" t="s">
        <v>6</v>
      </c>
      <c r="E114" s="7">
        <v>5</v>
      </c>
      <c r="F114" s="11">
        <v>5500</v>
      </c>
      <c r="G114" s="12">
        <f t="shared" ca="1" si="5"/>
        <v>275</v>
      </c>
      <c r="H114" s="12">
        <f t="shared" si="6"/>
        <v>275</v>
      </c>
      <c r="I114" s="12">
        <f t="shared" si="7"/>
        <v>275</v>
      </c>
      <c r="J114" s="12"/>
      <c r="K114" s="12"/>
      <c r="L114" s="12"/>
      <c r="M114" s="12"/>
    </row>
    <row r="115" spans="1:13" x14ac:dyDescent="0.3">
      <c r="A115" s="5" t="s">
        <v>135</v>
      </c>
      <c r="B115" s="9">
        <v>35138</v>
      </c>
      <c r="C115" s="6">
        <f t="shared" ca="1" si="4"/>
        <v>27</v>
      </c>
      <c r="D115" s="5" t="s">
        <v>8</v>
      </c>
      <c r="E115" s="7">
        <v>4</v>
      </c>
      <c r="F115" s="11">
        <v>10500</v>
      </c>
      <c r="G115" s="12">
        <f t="shared" ca="1" si="5"/>
        <v>0</v>
      </c>
      <c r="H115" s="12">
        <f t="shared" si="6"/>
        <v>525</v>
      </c>
      <c r="I115" s="12">
        <f t="shared" si="7"/>
        <v>0</v>
      </c>
      <c r="J115" s="12"/>
      <c r="K115" s="12"/>
      <c r="L115" s="12"/>
      <c r="M115" s="12"/>
    </row>
    <row r="116" spans="1:13" x14ac:dyDescent="0.3">
      <c r="A116" s="5" t="s">
        <v>236</v>
      </c>
      <c r="B116" s="9">
        <v>33215</v>
      </c>
      <c r="C116" s="6">
        <f t="shared" ca="1" si="4"/>
        <v>33</v>
      </c>
      <c r="D116" s="5" t="s">
        <v>5</v>
      </c>
      <c r="E116" s="7">
        <v>2</v>
      </c>
      <c r="F116" s="11">
        <v>20000</v>
      </c>
      <c r="G116" s="12">
        <f t="shared" ca="1" si="5"/>
        <v>0</v>
      </c>
      <c r="H116" s="12">
        <f t="shared" si="6"/>
        <v>0</v>
      </c>
      <c r="I116" s="12">
        <f t="shared" si="7"/>
        <v>0</v>
      </c>
      <c r="J116" s="12"/>
      <c r="K116" s="12"/>
      <c r="L116" s="12"/>
      <c r="M116" s="12"/>
    </row>
    <row r="117" spans="1:13" x14ac:dyDescent="0.3">
      <c r="A117" s="5" t="s">
        <v>116</v>
      </c>
      <c r="B117" s="9">
        <v>36072</v>
      </c>
      <c r="C117" s="6">
        <f t="shared" ca="1" si="4"/>
        <v>25</v>
      </c>
      <c r="D117" s="5" t="s">
        <v>6</v>
      </c>
      <c r="E117" s="7">
        <v>4</v>
      </c>
      <c r="F117" s="11">
        <v>14500</v>
      </c>
      <c r="G117" s="12">
        <f t="shared" ca="1" si="5"/>
        <v>725</v>
      </c>
      <c r="H117" s="12">
        <f t="shared" si="6"/>
        <v>725</v>
      </c>
      <c r="I117" s="12">
        <f t="shared" si="7"/>
        <v>725</v>
      </c>
      <c r="J117" s="12"/>
      <c r="K117" s="12"/>
      <c r="L117" s="12"/>
      <c r="M117" s="12"/>
    </row>
    <row r="118" spans="1:13" x14ac:dyDescent="0.3">
      <c r="A118" s="5" t="s">
        <v>68</v>
      </c>
      <c r="B118" s="9">
        <v>32602</v>
      </c>
      <c r="C118" s="6">
        <f t="shared" ca="1" si="4"/>
        <v>34</v>
      </c>
      <c r="D118" s="5" t="s">
        <v>6</v>
      </c>
      <c r="E118" s="7">
        <v>3</v>
      </c>
      <c r="F118" s="11">
        <v>15000</v>
      </c>
      <c r="G118" s="12">
        <f t="shared" ca="1" si="5"/>
        <v>0</v>
      </c>
      <c r="H118" s="12">
        <f t="shared" si="6"/>
        <v>750</v>
      </c>
      <c r="I118" s="12">
        <f t="shared" si="7"/>
        <v>750</v>
      </c>
      <c r="J118" s="12"/>
      <c r="K118" s="12"/>
      <c r="L118" s="12"/>
      <c r="M118" s="12"/>
    </row>
    <row r="119" spans="1:13" x14ac:dyDescent="0.3">
      <c r="A119" s="5" t="s">
        <v>224</v>
      </c>
      <c r="B119" s="9">
        <v>33809</v>
      </c>
      <c r="C119" s="6">
        <f t="shared" ca="1" si="4"/>
        <v>31</v>
      </c>
      <c r="D119" s="5" t="s">
        <v>7</v>
      </c>
      <c r="E119" s="7">
        <v>4</v>
      </c>
      <c r="F119" s="11">
        <v>15000</v>
      </c>
      <c r="G119" s="12">
        <f t="shared" ca="1" si="5"/>
        <v>0</v>
      </c>
      <c r="H119" s="12">
        <f t="shared" si="6"/>
        <v>750</v>
      </c>
      <c r="I119" s="12">
        <f t="shared" si="7"/>
        <v>750</v>
      </c>
      <c r="J119" s="12"/>
      <c r="K119" s="12"/>
      <c r="L119" s="12"/>
      <c r="M119" s="12"/>
    </row>
    <row r="120" spans="1:13" x14ac:dyDescent="0.3">
      <c r="A120" s="5" t="s">
        <v>169</v>
      </c>
      <c r="B120" s="9">
        <v>35246</v>
      </c>
      <c r="C120" s="6">
        <f t="shared" ca="1" si="4"/>
        <v>27</v>
      </c>
      <c r="D120" s="5" t="s">
        <v>5</v>
      </c>
      <c r="E120" s="7">
        <v>5</v>
      </c>
      <c r="F120" s="11">
        <v>11000</v>
      </c>
      <c r="G120" s="12">
        <f t="shared" ca="1" si="5"/>
        <v>0</v>
      </c>
      <c r="H120" s="12">
        <f t="shared" si="6"/>
        <v>550</v>
      </c>
      <c r="I120" s="12">
        <f t="shared" si="7"/>
        <v>550</v>
      </c>
      <c r="J120" s="12"/>
      <c r="K120" s="12"/>
      <c r="L120" s="12"/>
      <c r="M120" s="12"/>
    </row>
    <row r="121" spans="1:13" x14ac:dyDescent="0.3">
      <c r="A121" s="5" t="s">
        <v>230</v>
      </c>
      <c r="B121" s="9">
        <v>36220</v>
      </c>
      <c r="C121" s="6">
        <f t="shared" ca="1" si="4"/>
        <v>24</v>
      </c>
      <c r="D121" s="5" t="s">
        <v>7</v>
      </c>
      <c r="E121" s="7">
        <v>4</v>
      </c>
      <c r="F121" s="11">
        <v>5000</v>
      </c>
      <c r="G121" s="12">
        <f t="shared" ca="1" si="5"/>
        <v>0</v>
      </c>
      <c r="H121" s="12">
        <f t="shared" si="6"/>
        <v>250</v>
      </c>
      <c r="I121" s="12">
        <f t="shared" si="7"/>
        <v>250</v>
      </c>
      <c r="J121" s="12"/>
      <c r="K121" s="12"/>
      <c r="L121" s="12"/>
      <c r="M121" s="12"/>
    </row>
    <row r="122" spans="1:13" x14ac:dyDescent="0.3">
      <c r="A122" s="5" t="s">
        <v>65</v>
      </c>
      <c r="B122" s="9">
        <v>37861</v>
      </c>
      <c r="C122" s="6">
        <f t="shared" ca="1" si="4"/>
        <v>20</v>
      </c>
      <c r="D122" s="5" t="s">
        <v>6</v>
      </c>
      <c r="E122" s="7">
        <v>4</v>
      </c>
      <c r="F122" s="11">
        <v>20500</v>
      </c>
      <c r="G122" s="12">
        <f t="shared" ca="1" si="5"/>
        <v>1025</v>
      </c>
      <c r="H122" s="12">
        <f t="shared" si="6"/>
        <v>1025</v>
      </c>
      <c r="I122" s="12">
        <f t="shared" si="7"/>
        <v>1025</v>
      </c>
      <c r="J122" s="12"/>
      <c r="K122" s="12"/>
      <c r="L122" s="12"/>
      <c r="M122" s="12"/>
    </row>
    <row r="123" spans="1:13" x14ac:dyDescent="0.3">
      <c r="A123" s="5" t="s">
        <v>235</v>
      </c>
      <c r="B123" s="9">
        <v>34555</v>
      </c>
      <c r="C123" s="6">
        <f t="shared" ca="1" si="4"/>
        <v>29</v>
      </c>
      <c r="D123" s="5" t="s">
        <v>6</v>
      </c>
      <c r="E123" s="7">
        <v>5</v>
      </c>
      <c r="F123" s="11">
        <v>17500</v>
      </c>
      <c r="G123" s="12">
        <f t="shared" ca="1" si="5"/>
        <v>875</v>
      </c>
      <c r="H123" s="12">
        <f t="shared" si="6"/>
        <v>875</v>
      </c>
      <c r="I123" s="12">
        <f t="shared" si="7"/>
        <v>875</v>
      </c>
      <c r="J123" s="12"/>
      <c r="K123" s="12"/>
      <c r="L123" s="12"/>
      <c r="M123" s="12"/>
    </row>
    <row r="124" spans="1:13" x14ac:dyDescent="0.3">
      <c r="A124" s="5" t="s">
        <v>163</v>
      </c>
      <c r="B124" s="9">
        <v>32828</v>
      </c>
      <c r="C124" s="6">
        <f t="shared" ca="1" si="4"/>
        <v>34</v>
      </c>
      <c r="D124" s="5" t="s">
        <v>5</v>
      </c>
      <c r="E124" s="7">
        <v>3</v>
      </c>
      <c r="F124" s="11">
        <v>10500</v>
      </c>
      <c r="G124" s="12">
        <f t="shared" ca="1" si="5"/>
        <v>0</v>
      </c>
      <c r="H124" s="12">
        <f t="shared" si="6"/>
        <v>0</v>
      </c>
      <c r="I124" s="12">
        <f t="shared" si="7"/>
        <v>0</v>
      </c>
      <c r="J124" s="12"/>
      <c r="K124" s="12"/>
      <c r="L124" s="12"/>
      <c r="M124" s="12"/>
    </row>
    <row r="125" spans="1:13" x14ac:dyDescent="0.3">
      <c r="A125" s="5" t="s">
        <v>201</v>
      </c>
      <c r="B125" s="9">
        <v>34361</v>
      </c>
      <c r="C125" s="6">
        <f t="shared" ca="1" si="4"/>
        <v>29</v>
      </c>
      <c r="D125" s="5" t="s">
        <v>6</v>
      </c>
      <c r="E125" s="7">
        <v>4</v>
      </c>
      <c r="F125" s="11">
        <v>6500</v>
      </c>
      <c r="G125" s="12">
        <f t="shared" ca="1" si="5"/>
        <v>325</v>
      </c>
      <c r="H125" s="12">
        <f t="shared" si="6"/>
        <v>325</v>
      </c>
      <c r="I125" s="12">
        <f t="shared" si="7"/>
        <v>325</v>
      </c>
      <c r="J125" s="12"/>
      <c r="K125" s="12"/>
      <c r="L125" s="12"/>
      <c r="M125" s="12"/>
    </row>
    <row r="126" spans="1:13" x14ac:dyDescent="0.3">
      <c r="A126" s="5" t="s">
        <v>225</v>
      </c>
      <c r="B126" s="9">
        <v>34993</v>
      </c>
      <c r="C126" s="6">
        <f t="shared" ca="1" si="4"/>
        <v>28</v>
      </c>
      <c r="D126" s="5" t="s">
        <v>5</v>
      </c>
      <c r="E126" s="7">
        <v>5</v>
      </c>
      <c r="F126" s="11">
        <v>24500</v>
      </c>
      <c r="G126" s="12">
        <f t="shared" ca="1" si="5"/>
        <v>0</v>
      </c>
      <c r="H126" s="12">
        <f t="shared" si="6"/>
        <v>1225</v>
      </c>
      <c r="I126" s="12">
        <f t="shared" si="7"/>
        <v>1225</v>
      </c>
      <c r="J126" s="12"/>
      <c r="K126" s="12"/>
      <c r="L126" s="12"/>
      <c r="M126" s="12"/>
    </row>
    <row r="127" spans="1:13" x14ac:dyDescent="0.3">
      <c r="A127" s="5" t="s">
        <v>213</v>
      </c>
      <c r="B127" s="9">
        <v>35250</v>
      </c>
      <c r="C127" s="6">
        <f t="shared" ca="1" si="4"/>
        <v>27</v>
      </c>
      <c r="D127" s="5" t="s">
        <v>7</v>
      </c>
      <c r="E127" s="7">
        <v>2</v>
      </c>
      <c r="F127" s="11">
        <v>17000</v>
      </c>
      <c r="G127" s="12">
        <f t="shared" ca="1" si="5"/>
        <v>0</v>
      </c>
      <c r="H127" s="12">
        <f t="shared" si="6"/>
        <v>0</v>
      </c>
      <c r="I127" s="12">
        <f t="shared" si="7"/>
        <v>850</v>
      </c>
      <c r="J127" s="12"/>
      <c r="K127" s="12"/>
      <c r="L127" s="12"/>
      <c r="M127" s="12"/>
    </row>
    <row r="128" spans="1:13" x14ac:dyDescent="0.3">
      <c r="A128" s="5" t="s">
        <v>209</v>
      </c>
      <c r="B128" s="9">
        <v>34923</v>
      </c>
      <c r="C128" s="6">
        <f t="shared" ca="1" si="4"/>
        <v>28</v>
      </c>
      <c r="D128" s="5" t="s">
        <v>8</v>
      </c>
      <c r="E128" s="7">
        <v>5</v>
      </c>
      <c r="F128" s="11">
        <v>8500</v>
      </c>
      <c r="G128" s="12">
        <f t="shared" ca="1" si="5"/>
        <v>0</v>
      </c>
      <c r="H128" s="12">
        <f t="shared" si="6"/>
        <v>425</v>
      </c>
      <c r="I128" s="12">
        <f t="shared" si="7"/>
        <v>0</v>
      </c>
      <c r="J128" s="12"/>
      <c r="K128" s="12"/>
      <c r="L128" s="12"/>
      <c r="M128" s="12"/>
    </row>
    <row r="129" spans="1:13" x14ac:dyDescent="0.3">
      <c r="A129" s="5" t="s">
        <v>185</v>
      </c>
      <c r="B129" s="9">
        <v>35082</v>
      </c>
      <c r="C129" s="6">
        <f t="shared" ca="1" si="4"/>
        <v>27</v>
      </c>
      <c r="D129" s="5" t="s">
        <v>8</v>
      </c>
      <c r="E129" s="7">
        <v>3</v>
      </c>
      <c r="F129" s="11">
        <v>7000</v>
      </c>
      <c r="G129" s="12">
        <f t="shared" ca="1" si="5"/>
        <v>0</v>
      </c>
      <c r="H129" s="12">
        <f t="shared" si="6"/>
        <v>0</v>
      </c>
      <c r="I129" s="12">
        <f t="shared" si="7"/>
        <v>0</v>
      </c>
      <c r="J129" s="12"/>
      <c r="K129" s="12"/>
      <c r="L129" s="12"/>
      <c r="M129" s="12"/>
    </row>
    <row r="130" spans="1:13" x14ac:dyDescent="0.3">
      <c r="A130" s="5" t="s">
        <v>101</v>
      </c>
      <c r="B130" s="9">
        <v>35654</v>
      </c>
      <c r="C130" s="6">
        <f t="shared" ca="1" si="4"/>
        <v>26</v>
      </c>
      <c r="D130" s="5" t="s">
        <v>5</v>
      </c>
      <c r="E130" s="7">
        <v>2</v>
      </c>
      <c r="F130" s="11">
        <v>2000</v>
      </c>
      <c r="G130" s="12">
        <f t="shared" ca="1" si="5"/>
        <v>0</v>
      </c>
      <c r="H130" s="12">
        <f t="shared" si="6"/>
        <v>0</v>
      </c>
      <c r="I130" s="12">
        <f t="shared" si="7"/>
        <v>0</v>
      </c>
      <c r="J130" s="12"/>
      <c r="K130" s="12"/>
      <c r="L130" s="12"/>
      <c r="M130" s="12"/>
    </row>
    <row r="131" spans="1:13" x14ac:dyDescent="0.3">
      <c r="A131" s="5" t="s">
        <v>113</v>
      </c>
      <c r="B131" s="9">
        <v>34645</v>
      </c>
      <c r="C131" s="6">
        <f t="shared" ref="C131:C194" ca="1" si="8">DATEDIF(B131,TODAY(),"Y")</f>
        <v>29</v>
      </c>
      <c r="D131" s="5" t="s">
        <v>6</v>
      </c>
      <c r="E131" s="7">
        <v>2</v>
      </c>
      <c r="F131" s="11">
        <v>22000</v>
      </c>
      <c r="G131" s="12">
        <f t="shared" ca="1" si="5"/>
        <v>0</v>
      </c>
      <c r="H131" s="12">
        <f t="shared" si="6"/>
        <v>1100</v>
      </c>
      <c r="I131" s="12">
        <f t="shared" si="7"/>
        <v>0</v>
      </c>
      <c r="J131" s="12"/>
      <c r="K131" s="12"/>
      <c r="L131" s="12"/>
      <c r="M131" s="12"/>
    </row>
    <row r="132" spans="1:13" x14ac:dyDescent="0.3">
      <c r="A132" s="5" t="s">
        <v>67</v>
      </c>
      <c r="B132" s="9">
        <v>35170</v>
      </c>
      <c r="C132" s="6">
        <f t="shared" ca="1" si="8"/>
        <v>27</v>
      </c>
      <c r="D132" s="5" t="s">
        <v>6</v>
      </c>
      <c r="E132" s="7">
        <v>1</v>
      </c>
      <c r="F132" s="11">
        <v>9000</v>
      </c>
      <c r="G132" s="12">
        <f t="shared" ref="G132:G195" ca="1" si="9">IF(AND(D132="Full Time",E132&gt;3, C132&gt;10),F132*5%,0)</f>
        <v>0</v>
      </c>
      <c r="H132" s="12">
        <f t="shared" ref="H132:H195" si="10">IF(OR(D132="Full Time",E132&gt;3),F132*5%,0)</f>
        <v>450</v>
      </c>
      <c r="I132" s="12">
        <f t="shared" ref="I132:I195" si="11">IF(OR(
                AND(D132="Full Time",E132&gt;=3),
                AND(D132="Contract",E132&gt;=4),
                AND(D132="Half-Time", E132&gt;=2)
               ),
F132 * 5%,0 )</f>
        <v>0</v>
      </c>
      <c r="J132" s="12"/>
      <c r="K132" s="12"/>
      <c r="L132" s="12"/>
      <c r="M132" s="12"/>
    </row>
    <row r="133" spans="1:13" x14ac:dyDescent="0.3">
      <c r="A133" s="5" t="s">
        <v>97</v>
      </c>
      <c r="B133" s="9">
        <v>32344</v>
      </c>
      <c r="C133" s="6">
        <f t="shared" ca="1" si="8"/>
        <v>35</v>
      </c>
      <c r="D133" s="5" t="s">
        <v>7</v>
      </c>
      <c r="E133" s="7">
        <v>4</v>
      </c>
      <c r="F133" s="11">
        <v>23500</v>
      </c>
      <c r="G133" s="12">
        <f t="shared" ca="1" si="9"/>
        <v>0</v>
      </c>
      <c r="H133" s="12">
        <f t="shared" si="10"/>
        <v>1175</v>
      </c>
      <c r="I133" s="12">
        <f t="shared" si="11"/>
        <v>1175</v>
      </c>
      <c r="J133" s="12"/>
      <c r="K133" s="12"/>
      <c r="L133" s="12"/>
      <c r="M133" s="12"/>
    </row>
    <row r="134" spans="1:13" x14ac:dyDescent="0.3">
      <c r="A134" s="5" t="s">
        <v>244</v>
      </c>
      <c r="B134" s="9">
        <v>38733</v>
      </c>
      <c r="C134" s="6">
        <f t="shared" ca="1" si="8"/>
        <v>17</v>
      </c>
      <c r="D134" s="5" t="s">
        <v>6</v>
      </c>
      <c r="E134" s="7">
        <v>5</v>
      </c>
      <c r="F134" s="11">
        <v>10000</v>
      </c>
      <c r="G134" s="12">
        <f t="shared" ca="1" si="9"/>
        <v>500</v>
      </c>
      <c r="H134" s="12">
        <f t="shared" si="10"/>
        <v>500</v>
      </c>
      <c r="I134" s="12">
        <f t="shared" si="11"/>
        <v>500</v>
      </c>
      <c r="J134" s="12"/>
      <c r="K134" s="12"/>
      <c r="L134" s="12"/>
      <c r="M134" s="12"/>
    </row>
    <row r="135" spans="1:13" x14ac:dyDescent="0.3">
      <c r="A135" s="5" t="s">
        <v>186</v>
      </c>
      <c r="B135" s="9">
        <v>33130</v>
      </c>
      <c r="C135" s="6">
        <f t="shared" ca="1" si="8"/>
        <v>33</v>
      </c>
      <c r="D135" s="5" t="s">
        <v>5</v>
      </c>
      <c r="E135" s="7">
        <v>5</v>
      </c>
      <c r="F135" s="11">
        <v>3000</v>
      </c>
      <c r="G135" s="12">
        <f t="shared" ca="1" si="9"/>
        <v>0</v>
      </c>
      <c r="H135" s="12">
        <f t="shared" si="10"/>
        <v>150</v>
      </c>
      <c r="I135" s="12">
        <f t="shared" si="11"/>
        <v>150</v>
      </c>
      <c r="J135" s="12"/>
      <c r="K135" s="12"/>
      <c r="L135" s="12"/>
      <c r="M135" s="12"/>
    </row>
    <row r="136" spans="1:13" x14ac:dyDescent="0.3">
      <c r="A136" s="5" t="s">
        <v>251</v>
      </c>
      <c r="B136" s="9">
        <v>33276</v>
      </c>
      <c r="C136" s="6">
        <f t="shared" ca="1" si="8"/>
        <v>32</v>
      </c>
      <c r="D136" s="5" t="s">
        <v>6</v>
      </c>
      <c r="E136" s="7">
        <v>2</v>
      </c>
      <c r="F136" s="11">
        <v>21000</v>
      </c>
      <c r="G136" s="12">
        <f t="shared" ca="1" si="9"/>
        <v>0</v>
      </c>
      <c r="H136" s="12">
        <f t="shared" si="10"/>
        <v>1050</v>
      </c>
      <c r="I136" s="12">
        <f t="shared" si="11"/>
        <v>0</v>
      </c>
      <c r="J136" s="12"/>
      <c r="K136" s="12"/>
      <c r="L136" s="12"/>
      <c r="M136" s="12"/>
    </row>
    <row r="137" spans="1:13" x14ac:dyDescent="0.3">
      <c r="A137" s="5" t="s">
        <v>199</v>
      </c>
      <c r="B137" s="9">
        <v>36290</v>
      </c>
      <c r="C137" s="6">
        <f t="shared" ca="1" si="8"/>
        <v>24</v>
      </c>
      <c r="D137" s="5" t="s">
        <v>5</v>
      </c>
      <c r="E137" s="7">
        <v>3</v>
      </c>
      <c r="F137" s="11">
        <v>19000</v>
      </c>
      <c r="G137" s="12">
        <f t="shared" ca="1" si="9"/>
        <v>0</v>
      </c>
      <c r="H137" s="12">
        <f t="shared" si="10"/>
        <v>0</v>
      </c>
      <c r="I137" s="12">
        <f t="shared" si="11"/>
        <v>0</v>
      </c>
      <c r="J137" s="12"/>
      <c r="K137" s="12"/>
      <c r="L137" s="12"/>
      <c r="M137" s="12"/>
    </row>
    <row r="138" spans="1:13" x14ac:dyDescent="0.3">
      <c r="A138" s="5" t="s">
        <v>189</v>
      </c>
      <c r="B138" s="9">
        <v>34205</v>
      </c>
      <c r="C138" s="6">
        <f t="shared" ca="1" si="8"/>
        <v>30</v>
      </c>
      <c r="D138" s="5" t="s">
        <v>6</v>
      </c>
      <c r="E138" s="7">
        <v>2</v>
      </c>
      <c r="F138" s="11">
        <v>17500</v>
      </c>
      <c r="G138" s="12">
        <f t="shared" ca="1" si="9"/>
        <v>0</v>
      </c>
      <c r="H138" s="12">
        <f t="shared" si="10"/>
        <v>875</v>
      </c>
      <c r="I138" s="12">
        <f t="shared" si="11"/>
        <v>0</v>
      </c>
      <c r="J138" s="12"/>
      <c r="K138" s="12"/>
      <c r="L138" s="12"/>
      <c r="M138" s="12"/>
    </row>
    <row r="139" spans="1:13" x14ac:dyDescent="0.3">
      <c r="A139" s="5" t="s">
        <v>123</v>
      </c>
      <c r="B139" s="9">
        <v>36010</v>
      </c>
      <c r="C139" s="6">
        <f t="shared" ca="1" si="8"/>
        <v>25</v>
      </c>
      <c r="D139" s="5" t="s">
        <v>6</v>
      </c>
      <c r="E139" s="7">
        <v>1</v>
      </c>
      <c r="F139" s="11">
        <v>21000</v>
      </c>
      <c r="G139" s="12">
        <f t="shared" ca="1" si="9"/>
        <v>0</v>
      </c>
      <c r="H139" s="12">
        <f t="shared" si="10"/>
        <v>1050</v>
      </c>
      <c r="I139" s="12">
        <f t="shared" si="11"/>
        <v>0</v>
      </c>
      <c r="J139" s="12"/>
      <c r="K139" s="12"/>
      <c r="L139" s="12"/>
      <c r="M139" s="12"/>
    </row>
    <row r="140" spans="1:13" x14ac:dyDescent="0.3">
      <c r="A140" s="5" t="s">
        <v>155</v>
      </c>
      <c r="B140" s="9">
        <v>34630</v>
      </c>
      <c r="C140" s="6">
        <f t="shared" ca="1" si="8"/>
        <v>29</v>
      </c>
      <c r="D140" s="5" t="s">
        <v>8</v>
      </c>
      <c r="E140" s="7">
        <v>3</v>
      </c>
      <c r="F140" s="11">
        <v>21500</v>
      </c>
      <c r="G140" s="12">
        <f t="shared" ca="1" si="9"/>
        <v>0</v>
      </c>
      <c r="H140" s="12">
        <f t="shared" si="10"/>
        <v>0</v>
      </c>
      <c r="I140" s="12">
        <f t="shared" si="11"/>
        <v>0</v>
      </c>
      <c r="J140" s="12"/>
      <c r="K140" s="12"/>
      <c r="L140" s="12"/>
      <c r="M140" s="12"/>
    </row>
    <row r="141" spans="1:13" x14ac:dyDescent="0.3">
      <c r="A141" s="5" t="s">
        <v>49</v>
      </c>
      <c r="B141" s="9">
        <v>36490</v>
      </c>
      <c r="C141" s="6">
        <f t="shared" ca="1" si="8"/>
        <v>24</v>
      </c>
      <c r="D141" s="5" t="s">
        <v>6</v>
      </c>
      <c r="E141" s="7">
        <v>1</v>
      </c>
      <c r="F141" s="11">
        <v>21000</v>
      </c>
      <c r="G141" s="12">
        <f t="shared" ca="1" si="9"/>
        <v>0</v>
      </c>
      <c r="H141" s="12">
        <f t="shared" si="10"/>
        <v>1050</v>
      </c>
      <c r="I141" s="12">
        <f t="shared" si="11"/>
        <v>0</v>
      </c>
      <c r="J141" s="12"/>
      <c r="K141" s="12"/>
      <c r="L141" s="12"/>
      <c r="M141" s="12"/>
    </row>
    <row r="142" spans="1:13" x14ac:dyDescent="0.3">
      <c r="A142" s="5" t="s">
        <v>111</v>
      </c>
      <c r="B142" s="9">
        <v>34187</v>
      </c>
      <c r="C142" s="6">
        <f t="shared" ca="1" si="8"/>
        <v>30</v>
      </c>
      <c r="D142" s="5" t="s">
        <v>6</v>
      </c>
      <c r="E142" s="7">
        <v>5</v>
      </c>
      <c r="F142" s="11">
        <v>4500</v>
      </c>
      <c r="G142" s="12">
        <f t="shared" ca="1" si="9"/>
        <v>225</v>
      </c>
      <c r="H142" s="12">
        <f t="shared" si="10"/>
        <v>225</v>
      </c>
      <c r="I142" s="12">
        <f t="shared" si="11"/>
        <v>225</v>
      </c>
      <c r="J142" s="12"/>
      <c r="K142" s="12"/>
      <c r="L142" s="12"/>
      <c r="M142" s="12"/>
    </row>
    <row r="143" spans="1:13" x14ac:dyDescent="0.3">
      <c r="A143" s="5" t="s">
        <v>107</v>
      </c>
      <c r="B143" s="9">
        <v>32739</v>
      </c>
      <c r="C143" s="6">
        <f t="shared" ca="1" si="8"/>
        <v>34</v>
      </c>
      <c r="D143" s="5" t="s">
        <v>6</v>
      </c>
      <c r="E143" s="7">
        <v>3</v>
      </c>
      <c r="F143" s="11">
        <v>14000</v>
      </c>
      <c r="G143" s="12">
        <f t="shared" ca="1" si="9"/>
        <v>0</v>
      </c>
      <c r="H143" s="12">
        <f t="shared" si="10"/>
        <v>700</v>
      </c>
      <c r="I143" s="12">
        <f t="shared" si="11"/>
        <v>700</v>
      </c>
      <c r="J143" s="12"/>
      <c r="K143" s="12"/>
      <c r="L143" s="12"/>
      <c r="M143" s="12"/>
    </row>
    <row r="144" spans="1:13" x14ac:dyDescent="0.3">
      <c r="A144" s="5" t="s">
        <v>99</v>
      </c>
      <c r="B144" s="9">
        <v>34433</v>
      </c>
      <c r="C144" s="6">
        <f t="shared" ca="1" si="8"/>
        <v>29</v>
      </c>
      <c r="D144" s="5" t="s">
        <v>6</v>
      </c>
      <c r="E144" s="7">
        <v>4</v>
      </c>
      <c r="F144" s="11">
        <v>4500</v>
      </c>
      <c r="G144" s="12">
        <f t="shared" ca="1" si="9"/>
        <v>225</v>
      </c>
      <c r="H144" s="12">
        <f t="shared" si="10"/>
        <v>225</v>
      </c>
      <c r="I144" s="12">
        <f t="shared" si="11"/>
        <v>225</v>
      </c>
      <c r="J144" s="12"/>
      <c r="K144" s="12"/>
      <c r="L144" s="12"/>
      <c r="M144" s="12"/>
    </row>
    <row r="145" spans="1:13" x14ac:dyDescent="0.3">
      <c r="A145" s="5" t="s">
        <v>81</v>
      </c>
      <c r="B145" s="9">
        <v>35229</v>
      </c>
      <c r="C145" s="6">
        <f t="shared" ca="1" si="8"/>
        <v>27</v>
      </c>
      <c r="D145" s="5" t="s">
        <v>6</v>
      </c>
      <c r="E145" s="7">
        <v>2</v>
      </c>
      <c r="F145" s="11">
        <v>6500</v>
      </c>
      <c r="G145" s="12">
        <f t="shared" ca="1" si="9"/>
        <v>0</v>
      </c>
      <c r="H145" s="12">
        <f t="shared" si="10"/>
        <v>325</v>
      </c>
      <c r="I145" s="12">
        <f t="shared" si="11"/>
        <v>0</v>
      </c>
      <c r="J145" s="12"/>
      <c r="K145" s="12"/>
      <c r="L145" s="12"/>
      <c r="M145" s="12"/>
    </row>
    <row r="146" spans="1:13" x14ac:dyDescent="0.3">
      <c r="A146" s="5" t="s">
        <v>178</v>
      </c>
      <c r="B146" s="9">
        <v>38024</v>
      </c>
      <c r="C146" s="6">
        <f t="shared" ca="1" si="8"/>
        <v>19</v>
      </c>
      <c r="D146" s="5" t="s">
        <v>5</v>
      </c>
      <c r="E146" s="7">
        <v>3</v>
      </c>
      <c r="F146" s="11">
        <v>12000</v>
      </c>
      <c r="G146" s="12">
        <f t="shared" ca="1" si="9"/>
        <v>0</v>
      </c>
      <c r="H146" s="12">
        <f t="shared" si="10"/>
        <v>0</v>
      </c>
      <c r="I146" s="12">
        <f t="shared" si="11"/>
        <v>0</v>
      </c>
      <c r="J146" s="12"/>
      <c r="K146" s="12"/>
      <c r="L146" s="12"/>
      <c r="M146" s="12"/>
    </row>
    <row r="147" spans="1:13" x14ac:dyDescent="0.3">
      <c r="A147" s="5" t="s">
        <v>195</v>
      </c>
      <c r="B147" s="9">
        <v>35372</v>
      </c>
      <c r="C147" s="6">
        <f t="shared" ca="1" si="8"/>
        <v>27</v>
      </c>
      <c r="D147" s="5" t="s">
        <v>6</v>
      </c>
      <c r="E147" s="7">
        <v>1</v>
      </c>
      <c r="F147" s="11">
        <v>8000</v>
      </c>
      <c r="G147" s="12">
        <f t="shared" ca="1" si="9"/>
        <v>0</v>
      </c>
      <c r="H147" s="12">
        <f t="shared" si="10"/>
        <v>400</v>
      </c>
      <c r="I147" s="12">
        <f t="shared" si="11"/>
        <v>0</v>
      </c>
      <c r="J147" s="12"/>
      <c r="K147" s="12"/>
      <c r="L147" s="12"/>
      <c r="M147" s="12"/>
    </row>
    <row r="148" spans="1:13" x14ac:dyDescent="0.3">
      <c r="A148" s="5" t="s">
        <v>196</v>
      </c>
      <c r="B148" s="9">
        <v>32323</v>
      </c>
      <c r="C148" s="6">
        <f t="shared" ca="1" si="8"/>
        <v>35</v>
      </c>
      <c r="D148" s="5" t="s">
        <v>6</v>
      </c>
      <c r="E148" s="7">
        <v>1</v>
      </c>
      <c r="F148" s="11">
        <v>22000</v>
      </c>
      <c r="G148" s="12">
        <f t="shared" ca="1" si="9"/>
        <v>0</v>
      </c>
      <c r="H148" s="12">
        <f t="shared" si="10"/>
        <v>1100</v>
      </c>
      <c r="I148" s="12">
        <f t="shared" si="11"/>
        <v>0</v>
      </c>
      <c r="J148" s="12"/>
      <c r="K148" s="12"/>
      <c r="L148" s="12"/>
      <c r="M148" s="12"/>
    </row>
    <row r="149" spans="1:13" x14ac:dyDescent="0.3">
      <c r="A149" s="5" t="s">
        <v>241</v>
      </c>
      <c r="B149" s="9">
        <v>32441</v>
      </c>
      <c r="C149" s="6">
        <f t="shared" ca="1" si="8"/>
        <v>35</v>
      </c>
      <c r="D149" s="5" t="s">
        <v>5</v>
      </c>
      <c r="E149" s="7">
        <v>4</v>
      </c>
      <c r="F149" s="11">
        <v>20000</v>
      </c>
      <c r="G149" s="12">
        <f t="shared" ca="1" si="9"/>
        <v>0</v>
      </c>
      <c r="H149" s="12">
        <f t="shared" si="10"/>
        <v>1000</v>
      </c>
      <c r="I149" s="12">
        <f t="shared" si="11"/>
        <v>1000</v>
      </c>
      <c r="J149" s="12"/>
      <c r="K149" s="12"/>
      <c r="L149" s="12"/>
      <c r="M149" s="12"/>
    </row>
    <row r="150" spans="1:13" x14ac:dyDescent="0.3">
      <c r="A150" s="5" t="s">
        <v>24</v>
      </c>
      <c r="B150" s="9">
        <v>35414</v>
      </c>
      <c r="C150" s="6">
        <f t="shared" ca="1" si="8"/>
        <v>27</v>
      </c>
      <c r="D150" s="5" t="s">
        <v>6</v>
      </c>
      <c r="E150" s="7">
        <v>1</v>
      </c>
      <c r="F150" s="11">
        <v>10500</v>
      </c>
      <c r="G150" s="12">
        <f t="shared" ca="1" si="9"/>
        <v>0</v>
      </c>
      <c r="H150" s="12">
        <f t="shared" si="10"/>
        <v>525</v>
      </c>
      <c r="I150" s="12">
        <f t="shared" si="11"/>
        <v>0</v>
      </c>
      <c r="J150" s="12"/>
      <c r="K150" s="12"/>
      <c r="L150" s="12"/>
      <c r="M150" s="12"/>
    </row>
    <row r="151" spans="1:13" x14ac:dyDescent="0.3">
      <c r="A151" s="5" t="s">
        <v>149</v>
      </c>
      <c r="B151" s="9">
        <v>37081</v>
      </c>
      <c r="C151" s="6">
        <f t="shared" ca="1" si="8"/>
        <v>22</v>
      </c>
      <c r="D151" s="5" t="s">
        <v>5</v>
      </c>
      <c r="E151" s="7">
        <v>1</v>
      </c>
      <c r="F151" s="11">
        <v>14000</v>
      </c>
      <c r="G151" s="12">
        <f t="shared" ca="1" si="9"/>
        <v>0</v>
      </c>
      <c r="H151" s="12">
        <f t="shared" si="10"/>
        <v>0</v>
      </c>
      <c r="I151" s="12">
        <f t="shared" si="11"/>
        <v>0</v>
      </c>
      <c r="J151" s="12"/>
      <c r="K151" s="12"/>
      <c r="L151" s="12"/>
      <c r="M151" s="12"/>
    </row>
    <row r="152" spans="1:13" x14ac:dyDescent="0.3">
      <c r="A152" s="5" t="s">
        <v>139</v>
      </c>
      <c r="B152" s="9">
        <v>36829</v>
      </c>
      <c r="C152" s="6">
        <f t="shared" ca="1" si="8"/>
        <v>23</v>
      </c>
      <c r="D152" s="5" t="s">
        <v>7</v>
      </c>
      <c r="E152" s="7">
        <v>4</v>
      </c>
      <c r="F152" s="11">
        <v>12000</v>
      </c>
      <c r="G152" s="12">
        <f t="shared" ca="1" si="9"/>
        <v>0</v>
      </c>
      <c r="H152" s="12">
        <f t="shared" si="10"/>
        <v>600</v>
      </c>
      <c r="I152" s="12">
        <f t="shared" si="11"/>
        <v>600</v>
      </c>
      <c r="J152" s="12"/>
      <c r="K152" s="12"/>
      <c r="L152" s="12"/>
      <c r="M152" s="12"/>
    </row>
    <row r="153" spans="1:13" x14ac:dyDescent="0.3">
      <c r="A153" s="5" t="s">
        <v>46</v>
      </c>
      <c r="B153" s="9">
        <v>35092</v>
      </c>
      <c r="C153" s="6">
        <f t="shared" ca="1" si="8"/>
        <v>27</v>
      </c>
      <c r="D153" s="5" t="s">
        <v>5</v>
      </c>
      <c r="E153" s="7">
        <v>3</v>
      </c>
      <c r="F153" s="11">
        <v>8000</v>
      </c>
      <c r="G153" s="12">
        <f t="shared" ca="1" si="9"/>
        <v>0</v>
      </c>
      <c r="H153" s="12">
        <f t="shared" si="10"/>
        <v>0</v>
      </c>
      <c r="I153" s="12">
        <f t="shared" si="11"/>
        <v>0</v>
      </c>
      <c r="J153" s="12"/>
      <c r="K153" s="12"/>
      <c r="L153" s="12"/>
      <c r="M153" s="12"/>
    </row>
    <row r="154" spans="1:13" x14ac:dyDescent="0.3">
      <c r="A154" s="5" t="s">
        <v>142</v>
      </c>
      <c r="B154" s="9">
        <v>33725</v>
      </c>
      <c r="C154" s="6">
        <f t="shared" ca="1" si="8"/>
        <v>31</v>
      </c>
      <c r="D154" s="5" t="s">
        <v>5</v>
      </c>
      <c r="E154" s="7">
        <v>3</v>
      </c>
      <c r="F154" s="11">
        <v>22500</v>
      </c>
      <c r="G154" s="12">
        <f t="shared" ca="1" si="9"/>
        <v>0</v>
      </c>
      <c r="H154" s="12">
        <f t="shared" si="10"/>
        <v>0</v>
      </c>
      <c r="I154" s="12">
        <f t="shared" si="11"/>
        <v>0</v>
      </c>
      <c r="J154" s="12"/>
      <c r="K154" s="12"/>
      <c r="L154" s="12"/>
      <c r="M154" s="12"/>
    </row>
    <row r="155" spans="1:13" x14ac:dyDescent="0.3">
      <c r="A155" s="5" t="s">
        <v>205</v>
      </c>
      <c r="B155" s="9">
        <v>36765</v>
      </c>
      <c r="C155" s="6">
        <f t="shared" ca="1" si="8"/>
        <v>23</v>
      </c>
      <c r="D155" s="5" t="s">
        <v>8</v>
      </c>
      <c r="E155" s="7">
        <v>2</v>
      </c>
      <c r="F155" s="11">
        <v>20000</v>
      </c>
      <c r="G155" s="12">
        <f t="shared" ca="1" si="9"/>
        <v>0</v>
      </c>
      <c r="H155" s="12">
        <f t="shared" si="10"/>
        <v>0</v>
      </c>
      <c r="I155" s="12">
        <f t="shared" si="11"/>
        <v>0</v>
      </c>
      <c r="J155" s="12"/>
      <c r="K155" s="12"/>
      <c r="L155" s="12"/>
      <c r="M155" s="12"/>
    </row>
    <row r="156" spans="1:13" x14ac:dyDescent="0.3">
      <c r="A156" s="5" t="s">
        <v>174</v>
      </c>
      <c r="B156" s="9">
        <v>35190</v>
      </c>
      <c r="C156" s="6">
        <f t="shared" ca="1" si="8"/>
        <v>27</v>
      </c>
      <c r="D156" s="5" t="s">
        <v>6</v>
      </c>
      <c r="E156" s="7">
        <v>4</v>
      </c>
      <c r="F156" s="11">
        <v>14000</v>
      </c>
      <c r="G156" s="12">
        <f t="shared" ca="1" si="9"/>
        <v>700</v>
      </c>
      <c r="H156" s="12">
        <f t="shared" si="10"/>
        <v>700</v>
      </c>
      <c r="I156" s="12">
        <f t="shared" si="11"/>
        <v>700</v>
      </c>
      <c r="J156" s="12"/>
      <c r="K156" s="12"/>
      <c r="L156" s="12"/>
      <c r="M156" s="12"/>
    </row>
    <row r="157" spans="1:13" x14ac:dyDescent="0.3">
      <c r="A157" s="5" t="s">
        <v>150</v>
      </c>
      <c r="B157" s="9">
        <v>34950</v>
      </c>
      <c r="C157" s="6">
        <f t="shared" ca="1" si="8"/>
        <v>28</v>
      </c>
      <c r="D157" s="5" t="s">
        <v>6</v>
      </c>
      <c r="E157" s="7">
        <v>3</v>
      </c>
      <c r="F157" s="11">
        <v>20500</v>
      </c>
      <c r="G157" s="12">
        <f t="shared" ca="1" si="9"/>
        <v>0</v>
      </c>
      <c r="H157" s="12">
        <f t="shared" si="10"/>
        <v>1025</v>
      </c>
      <c r="I157" s="12">
        <f t="shared" si="11"/>
        <v>1025</v>
      </c>
      <c r="J157" s="12"/>
      <c r="K157" s="12"/>
      <c r="L157" s="12"/>
      <c r="M157" s="12"/>
    </row>
    <row r="158" spans="1:13" x14ac:dyDescent="0.3">
      <c r="A158" s="5" t="s">
        <v>156</v>
      </c>
      <c r="B158" s="9">
        <v>32475</v>
      </c>
      <c r="C158" s="6">
        <f t="shared" ca="1" si="8"/>
        <v>35</v>
      </c>
      <c r="D158" s="5" t="s">
        <v>5</v>
      </c>
      <c r="E158" s="7">
        <v>2</v>
      </c>
      <c r="F158" s="11">
        <v>19500</v>
      </c>
      <c r="G158" s="12">
        <f t="shared" ca="1" si="9"/>
        <v>0</v>
      </c>
      <c r="H158" s="12">
        <f t="shared" si="10"/>
        <v>0</v>
      </c>
      <c r="I158" s="12">
        <f t="shared" si="11"/>
        <v>0</v>
      </c>
      <c r="J158" s="12"/>
      <c r="K158" s="12"/>
      <c r="L158" s="12"/>
      <c r="M158" s="12"/>
    </row>
    <row r="159" spans="1:13" x14ac:dyDescent="0.3">
      <c r="A159" s="5" t="s">
        <v>151</v>
      </c>
      <c r="B159" s="10">
        <v>39307</v>
      </c>
      <c r="C159" s="6">
        <f t="shared" ca="1" si="8"/>
        <v>16</v>
      </c>
      <c r="D159" s="5" t="s">
        <v>5</v>
      </c>
      <c r="E159" s="7">
        <v>5</v>
      </c>
      <c r="F159" s="11">
        <v>8500</v>
      </c>
      <c r="G159" s="12">
        <f t="shared" ca="1" si="9"/>
        <v>0</v>
      </c>
      <c r="H159" s="12">
        <f t="shared" si="10"/>
        <v>425</v>
      </c>
      <c r="I159" s="12">
        <f t="shared" si="11"/>
        <v>425</v>
      </c>
      <c r="J159" s="12"/>
      <c r="K159" s="12"/>
      <c r="L159" s="12"/>
      <c r="M159" s="12"/>
    </row>
    <row r="160" spans="1:13" x14ac:dyDescent="0.3">
      <c r="A160" s="5" t="s">
        <v>73</v>
      </c>
      <c r="B160" s="9">
        <v>35520</v>
      </c>
      <c r="C160" s="6">
        <f t="shared" ca="1" si="8"/>
        <v>26</v>
      </c>
      <c r="D160" s="5" t="s">
        <v>6</v>
      </c>
      <c r="E160" s="7">
        <v>5</v>
      </c>
      <c r="F160" s="11">
        <v>20000</v>
      </c>
      <c r="G160" s="12">
        <f t="shared" ca="1" si="9"/>
        <v>1000</v>
      </c>
      <c r="H160" s="12">
        <f t="shared" si="10"/>
        <v>1000</v>
      </c>
      <c r="I160" s="12">
        <f t="shared" si="11"/>
        <v>1000</v>
      </c>
      <c r="J160" s="12"/>
      <c r="K160" s="12"/>
      <c r="L160" s="12"/>
      <c r="M160" s="12"/>
    </row>
    <row r="161" spans="1:13" x14ac:dyDescent="0.3">
      <c r="A161" s="5" t="s">
        <v>132</v>
      </c>
      <c r="B161" s="9">
        <v>37000</v>
      </c>
      <c r="C161" s="6">
        <f t="shared" ca="1" si="8"/>
        <v>22</v>
      </c>
      <c r="D161" s="5" t="s">
        <v>8</v>
      </c>
      <c r="E161" s="7">
        <v>5</v>
      </c>
      <c r="F161" s="11">
        <v>8000</v>
      </c>
      <c r="G161" s="12">
        <f t="shared" ca="1" si="9"/>
        <v>0</v>
      </c>
      <c r="H161" s="12">
        <f t="shared" si="10"/>
        <v>400</v>
      </c>
      <c r="I161" s="12">
        <f t="shared" si="11"/>
        <v>0</v>
      </c>
      <c r="J161" s="12"/>
      <c r="K161" s="12"/>
      <c r="L161" s="12"/>
      <c r="M161" s="12"/>
    </row>
    <row r="162" spans="1:13" x14ac:dyDescent="0.3">
      <c r="A162" s="5" t="s">
        <v>118</v>
      </c>
      <c r="B162" s="9">
        <v>32975</v>
      </c>
      <c r="C162" s="6">
        <f t="shared" ca="1" si="8"/>
        <v>33</v>
      </c>
      <c r="D162" s="5" t="s">
        <v>6</v>
      </c>
      <c r="E162" s="7">
        <v>3</v>
      </c>
      <c r="F162" s="11">
        <v>14000</v>
      </c>
      <c r="G162" s="12">
        <f t="shared" ca="1" si="9"/>
        <v>0</v>
      </c>
      <c r="H162" s="12">
        <f t="shared" si="10"/>
        <v>700</v>
      </c>
      <c r="I162" s="12">
        <f t="shared" si="11"/>
        <v>700</v>
      </c>
      <c r="J162" s="12"/>
      <c r="K162" s="12"/>
      <c r="L162" s="12"/>
      <c r="M162" s="12"/>
    </row>
    <row r="163" spans="1:13" x14ac:dyDescent="0.3">
      <c r="A163" s="5" t="s">
        <v>191</v>
      </c>
      <c r="B163" s="9">
        <v>39220</v>
      </c>
      <c r="C163" s="6">
        <f t="shared" ca="1" si="8"/>
        <v>16</v>
      </c>
      <c r="D163" s="5" t="s">
        <v>7</v>
      </c>
      <c r="E163" s="7">
        <v>5</v>
      </c>
      <c r="F163" s="11">
        <v>11500</v>
      </c>
      <c r="G163" s="12">
        <f t="shared" ca="1" si="9"/>
        <v>0</v>
      </c>
      <c r="H163" s="12">
        <f t="shared" si="10"/>
        <v>575</v>
      </c>
      <c r="I163" s="12">
        <f t="shared" si="11"/>
        <v>575</v>
      </c>
      <c r="J163" s="12"/>
      <c r="K163" s="12"/>
      <c r="L163" s="12"/>
      <c r="M163" s="12"/>
    </row>
    <row r="164" spans="1:13" x14ac:dyDescent="0.3">
      <c r="A164" s="5" t="s">
        <v>128</v>
      </c>
      <c r="B164" s="9">
        <v>33057</v>
      </c>
      <c r="C164" s="6">
        <f t="shared" ca="1" si="8"/>
        <v>33</v>
      </c>
      <c r="D164" s="5" t="s">
        <v>5</v>
      </c>
      <c r="E164" s="7">
        <v>2</v>
      </c>
      <c r="F164" s="11">
        <v>15000</v>
      </c>
      <c r="G164" s="12">
        <f t="shared" ca="1" si="9"/>
        <v>0</v>
      </c>
      <c r="H164" s="12">
        <f t="shared" si="10"/>
        <v>0</v>
      </c>
      <c r="I164" s="12">
        <f t="shared" si="11"/>
        <v>0</v>
      </c>
      <c r="J164" s="12"/>
      <c r="K164" s="12"/>
      <c r="L164" s="12"/>
      <c r="M164" s="12"/>
    </row>
    <row r="165" spans="1:13" x14ac:dyDescent="0.3">
      <c r="A165" s="5" t="s">
        <v>145</v>
      </c>
      <c r="B165" s="9">
        <v>37477</v>
      </c>
      <c r="C165" s="6">
        <f t="shared" ca="1" si="8"/>
        <v>21</v>
      </c>
      <c r="D165" s="5" t="s">
        <v>6</v>
      </c>
      <c r="E165" s="7">
        <v>2</v>
      </c>
      <c r="F165" s="11">
        <v>9500</v>
      </c>
      <c r="G165" s="12">
        <f t="shared" ca="1" si="9"/>
        <v>0</v>
      </c>
      <c r="H165" s="12">
        <f t="shared" si="10"/>
        <v>475</v>
      </c>
      <c r="I165" s="12">
        <f t="shared" si="11"/>
        <v>0</v>
      </c>
      <c r="J165" s="12"/>
      <c r="K165" s="12"/>
      <c r="L165" s="12"/>
      <c r="M165" s="12"/>
    </row>
    <row r="166" spans="1:13" x14ac:dyDescent="0.3">
      <c r="A166" s="5" t="s">
        <v>214</v>
      </c>
      <c r="B166" s="9">
        <v>32982</v>
      </c>
      <c r="C166" s="6">
        <f t="shared" ca="1" si="8"/>
        <v>33</v>
      </c>
      <c r="D166" s="5" t="s">
        <v>6</v>
      </c>
      <c r="E166" s="7">
        <v>1</v>
      </c>
      <c r="F166" s="11">
        <v>8500</v>
      </c>
      <c r="G166" s="12">
        <f t="shared" ca="1" si="9"/>
        <v>0</v>
      </c>
      <c r="H166" s="12">
        <f t="shared" si="10"/>
        <v>425</v>
      </c>
      <c r="I166" s="12">
        <f t="shared" si="11"/>
        <v>0</v>
      </c>
      <c r="J166" s="12"/>
      <c r="K166" s="12"/>
      <c r="L166" s="12"/>
      <c r="M166" s="12"/>
    </row>
    <row r="167" spans="1:13" x14ac:dyDescent="0.3">
      <c r="A167" s="5" t="s">
        <v>130</v>
      </c>
      <c r="B167" s="9">
        <v>35138</v>
      </c>
      <c r="C167" s="6">
        <f t="shared" ca="1" si="8"/>
        <v>27</v>
      </c>
      <c r="D167" s="5" t="s">
        <v>6</v>
      </c>
      <c r="E167" s="7">
        <v>4</v>
      </c>
      <c r="F167" s="11">
        <v>13000</v>
      </c>
      <c r="G167" s="12">
        <f t="shared" ca="1" si="9"/>
        <v>650</v>
      </c>
      <c r="H167" s="12">
        <f t="shared" si="10"/>
        <v>650</v>
      </c>
      <c r="I167" s="12">
        <f t="shared" si="11"/>
        <v>650</v>
      </c>
      <c r="J167" s="12"/>
      <c r="K167" s="12"/>
      <c r="L167" s="12"/>
      <c r="M167" s="12"/>
    </row>
    <row r="168" spans="1:13" x14ac:dyDescent="0.3">
      <c r="A168" s="5" t="s">
        <v>167</v>
      </c>
      <c r="B168" s="9">
        <v>33203</v>
      </c>
      <c r="C168" s="6">
        <f t="shared" ca="1" si="8"/>
        <v>33</v>
      </c>
      <c r="D168" s="5" t="s">
        <v>5</v>
      </c>
      <c r="E168" s="7">
        <v>5</v>
      </c>
      <c r="F168" s="11">
        <v>23000</v>
      </c>
      <c r="G168" s="12">
        <f t="shared" ca="1" si="9"/>
        <v>0</v>
      </c>
      <c r="H168" s="12">
        <f t="shared" si="10"/>
        <v>1150</v>
      </c>
      <c r="I168" s="12">
        <f t="shared" si="11"/>
        <v>1150</v>
      </c>
      <c r="J168" s="12"/>
      <c r="K168" s="12"/>
      <c r="L168" s="12"/>
      <c r="M168" s="12"/>
    </row>
    <row r="169" spans="1:13" x14ac:dyDescent="0.3">
      <c r="A169" s="5" t="s">
        <v>63</v>
      </c>
      <c r="B169" s="9">
        <v>38337</v>
      </c>
      <c r="C169" s="6">
        <f t="shared" ca="1" si="8"/>
        <v>19</v>
      </c>
      <c r="D169" s="5" t="s">
        <v>6</v>
      </c>
      <c r="E169" s="7">
        <v>3</v>
      </c>
      <c r="F169" s="11">
        <v>4000</v>
      </c>
      <c r="G169" s="12">
        <f t="shared" ca="1" si="9"/>
        <v>0</v>
      </c>
      <c r="H169" s="12">
        <f t="shared" si="10"/>
        <v>200</v>
      </c>
      <c r="I169" s="12">
        <f t="shared" si="11"/>
        <v>200</v>
      </c>
      <c r="J169" s="12"/>
      <c r="K169" s="12"/>
      <c r="L169" s="12"/>
      <c r="M169" s="12"/>
    </row>
    <row r="170" spans="1:13" x14ac:dyDescent="0.3">
      <c r="A170" s="5" t="s">
        <v>160</v>
      </c>
      <c r="B170" s="9">
        <v>36342</v>
      </c>
      <c r="C170" s="6">
        <f t="shared" ca="1" si="8"/>
        <v>24</v>
      </c>
      <c r="D170" s="5" t="s">
        <v>6</v>
      </c>
      <c r="E170" s="7">
        <v>3</v>
      </c>
      <c r="F170" s="11">
        <v>5500</v>
      </c>
      <c r="G170" s="12">
        <f t="shared" ca="1" si="9"/>
        <v>0</v>
      </c>
      <c r="H170" s="12">
        <f t="shared" si="10"/>
        <v>275</v>
      </c>
      <c r="I170" s="12">
        <f t="shared" si="11"/>
        <v>275</v>
      </c>
      <c r="J170" s="12"/>
      <c r="K170" s="12"/>
      <c r="L170" s="12"/>
      <c r="M170" s="12"/>
    </row>
    <row r="171" spans="1:13" x14ac:dyDescent="0.3">
      <c r="A171" s="5" t="s">
        <v>249</v>
      </c>
      <c r="B171" s="9">
        <v>37200</v>
      </c>
      <c r="C171" s="6">
        <f t="shared" ca="1" si="8"/>
        <v>22</v>
      </c>
      <c r="D171" s="5" t="s">
        <v>6</v>
      </c>
      <c r="E171" s="7">
        <v>2</v>
      </c>
      <c r="F171" s="11">
        <v>16500</v>
      </c>
      <c r="G171" s="12">
        <f t="shared" ca="1" si="9"/>
        <v>0</v>
      </c>
      <c r="H171" s="12">
        <f t="shared" si="10"/>
        <v>825</v>
      </c>
      <c r="I171" s="12">
        <f t="shared" si="11"/>
        <v>0</v>
      </c>
      <c r="J171" s="12"/>
      <c r="K171" s="12"/>
      <c r="L171" s="12"/>
      <c r="M171" s="12"/>
    </row>
    <row r="172" spans="1:13" x14ac:dyDescent="0.3">
      <c r="A172" s="5" t="s">
        <v>60</v>
      </c>
      <c r="B172" s="9">
        <v>34956</v>
      </c>
      <c r="C172" s="6">
        <f t="shared" ca="1" si="8"/>
        <v>28</v>
      </c>
      <c r="D172" s="5" t="s">
        <v>5</v>
      </c>
      <c r="E172" s="7">
        <v>3</v>
      </c>
      <c r="F172" s="11">
        <v>24000</v>
      </c>
      <c r="G172" s="12">
        <f t="shared" ca="1" si="9"/>
        <v>0</v>
      </c>
      <c r="H172" s="12">
        <f t="shared" si="10"/>
        <v>0</v>
      </c>
      <c r="I172" s="12">
        <f t="shared" si="11"/>
        <v>0</v>
      </c>
      <c r="J172" s="12"/>
      <c r="K172" s="12"/>
      <c r="L172" s="12"/>
      <c r="M172" s="12"/>
    </row>
    <row r="173" spans="1:13" x14ac:dyDescent="0.3">
      <c r="A173" s="5" t="s">
        <v>158</v>
      </c>
      <c r="B173" s="9">
        <v>35656</v>
      </c>
      <c r="C173" s="6">
        <f t="shared" ca="1" si="8"/>
        <v>26</v>
      </c>
      <c r="D173" s="5" t="s">
        <v>8</v>
      </c>
      <c r="E173" s="7">
        <v>3</v>
      </c>
      <c r="F173" s="11">
        <v>17000</v>
      </c>
      <c r="G173" s="12">
        <f t="shared" ca="1" si="9"/>
        <v>0</v>
      </c>
      <c r="H173" s="12">
        <f t="shared" si="10"/>
        <v>0</v>
      </c>
      <c r="I173" s="12">
        <f t="shared" si="11"/>
        <v>0</v>
      </c>
      <c r="J173" s="12"/>
      <c r="K173" s="12"/>
      <c r="L173" s="12"/>
      <c r="M173" s="12"/>
    </row>
    <row r="174" spans="1:13" x14ac:dyDescent="0.3">
      <c r="A174" s="5" t="s">
        <v>58</v>
      </c>
      <c r="B174" s="9">
        <v>34981</v>
      </c>
      <c r="C174" s="6">
        <f t="shared" ca="1" si="8"/>
        <v>28</v>
      </c>
      <c r="D174" s="5" t="s">
        <v>5</v>
      </c>
      <c r="E174" s="7">
        <v>1</v>
      </c>
      <c r="F174" s="11">
        <v>20500</v>
      </c>
      <c r="G174" s="12">
        <f t="shared" ca="1" si="9"/>
        <v>0</v>
      </c>
      <c r="H174" s="12">
        <f t="shared" si="10"/>
        <v>0</v>
      </c>
      <c r="I174" s="12">
        <f t="shared" si="11"/>
        <v>0</v>
      </c>
      <c r="J174" s="12"/>
      <c r="K174" s="12"/>
      <c r="L174" s="12"/>
      <c r="M174" s="12"/>
    </row>
    <row r="175" spans="1:13" x14ac:dyDescent="0.3">
      <c r="A175" s="5" t="s">
        <v>106</v>
      </c>
      <c r="B175" s="9">
        <v>34911</v>
      </c>
      <c r="C175" s="6">
        <f t="shared" ca="1" si="8"/>
        <v>28</v>
      </c>
      <c r="D175" s="5" t="s">
        <v>6</v>
      </c>
      <c r="E175" s="7">
        <v>3</v>
      </c>
      <c r="F175" s="11">
        <v>24000</v>
      </c>
      <c r="G175" s="12">
        <f t="shared" ca="1" si="9"/>
        <v>0</v>
      </c>
      <c r="H175" s="12">
        <f t="shared" si="10"/>
        <v>1200</v>
      </c>
      <c r="I175" s="12">
        <f t="shared" si="11"/>
        <v>1200</v>
      </c>
      <c r="J175" s="12"/>
      <c r="K175" s="12"/>
      <c r="L175" s="12"/>
      <c r="M175" s="12"/>
    </row>
    <row r="176" spans="1:13" x14ac:dyDescent="0.3">
      <c r="A176" s="5" t="s">
        <v>153</v>
      </c>
      <c r="B176" s="9">
        <v>37807</v>
      </c>
      <c r="C176" s="6">
        <f t="shared" ca="1" si="8"/>
        <v>20</v>
      </c>
      <c r="D176" s="5" t="s">
        <v>6</v>
      </c>
      <c r="E176" s="7">
        <v>4</v>
      </c>
      <c r="F176" s="11">
        <v>10500</v>
      </c>
      <c r="G176" s="12">
        <f t="shared" ca="1" si="9"/>
        <v>525</v>
      </c>
      <c r="H176" s="12">
        <f t="shared" si="10"/>
        <v>525</v>
      </c>
      <c r="I176" s="12">
        <f t="shared" si="11"/>
        <v>525</v>
      </c>
      <c r="J176" s="12"/>
      <c r="K176" s="12"/>
      <c r="L176" s="12"/>
      <c r="M176" s="12"/>
    </row>
    <row r="177" spans="1:13" x14ac:dyDescent="0.3">
      <c r="A177" s="5" t="s">
        <v>148</v>
      </c>
      <c r="B177" s="9">
        <v>34601</v>
      </c>
      <c r="C177" s="6">
        <f t="shared" ca="1" si="8"/>
        <v>29</v>
      </c>
      <c r="D177" s="5" t="s">
        <v>6</v>
      </c>
      <c r="E177" s="7">
        <v>4</v>
      </c>
      <c r="F177" s="11">
        <v>6000</v>
      </c>
      <c r="G177" s="12">
        <f t="shared" ca="1" si="9"/>
        <v>300</v>
      </c>
      <c r="H177" s="12">
        <f t="shared" si="10"/>
        <v>300</v>
      </c>
      <c r="I177" s="12">
        <f t="shared" si="11"/>
        <v>300</v>
      </c>
      <c r="J177" s="12"/>
      <c r="K177" s="12"/>
      <c r="L177" s="12"/>
      <c r="M177" s="12"/>
    </row>
    <row r="178" spans="1:13" x14ac:dyDescent="0.3">
      <c r="A178" s="5" t="s">
        <v>61</v>
      </c>
      <c r="B178" s="9">
        <v>34251</v>
      </c>
      <c r="C178" s="6">
        <f t="shared" ca="1" si="8"/>
        <v>30</v>
      </c>
      <c r="D178" s="5" t="s">
        <v>6</v>
      </c>
      <c r="E178" s="7">
        <v>5</v>
      </c>
      <c r="F178" s="11">
        <v>18000</v>
      </c>
      <c r="G178" s="12">
        <f t="shared" ca="1" si="9"/>
        <v>900</v>
      </c>
      <c r="H178" s="12">
        <f t="shared" si="10"/>
        <v>900</v>
      </c>
      <c r="I178" s="12">
        <f t="shared" si="11"/>
        <v>900</v>
      </c>
      <c r="J178" s="12"/>
      <c r="K178" s="12"/>
      <c r="L178" s="12"/>
      <c r="M178" s="12"/>
    </row>
    <row r="179" spans="1:13" x14ac:dyDescent="0.3">
      <c r="A179" s="5" t="s">
        <v>77</v>
      </c>
      <c r="B179" s="9">
        <v>35783</v>
      </c>
      <c r="C179" s="6">
        <f t="shared" ca="1" si="8"/>
        <v>26</v>
      </c>
      <c r="D179" s="5" t="s">
        <v>5</v>
      </c>
      <c r="E179" s="7">
        <v>1</v>
      </c>
      <c r="F179" s="11">
        <v>15000</v>
      </c>
      <c r="G179" s="12">
        <f t="shared" ca="1" si="9"/>
        <v>0</v>
      </c>
      <c r="H179" s="12">
        <f t="shared" si="10"/>
        <v>0</v>
      </c>
      <c r="I179" s="12">
        <f t="shared" si="11"/>
        <v>0</v>
      </c>
      <c r="J179" s="12"/>
      <c r="K179" s="12"/>
      <c r="L179" s="12"/>
      <c r="M179" s="12"/>
    </row>
    <row r="180" spans="1:13" x14ac:dyDescent="0.3">
      <c r="A180" s="5" t="s">
        <v>50</v>
      </c>
      <c r="B180" s="9">
        <v>35000</v>
      </c>
      <c r="C180" s="6">
        <f t="shared" ca="1" si="8"/>
        <v>28</v>
      </c>
      <c r="D180" s="5" t="s">
        <v>8</v>
      </c>
      <c r="E180" s="7">
        <v>5</v>
      </c>
      <c r="F180" s="11">
        <v>1500</v>
      </c>
      <c r="G180" s="12">
        <f t="shared" ca="1" si="9"/>
        <v>0</v>
      </c>
      <c r="H180" s="12">
        <f t="shared" si="10"/>
        <v>75</v>
      </c>
      <c r="I180" s="12">
        <f t="shared" si="11"/>
        <v>0</v>
      </c>
      <c r="J180" s="12"/>
      <c r="K180" s="12"/>
      <c r="L180" s="12"/>
      <c r="M180" s="12"/>
    </row>
    <row r="181" spans="1:13" x14ac:dyDescent="0.3">
      <c r="A181" s="5" t="s">
        <v>37</v>
      </c>
      <c r="B181" s="9">
        <v>36847</v>
      </c>
      <c r="C181" s="6">
        <f t="shared" ca="1" si="8"/>
        <v>23</v>
      </c>
      <c r="D181" s="5" t="s">
        <v>6</v>
      </c>
      <c r="E181" s="7">
        <v>5</v>
      </c>
      <c r="F181" s="11">
        <v>8000</v>
      </c>
      <c r="G181" s="12">
        <f t="shared" ca="1" si="9"/>
        <v>400</v>
      </c>
      <c r="H181" s="12">
        <f t="shared" si="10"/>
        <v>400</v>
      </c>
      <c r="I181" s="12">
        <f t="shared" si="11"/>
        <v>400</v>
      </c>
      <c r="J181" s="12"/>
      <c r="K181" s="12"/>
      <c r="L181" s="12"/>
      <c r="M181" s="12"/>
    </row>
    <row r="182" spans="1:13" x14ac:dyDescent="0.3">
      <c r="A182" s="5" t="s">
        <v>250</v>
      </c>
      <c r="B182" s="10">
        <v>39506</v>
      </c>
      <c r="C182" s="6">
        <f t="shared" ca="1" si="8"/>
        <v>15</v>
      </c>
      <c r="D182" s="5" t="s">
        <v>8</v>
      </c>
      <c r="E182" s="7">
        <v>3</v>
      </c>
      <c r="F182" s="11">
        <v>14000</v>
      </c>
      <c r="G182" s="12">
        <f t="shared" ca="1" si="9"/>
        <v>0</v>
      </c>
      <c r="H182" s="12">
        <f t="shared" si="10"/>
        <v>0</v>
      </c>
      <c r="I182" s="12">
        <f t="shared" si="11"/>
        <v>0</v>
      </c>
      <c r="J182" s="12"/>
      <c r="K182" s="12"/>
      <c r="L182" s="12"/>
      <c r="M182" s="12"/>
    </row>
    <row r="183" spans="1:13" x14ac:dyDescent="0.3">
      <c r="A183" s="5" t="s">
        <v>252</v>
      </c>
      <c r="B183" s="9">
        <v>38225</v>
      </c>
      <c r="C183" s="6">
        <f t="shared" ca="1" si="8"/>
        <v>19</v>
      </c>
      <c r="D183" s="5" t="s">
        <v>6</v>
      </c>
      <c r="E183" s="7">
        <v>2</v>
      </c>
      <c r="F183" s="11">
        <v>10000</v>
      </c>
      <c r="G183" s="12">
        <f t="shared" ca="1" si="9"/>
        <v>0</v>
      </c>
      <c r="H183" s="12">
        <f t="shared" si="10"/>
        <v>500</v>
      </c>
      <c r="I183" s="12">
        <f t="shared" si="11"/>
        <v>0</v>
      </c>
      <c r="J183" s="12"/>
      <c r="K183" s="12"/>
      <c r="L183" s="12"/>
      <c r="M183" s="12"/>
    </row>
    <row r="184" spans="1:13" x14ac:dyDescent="0.3">
      <c r="A184" s="5" t="s">
        <v>38</v>
      </c>
      <c r="B184" s="9">
        <v>35516</v>
      </c>
      <c r="C184" s="6">
        <f t="shared" ca="1" si="8"/>
        <v>26</v>
      </c>
      <c r="D184" s="5" t="s">
        <v>7</v>
      </c>
      <c r="E184" s="7">
        <v>5</v>
      </c>
      <c r="F184" s="11">
        <v>5000</v>
      </c>
      <c r="G184" s="12">
        <f t="shared" ca="1" si="9"/>
        <v>0</v>
      </c>
      <c r="H184" s="12">
        <f t="shared" si="10"/>
        <v>250</v>
      </c>
      <c r="I184" s="12">
        <f t="shared" si="11"/>
        <v>250</v>
      </c>
      <c r="J184" s="12"/>
      <c r="K184" s="12"/>
      <c r="L184" s="12"/>
      <c r="M184" s="12"/>
    </row>
    <row r="185" spans="1:13" x14ac:dyDescent="0.3">
      <c r="A185" s="5" t="s">
        <v>194</v>
      </c>
      <c r="B185" s="9">
        <v>35303</v>
      </c>
      <c r="C185" s="6">
        <f t="shared" ca="1" si="8"/>
        <v>27</v>
      </c>
      <c r="D185" s="5" t="s">
        <v>6</v>
      </c>
      <c r="E185" s="7">
        <v>2</v>
      </c>
      <c r="F185" s="11">
        <v>2000</v>
      </c>
      <c r="G185" s="12">
        <f t="shared" ca="1" si="9"/>
        <v>0</v>
      </c>
      <c r="H185" s="12">
        <f t="shared" si="10"/>
        <v>100</v>
      </c>
      <c r="I185" s="12">
        <f t="shared" si="11"/>
        <v>0</v>
      </c>
      <c r="J185" s="12"/>
      <c r="K185" s="12"/>
      <c r="L185" s="12"/>
      <c r="M185" s="12"/>
    </row>
    <row r="186" spans="1:13" x14ac:dyDescent="0.3">
      <c r="A186" s="5" t="s">
        <v>14</v>
      </c>
      <c r="B186" s="9">
        <v>32501</v>
      </c>
      <c r="C186" s="6">
        <f t="shared" ca="1" si="8"/>
        <v>35</v>
      </c>
      <c r="D186" s="5" t="s">
        <v>6</v>
      </c>
      <c r="E186" s="7">
        <v>5</v>
      </c>
      <c r="F186" s="11">
        <v>15500</v>
      </c>
      <c r="G186" s="12">
        <f t="shared" ca="1" si="9"/>
        <v>775</v>
      </c>
      <c r="H186" s="12">
        <f t="shared" si="10"/>
        <v>775</v>
      </c>
      <c r="I186" s="12">
        <f t="shared" si="11"/>
        <v>775</v>
      </c>
      <c r="J186" s="12"/>
      <c r="K186" s="12"/>
      <c r="L186" s="12"/>
      <c r="M186" s="12"/>
    </row>
    <row r="187" spans="1:13" x14ac:dyDescent="0.3">
      <c r="A187" s="5" t="s">
        <v>51</v>
      </c>
      <c r="B187" s="9">
        <v>35344</v>
      </c>
      <c r="C187" s="6">
        <f t="shared" ca="1" si="8"/>
        <v>27</v>
      </c>
      <c r="D187" s="5" t="s">
        <v>6</v>
      </c>
      <c r="E187" s="7">
        <v>3</v>
      </c>
      <c r="F187" s="11">
        <v>3500</v>
      </c>
      <c r="G187" s="12">
        <f t="shared" ca="1" si="9"/>
        <v>0</v>
      </c>
      <c r="H187" s="12">
        <f t="shared" si="10"/>
        <v>175</v>
      </c>
      <c r="I187" s="12">
        <f t="shared" si="11"/>
        <v>175</v>
      </c>
      <c r="J187" s="12"/>
      <c r="K187" s="12"/>
      <c r="L187" s="12"/>
      <c r="M187" s="12"/>
    </row>
    <row r="188" spans="1:13" x14ac:dyDescent="0.3">
      <c r="A188" s="5" t="s">
        <v>232</v>
      </c>
      <c r="B188" s="9">
        <v>33808</v>
      </c>
      <c r="C188" s="6">
        <f t="shared" ca="1" si="8"/>
        <v>31</v>
      </c>
      <c r="D188" s="5" t="s">
        <v>6</v>
      </c>
      <c r="E188" s="7">
        <v>5</v>
      </c>
      <c r="F188" s="11">
        <v>8500</v>
      </c>
      <c r="G188" s="12">
        <f t="shared" ca="1" si="9"/>
        <v>425</v>
      </c>
      <c r="H188" s="12">
        <f t="shared" si="10"/>
        <v>425</v>
      </c>
      <c r="I188" s="12">
        <f t="shared" si="11"/>
        <v>425</v>
      </c>
      <c r="J188" s="12"/>
      <c r="K188" s="12"/>
      <c r="L188" s="12"/>
      <c r="M188" s="12"/>
    </row>
    <row r="189" spans="1:13" x14ac:dyDescent="0.3">
      <c r="A189" s="5" t="s">
        <v>171</v>
      </c>
      <c r="B189" s="9">
        <v>33588</v>
      </c>
      <c r="C189" s="6">
        <f t="shared" ca="1" si="8"/>
        <v>32</v>
      </c>
      <c r="D189" s="5" t="s">
        <v>5</v>
      </c>
      <c r="E189" s="7">
        <v>1</v>
      </c>
      <c r="F189" s="11">
        <v>24500</v>
      </c>
      <c r="G189" s="12">
        <f t="shared" ca="1" si="9"/>
        <v>0</v>
      </c>
      <c r="H189" s="12">
        <f t="shared" si="10"/>
        <v>0</v>
      </c>
      <c r="I189" s="12">
        <f t="shared" si="11"/>
        <v>0</v>
      </c>
      <c r="J189" s="12"/>
      <c r="K189" s="12"/>
      <c r="L189" s="12"/>
      <c r="M189" s="12"/>
    </row>
    <row r="190" spans="1:13" x14ac:dyDescent="0.3">
      <c r="A190" s="5" t="s">
        <v>15</v>
      </c>
      <c r="B190" s="9">
        <v>39160</v>
      </c>
      <c r="C190" s="6">
        <f t="shared" ca="1" si="8"/>
        <v>16</v>
      </c>
      <c r="D190" s="5" t="s">
        <v>6</v>
      </c>
      <c r="E190" s="7">
        <v>3</v>
      </c>
      <c r="F190" s="11">
        <v>4500</v>
      </c>
      <c r="G190" s="12">
        <f t="shared" ca="1" si="9"/>
        <v>0</v>
      </c>
      <c r="H190" s="12">
        <f t="shared" si="10"/>
        <v>225</v>
      </c>
      <c r="I190" s="12">
        <f t="shared" si="11"/>
        <v>225</v>
      </c>
      <c r="J190" s="12"/>
      <c r="K190" s="12"/>
      <c r="L190" s="12"/>
      <c r="M190" s="12"/>
    </row>
    <row r="191" spans="1:13" x14ac:dyDescent="0.3">
      <c r="A191" s="5" t="s">
        <v>228</v>
      </c>
      <c r="B191" s="9">
        <v>33033</v>
      </c>
      <c r="C191" s="6">
        <f t="shared" ca="1" si="8"/>
        <v>33</v>
      </c>
      <c r="D191" s="5" t="s">
        <v>5</v>
      </c>
      <c r="E191" s="7">
        <v>3</v>
      </c>
      <c r="F191" s="11">
        <v>12500</v>
      </c>
      <c r="G191" s="12">
        <f t="shared" ca="1" si="9"/>
        <v>0</v>
      </c>
      <c r="H191" s="12">
        <f t="shared" si="10"/>
        <v>0</v>
      </c>
      <c r="I191" s="12">
        <f t="shared" si="11"/>
        <v>0</v>
      </c>
      <c r="J191" s="12"/>
      <c r="K191" s="12"/>
      <c r="L191" s="12"/>
      <c r="M191" s="12"/>
    </row>
    <row r="192" spans="1:13" x14ac:dyDescent="0.3">
      <c r="A192" s="5" t="s">
        <v>55</v>
      </c>
      <c r="B192" s="9">
        <v>33011</v>
      </c>
      <c r="C192" s="6">
        <f t="shared" ca="1" si="8"/>
        <v>33</v>
      </c>
      <c r="D192" s="5" t="s">
        <v>6</v>
      </c>
      <c r="E192" s="7">
        <v>3</v>
      </c>
      <c r="F192" s="11">
        <v>6500</v>
      </c>
      <c r="G192" s="12">
        <f t="shared" ca="1" si="9"/>
        <v>0</v>
      </c>
      <c r="H192" s="12">
        <f t="shared" si="10"/>
        <v>325</v>
      </c>
      <c r="I192" s="12">
        <f t="shared" si="11"/>
        <v>325</v>
      </c>
      <c r="J192" s="12"/>
      <c r="K192" s="12"/>
      <c r="L192" s="12"/>
      <c r="M192" s="12"/>
    </row>
    <row r="193" spans="1:13" x14ac:dyDescent="0.3">
      <c r="A193" s="5" t="s">
        <v>240</v>
      </c>
      <c r="B193" s="10">
        <v>39734</v>
      </c>
      <c r="C193" s="6">
        <f t="shared" ca="1" si="8"/>
        <v>15</v>
      </c>
      <c r="D193" s="5" t="s">
        <v>6</v>
      </c>
      <c r="E193" s="7">
        <v>4</v>
      </c>
      <c r="F193" s="11">
        <v>15000</v>
      </c>
      <c r="G193" s="12">
        <f t="shared" ca="1" si="9"/>
        <v>750</v>
      </c>
      <c r="H193" s="12">
        <f t="shared" si="10"/>
        <v>750</v>
      </c>
      <c r="I193" s="12">
        <f t="shared" si="11"/>
        <v>750</v>
      </c>
      <c r="J193" s="12"/>
      <c r="K193" s="12"/>
      <c r="L193" s="12"/>
      <c r="M193" s="12"/>
    </row>
    <row r="194" spans="1:13" x14ac:dyDescent="0.3">
      <c r="A194" s="5" t="s">
        <v>10</v>
      </c>
      <c r="B194" s="9">
        <v>34643</v>
      </c>
      <c r="C194" s="6">
        <f t="shared" ca="1" si="8"/>
        <v>29</v>
      </c>
      <c r="D194" s="5" t="s">
        <v>6</v>
      </c>
      <c r="E194" s="7">
        <v>1</v>
      </c>
      <c r="F194" s="11">
        <v>8500</v>
      </c>
      <c r="G194" s="12">
        <f t="shared" ca="1" si="9"/>
        <v>0</v>
      </c>
      <c r="H194" s="12">
        <f t="shared" si="10"/>
        <v>425</v>
      </c>
      <c r="I194" s="12">
        <f t="shared" si="11"/>
        <v>0</v>
      </c>
      <c r="J194" s="12"/>
      <c r="K194" s="12"/>
      <c r="L194" s="12"/>
      <c r="M194" s="12"/>
    </row>
    <row r="195" spans="1:13" x14ac:dyDescent="0.3">
      <c r="A195" s="5" t="s">
        <v>229</v>
      </c>
      <c r="B195" s="9">
        <v>32333</v>
      </c>
      <c r="C195" s="6">
        <f t="shared" ref="C195:C249" ca="1" si="12">DATEDIF(B195,TODAY(),"Y")</f>
        <v>35</v>
      </c>
      <c r="D195" s="5" t="s">
        <v>6</v>
      </c>
      <c r="E195" s="7">
        <v>5</v>
      </c>
      <c r="F195" s="11">
        <v>11000</v>
      </c>
      <c r="G195" s="12">
        <f t="shared" ca="1" si="9"/>
        <v>550</v>
      </c>
      <c r="H195" s="12">
        <f t="shared" si="10"/>
        <v>550</v>
      </c>
      <c r="I195" s="12">
        <f t="shared" si="11"/>
        <v>550</v>
      </c>
      <c r="J195" s="12"/>
      <c r="K195" s="12"/>
      <c r="L195" s="12"/>
      <c r="M195" s="12"/>
    </row>
    <row r="196" spans="1:13" x14ac:dyDescent="0.3">
      <c r="A196" s="5" t="s">
        <v>242</v>
      </c>
      <c r="B196" s="9">
        <v>38799</v>
      </c>
      <c r="C196" s="6">
        <f t="shared" ca="1" si="12"/>
        <v>17</v>
      </c>
      <c r="D196" s="5" t="s">
        <v>6</v>
      </c>
      <c r="E196" s="7">
        <v>5</v>
      </c>
      <c r="F196" s="11">
        <v>5500</v>
      </c>
      <c r="G196" s="12">
        <f t="shared" ref="G196:G249" ca="1" si="13">IF(AND(D196="Full Time",E196&gt;3, C196&gt;10),F196*5%,0)</f>
        <v>275</v>
      </c>
      <c r="H196" s="12">
        <f t="shared" ref="H196:H249" si="14">IF(OR(D196="Full Time",E196&gt;3),F196*5%,0)</f>
        <v>275</v>
      </c>
      <c r="I196" s="12">
        <f t="shared" ref="I196:I249" si="15">IF(OR(
                AND(D196="Full Time",E196&gt;=3),
                AND(D196="Contract",E196&gt;=4),
                AND(D196="Half-Time", E196&gt;=2)
               ),
F196 * 5%,0 )</f>
        <v>275</v>
      </c>
      <c r="J196" s="12"/>
      <c r="K196" s="12"/>
      <c r="L196" s="12"/>
      <c r="M196" s="12"/>
    </row>
    <row r="197" spans="1:13" x14ac:dyDescent="0.3">
      <c r="A197" s="5" t="s">
        <v>103</v>
      </c>
      <c r="B197" s="9">
        <v>32906</v>
      </c>
      <c r="C197" s="6">
        <f t="shared" ca="1" si="12"/>
        <v>33</v>
      </c>
      <c r="D197" s="5" t="s">
        <v>6</v>
      </c>
      <c r="E197" s="7">
        <v>1</v>
      </c>
      <c r="F197" s="11">
        <v>10000</v>
      </c>
      <c r="G197" s="12">
        <f t="shared" ca="1" si="13"/>
        <v>0</v>
      </c>
      <c r="H197" s="12">
        <f t="shared" si="14"/>
        <v>500</v>
      </c>
      <c r="I197" s="12">
        <f t="shared" si="15"/>
        <v>0</v>
      </c>
      <c r="J197" s="12"/>
      <c r="K197" s="12"/>
      <c r="L197" s="12"/>
      <c r="M197" s="12"/>
    </row>
    <row r="198" spans="1:13" x14ac:dyDescent="0.3">
      <c r="A198" s="5" t="s">
        <v>82</v>
      </c>
      <c r="B198" s="9">
        <v>32514</v>
      </c>
      <c r="C198" s="6">
        <f t="shared" ca="1" si="12"/>
        <v>34</v>
      </c>
      <c r="D198" s="5" t="s">
        <v>6</v>
      </c>
      <c r="E198" s="7">
        <v>1</v>
      </c>
      <c r="F198" s="11">
        <v>10500</v>
      </c>
      <c r="G198" s="12">
        <f t="shared" ca="1" si="13"/>
        <v>0</v>
      </c>
      <c r="H198" s="12">
        <f t="shared" si="14"/>
        <v>525</v>
      </c>
      <c r="I198" s="12">
        <f t="shared" si="15"/>
        <v>0</v>
      </c>
      <c r="J198" s="12"/>
      <c r="K198" s="12"/>
      <c r="L198" s="12"/>
      <c r="M198" s="12"/>
    </row>
    <row r="199" spans="1:13" x14ac:dyDescent="0.3">
      <c r="A199" s="5" t="s">
        <v>184</v>
      </c>
      <c r="B199" s="9">
        <v>39691</v>
      </c>
      <c r="C199" s="6">
        <f t="shared" ca="1" si="12"/>
        <v>15</v>
      </c>
      <c r="D199" s="5" t="s">
        <v>6</v>
      </c>
      <c r="E199" s="7">
        <v>3</v>
      </c>
      <c r="F199" s="11">
        <v>14000</v>
      </c>
      <c r="G199" s="12">
        <f t="shared" ca="1" si="13"/>
        <v>0</v>
      </c>
      <c r="H199" s="12">
        <f t="shared" si="14"/>
        <v>700</v>
      </c>
      <c r="I199" s="12">
        <f t="shared" si="15"/>
        <v>700</v>
      </c>
      <c r="J199" s="12"/>
      <c r="K199" s="12"/>
      <c r="L199" s="12"/>
      <c r="M199" s="12"/>
    </row>
    <row r="200" spans="1:13" x14ac:dyDescent="0.3">
      <c r="A200" s="5" t="s">
        <v>217</v>
      </c>
      <c r="B200" s="9">
        <v>36045</v>
      </c>
      <c r="C200" s="6">
        <f t="shared" ca="1" si="12"/>
        <v>25</v>
      </c>
      <c r="D200" s="5" t="s">
        <v>6</v>
      </c>
      <c r="E200" s="7">
        <v>5</v>
      </c>
      <c r="F200" s="11">
        <v>24000</v>
      </c>
      <c r="G200" s="12">
        <f t="shared" ca="1" si="13"/>
        <v>1200</v>
      </c>
      <c r="H200" s="12">
        <f t="shared" si="14"/>
        <v>1200</v>
      </c>
      <c r="I200" s="12">
        <f t="shared" si="15"/>
        <v>1200</v>
      </c>
      <c r="J200" s="12"/>
      <c r="K200" s="12"/>
      <c r="L200" s="12"/>
      <c r="M200" s="12"/>
    </row>
    <row r="201" spans="1:13" x14ac:dyDescent="0.3">
      <c r="A201" s="5" t="s">
        <v>83</v>
      </c>
      <c r="B201" s="9">
        <v>33399</v>
      </c>
      <c r="C201" s="6">
        <f t="shared" ca="1" si="12"/>
        <v>32</v>
      </c>
      <c r="D201" s="5" t="s">
        <v>8</v>
      </c>
      <c r="E201" s="7">
        <v>4</v>
      </c>
      <c r="F201" s="11">
        <v>11000</v>
      </c>
      <c r="G201" s="12">
        <f t="shared" ca="1" si="13"/>
        <v>0</v>
      </c>
      <c r="H201" s="12">
        <f t="shared" si="14"/>
        <v>550</v>
      </c>
      <c r="I201" s="12">
        <f t="shared" si="15"/>
        <v>0</v>
      </c>
      <c r="J201" s="12"/>
      <c r="K201" s="12"/>
      <c r="L201" s="12"/>
      <c r="M201" s="12"/>
    </row>
    <row r="202" spans="1:13" x14ac:dyDescent="0.3">
      <c r="A202" s="5" t="s">
        <v>180</v>
      </c>
      <c r="B202" s="9">
        <v>32667</v>
      </c>
      <c r="C202" s="6">
        <f t="shared" ca="1" si="12"/>
        <v>34</v>
      </c>
      <c r="D202" s="5" t="s">
        <v>6</v>
      </c>
      <c r="E202" s="7">
        <v>5</v>
      </c>
      <c r="F202" s="11">
        <v>19500</v>
      </c>
      <c r="G202" s="12">
        <f t="shared" ca="1" si="13"/>
        <v>975</v>
      </c>
      <c r="H202" s="12">
        <f t="shared" si="14"/>
        <v>975</v>
      </c>
      <c r="I202" s="12">
        <f t="shared" si="15"/>
        <v>975</v>
      </c>
      <c r="J202" s="12"/>
      <c r="K202" s="12"/>
      <c r="L202" s="12"/>
      <c r="M202" s="12"/>
    </row>
    <row r="203" spans="1:13" x14ac:dyDescent="0.3">
      <c r="A203" s="5" t="s">
        <v>254</v>
      </c>
      <c r="B203" s="9">
        <v>35697</v>
      </c>
      <c r="C203" s="6">
        <f t="shared" ca="1" si="12"/>
        <v>26</v>
      </c>
      <c r="D203" s="5" t="s">
        <v>6</v>
      </c>
      <c r="E203" s="7">
        <v>2</v>
      </c>
      <c r="F203" s="11">
        <v>4500</v>
      </c>
      <c r="G203" s="12">
        <f t="shared" ca="1" si="13"/>
        <v>0</v>
      </c>
      <c r="H203" s="12">
        <f t="shared" si="14"/>
        <v>225</v>
      </c>
      <c r="I203" s="12">
        <f t="shared" si="15"/>
        <v>0</v>
      </c>
      <c r="J203" s="12"/>
      <c r="K203" s="12"/>
      <c r="L203" s="12"/>
      <c r="M203" s="12"/>
    </row>
    <row r="204" spans="1:13" x14ac:dyDescent="0.3">
      <c r="A204" s="5" t="s">
        <v>127</v>
      </c>
      <c r="B204" s="9">
        <v>37700</v>
      </c>
      <c r="C204" s="6">
        <f t="shared" ca="1" si="12"/>
        <v>20</v>
      </c>
      <c r="D204" s="5" t="s">
        <v>8</v>
      </c>
      <c r="E204" s="7">
        <v>2</v>
      </c>
      <c r="F204" s="11">
        <v>3500</v>
      </c>
      <c r="G204" s="12">
        <f t="shared" ca="1" si="13"/>
        <v>0</v>
      </c>
      <c r="H204" s="12">
        <f t="shared" si="14"/>
        <v>0</v>
      </c>
      <c r="I204" s="12">
        <f t="shared" si="15"/>
        <v>0</v>
      </c>
      <c r="J204" s="12"/>
      <c r="K204" s="12"/>
      <c r="L204" s="12"/>
      <c r="M204" s="12"/>
    </row>
    <row r="205" spans="1:13" x14ac:dyDescent="0.3">
      <c r="A205" s="5" t="s">
        <v>140</v>
      </c>
      <c r="B205" s="9">
        <v>32514</v>
      </c>
      <c r="C205" s="6">
        <f t="shared" ca="1" si="12"/>
        <v>34</v>
      </c>
      <c r="D205" s="5" t="s">
        <v>6</v>
      </c>
      <c r="E205" s="7">
        <v>3</v>
      </c>
      <c r="F205" s="11">
        <v>10500</v>
      </c>
      <c r="G205" s="12">
        <f t="shared" ca="1" si="13"/>
        <v>0</v>
      </c>
      <c r="H205" s="12">
        <f t="shared" si="14"/>
        <v>525</v>
      </c>
      <c r="I205" s="12">
        <f t="shared" si="15"/>
        <v>525</v>
      </c>
      <c r="J205" s="12"/>
      <c r="K205" s="12"/>
      <c r="L205" s="12"/>
      <c r="M205" s="12"/>
    </row>
    <row r="206" spans="1:13" x14ac:dyDescent="0.3">
      <c r="A206" s="5" t="s">
        <v>35</v>
      </c>
      <c r="B206" s="9">
        <v>35026</v>
      </c>
      <c r="C206" s="6">
        <f t="shared" ca="1" si="12"/>
        <v>28</v>
      </c>
      <c r="D206" s="5" t="s">
        <v>5</v>
      </c>
      <c r="E206" s="7">
        <v>5</v>
      </c>
      <c r="F206" s="11">
        <v>4500</v>
      </c>
      <c r="G206" s="12">
        <f t="shared" ca="1" si="13"/>
        <v>0</v>
      </c>
      <c r="H206" s="12">
        <f t="shared" si="14"/>
        <v>225</v>
      </c>
      <c r="I206" s="12">
        <f t="shared" si="15"/>
        <v>225</v>
      </c>
      <c r="J206" s="12"/>
      <c r="K206" s="12"/>
      <c r="L206" s="12"/>
      <c r="M206" s="12"/>
    </row>
    <row r="207" spans="1:13" x14ac:dyDescent="0.3">
      <c r="A207" s="5" t="s">
        <v>16</v>
      </c>
      <c r="B207" s="9">
        <v>32439</v>
      </c>
      <c r="C207" s="6">
        <f t="shared" ca="1" si="12"/>
        <v>35</v>
      </c>
      <c r="D207" s="5" t="s">
        <v>6</v>
      </c>
      <c r="E207" s="7">
        <v>1</v>
      </c>
      <c r="F207" s="11">
        <v>2500</v>
      </c>
      <c r="G207" s="12">
        <f t="shared" ca="1" si="13"/>
        <v>0</v>
      </c>
      <c r="H207" s="12">
        <f t="shared" si="14"/>
        <v>125</v>
      </c>
      <c r="I207" s="12">
        <f t="shared" si="15"/>
        <v>0</v>
      </c>
      <c r="J207" s="12"/>
      <c r="K207" s="12"/>
      <c r="L207" s="12"/>
      <c r="M207" s="12"/>
    </row>
    <row r="208" spans="1:13" x14ac:dyDescent="0.3">
      <c r="A208" s="5" t="s">
        <v>166</v>
      </c>
      <c r="B208" s="9">
        <v>35509</v>
      </c>
      <c r="C208" s="6">
        <f t="shared" ca="1" si="12"/>
        <v>26</v>
      </c>
      <c r="D208" s="5" t="s">
        <v>5</v>
      </c>
      <c r="E208" s="7">
        <v>4</v>
      </c>
      <c r="F208" s="11">
        <v>11000</v>
      </c>
      <c r="G208" s="12">
        <f t="shared" ca="1" si="13"/>
        <v>0</v>
      </c>
      <c r="H208" s="12">
        <f t="shared" si="14"/>
        <v>550</v>
      </c>
      <c r="I208" s="12">
        <f t="shared" si="15"/>
        <v>550</v>
      </c>
      <c r="J208" s="12"/>
      <c r="K208" s="12"/>
      <c r="L208" s="12"/>
      <c r="M208" s="12"/>
    </row>
    <row r="209" spans="1:13" x14ac:dyDescent="0.3">
      <c r="A209" s="5" t="s">
        <v>247</v>
      </c>
      <c r="B209" s="9">
        <v>38495</v>
      </c>
      <c r="C209" s="6">
        <f t="shared" ca="1" si="12"/>
        <v>18</v>
      </c>
      <c r="D209" s="5" t="s">
        <v>6</v>
      </c>
      <c r="E209" s="7">
        <v>2</v>
      </c>
      <c r="F209" s="11">
        <v>20000</v>
      </c>
      <c r="G209" s="12">
        <f t="shared" ca="1" si="13"/>
        <v>0</v>
      </c>
      <c r="H209" s="12">
        <f t="shared" si="14"/>
        <v>1000</v>
      </c>
      <c r="I209" s="12">
        <f t="shared" si="15"/>
        <v>0</v>
      </c>
      <c r="J209" s="12"/>
      <c r="K209" s="12"/>
      <c r="L209" s="12"/>
      <c r="M209" s="12"/>
    </row>
    <row r="210" spans="1:13" x14ac:dyDescent="0.3">
      <c r="A210" s="5" t="s">
        <v>17</v>
      </c>
      <c r="B210" s="9">
        <v>36295</v>
      </c>
      <c r="C210" s="6">
        <f t="shared" ca="1" si="12"/>
        <v>24</v>
      </c>
      <c r="D210" s="5" t="s">
        <v>6</v>
      </c>
      <c r="E210" s="7">
        <v>5</v>
      </c>
      <c r="F210" s="11">
        <v>6000</v>
      </c>
      <c r="G210" s="12">
        <f t="shared" ca="1" si="13"/>
        <v>300</v>
      </c>
      <c r="H210" s="12">
        <f t="shared" si="14"/>
        <v>300</v>
      </c>
      <c r="I210" s="12">
        <f t="shared" si="15"/>
        <v>300</v>
      </c>
      <c r="J210" s="12"/>
      <c r="K210" s="12"/>
      <c r="L210" s="12"/>
      <c r="M210" s="12"/>
    </row>
    <row r="211" spans="1:13" x14ac:dyDescent="0.3">
      <c r="A211" s="5" t="s">
        <v>32</v>
      </c>
      <c r="B211" s="9">
        <v>32671</v>
      </c>
      <c r="C211" s="6">
        <f t="shared" ca="1" si="12"/>
        <v>34</v>
      </c>
      <c r="D211" s="5" t="s">
        <v>6</v>
      </c>
      <c r="E211" s="7">
        <v>5</v>
      </c>
      <c r="F211" s="11">
        <v>15000</v>
      </c>
      <c r="G211" s="12">
        <f t="shared" ca="1" si="13"/>
        <v>750</v>
      </c>
      <c r="H211" s="12">
        <f t="shared" si="14"/>
        <v>750</v>
      </c>
      <c r="I211" s="12">
        <f t="shared" si="15"/>
        <v>750</v>
      </c>
      <c r="J211" s="12"/>
      <c r="K211" s="12"/>
      <c r="L211" s="12"/>
      <c r="M211" s="12"/>
    </row>
    <row r="212" spans="1:13" x14ac:dyDescent="0.3">
      <c r="A212" s="5" t="s">
        <v>105</v>
      </c>
      <c r="B212" s="9">
        <v>38837</v>
      </c>
      <c r="C212" s="6">
        <f t="shared" ca="1" si="12"/>
        <v>17</v>
      </c>
      <c r="D212" s="5" t="s">
        <v>5</v>
      </c>
      <c r="E212" s="7">
        <v>3</v>
      </c>
      <c r="F212" s="11">
        <v>4500</v>
      </c>
      <c r="G212" s="12">
        <f t="shared" ca="1" si="13"/>
        <v>0</v>
      </c>
      <c r="H212" s="12">
        <f t="shared" si="14"/>
        <v>0</v>
      </c>
      <c r="I212" s="12">
        <f t="shared" si="15"/>
        <v>0</v>
      </c>
      <c r="J212" s="12"/>
      <c r="K212" s="12"/>
      <c r="L212" s="12"/>
      <c r="M212" s="12"/>
    </row>
    <row r="213" spans="1:13" x14ac:dyDescent="0.3">
      <c r="A213" s="5" t="s">
        <v>188</v>
      </c>
      <c r="B213" s="9">
        <v>36136</v>
      </c>
      <c r="C213" s="6">
        <f t="shared" ca="1" si="12"/>
        <v>25</v>
      </c>
      <c r="D213" s="5" t="s">
        <v>5</v>
      </c>
      <c r="E213" s="7">
        <v>2</v>
      </c>
      <c r="F213" s="11">
        <v>12500</v>
      </c>
      <c r="G213" s="12">
        <f t="shared" ca="1" si="13"/>
        <v>0</v>
      </c>
      <c r="H213" s="12">
        <f t="shared" si="14"/>
        <v>0</v>
      </c>
      <c r="I213" s="12">
        <f t="shared" si="15"/>
        <v>0</v>
      </c>
      <c r="J213" s="12"/>
      <c r="K213" s="12"/>
      <c r="L213" s="12"/>
      <c r="M213" s="12"/>
    </row>
    <row r="214" spans="1:13" x14ac:dyDescent="0.3">
      <c r="A214" s="5" t="s">
        <v>12</v>
      </c>
      <c r="B214" s="9">
        <v>35317</v>
      </c>
      <c r="C214" s="6">
        <f t="shared" ca="1" si="12"/>
        <v>27</v>
      </c>
      <c r="D214" s="5" t="s">
        <v>8</v>
      </c>
      <c r="E214" s="7">
        <v>4</v>
      </c>
      <c r="F214" s="11">
        <v>14500</v>
      </c>
      <c r="G214" s="12">
        <f t="shared" ca="1" si="13"/>
        <v>0</v>
      </c>
      <c r="H214" s="12">
        <f t="shared" si="14"/>
        <v>725</v>
      </c>
      <c r="I214" s="12">
        <f t="shared" si="15"/>
        <v>0</v>
      </c>
      <c r="J214" s="12"/>
      <c r="K214" s="12"/>
      <c r="L214" s="12"/>
      <c r="M214" s="12"/>
    </row>
    <row r="215" spans="1:13" x14ac:dyDescent="0.3">
      <c r="A215" s="5" t="s">
        <v>92</v>
      </c>
      <c r="B215" s="9">
        <v>32125</v>
      </c>
      <c r="C215" s="6">
        <f t="shared" ca="1" si="12"/>
        <v>36</v>
      </c>
      <c r="D215" s="5" t="s">
        <v>6</v>
      </c>
      <c r="E215" s="7">
        <v>1</v>
      </c>
      <c r="F215" s="11">
        <v>17500</v>
      </c>
      <c r="G215" s="12">
        <f t="shared" ca="1" si="13"/>
        <v>0</v>
      </c>
      <c r="H215" s="12">
        <f t="shared" si="14"/>
        <v>875</v>
      </c>
      <c r="I215" s="12">
        <f t="shared" si="15"/>
        <v>0</v>
      </c>
      <c r="J215" s="12"/>
      <c r="K215" s="12"/>
      <c r="L215" s="12"/>
      <c r="M215" s="12"/>
    </row>
    <row r="216" spans="1:13" x14ac:dyDescent="0.3">
      <c r="A216" s="5" t="s">
        <v>84</v>
      </c>
      <c r="B216" s="9">
        <v>32935</v>
      </c>
      <c r="C216" s="6">
        <f t="shared" ca="1" si="12"/>
        <v>33</v>
      </c>
      <c r="D216" s="5" t="s">
        <v>6</v>
      </c>
      <c r="E216" s="7">
        <v>3</v>
      </c>
      <c r="F216" s="11">
        <v>6500</v>
      </c>
      <c r="G216" s="12">
        <f t="shared" ca="1" si="13"/>
        <v>0</v>
      </c>
      <c r="H216" s="12">
        <f t="shared" si="14"/>
        <v>325</v>
      </c>
      <c r="I216" s="12">
        <f t="shared" si="15"/>
        <v>325</v>
      </c>
      <c r="J216" s="12"/>
      <c r="K216" s="12"/>
      <c r="L216" s="12"/>
      <c r="M216" s="12"/>
    </row>
    <row r="217" spans="1:13" x14ac:dyDescent="0.3">
      <c r="A217" s="5" t="s">
        <v>86</v>
      </c>
      <c r="B217" s="9">
        <v>34397</v>
      </c>
      <c r="C217" s="6">
        <f t="shared" ca="1" si="12"/>
        <v>29</v>
      </c>
      <c r="D217" s="5" t="s">
        <v>7</v>
      </c>
      <c r="E217" s="7">
        <v>5</v>
      </c>
      <c r="F217" s="11">
        <v>22500</v>
      </c>
      <c r="G217" s="12">
        <f t="shared" ca="1" si="13"/>
        <v>0</v>
      </c>
      <c r="H217" s="12">
        <f t="shared" si="14"/>
        <v>1125</v>
      </c>
      <c r="I217" s="12">
        <f t="shared" si="15"/>
        <v>1125</v>
      </c>
      <c r="J217" s="12"/>
      <c r="K217" s="12"/>
      <c r="L217" s="12"/>
      <c r="M217" s="12"/>
    </row>
    <row r="218" spans="1:13" x14ac:dyDescent="0.3">
      <c r="A218" s="5" t="s">
        <v>218</v>
      </c>
      <c r="B218" s="9">
        <v>35947</v>
      </c>
      <c r="C218" s="6">
        <f t="shared" ca="1" si="12"/>
        <v>25</v>
      </c>
      <c r="D218" s="5" t="s">
        <v>6</v>
      </c>
      <c r="E218" s="7">
        <v>4</v>
      </c>
      <c r="F218" s="11">
        <v>12500</v>
      </c>
      <c r="G218" s="12">
        <f t="shared" ca="1" si="13"/>
        <v>625</v>
      </c>
      <c r="H218" s="12">
        <f t="shared" si="14"/>
        <v>625</v>
      </c>
      <c r="I218" s="12">
        <f t="shared" si="15"/>
        <v>625</v>
      </c>
      <c r="J218" s="12"/>
      <c r="K218" s="12"/>
      <c r="L218" s="12"/>
      <c r="M218" s="12"/>
    </row>
    <row r="219" spans="1:13" x14ac:dyDescent="0.3">
      <c r="A219" s="5" t="s">
        <v>41</v>
      </c>
      <c r="B219" s="9">
        <v>34273</v>
      </c>
      <c r="C219" s="6">
        <f t="shared" ca="1" si="12"/>
        <v>30</v>
      </c>
      <c r="D219" s="5" t="s">
        <v>6</v>
      </c>
      <c r="E219" s="7">
        <v>2</v>
      </c>
      <c r="F219" s="11">
        <v>9500</v>
      </c>
      <c r="G219" s="12">
        <f t="shared" ca="1" si="13"/>
        <v>0</v>
      </c>
      <c r="H219" s="12">
        <f t="shared" si="14"/>
        <v>475</v>
      </c>
      <c r="I219" s="12">
        <f t="shared" si="15"/>
        <v>0</v>
      </c>
      <c r="J219" s="12"/>
      <c r="K219" s="12"/>
      <c r="L219" s="12"/>
      <c r="M219" s="12"/>
    </row>
    <row r="220" spans="1:13" x14ac:dyDescent="0.3">
      <c r="A220" s="5" t="s">
        <v>211</v>
      </c>
      <c r="B220" s="9">
        <v>32403</v>
      </c>
      <c r="C220" s="6">
        <f t="shared" ca="1" si="12"/>
        <v>35</v>
      </c>
      <c r="D220" s="5" t="s">
        <v>7</v>
      </c>
      <c r="E220" s="7">
        <v>3</v>
      </c>
      <c r="F220" s="11">
        <v>1000</v>
      </c>
      <c r="G220" s="12">
        <f t="shared" ca="1" si="13"/>
        <v>0</v>
      </c>
      <c r="H220" s="12">
        <f t="shared" si="14"/>
        <v>0</v>
      </c>
      <c r="I220" s="12">
        <f t="shared" si="15"/>
        <v>50</v>
      </c>
      <c r="J220" s="12"/>
      <c r="K220" s="12"/>
      <c r="L220" s="12"/>
      <c r="M220" s="12"/>
    </row>
    <row r="221" spans="1:13" x14ac:dyDescent="0.3">
      <c r="A221" s="5" t="s">
        <v>56</v>
      </c>
      <c r="B221" s="9">
        <v>35249</v>
      </c>
      <c r="C221" s="6">
        <f t="shared" ca="1" si="12"/>
        <v>27</v>
      </c>
      <c r="D221" s="5" t="s">
        <v>6</v>
      </c>
      <c r="E221" s="7">
        <v>5</v>
      </c>
      <c r="F221" s="11">
        <v>18500</v>
      </c>
      <c r="G221" s="12">
        <f t="shared" ca="1" si="13"/>
        <v>925</v>
      </c>
      <c r="H221" s="12">
        <f t="shared" si="14"/>
        <v>925</v>
      </c>
      <c r="I221" s="12">
        <f t="shared" si="15"/>
        <v>925</v>
      </c>
      <c r="J221" s="12"/>
      <c r="K221" s="12"/>
      <c r="L221" s="12"/>
      <c r="M221" s="12"/>
    </row>
    <row r="222" spans="1:13" x14ac:dyDescent="0.3">
      <c r="A222" s="5" t="s">
        <v>25</v>
      </c>
      <c r="B222" s="9">
        <v>36755</v>
      </c>
      <c r="C222" s="6">
        <f t="shared" ca="1" si="12"/>
        <v>23</v>
      </c>
      <c r="D222" s="5" t="s">
        <v>6</v>
      </c>
      <c r="E222" s="7">
        <v>3</v>
      </c>
      <c r="F222" s="11">
        <v>15000</v>
      </c>
      <c r="G222" s="12">
        <f t="shared" ca="1" si="13"/>
        <v>0</v>
      </c>
      <c r="H222" s="12">
        <f t="shared" si="14"/>
        <v>750</v>
      </c>
      <c r="I222" s="12">
        <f t="shared" si="15"/>
        <v>750</v>
      </c>
      <c r="J222" s="12"/>
      <c r="K222" s="12"/>
      <c r="L222" s="12"/>
      <c r="M222" s="12"/>
    </row>
    <row r="223" spans="1:13" x14ac:dyDescent="0.3">
      <c r="A223" s="5" t="s">
        <v>88</v>
      </c>
      <c r="B223" s="10">
        <v>39308</v>
      </c>
      <c r="C223" s="6">
        <f t="shared" ca="1" si="12"/>
        <v>16</v>
      </c>
      <c r="D223" s="5" t="s">
        <v>7</v>
      </c>
      <c r="E223" s="7">
        <v>3</v>
      </c>
      <c r="F223" s="11">
        <v>15500</v>
      </c>
      <c r="G223" s="12">
        <f t="shared" ca="1" si="13"/>
        <v>0</v>
      </c>
      <c r="H223" s="12">
        <f t="shared" si="14"/>
        <v>0</v>
      </c>
      <c r="I223" s="12">
        <f t="shared" si="15"/>
        <v>775</v>
      </c>
      <c r="J223" s="12"/>
      <c r="K223" s="12"/>
      <c r="L223" s="12"/>
      <c r="M223" s="12"/>
    </row>
    <row r="224" spans="1:13" x14ac:dyDescent="0.3">
      <c r="A224" s="5" t="s">
        <v>124</v>
      </c>
      <c r="B224" s="9">
        <v>39426</v>
      </c>
      <c r="C224" s="6">
        <f t="shared" ca="1" si="12"/>
        <v>16</v>
      </c>
      <c r="D224" s="5" t="s">
        <v>5</v>
      </c>
      <c r="E224" s="7">
        <v>4</v>
      </c>
      <c r="F224" s="11">
        <v>11000</v>
      </c>
      <c r="G224" s="12">
        <f t="shared" ca="1" si="13"/>
        <v>0</v>
      </c>
      <c r="H224" s="12">
        <f t="shared" si="14"/>
        <v>550</v>
      </c>
      <c r="I224" s="12">
        <f t="shared" si="15"/>
        <v>550</v>
      </c>
      <c r="J224" s="12"/>
      <c r="K224" s="12"/>
      <c r="L224" s="12"/>
      <c r="M224" s="12"/>
    </row>
    <row r="225" spans="1:13" x14ac:dyDescent="0.3">
      <c r="A225" s="5" t="s">
        <v>109</v>
      </c>
      <c r="B225" s="9">
        <v>32167</v>
      </c>
      <c r="C225" s="6">
        <f t="shared" ca="1" si="12"/>
        <v>35</v>
      </c>
      <c r="D225" s="5" t="s">
        <v>6</v>
      </c>
      <c r="E225" s="7">
        <v>5</v>
      </c>
      <c r="F225" s="11">
        <v>3500</v>
      </c>
      <c r="G225" s="12">
        <f t="shared" ca="1" si="13"/>
        <v>175</v>
      </c>
      <c r="H225" s="12">
        <f t="shared" si="14"/>
        <v>175</v>
      </c>
      <c r="I225" s="12">
        <f t="shared" si="15"/>
        <v>175</v>
      </c>
      <c r="J225" s="12"/>
      <c r="K225" s="12"/>
      <c r="L225" s="12"/>
      <c r="M225" s="12"/>
    </row>
    <row r="226" spans="1:13" x14ac:dyDescent="0.3">
      <c r="A226" s="5" t="s">
        <v>226</v>
      </c>
      <c r="B226" s="9">
        <v>36666</v>
      </c>
      <c r="C226" s="6">
        <f t="shared" ca="1" si="12"/>
        <v>23</v>
      </c>
      <c r="D226" s="5" t="s">
        <v>6</v>
      </c>
      <c r="E226" s="7">
        <v>1</v>
      </c>
      <c r="F226" s="11">
        <v>13500</v>
      </c>
      <c r="G226" s="12">
        <f t="shared" ca="1" si="13"/>
        <v>0</v>
      </c>
      <c r="H226" s="12">
        <f t="shared" si="14"/>
        <v>675</v>
      </c>
      <c r="I226" s="12">
        <f t="shared" si="15"/>
        <v>0</v>
      </c>
      <c r="J226" s="12"/>
      <c r="K226" s="12"/>
      <c r="L226" s="12"/>
      <c r="M226" s="12"/>
    </row>
    <row r="227" spans="1:13" x14ac:dyDescent="0.3">
      <c r="A227" s="5" t="s">
        <v>43</v>
      </c>
      <c r="B227" s="9">
        <v>35819</v>
      </c>
      <c r="C227" s="6">
        <f t="shared" ca="1" si="12"/>
        <v>25</v>
      </c>
      <c r="D227" s="5" t="s">
        <v>5</v>
      </c>
      <c r="E227" s="7">
        <v>4</v>
      </c>
      <c r="F227" s="11">
        <v>3500</v>
      </c>
      <c r="G227" s="12">
        <f t="shared" ca="1" si="13"/>
        <v>0</v>
      </c>
      <c r="H227" s="12">
        <f t="shared" si="14"/>
        <v>175</v>
      </c>
      <c r="I227" s="12">
        <f t="shared" si="15"/>
        <v>175</v>
      </c>
      <c r="J227" s="12"/>
      <c r="K227" s="12"/>
      <c r="L227" s="12"/>
      <c r="M227" s="12"/>
    </row>
    <row r="228" spans="1:13" x14ac:dyDescent="0.3">
      <c r="A228" s="5" t="s">
        <v>22</v>
      </c>
      <c r="B228" s="9">
        <v>37641</v>
      </c>
      <c r="C228" s="6">
        <f t="shared" ca="1" si="12"/>
        <v>20</v>
      </c>
      <c r="D228" s="5" t="s">
        <v>6</v>
      </c>
      <c r="E228" s="7">
        <v>5</v>
      </c>
      <c r="F228" s="11">
        <v>1000</v>
      </c>
      <c r="G228" s="12">
        <f t="shared" ca="1" si="13"/>
        <v>50</v>
      </c>
      <c r="H228" s="12">
        <f t="shared" si="14"/>
        <v>50</v>
      </c>
      <c r="I228" s="12">
        <f t="shared" si="15"/>
        <v>50</v>
      </c>
      <c r="J228" s="12"/>
      <c r="K228" s="12"/>
      <c r="L228" s="12"/>
      <c r="M228" s="12"/>
    </row>
    <row r="229" spans="1:13" x14ac:dyDescent="0.3">
      <c r="A229" s="5" t="s">
        <v>154</v>
      </c>
      <c r="B229" s="9">
        <v>35419</v>
      </c>
      <c r="C229" s="6">
        <f t="shared" ca="1" si="12"/>
        <v>27</v>
      </c>
      <c r="D229" s="5" t="s">
        <v>7</v>
      </c>
      <c r="E229" s="7">
        <v>2</v>
      </c>
      <c r="F229" s="11">
        <v>11500</v>
      </c>
      <c r="G229" s="12">
        <f t="shared" ca="1" si="13"/>
        <v>0</v>
      </c>
      <c r="H229" s="12">
        <f t="shared" si="14"/>
        <v>0</v>
      </c>
      <c r="I229" s="12">
        <f t="shared" si="15"/>
        <v>575</v>
      </c>
      <c r="J229" s="12"/>
      <c r="K229" s="12"/>
      <c r="L229" s="12"/>
      <c r="M229" s="12"/>
    </row>
    <row r="230" spans="1:13" x14ac:dyDescent="0.3">
      <c r="A230" s="5" t="s">
        <v>69</v>
      </c>
      <c r="B230" s="9">
        <v>36990</v>
      </c>
      <c r="C230" s="6">
        <f t="shared" ca="1" si="12"/>
        <v>22</v>
      </c>
      <c r="D230" s="5" t="s">
        <v>6</v>
      </c>
      <c r="E230" s="7">
        <v>5</v>
      </c>
      <c r="F230" s="11">
        <v>22000</v>
      </c>
      <c r="G230" s="12">
        <f t="shared" ca="1" si="13"/>
        <v>1100</v>
      </c>
      <c r="H230" s="12">
        <f t="shared" si="14"/>
        <v>1100</v>
      </c>
      <c r="I230" s="12">
        <f t="shared" si="15"/>
        <v>1100</v>
      </c>
      <c r="J230" s="12"/>
      <c r="K230" s="12"/>
      <c r="L230" s="12"/>
      <c r="M230" s="12"/>
    </row>
    <row r="231" spans="1:13" x14ac:dyDescent="0.3">
      <c r="A231" s="5" t="s">
        <v>31</v>
      </c>
      <c r="B231" s="9">
        <v>32569</v>
      </c>
      <c r="C231" s="6">
        <f t="shared" ca="1" si="12"/>
        <v>34</v>
      </c>
      <c r="D231" s="5" t="s">
        <v>5</v>
      </c>
      <c r="E231" s="7">
        <v>1</v>
      </c>
      <c r="F231" s="11">
        <v>8500</v>
      </c>
      <c r="G231" s="12">
        <f t="shared" ca="1" si="13"/>
        <v>0</v>
      </c>
      <c r="H231" s="12">
        <f t="shared" si="14"/>
        <v>0</v>
      </c>
      <c r="I231" s="12">
        <f t="shared" si="15"/>
        <v>0</v>
      </c>
      <c r="J231" s="12"/>
      <c r="K231" s="12"/>
      <c r="L231" s="12"/>
      <c r="M231" s="12"/>
    </row>
    <row r="232" spans="1:13" x14ac:dyDescent="0.3">
      <c r="A232" s="5" t="s">
        <v>204</v>
      </c>
      <c r="B232" s="9">
        <v>33319</v>
      </c>
      <c r="C232" s="6">
        <f t="shared" ca="1" si="12"/>
        <v>32</v>
      </c>
      <c r="D232" s="5" t="s">
        <v>5</v>
      </c>
      <c r="E232" s="7">
        <v>3</v>
      </c>
      <c r="F232" s="11">
        <v>9000</v>
      </c>
      <c r="G232" s="12">
        <f t="shared" ca="1" si="13"/>
        <v>0</v>
      </c>
      <c r="H232" s="12">
        <f t="shared" si="14"/>
        <v>0</v>
      </c>
      <c r="I232" s="12">
        <f t="shared" si="15"/>
        <v>0</v>
      </c>
      <c r="J232" s="12"/>
      <c r="K232" s="12"/>
      <c r="L232" s="12"/>
      <c r="M232" s="12"/>
    </row>
    <row r="233" spans="1:13" x14ac:dyDescent="0.3">
      <c r="A233" s="5" t="s">
        <v>227</v>
      </c>
      <c r="B233" s="9">
        <v>35950</v>
      </c>
      <c r="C233" s="6">
        <f t="shared" ca="1" si="12"/>
        <v>25</v>
      </c>
      <c r="D233" s="5" t="s">
        <v>7</v>
      </c>
      <c r="E233" s="7">
        <v>3</v>
      </c>
      <c r="F233" s="11">
        <v>4000</v>
      </c>
      <c r="G233" s="12">
        <f t="shared" ca="1" si="13"/>
        <v>0</v>
      </c>
      <c r="H233" s="12">
        <f t="shared" si="14"/>
        <v>0</v>
      </c>
      <c r="I233" s="12">
        <f t="shared" si="15"/>
        <v>200</v>
      </c>
      <c r="J233" s="12"/>
      <c r="K233" s="12"/>
      <c r="L233" s="12"/>
      <c r="M233" s="12"/>
    </row>
    <row r="234" spans="1:13" x14ac:dyDescent="0.3">
      <c r="A234" s="5" t="s">
        <v>237</v>
      </c>
      <c r="B234" s="9">
        <v>33847</v>
      </c>
      <c r="C234" s="6">
        <f t="shared" ca="1" si="12"/>
        <v>31</v>
      </c>
      <c r="D234" s="5" t="s">
        <v>7</v>
      </c>
      <c r="E234" s="7">
        <v>4</v>
      </c>
      <c r="F234" s="11">
        <v>15000</v>
      </c>
      <c r="G234" s="12">
        <f t="shared" ca="1" si="13"/>
        <v>0</v>
      </c>
      <c r="H234" s="12">
        <f t="shared" si="14"/>
        <v>750</v>
      </c>
      <c r="I234" s="12">
        <f t="shared" si="15"/>
        <v>750</v>
      </c>
      <c r="J234" s="12"/>
      <c r="K234" s="12"/>
      <c r="L234" s="12"/>
      <c r="M234" s="12"/>
    </row>
    <row r="235" spans="1:13" x14ac:dyDescent="0.3">
      <c r="A235" s="5" t="s">
        <v>239</v>
      </c>
      <c r="B235" s="9">
        <v>35818</v>
      </c>
      <c r="C235" s="6">
        <f t="shared" ca="1" si="12"/>
        <v>25</v>
      </c>
      <c r="D235" s="5" t="s">
        <v>6</v>
      </c>
      <c r="E235" s="7">
        <v>5</v>
      </c>
      <c r="F235" s="11">
        <v>8500</v>
      </c>
      <c r="G235" s="12">
        <f t="shared" ca="1" si="13"/>
        <v>425</v>
      </c>
      <c r="H235" s="12">
        <f t="shared" si="14"/>
        <v>425</v>
      </c>
      <c r="I235" s="12">
        <f t="shared" si="15"/>
        <v>425</v>
      </c>
      <c r="J235" s="12"/>
      <c r="K235" s="12"/>
      <c r="L235" s="12"/>
      <c r="M235" s="12"/>
    </row>
    <row r="236" spans="1:13" x14ac:dyDescent="0.3">
      <c r="A236" s="5" t="s">
        <v>112</v>
      </c>
      <c r="B236" s="9">
        <v>37863</v>
      </c>
      <c r="C236" s="6">
        <f t="shared" ca="1" si="12"/>
        <v>20</v>
      </c>
      <c r="D236" s="5" t="s">
        <v>6</v>
      </c>
      <c r="E236" s="7">
        <v>1</v>
      </c>
      <c r="F236" s="11">
        <v>23500</v>
      </c>
      <c r="G236" s="12">
        <f t="shared" ca="1" si="13"/>
        <v>0</v>
      </c>
      <c r="H236" s="12">
        <f t="shared" si="14"/>
        <v>1175</v>
      </c>
      <c r="I236" s="12">
        <f t="shared" si="15"/>
        <v>0</v>
      </c>
      <c r="J236" s="12"/>
      <c r="K236" s="12"/>
      <c r="L236" s="12"/>
      <c r="M236" s="12"/>
    </row>
    <row r="237" spans="1:13" x14ac:dyDescent="0.3">
      <c r="A237" s="5" t="s">
        <v>78</v>
      </c>
      <c r="B237" s="9">
        <v>34336</v>
      </c>
      <c r="C237" s="6">
        <f t="shared" ca="1" si="12"/>
        <v>30</v>
      </c>
      <c r="D237" s="5" t="s">
        <v>6</v>
      </c>
      <c r="E237" s="7">
        <v>4</v>
      </c>
      <c r="F237" s="11">
        <v>5500</v>
      </c>
      <c r="G237" s="12">
        <f t="shared" ca="1" si="13"/>
        <v>275</v>
      </c>
      <c r="H237" s="12">
        <f t="shared" si="14"/>
        <v>275</v>
      </c>
      <c r="I237" s="12">
        <f t="shared" si="15"/>
        <v>275</v>
      </c>
      <c r="J237" s="12"/>
      <c r="K237" s="12"/>
      <c r="L237" s="12"/>
      <c r="M237" s="12"/>
    </row>
    <row r="238" spans="1:13" x14ac:dyDescent="0.3">
      <c r="A238" s="5" t="s">
        <v>245</v>
      </c>
      <c r="B238" s="9">
        <v>34191</v>
      </c>
      <c r="C238" s="6">
        <f t="shared" ca="1" si="12"/>
        <v>30</v>
      </c>
      <c r="D238" s="5" t="s">
        <v>6</v>
      </c>
      <c r="E238" s="7">
        <v>5</v>
      </c>
      <c r="F238" s="11">
        <v>7500</v>
      </c>
      <c r="G238" s="12">
        <f t="shared" ca="1" si="13"/>
        <v>375</v>
      </c>
      <c r="H238" s="12">
        <f t="shared" si="14"/>
        <v>375</v>
      </c>
      <c r="I238" s="12">
        <f t="shared" si="15"/>
        <v>375</v>
      </c>
      <c r="J238" s="12"/>
      <c r="K238" s="12"/>
      <c r="L238" s="12"/>
      <c r="M238" s="12"/>
    </row>
    <row r="239" spans="1:13" x14ac:dyDescent="0.3">
      <c r="A239" s="5" t="s">
        <v>98</v>
      </c>
      <c r="B239" s="9">
        <v>35485</v>
      </c>
      <c r="C239" s="6">
        <f t="shared" ca="1" si="12"/>
        <v>26</v>
      </c>
      <c r="D239" s="5" t="s">
        <v>6</v>
      </c>
      <c r="E239" s="7">
        <v>2</v>
      </c>
      <c r="F239" s="11">
        <v>14500</v>
      </c>
      <c r="G239" s="12">
        <f t="shared" ca="1" si="13"/>
        <v>0</v>
      </c>
      <c r="H239" s="12">
        <f t="shared" si="14"/>
        <v>725</v>
      </c>
      <c r="I239" s="12">
        <f t="shared" si="15"/>
        <v>0</v>
      </c>
      <c r="J239" s="12"/>
      <c r="K239" s="12"/>
      <c r="L239" s="12"/>
      <c r="M239" s="12"/>
    </row>
    <row r="240" spans="1:13" x14ac:dyDescent="0.3">
      <c r="A240" s="5" t="s">
        <v>221</v>
      </c>
      <c r="B240" s="9">
        <v>34274</v>
      </c>
      <c r="C240" s="6">
        <f t="shared" ca="1" si="12"/>
        <v>30</v>
      </c>
      <c r="D240" s="5" t="s">
        <v>6</v>
      </c>
      <c r="E240" s="7">
        <v>4</v>
      </c>
      <c r="F240" s="11">
        <v>4500</v>
      </c>
      <c r="G240" s="12">
        <f t="shared" ca="1" si="13"/>
        <v>225</v>
      </c>
      <c r="H240" s="12">
        <f t="shared" si="14"/>
        <v>225</v>
      </c>
      <c r="I240" s="12">
        <f t="shared" si="15"/>
        <v>225</v>
      </c>
      <c r="J240" s="12"/>
      <c r="K240" s="12"/>
      <c r="L240" s="12"/>
      <c r="M240" s="12"/>
    </row>
    <row r="241" spans="1:13" x14ac:dyDescent="0.3">
      <c r="A241" s="5" t="s">
        <v>192</v>
      </c>
      <c r="B241" s="9">
        <v>34572</v>
      </c>
      <c r="C241" s="6">
        <f t="shared" ca="1" si="12"/>
        <v>29</v>
      </c>
      <c r="D241" s="5" t="s">
        <v>5</v>
      </c>
      <c r="E241" s="7">
        <v>2</v>
      </c>
      <c r="F241" s="11">
        <v>8000</v>
      </c>
      <c r="G241" s="12">
        <f t="shared" ca="1" si="13"/>
        <v>0</v>
      </c>
      <c r="H241" s="12">
        <f t="shared" si="14"/>
        <v>0</v>
      </c>
      <c r="I241" s="12">
        <f t="shared" si="15"/>
        <v>0</v>
      </c>
      <c r="J241" s="12"/>
      <c r="K241" s="12"/>
      <c r="L241" s="12"/>
      <c r="M241" s="12"/>
    </row>
    <row r="242" spans="1:13" x14ac:dyDescent="0.3">
      <c r="A242" s="5" t="s">
        <v>120</v>
      </c>
      <c r="B242" s="9">
        <v>32277</v>
      </c>
      <c r="C242" s="6">
        <f t="shared" ca="1" si="12"/>
        <v>35</v>
      </c>
      <c r="D242" s="5" t="s">
        <v>6</v>
      </c>
      <c r="E242" s="7">
        <v>5</v>
      </c>
      <c r="F242" s="11">
        <v>11500</v>
      </c>
      <c r="G242" s="12">
        <f t="shared" ca="1" si="13"/>
        <v>575</v>
      </c>
      <c r="H242" s="12">
        <f t="shared" si="14"/>
        <v>575</v>
      </c>
      <c r="I242" s="12">
        <f t="shared" si="15"/>
        <v>575</v>
      </c>
      <c r="J242" s="12"/>
      <c r="K242" s="12"/>
      <c r="L242" s="12"/>
      <c r="M242" s="12"/>
    </row>
    <row r="243" spans="1:13" x14ac:dyDescent="0.3">
      <c r="A243" s="5" t="s">
        <v>207</v>
      </c>
      <c r="B243" s="9">
        <v>32301</v>
      </c>
      <c r="C243" s="6">
        <f t="shared" ca="1" si="12"/>
        <v>35</v>
      </c>
      <c r="D243" s="5" t="s">
        <v>6</v>
      </c>
      <c r="E243" s="7">
        <v>4</v>
      </c>
      <c r="F243" s="11">
        <v>1000</v>
      </c>
      <c r="G243" s="12">
        <f t="shared" ca="1" si="13"/>
        <v>50</v>
      </c>
      <c r="H243" s="12">
        <f t="shared" si="14"/>
        <v>50</v>
      </c>
      <c r="I243" s="12">
        <f t="shared" si="15"/>
        <v>50</v>
      </c>
      <c r="J243" s="12"/>
      <c r="K243" s="12"/>
      <c r="L243" s="12"/>
      <c r="M243" s="12"/>
    </row>
    <row r="244" spans="1:13" x14ac:dyDescent="0.3">
      <c r="A244" s="5" t="s">
        <v>45</v>
      </c>
      <c r="B244" s="9">
        <v>39424</v>
      </c>
      <c r="C244" s="6">
        <f t="shared" ca="1" si="12"/>
        <v>16</v>
      </c>
      <c r="D244" s="5" t="s">
        <v>6</v>
      </c>
      <c r="E244" s="7">
        <v>4</v>
      </c>
      <c r="F244" s="11">
        <v>21000</v>
      </c>
      <c r="G244" s="12">
        <f t="shared" ca="1" si="13"/>
        <v>1050</v>
      </c>
      <c r="H244" s="12">
        <f t="shared" si="14"/>
        <v>1050</v>
      </c>
      <c r="I244" s="12">
        <f t="shared" si="15"/>
        <v>1050</v>
      </c>
      <c r="J244" s="12"/>
      <c r="K244" s="12"/>
      <c r="L244" s="12"/>
      <c r="M244" s="12"/>
    </row>
    <row r="245" spans="1:13" x14ac:dyDescent="0.3">
      <c r="A245" s="5" t="s">
        <v>70</v>
      </c>
      <c r="B245" s="9">
        <v>34749</v>
      </c>
      <c r="C245" s="6">
        <f t="shared" ca="1" si="12"/>
        <v>28</v>
      </c>
      <c r="D245" s="5" t="s">
        <v>6</v>
      </c>
      <c r="E245" s="7">
        <v>1</v>
      </c>
      <c r="F245" s="11">
        <v>14000</v>
      </c>
      <c r="G245" s="12">
        <f t="shared" ca="1" si="13"/>
        <v>0</v>
      </c>
      <c r="H245" s="12">
        <f t="shared" si="14"/>
        <v>700</v>
      </c>
      <c r="I245" s="12">
        <f t="shared" si="15"/>
        <v>0</v>
      </c>
      <c r="J245" s="12"/>
      <c r="K245" s="12"/>
      <c r="L245" s="12"/>
      <c r="M245" s="12"/>
    </row>
    <row r="246" spans="1:13" x14ac:dyDescent="0.3">
      <c r="A246" s="5" t="s">
        <v>9</v>
      </c>
      <c r="B246" s="9">
        <v>34621</v>
      </c>
      <c r="C246" s="6">
        <f t="shared" ca="1" si="12"/>
        <v>29</v>
      </c>
      <c r="D246" s="5" t="s">
        <v>5</v>
      </c>
      <c r="E246" s="7">
        <v>4</v>
      </c>
      <c r="F246" s="11">
        <v>21000</v>
      </c>
      <c r="G246" s="12">
        <f t="shared" ca="1" si="13"/>
        <v>0</v>
      </c>
      <c r="H246" s="12">
        <f t="shared" si="14"/>
        <v>1050</v>
      </c>
      <c r="I246" s="12">
        <f t="shared" si="15"/>
        <v>1050</v>
      </c>
      <c r="J246" s="12"/>
      <c r="K246" s="12"/>
      <c r="L246" s="12"/>
      <c r="M246" s="12"/>
    </row>
    <row r="247" spans="1:13" x14ac:dyDescent="0.3">
      <c r="A247" s="5" t="s">
        <v>193</v>
      </c>
      <c r="B247" s="9">
        <v>35230</v>
      </c>
      <c r="C247" s="6">
        <f t="shared" ca="1" si="12"/>
        <v>27</v>
      </c>
      <c r="D247" s="5" t="s">
        <v>5</v>
      </c>
      <c r="E247" s="7">
        <v>5</v>
      </c>
      <c r="F247" s="11">
        <v>6500</v>
      </c>
      <c r="G247" s="12">
        <f t="shared" ca="1" si="13"/>
        <v>0</v>
      </c>
      <c r="H247" s="12">
        <f t="shared" si="14"/>
        <v>325</v>
      </c>
      <c r="I247" s="12">
        <f t="shared" si="15"/>
        <v>325</v>
      </c>
      <c r="J247" s="12"/>
      <c r="K247" s="12"/>
      <c r="L247" s="12"/>
      <c r="M247" s="12"/>
    </row>
    <row r="248" spans="1:13" x14ac:dyDescent="0.3">
      <c r="A248" s="5" t="s">
        <v>96</v>
      </c>
      <c r="B248" s="9">
        <v>32874</v>
      </c>
      <c r="C248" s="6">
        <f t="shared" ca="1" si="12"/>
        <v>34</v>
      </c>
      <c r="D248" s="5" t="s">
        <v>5</v>
      </c>
      <c r="E248" s="7">
        <v>3</v>
      </c>
      <c r="F248" s="11">
        <v>14000</v>
      </c>
      <c r="G248" s="12">
        <f t="shared" ca="1" si="13"/>
        <v>0</v>
      </c>
      <c r="H248" s="12">
        <f t="shared" si="14"/>
        <v>0</v>
      </c>
      <c r="I248" s="12">
        <f t="shared" si="15"/>
        <v>0</v>
      </c>
      <c r="J248" s="12"/>
      <c r="K248" s="12"/>
      <c r="L248" s="12"/>
      <c r="M248" s="12"/>
    </row>
    <row r="249" spans="1:13" x14ac:dyDescent="0.3">
      <c r="A249" s="5" t="s">
        <v>144</v>
      </c>
      <c r="B249" s="9">
        <v>33085</v>
      </c>
      <c r="C249" s="6">
        <f t="shared" ca="1" si="12"/>
        <v>33</v>
      </c>
      <c r="D249" s="5" t="s">
        <v>5</v>
      </c>
      <c r="E249" s="7">
        <v>4</v>
      </c>
      <c r="F249" s="11">
        <v>3000</v>
      </c>
      <c r="G249" s="12">
        <f t="shared" ca="1" si="13"/>
        <v>0</v>
      </c>
      <c r="H249" s="12">
        <f t="shared" si="14"/>
        <v>150</v>
      </c>
      <c r="I249" s="12">
        <f t="shared" si="15"/>
        <v>150</v>
      </c>
      <c r="J249" s="12"/>
      <c r="K249" s="12"/>
      <c r="L249" s="12"/>
      <c r="M249" s="12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9"/>
  <sheetViews>
    <sheetView tabSelected="1" topLeftCell="B1" zoomScale="190" zoomScaleNormal="190" workbookViewId="0">
      <selection activeCell="I3" sqref="I3"/>
    </sheetView>
  </sheetViews>
  <sheetFormatPr defaultRowHeight="13.2" x14ac:dyDescent="0.25"/>
  <cols>
    <col min="6" max="6" width="11" bestFit="1" customWidth="1"/>
    <col min="7" max="7" width="15.44140625" bestFit="1" customWidth="1"/>
    <col min="8" max="8" width="13.6640625" bestFit="1" customWidth="1"/>
    <col min="9" max="9" width="15.33203125" customWidth="1"/>
  </cols>
  <sheetData>
    <row r="1" spans="1:10" x14ac:dyDescent="0.25">
      <c r="G1" s="16" t="s">
        <v>280</v>
      </c>
    </row>
    <row r="2" spans="1:10" ht="13.8" x14ac:dyDescent="0.25">
      <c r="A2" s="1" t="s">
        <v>2</v>
      </c>
      <c r="B2" s="8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4" t="s">
        <v>256</v>
      </c>
      <c r="H2" s="16" t="s">
        <v>286</v>
      </c>
    </row>
    <row r="3" spans="1:10" ht="13.8" x14ac:dyDescent="0.3">
      <c r="A3" s="5" t="s">
        <v>30</v>
      </c>
      <c r="B3" s="9">
        <v>35225</v>
      </c>
      <c r="C3" s="6">
        <f t="shared" ref="C3:C66" ca="1" si="0">DATEDIF(B3,TODAY(),"Y")</f>
        <v>27</v>
      </c>
      <c r="D3" s="5" t="s">
        <v>6</v>
      </c>
      <c r="E3" s="7">
        <v>1</v>
      </c>
      <c r="F3" s="11">
        <v>15000</v>
      </c>
      <c r="G3" s="12">
        <f>IF(D3 = "Full Time", F3*10%,
  IF(D3 = "Half-Time", F3*5%,
  IF(D3 = "Contract",  F3*2%,
  0
 )))</f>
        <v>1500</v>
      </c>
      <c r="H3" t="str">
        <f>IF(E3=1, "BAD",
IF(E3=2,"NOT GOOD",
IF(E3=3, "GOOD",
IF(E3=4, "GREAT",
IF(E3=5, "EXCELLENT",
"NO STAR" )))))</f>
        <v>BAD</v>
      </c>
      <c r="J3" t="str">
        <f ca="1">_xlfn.FORMULATEXT(G3)</f>
        <v>=IF(D3 = "Full Time", F3*10%,
  IF(D3 = "Half-Time", F3*5%,
  IF(D3 = "Contract",  F3*2%,
  0
 )))</v>
      </c>
    </row>
    <row r="4" spans="1:10" ht="13.8" x14ac:dyDescent="0.3">
      <c r="A4" s="5" t="s">
        <v>97</v>
      </c>
      <c r="B4" s="9">
        <v>32344</v>
      </c>
      <c r="C4" s="6">
        <f t="shared" ca="1" si="0"/>
        <v>35</v>
      </c>
      <c r="D4" s="5" t="s">
        <v>7</v>
      </c>
      <c r="E4" s="7">
        <v>4</v>
      </c>
      <c r="F4" s="11">
        <v>6000</v>
      </c>
      <c r="G4" s="12">
        <f t="shared" ref="G4:G67" si="1">IF(D4 = "Full Time", F4*10%,
  IF(D4 = "Half-Time", F4*5%,
  IF(D4 = "Contract",  F4*2%,
  0
 )))</f>
        <v>300</v>
      </c>
      <c r="H4" t="str">
        <f t="shared" ref="H4:H67" si="2">IF(E4=1, "BAD",
IF(E4=2,"NOT GOOD",
IF(E4=3, "GOOD",
IF(E4=4, "GREAT",
IF(E4=5, "EXCELLENT",
"NO STAR" )))))</f>
        <v>GREAT</v>
      </c>
      <c r="J4" t="str">
        <f ca="1">_xlfn.FORMULATEXT(H3)</f>
        <v>=IF(E3=1, "BAD",
IF(E3=2,"NOT GOOD",
IF(E3=3, "GOOD",
IF(E3=4, "GREAT",
IF(E3=5, "EXCELLENT",
"NO STAR" )))))</v>
      </c>
    </row>
    <row r="5" spans="1:10" ht="13.8" x14ac:dyDescent="0.3">
      <c r="A5" s="5" t="s">
        <v>231</v>
      </c>
      <c r="B5" s="9">
        <v>39180</v>
      </c>
      <c r="C5" s="6">
        <f t="shared" ca="1" si="0"/>
        <v>16</v>
      </c>
      <c r="D5" s="5" t="s">
        <v>8</v>
      </c>
      <c r="E5" s="7">
        <v>3</v>
      </c>
      <c r="F5" s="11">
        <v>19000</v>
      </c>
      <c r="G5" s="12">
        <f t="shared" si="1"/>
        <v>0</v>
      </c>
      <c r="H5" t="str">
        <f t="shared" si="2"/>
        <v>GOOD</v>
      </c>
    </row>
    <row r="6" spans="1:10" ht="13.8" x14ac:dyDescent="0.3">
      <c r="A6" s="5" t="s">
        <v>11</v>
      </c>
      <c r="B6" s="9">
        <v>34518</v>
      </c>
      <c r="C6" s="6">
        <f t="shared" ca="1" si="0"/>
        <v>29</v>
      </c>
      <c r="D6" s="5" t="s">
        <v>6</v>
      </c>
      <c r="E6" s="7">
        <v>2</v>
      </c>
      <c r="F6" s="11">
        <v>17500</v>
      </c>
      <c r="G6" s="12">
        <f t="shared" si="1"/>
        <v>1750</v>
      </c>
      <c r="H6" t="str">
        <f t="shared" si="2"/>
        <v>NOT GOOD</v>
      </c>
    </row>
    <row r="7" spans="1:10" ht="13.8" x14ac:dyDescent="0.3">
      <c r="A7" s="5" t="s">
        <v>108</v>
      </c>
      <c r="B7" s="9">
        <v>37196</v>
      </c>
      <c r="C7" s="6">
        <f t="shared" ca="1" si="0"/>
        <v>22</v>
      </c>
      <c r="D7" s="5" t="s">
        <v>6</v>
      </c>
      <c r="E7" s="7">
        <v>4</v>
      </c>
      <c r="F7" s="11">
        <v>11000</v>
      </c>
      <c r="G7" s="12">
        <f t="shared" si="1"/>
        <v>1100</v>
      </c>
      <c r="H7" t="str">
        <f t="shared" si="2"/>
        <v>GREAT</v>
      </c>
    </row>
    <row r="8" spans="1:10" ht="13.8" x14ac:dyDescent="0.3">
      <c r="A8" s="5" t="s">
        <v>186</v>
      </c>
      <c r="B8" s="9">
        <v>33130</v>
      </c>
      <c r="C8" s="6">
        <f t="shared" ca="1" si="0"/>
        <v>33</v>
      </c>
      <c r="D8" s="5" t="s">
        <v>5</v>
      </c>
      <c r="E8" s="7">
        <v>5</v>
      </c>
      <c r="F8" s="11">
        <v>13500</v>
      </c>
      <c r="G8" s="12">
        <f t="shared" si="1"/>
        <v>270</v>
      </c>
      <c r="H8" t="str">
        <f t="shared" si="2"/>
        <v>EXCELLENT</v>
      </c>
    </row>
    <row r="9" spans="1:10" ht="13.8" x14ac:dyDescent="0.3">
      <c r="A9" s="5" t="s">
        <v>13</v>
      </c>
      <c r="B9" s="9">
        <v>35314</v>
      </c>
      <c r="C9" s="6">
        <f t="shared" ca="1" si="0"/>
        <v>27</v>
      </c>
      <c r="D9" s="5" t="s">
        <v>6</v>
      </c>
      <c r="E9" s="7">
        <v>1</v>
      </c>
      <c r="F9" s="11">
        <v>17000</v>
      </c>
      <c r="G9" s="12">
        <f t="shared" si="1"/>
        <v>1700</v>
      </c>
      <c r="H9" t="str">
        <f t="shared" si="2"/>
        <v>BAD</v>
      </c>
    </row>
    <row r="10" spans="1:10" ht="13.8" x14ac:dyDescent="0.3">
      <c r="A10" s="5" t="s">
        <v>239</v>
      </c>
      <c r="B10" s="9">
        <v>35818</v>
      </c>
      <c r="C10" s="6">
        <f t="shared" ca="1" si="0"/>
        <v>25</v>
      </c>
      <c r="D10" s="5" t="s">
        <v>6</v>
      </c>
      <c r="E10" s="7">
        <v>5</v>
      </c>
      <c r="F10" s="11">
        <v>18000</v>
      </c>
      <c r="G10" s="12">
        <f t="shared" si="1"/>
        <v>1800</v>
      </c>
      <c r="H10" t="str">
        <f t="shared" si="2"/>
        <v>EXCELLENT</v>
      </c>
    </row>
    <row r="11" spans="1:10" ht="13.8" x14ac:dyDescent="0.3">
      <c r="A11" s="5" t="s">
        <v>133</v>
      </c>
      <c r="B11" s="9">
        <v>37105</v>
      </c>
      <c r="C11" s="6">
        <f t="shared" ca="1" si="0"/>
        <v>22</v>
      </c>
      <c r="D11" s="5" t="s">
        <v>6</v>
      </c>
      <c r="E11" s="7">
        <v>1</v>
      </c>
      <c r="F11" s="11">
        <v>16000</v>
      </c>
      <c r="G11" s="12">
        <f t="shared" si="1"/>
        <v>1600</v>
      </c>
      <c r="H11" t="str">
        <f t="shared" si="2"/>
        <v>BAD</v>
      </c>
    </row>
    <row r="12" spans="1:10" ht="13.8" x14ac:dyDescent="0.3">
      <c r="A12" s="5" t="s">
        <v>15</v>
      </c>
      <c r="B12" s="9">
        <v>39160</v>
      </c>
      <c r="C12" s="6">
        <f t="shared" ca="1" si="0"/>
        <v>16</v>
      </c>
      <c r="D12" s="5" t="s">
        <v>6</v>
      </c>
      <c r="E12" s="7">
        <v>3</v>
      </c>
      <c r="F12" s="11">
        <v>16500</v>
      </c>
      <c r="G12" s="12">
        <f t="shared" si="1"/>
        <v>1650</v>
      </c>
      <c r="H12" t="str">
        <f t="shared" si="2"/>
        <v>GOOD</v>
      </c>
    </row>
    <row r="13" spans="1:10" ht="13.8" x14ac:dyDescent="0.3">
      <c r="A13" s="5" t="s">
        <v>218</v>
      </c>
      <c r="B13" s="9">
        <v>35947</v>
      </c>
      <c r="C13" s="6">
        <f t="shared" ca="1" si="0"/>
        <v>25</v>
      </c>
      <c r="D13" s="5" t="s">
        <v>6</v>
      </c>
      <c r="E13" s="7">
        <v>4</v>
      </c>
      <c r="F13" s="11">
        <v>25000</v>
      </c>
      <c r="G13" s="12">
        <f t="shared" si="1"/>
        <v>2500</v>
      </c>
      <c r="H13" t="str">
        <f t="shared" si="2"/>
        <v>GREAT</v>
      </c>
    </row>
    <row r="14" spans="1:10" ht="13.8" x14ac:dyDescent="0.3">
      <c r="A14" s="5" t="s">
        <v>20</v>
      </c>
      <c r="B14" s="9">
        <v>32767</v>
      </c>
      <c r="C14" s="6">
        <f t="shared" ca="1" si="0"/>
        <v>34</v>
      </c>
      <c r="D14" s="5" t="s">
        <v>6</v>
      </c>
      <c r="E14" s="7">
        <v>3</v>
      </c>
      <c r="F14" s="11">
        <v>18000</v>
      </c>
      <c r="G14" s="12">
        <f t="shared" si="1"/>
        <v>1800</v>
      </c>
      <c r="H14" t="str">
        <f t="shared" si="2"/>
        <v>GOOD</v>
      </c>
    </row>
    <row r="15" spans="1:10" ht="13.8" x14ac:dyDescent="0.3">
      <c r="A15" s="5" t="s">
        <v>114</v>
      </c>
      <c r="B15" s="9">
        <v>32402</v>
      </c>
      <c r="C15" s="6">
        <f t="shared" ca="1" si="0"/>
        <v>35</v>
      </c>
      <c r="D15" s="5" t="s">
        <v>6</v>
      </c>
      <c r="E15" s="7">
        <v>2</v>
      </c>
      <c r="F15" s="11">
        <v>5000</v>
      </c>
      <c r="G15" s="12">
        <f t="shared" si="1"/>
        <v>500</v>
      </c>
      <c r="H15" t="str">
        <f t="shared" si="2"/>
        <v>NOT GOOD</v>
      </c>
    </row>
    <row r="16" spans="1:10" ht="13.8" x14ac:dyDescent="0.3">
      <c r="A16" s="5" t="s">
        <v>159</v>
      </c>
      <c r="B16" s="9">
        <v>34309</v>
      </c>
      <c r="C16" s="6">
        <f t="shared" ca="1" si="0"/>
        <v>30</v>
      </c>
      <c r="D16" s="5" t="s">
        <v>5</v>
      </c>
      <c r="E16" s="7">
        <v>5</v>
      </c>
      <c r="F16" s="11">
        <v>15500</v>
      </c>
      <c r="G16" s="12">
        <f t="shared" si="1"/>
        <v>310</v>
      </c>
      <c r="H16" t="str">
        <f t="shared" si="2"/>
        <v>EXCELLENT</v>
      </c>
    </row>
    <row r="17" spans="1:8" ht="13.8" x14ac:dyDescent="0.3">
      <c r="A17" s="5" t="s">
        <v>116</v>
      </c>
      <c r="B17" s="9">
        <v>36072</v>
      </c>
      <c r="C17" s="6">
        <f t="shared" ca="1" si="0"/>
        <v>25</v>
      </c>
      <c r="D17" s="5" t="s">
        <v>6</v>
      </c>
      <c r="E17" s="7">
        <v>4</v>
      </c>
      <c r="F17" s="11">
        <v>6000</v>
      </c>
      <c r="G17" s="12">
        <f t="shared" si="1"/>
        <v>600</v>
      </c>
      <c r="H17" t="str">
        <f t="shared" si="2"/>
        <v>GREAT</v>
      </c>
    </row>
    <row r="18" spans="1:8" ht="13.8" x14ac:dyDescent="0.3">
      <c r="A18" s="5" t="s">
        <v>172</v>
      </c>
      <c r="B18" s="9">
        <v>33220</v>
      </c>
      <c r="C18" s="6">
        <f t="shared" ca="1" si="0"/>
        <v>33</v>
      </c>
      <c r="D18" s="5" t="s">
        <v>7</v>
      </c>
      <c r="E18" s="7">
        <v>3</v>
      </c>
      <c r="F18" s="11">
        <v>1500</v>
      </c>
      <c r="G18" s="12">
        <f t="shared" si="1"/>
        <v>75</v>
      </c>
      <c r="H18" t="str">
        <f t="shared" si="2"/>
        <v>GOOD</v>
      </c>
    </row>
    <row r="19" spans="1:8" ht="13.8" x14ac:dyDescent="0.3">
      <c r="A19" s="5" t="s">
        <v>17</v>
      </c>
      <c r="B19" s="9">
        <v>36295</v>
      </c>
      <c r="C19" s="6">
        <f t="shared" ca="1" si="0"/>
        <v>24</v>
      </c>
      <c r="D19" s="5" t="s">
        <v>6</v>
      </c>
      <c r="E19" s="7">
        <v>5</v>
      </c>
      <c r="F19" s="11">
        <v>14000</v>
      </c>
      <c r="G19" s="12">
        <f t="shared" si="1"/>
        <v>1400</v>
      </c>
      <c r="H19" t="str">
        <f t="shared" si="2"/>
        <v>EXCELLENT</v>
      </c>
    </row>
    <row r="20" spans="1:8" ht="13.8" x14ac:dyDescent="0.3">
      <c r="A20" s="5" t="s">
        <v>158</v>
      </c>
      <c r="B20" s="9">
        <v>35656</v>
      </c>
      <c r="C20" s="6">
        <f t="shared" ca="1" si="0"/>
        <v>26</v>
      </c>
      <c r="D20" s="5" t="s">
        <v>8</v>
      </c>
      <c r="E20" s="7">
        <v>3</v>
      </c>
      <c r="F20" s="11">
        <v>7000</v>
      </c>
      <c r="G20" s="12">
        <f t="shared" si="1"/>
        <v>0</v>
      </c>
      <c r="H20" t="str">
        <f t="shared" si="2"/>
        <v>GOOD</v>
      </c>
    </row>
    <row r="21" spans="1:8" ht="13.8" x14ac:dyDescent="0.3">
      <c r="A21" s="5" t="s">
        <v>61</v>
      </c>
      <c r="B21" s="9">
        <v>34251</v>
      </c>
      <c r="C21" s="6">
        <f t="shared" ca="1" si="0"/>
        <v>30</v>
      </c>
      <c r="D21" s="5" t="s">
        <v>6</v>
      </c>
      <c r="E21" s="7">
        <v>5</v>
      </c>
      <c r="F21" s="11">
        <v>10000</v>
      </c>
      <c r="G21" s="12">
        <f t="shared" si="1"/>
        <v>1000</v>
      </c>
      <c r="H21" t="str">
        <f t="shared" si="2"/>
        <v>EXCELLENT</v>
      </c>
    </row>
    <row r="22" spans="1:8" ht="13.8" x14ac:dyDescent="0.3">
      <c r="A22" s="5" t="s">
        <v>248</v>
      </c>
      <c r="B22" s="9">
        <v>32526</v>
      </c>
      <c r="C22" s="6">
        <f t="shared" ca="1" si="0"/>
        <v>34</v>
      </c>
      <c r="D22" s="5" t="s">
        <v>7</v>
      </c>
      <c r="E22" s="7">
        <v>3</v>
      </c>
      <c r="F22" s="11">
        <v>16000</v>
      </c>
      <c r="G22" s="12">
        <f t="shared" si="1"/>
        <v>800</v>
      </c>
      <c r="H22" t="str">
        <f t="shared" si="2"/>
        <v>GOOD</v>
      </c>
    </row>
    <row r="23" spans="1:8" ht="13.8" x14ac:dyDescent="0.3">
      <c r="A23" s="5" t="s">
        <v>100</v>
      </c>
      <c r="B23" s="9">
        <v>33528</v>
      </c>
      <c r="C23" s="6">
        <f t="shared" ca="1" si="0"/>
        <v>32</v>
      </c>
      <c r="D23" s="5" t="s">
        <v>6</v>
      </c>
      <c r="E23" s="7">
        <v>5</v>
      </c>
      <c r="F23" s="11">
        <v>21500</v>
      </c>
      <c r="G23" s="12">
        <f t="shared" si="1"/>
        <v>2150</v>
      </c>
      <c r="H23" t="str">
        <f t="shared" si="2"/>
        <v>EXCELLENT</v>
      </c>
    </row>
    <row r="24" spans="1:8" ht="13.8" x14ac:dyDescent="0.3">
      <c r="A24" s="5" t="s">
        <v>162</v>
      </c>
      <c r="B24" s="9">
        <v>33035</v>
      </c>
      <c r="C24" s="6">
        <f t="shared" ca="1" si="0"/>
        <v>33</v>
      </c>
      <c r="D24" s="5" t="s">
        <v>5</v>
      </c>
      <c r="E24" s="7">
        <v>4</v>
      </c>
      <c r="F24" s="11">
        <v>2000</v>
      </c>
      <c r="G24" s="12">
        <f t="shared" si="1"/>
        <v>40</v>
      </c>
      <c r="H24" t="str">
        <f t="shared" si="2"/>
        <v>GREAT</v>
      </c>
    </row>
    <row r="25" spans="1:8" ht="13.8" x14ac:dyDescent="0.3">
      <c r="A25" s="5" t="s">
        <v>243</v>
      </c>
      <c r="B25" s="9">
        <v>33886</v>
      </c>
      <c r="C25" s="6">
        <f t="shared" ca="1" si="0"/>
        <v>31</v>
      </c>
      <c r="D25" s="5" t="s">
        <v>6</v>
      </c>
      <c r="E25" s="7">
        <v>5</v>
      </c>
      <c r="F25" s="11">
        <v>2000</v>
      </c>
      <c r="G25" s="12">
        <f t="shared" si="1"/>
        <v>200</v>
      </c>
      <c r="H25" t="str">
        <f t="shared" si="2"/>
        <v>EXCELLENT</v>
      </c>
    </row>
    <row r="26" spans="1:8" ht="13.8" x14ac:dyDescent="0.3">
      <c r="A26" s="5" t="s">
        <v>178</v>
      </c>
      <c r="B26" s="9">
        <v>38024</v>
      </c>
      <c r="C26" s="6">
        <f t="shared" ca="1" si="0"/>
        <v>19</v>
      </c>
      <c r="D26" s="5" t="s">
        <v>5</v>
      </c>
      <c r="E26" s="7">
        <v>3</v>
      </c>
      <c r="F26" s="11">
        <v>16500</v>
      </c>
      <c r="G26" s="12">
        <f t="shared" si="1"/>
        <v>330</v>
      </c>
      <c r="H26" t="str">
        <f t="shared" si="2"/>
        <v>GOOD</v>
      </c>
    </row>
    <row r="27" spans="1:8" ht="13.8" x14ac:dyDescent="0.3">
      <c r="A27" s="5" t="s">
        <v>253</v>
      </c>
      <c r="B27" s="10">
        <v>39346</v>
      </c>
      <c r="C27" s="6">
        <f t="shared" ca="1" si="0"/>
        <v>16</v>
      </c>
      <c r="D27" s="5" t="s">
        <v>6</v>
      </c>
      <c r="E27" s="7">
        <v>1</v>
      </c>
      <c r="F27" s="11">
        <v>16500</v>
      </c>
      <c r="G27" s="12">
        <f t="shared" si="1"/>
        <v>1650</v>
      </c>
      <c r="H27" t="str">
        <f t="shared" si="2"/>
        <v>BAD</v>
      </c>
    </row>
    <row r="28" spans="1:8" ht="13.8" x14ac:dyDescent="0.3">
      <c r="A28" s="5" t="s">
        <v>42</v>
      </c>
      <c r="B28" s="9">
        <v>34883</v>
      </c>
      <c r="C28" s="6">
        <f t="shared" ca="1" si="0"/>
        <v>28</v>
      </c>
      <c r="D28" s="5" t="s">
        <v>6</v>
      </c>
      <c r="E28" s="7">
        <v>3</v>
      </c>
      <c r="F28" s="11">
        <v>12000</v>
      </c>
      <c r="G28" s="12">
        <f t="shared" si="1"/>
        <v>1200</v>
      </c>
      <c r="H28" t="str">
        <f t="shared" si="2"/>
        <v>GOOD</v>
      </c>
    </row>
    <row r="29" spans="1:8" ht="13.8" x14ac:dyDescent="0.3">
      <c r="A29" s="5" t="s">
        <v>179</v>
      </c>
      <c r="B29" s="9">
        <v>34896</v>
      </c>
      <c r="C29" s="6">
        <f t="shared" ca="1" si="0"/>
        <v>28</v>
      </c>
      <c r="D29" s="5" t="s">
        <v>7</v>
      </c>
      <c r="E29" s="7">
        <v>4</v>
      </c>
      <c r="F29" s="11">
        <v>11000</v>
      </c>
      <c r="G29" s="12">
        <f t="shared" si="1"/>
        <v>550</v>
      </c>
      <c r="H29" t="str">
        <f t="shared" si="2"/>
        <v>GREAT</v>
      </c>
    </row>
    <row r="30" spans="1:8" ht="13.8" x14ac:dyDescent="0.3">
      <c r="A30" s="5" t="s">
        <v>60</v>
      </c>
      <c r="B30" s="9">
        <v>34956</v>
      </c>
      <c r="C30" s="6">
        <f t="shared" ca="1" si="0"/>
        <v>28</v>
      </c>
      <c r="D30" s="5" t="s">
        <v>5</v>
      </c>
      <c r="E30" s="7">
        <v>3</v>
      </c>
      <c r="F30" s="11">
        <v>6000</v>
      </c>
      <c r="G30" s="12">
        <f t="shared" si="1"/>
        <v>120</v>
      </c>
      <c r="H30" t="str">
        <f t="shared" si="2"/>
        <v>GOOD</v>
      </c>
    </row>
    <row r="31" spans="1:8" ht="13.8" x14ac:dyDescent="0.3">
      <c r="A31" s="5" t="s">
        <v>227</v>
      </c>
      <c r="B31" s="9">
        <v>35950</v>
      </c>
      <c r="C31" s="6">
        <f t="shared" ca="1" si="0"/>
        <v>25</v>
      </c>
      <c r="D31" s="5" t="s">
        <v>7</v>
      </c>
      <c r="E31" s="7">
        <v>3</v>
      </c>
      <c r="F31" s="11">
        <v>8500</v>
      </c>
      <c r="G31" s="12">
        <f t="shared" si="1"/>
        <v>425</v>
      </c>
      <c r="H31" t="str">
        <f t="shared" si="2"/>
        <v>GOOD</v>
      </c>
    </row>
    <row r="32" spans="1:8" ht="13.8" x14ac:dyDescent="0.3">
      <c r="A32" s="5" t="s">
        <v>129</v>
      </c>
      <c r="B32" s="9">
        <v>39139</v>
      </c>
      <c r="C32" s="6">
        <f t="shared" ca="1" si="0"/>
        <v>16</v>
      </c>
      <c r="D32" s="5" t="s">
        <v>6</v>
      </c>
      <c r="E32" s="7">
        <v>5</v>
      </c>
      <c r="F32" s="11">
        <v>11500</v>
      </c>
      <c r="G32" s="12">
        <f t="shared" si="1"/>
        <v>1150</v>
      </c>
      <c r="H32" t="str">
        <f t="shared" si="2"/>
        <v>EXCELLENT</v>
      </c>
    </row>
    <row r="33" spans="1:8" ht="13.8" x14ac:dyDescent="0.3">
      <c r="A33" s="5" t="s">
        <v>62</v>
      </c>
      <c r="B33" s="9">
        <v>33705</v>
      </c>
      <c r="C33" s="6">
        <f t="shared" ca="1" si="0"/>
        <v>31</v>
      </c>
      <c r="D33" s="5" t="s">
        <v>5</v>
      </c>
      <c r="E33" s="7">
        <v>3</v>
      </c>
      <c r="F33" s="11">
        <v>6500</v>
      </c>
      <c r="G33" s="12">
        <f t="shared" si="1"/>
        <v>130</v>
      </c>
      <c r="H33" t="str">
        <f t="shared" si="2"/>
        <v>GOOD</v>
      </c>
    </row>
    <row r="34" spans="1:8" ht="13.8" x14ac:dyDescent="0.3">
      <c r="A34" s="5" t="s">
        <v>46</v>
      </c>
      <c r="B34" s="9">
        <v>35092</v>
      </c>
      <c r="C34" s="6">
        <f t="shared" ca="1" si="0"/>
        <v>27</v>
      </c>
      <c r="D34" s="5" t="s">
        <v>5</v>
      </c>
      <c r="E34" s="7">
        <v>3</v>
      </c>
      <c r="F34" s="11">
        <v>15000</v>
      </c>
      <c r="G34" s="12">
        <f t="shared" si="1"/>
        <v>300</v>
      </c>
      <c r="H34" t="str">
        <f t="shared" si="2"/>
        <v>GOOD</v>
      </c>
    </row>
    <row r="35" spans="1:8" ht="13.8" x14ac:dyDescent="0.3">
      <c r="A35" s="5" t="s">
        <v>52</v>
      </c>
      <c r="B35" s="9">
        <v>38583</v>
      </c>
      <c r="C35" s="6">
        <f t="shared" ca="1" si="0"/>
        <v>18</v>
      </c>
      <c r="D35" s="5" t="s">
        <v>5</v>
      </c>
      <c r="E35" s="7">
        <v>4</v>
      </c>
      <c r="F35" s="11">
        <v>2000</v>
      </c>
      <c r="G35" s="12">
        <f t="shared" si="1"/>
        <v>40</v>
      </c>
      <c r="H35" t="str">
        <f t="shared" si="2"/>
        <v>GREAT</v>
      </c>
    </row>
    <row r="36" spans="1:8" ht="13.8" x14ac:dyDescent="0.3">
      <c r="A36" s="5" t="s">
        <v>151</v>
      </c>
      <c r="B36" s="10">
        <v>39307</v>
      </c>
      <c r="C36" s="6">
        <f t="shared" ca="1" si="0"/>
        <v>16</v>
      </c>
      <c r="D36" s="5" t="s">
        <v>5</v>
      </c>
      <c r="E36" s="7">
        <v>5</v>
      </c>
      <c r="F36" s="11">
        <v>6000</v>
      </c>
      <c r="G36" s="12">
        <f t="shared" si="1"/>
        <v>120</v>
      </c>
      <c r="H36" t="str">
        <f t="shared" si="2"/>
        <v>EXCELLENT</v>
      </c>
    </row>
    <row r="37" spans="1:8" ht="13.8" x14ac:dyDescent="0.3">
      <c r="A37" s="5" t="s">
        <v>115</v>
      </c>
      <c r="B37" s="9">
        <v>36937</v>
      </c>
      <c r="C37" s="6">
        <f t="shared" ca="1" si="0"/>
        <v>22</v>
      </c>
      <c r="D37" s="5" t="s">
        <v>6</v>
      </c>
      <c r="E37" s="7">
        <v>1</v>
      </c>
      <c r="F37" s="11">
        <v>17000</v>
      </c>
      <c r="G37" s="12">
        <f t="shared" si="1"/>
        <v>1700</v>
      </c>
      <c r="H37" t="str">
        <f t="shared" si="2"/>
        <v>BAD</v>
      </c>
    </row>
    <row r="38" spans="1:8" ht="13.8" x14ac:dyDescent="0.3">
      <c r="A38" s="5" t="s">
        <v>92</v>
      </c>
      <c r="B38" s="9">
        <v>32125</v>
      </c>
      <c r="C38" s="6">
        <f t="shared" ca="1" si="0"/>
        <v>36</v>
      </c>
      <c r="D38" s="5" t="s">
        <v>6</v>
      </c>
      <c r="E38" s="7">
        <v>1</v>
      </c>
      <c r="F38" s="11">
        <v>14000</v>
      </c>
      <c r="G38" s="12">
        <f t="shared" si="1"/>
        <v>1400</v>
      </c>
      <c r="H38" t="str">
        <f t="shared" si="2"/>
        <v>BAD</v>
      </c>
    </row>
    <row r="39" spans="1:8" ht="13.8" x14ac:dyDescent="0.3">
      <c r="A39" s="5" t="s">
        <v>164</v>
      </c>
      <c r="B39" s="9">
        <v>38201</v>
      </c>
      <c r="C39" s="6">
        <f t="shared" ca="1" si="0"/>
        <v>19</v>
      </c>
      <c r="D39" s="5" t="s">
        <v>6</v>
      </c>
      <c r="E39" s="7">
        <v>5</v>
      </c>
      <c r="F39" s="11">
        <v>15500</v>
      </c>
      <c r="G39" s="12">
        <f t="shared" si="1"/>
        <v>1550</v>
      </c>
      <c r="H39" t="str">
        <f t="shared" si="2"/>
        <v>EXCELLENT</v>
      </c>
    </row>
    <row r="40" spans="1:8" ht="13.8" x14ac:dyDescent="0.3">
      <c r="A40" s="5" t="s">
        <v>194</v>
      </c>
      <c r="B40" s="9">
        <v>35303</v>
      </c>
      <c r="C40" s="6">
        <f t="shared" ca="1" si="0"/>
        <v>27</v>
      </c>
      <c r="D40" s="5" t="s">
        <v>6</v>
      </c>
      <c r="E40" s="7">
        <v>2</v>
      </c>
      <c r="F40" s="11">
        <v>1000</v>
      </c>
      <c r="G40" s="12">
        <f t="shared" si="1"/>
        <v>100</v>
      </c>
      <c r="H40" t="str">
        <f t="shared" si="2"/>
        <v>NOT GOOD</v>
      </c>
    </row>
    <row r="41" spans="1:8" ht="13.8" x14ac:dyDescent="0.3">
      <c r="A41" s="5" t="s">
        <v>226</v>
      </c>
      <c r="B41" s="9">
        <v>36666</v>
      </c>
      <c r="C41" s="6">
        <f t="shared" ca="1" si="0"/>
        <v>23</v>
      </c>
      <c r="D41" s="5" t="s">
        <v>6</v>
      </c>
      <c r="E41" s="7">
        <v>1</v>
      </c>
      <c r="F41" s="11">
        <v>12500</v>
      </c>
      <c r="G41" s="12">
        <f t="shared" si="1"/>
        <v>1250</v>
      </c>
      <c r="H41" t="str">
        <f t="shared" si="2"/>
        <v>BAD</v>
      </c>
    </row>
    <row r="42" spans="1:8" ht="13.8" x14ac:dyDescent="0.3">
      <c r="A42" s="5" t="s">
        <v>180</v>
      </c>
      <c r="B42" s="9">
        <v>32667</v>
      </c>
      <c r="C42" s="6">
        <f t="shared" ca="1" si="0"/>
        <v>34</v>
      </c>
      <c r="D42" s="5" t="s">
        <v>6</v>
      </c>
      <c r="E42" s="7">
        <v>5</v>
      </c>
      <c r="F42" s="11">
        <v>8500</v>
      </c>
      <c r="G42" s="12">
        <f t="shared" si="1"/>
        <v>850</v>
      </c>
      <c r="H42" t="str">
        <f t="shared" si="2"/>
        <v>EXCELLENT</v>
      </c>
    </row>
    <row r="43" spans="1:8" ht="13.8" x14ac:dyDescent="0.3">
      <c r="A43" s="5" t="s">
        <v>233</v>
      </c>
      <c r="B43" s="9">
        <v>35131</v>
      </c>
      <c r="C43" s="6">
        <f t="shared" ca="1" si="0"/>
        <v>27</v>
      </c>
      <c r="D43" s="5" t="s">
        <v>6</v>
      </c>
      <c r="E43" s="7">
        <v>1</v>
      </c>
      <c r="F43" s="11">
        <v>15500</v>
      </c>
      <c r="G43" s="12">
        <f t="shared" si="1"/>
        <v>1550</v>
      </c>
      <c r="H43" t="str">
        <f t="shared" si="2"/>
        <v>BAD</v>
      </c>
    </row>
    <row r="44" spans="1:8" ht="13.8" x14ac:dyDescent="0.3">
      <c r="A44" s="5" t="s">
        <v>14</v>
      </c>
      <c r="B44" s="9">
        <v>32501</v>
      </c>
      <c r="C44" s="6">
        <f t="shared" ca="1" si="0"/>
        <v>35</v>
      </c>
      <c r="D44" s="5" t="s">
        <v>6</v>
      </c>
      <c r="E44" s="7">
        <v>5</v>
      </c>
      <c r="F44" s="11">
        <v>18500</v>
      </c>
      <c r="G44" s="12">
        <f t="shared" si="1"/>
        <v>1850</v>
      </c>
      <c r="H44" t="str">
        <f t="shared" si="2"/>
        <v>EXCELLENT</v>
      </c>
    </row>
    <row r="45" spans="1:8" ht="13.8" x14ac:dyDescent="0.3">
      <c r="A45" s="5" t="s">
        <v>141</v>
      </c>
      <c r="B45" s="9">
        <v>36721</v>
      </c>
      <c r="C45" s="6">
        <f t="shared" ca="1" si="0"/>
        <v>23</v>
      </c>
      <c r="D45" s="5" t="s">
        <v>5</v>
      </c>
      <c r="E45" s="7">
        <v>2</v>
      </c>
      <c r="F45" s="11">
        <v>9000</v>
      </c>
      <c r="G45" s="12">
        <f t="shared" si="1"/>
        <v>180</v>
      </c>
      <c r="H45" t="str">
        <f t="shared" si="2"/>
        <v>NOT GOOD</v>
      </c>
    </row>
    <row r="46" spans="1:8" ht="13.8" x14ac:dyDescent="0.3">
      <c r="A46" s="5" t="s">
        <v>193</v>
      </c>
      <c r="B46" s="9">
        <v>35230</v>
      </c>
      <c r="C46" s="6">
        <f t="shared" ca="1" si="0"/>
        <v>27</v>
      </c>
      <c r="D46" s="5" t="s">
        <v>5</v>
      </c>
      <c r="E46" s="7">
        <v>5</v>
      </c>
      <c r="F46" s="11">
        <v>10500</v>
      </c>
      <c r="G46" s="12">
        <f t="shared" si="1"/>
        <v>210</v>
      </c>
      <c r="H46" t="str">
        <f t="shared" si="2"/>
        <v>EXCELLENT</v>
      </c>
    </row>
    <row r="47" spans="1:8" ht="13.8" x14ac:dyDescent="0.3">
      <c r="A47" s="5" t="s">
        <v>22</v>
      </c>
      <c r="B47" s="9">
        <v>37641</v>
      </c>
      <c r="C47" s="6">
        <f t="shared" ca="1" si="0"/>
        <v>20</v>
      </c>
      <c r="D47" s="5" t="s">
        <v>6</v>
      </c>
      <c r="E47" s="7">
        <v>5</v>
      </c>
      <c r="F47" s="11">
        <v>12000</v>
      </c>
      <c r="G47" s="12">
        <f t="shared" si="1"/>
        <v>1200</v>
      </c>
      <c r="H47" t="str">
        <f t="shared" si="2"/>
        <v>EXCELLENT</v>
      </c>
    </row>
    <row r="48" spans="1:8" ht="13.8" x14ac:dyDescent="0.3">
      <c r="A48" s="5" t="s">
        <v>87</v>
      </c>
      <c r="B48" s="9">
        <v>34383</v>
      </c>
      <c r="C48" s="6">
        <f t="shared" ca="1" si="0"/>
        <v>29</v>
      </c>
      <c r="D48" s="5" t="s">
        <v>6</v>
      </c>
      <c r="E48" s="7">
        <v>2</v>
      </c>
      <c r="F48" s="11">
        <v>10000</v>
      </c>
      <c r="G48" s="12">
        <f t="shared" si="1"/>
        <v>1000</v>
      </c>
      <c r="H48" t="str">
        <f t="shared" si="2"/>
        <v>NOT GOOD</v>
      </c>
    </row>
    <row r="49" spans="1:8" ht="13.8" x14ac:dyDescent="0.3">
      <c r="A49" s="5" t="s">
        <v>225</v>
      </c>
      <c r="B49" s="9">
        <v>34993</v>
      </c>
      <c r="C49" s="6">
        <f t="shared" ca="1" si="0"/>
        <v>28</v>
      </c>
      <c r="D49" s="5" t="s">
        <v>5</v>
      </c>
      <c r="E49" s="7">
        <v>5</v>
      </c>
      <c r="F49" s="11">
        <v>2500</v>
      </c>
      <c r="G49" s="12">
        <f t="shared" si="1"/>
        <v>50</v>
      </c>
      <c r="H49" t="str">
        <f t="shared" si="2"/>
        <v>EXCELLENT</v>
      </c>
    </row>
    <row r="50" spans="1:8" ht="13.8" x14ac:dyDescent="0.3">
      <c r="A50" s="5" t="s">
        <v>12</v>
      </c>
      <c r="B50" s="9">
        <v>35317</v>
      </c>
      <c r="C50" s="6">
        <f t="shared" ca="1" si="0"/>
        <v>27</v>
      </c>
      <c r="D50" s="5" t="s">
        <v>8</v>
      </c>
      <c r="E50" s="7">
        <v>4</v>
      </c>
      <c r="F50" s="11">
        <v>16500</v>
      </c>
      <c r="G50" s="12">
        <f t="shared" si="1"/>
        <v>0</v>
      </c>
      <c r="H50" t="str">
        <f t="shared" si="2"/>
        <v>GREAT</v>
      </c>
    </row>
    <row r="51" spans="1:8" ht="13.8" x14ac:dyDescent="0.3">
      <c r="A51" s="5" t="s">
        <v>160</v>
      </c>
      <c r="B51" s="9">
        <v>36342</v>
      </c>
      <c r="C51" s="6">
        <f t="shared" ca="1" si="0"/>
        <v>24</v>
      </c>
      <c r="D51" s="5" t="s">
        <v>6</v>
      </c>
      <c r="E51" s="7">
        <v>3</v>
      </c>
      <c r="F51" s="11">
        <v>6500</v>
      </c>
      <c r="G51" s="12">
        <f t="shared" si="1"/>
        <v>650</v>
      </c>
      <c r="H51" t="str">
        <f t="shared" si="2"/>
        <v>GOOD</v>
      </c>
    </row>
    <row r="52" spans="1:8" ht="13.8" x14ac:dyDescent="0.3">
      <c r="A52" s="5" t="s">
        <v>121</v>
      </c>
      <c r="B52" s="9">
        <v>38947</v>
      </c>
      <c r="C52" s="6">
        <f t="shared" ca="1" si="0"/>
        <v>17</v>
      </c>
      <c r="D52" s="5" t="s">
        <v>8</v>
      </c>
      <c r="E52" s="7">
        <v>3</v>
      </c>
      <c r="F52" s="11">
        <v>16500</v>
      </c>
      <c r="G52" s="12">
        <f t="shared" si="1"/>
        <v>0</v>
      </c>
      <c r="H52" t="str">
        <f t="shared" si="2"/>
        <v>GOOD</v>
      </c>
    </row>
    <row r="53" spans="1:8" ht="13.8" x14ac:dyDescent="0.3">
      <c r="A53" s="5" t="s">
        <v>177</v>
      </c>
      <c r="B53" s="9">
        <v>32478</v>
      </c>
      <c r="C53" s="6">
        <f t="shared" ca="1" si="0"/>
        <v>35</v>
      </c>
      <c r="D53" s="5" t="s">
        <v>5</v>
      </c>
      <c r="E53" s="7">
        <v>2</v>
      </c>
      <c r="F53" s="11">
        <v>24000</v>
      </c>
      <c r="G53" s="12">
        <f t="shared" si="1"/>
        <v>480</v>
      </c>
      <c r="H53" t="str">
        <f t="shared" si="2"/>
        <v>NOT GOOD</v>
      </c>
    </row>
    <row r="54" spans="1:8" ht="13.8" x14ac:dyDescent="0.3">
      <c r="A54" s="5" t="s">
        <v>224</v>
      </c>
      <c r="B54" s="9">
        <v>33809</v>
      </c>
      <c r="C54" s="6">
        <f t="shared" ca="1" si="0"/>
        <v>31</v>
      </c>
      <c r="D54" s="5" t="s">
        <v>7</v>
      </c>
      <c r="E54" s="7">
        <v>4</v>
      </c>
      <c r="F54" s="11">
        <v>13000</v>
      </c>
      <c r="G54" s="12">
        <f t="shared" si="1"/>
        <v>650</v>
      </c>
      <c r="H54" t="str">
        <f t="shared" si="2"/>
        <v>GREAT</v>
      </c>
    </row>
    <row r="55" spans="1:8" ht="13.8" x14ac:dyDescent="0.3">
      <c r="A55" s="5" t="s">
        <v>236</v>
      </c>
      <c r="B55" s="9">
        <v>33215</v>
      </c>
      <c r="C55" s="6">
        <f t="shared" ca="1" si="0"/>
        <v>33</v>
      </c>
      <c r="D55" s="5" t="s">
        <v>5</v>
      </c>
      <c r="E55" s="7">
        <v>2</v>
      </c>
      <c r="F55" s="11">
        <v>10500</v>
      </c>
      <c r="G55" s="12">
        <f t="shared" si="1"/>
        <v>210</v>
      </c>
      <c r="H55" t="str">
        <f t="shared" si="2"/>
        <v>NOT GOOD</v>
      </c>
    </row>
    <row r="56" spans="1:8" ht="13.8" x14ac:dyDescent="0.3">
      <c r="A56" s="5" t="s">
        <v>254</v>
      </c>
      <c r="B56" s="9">
        <v>35697</v>
      </c>
      <c r="C56" s="6">
        <f t="shared" ca="1" si="0"/>
        <v>26</v>
      </c>
      <c r="D56" s="5" t="s">
        <v>6</v>
      </c>
      <c r="E56" s="7">
        <v>2</v>
      </c>
      <c r="F56" s="11">
        <v>18500</v>
      </c>
      <c r="G56" s="12">
        <f t="shared" si="1"/>
        <v>1850</v>
      </c>
      <c r="H56" t="str">
        <f t="shared" si="2"/>
        <v>NOT GOOD</v>
      </c>
    </row>
    <row r="57" spans="1:8" ht="13.8" x14ac:dyDescent="0.3">
      <c r="A57" s="5" t="s">
        <v>235</v>
      </c>
      <c r="B57" s="9">
        <v>34555</v>
      </c>
      <c r="C57" s="6">
        <f t="shared" ca="1" si="0"/>
        <v>29</v>
      </c>
      <c r="D57" s="5" t="s">
        <v>6</v>
      </c>
      <c r="E57" s="7">
        <v>5</v>
      </c>
      <c r="F57" s="11">
        <v>23500</v>
      </c>
      <c r="G57" s="12">
        <f t="shared" si="1"/>
        <v>2350</v>
      </c>
      <c r="H57" t="str">
        <f t="shared" si="2"/>
        <v>EXCELLENT</v>
      </c>
    </row>
    <row r="58" spans="1:8" ht="13.8" x14ac:dyDescent="0.3">
      <c r="A58" s="5" t="s">
        <v>175</v>
      </c>
      <c r="B58" s="9">
        <v>34240</v>
      </c>
      <c r="C58" s="6">
        <f t="shared" ca="1" si="0"/>
        <v>30</v>
      </c>
      <c r="D58" s="5" t="s">
        <v>7</v>
      </c>
      <c r="E58" s="7">
        <v>2</v>
      </c>
      <c r="F58" s="11">
        <v>22500</v>
      </c>
      <c r="G58" s="12">
        <f t="shared" si="1"/>
        <v>1125</v>
      </c>
      <c r="H58" t="str">
        <f t="shared" si="2"/>
        <v>NOT GOOD</v>
      </c>
    </row>
    <row r="59" spans="1:8" ht="13.8" x14ac:dyDescent="0.3">
      <c r="A59" s="5" t="s">
        <v>153</v>
      </c>
      <c r="B59" s="9">
        <v>37807</v>
      </c>
      <c r="C59" s="6">
        <f t="shared" ca="1" si="0"/>
        <v>20</v>
      </c>
      <c r="D59" s="5" t="s">
        <v>6</v>
      </c>
      <c r="E59" s="7">
        <v>4</v>
      </c>
      <c r="F59" s="11">
        <v>12000</v>
      </c>
      <c r="G59" s="12">
        <f t="shared" si="1"/>
        <v>1200</v>
      </c>
      <c r="H59" t="str">
        <f t="shared" si="2"/>
        <v>GREAT</v>
      </c>
    </row>
    <row r="60" spans="1:8" ht="13.8" x14ac:dyDescent="0.3">
      <c r="A60" s="5" t="s">
        <v>44</v>
      </c>
      <c r="B60" s="9">
        <v>39108</v>
      </c>
      <c r="C60" s="6">
        <f t="shared" ca="1" si="0"/>
        <v>16</v>
      </c>
      <c r="D60" s="5" t="s">
        <v>5</v>
      </c>
      <c r="E60" s="7">
        <v>4</v>
      </c>
      <c r="F60" s="11">
        <v>13500</v>
      </c>
      <c r="G60" s="12">
        <f t="shared" si="1"/>
        <v>270</v>
      </c>
      <c r="H60" t="str">
        <f t="shared" si="2"/>
        <v>GREAT</v>
      </c>
    </row>
    <row r="61" spans="1:8" ht="13.8" x14ac:dyDescent="0.3">
      <c r="A61" s="5" t="s">
        <v>21</v>
      </c>
      <c r="B61" s="9">
        <v>34124</v>
      </c>
      <c r="C61" s="6">
        <f t="shared" ca="1" si="0"/>
        <v>30</v>
      </c>
      <c r="D61" s="5" t="s">
        <v>7</v>
      </c>
      <c r="E61" s="7">
        <v>3</v>
      </c>
      <c r="F61" s="11">
        <v>2500</v>
      </c>
      <c r="G61" s="12">
        <f t="shared" si="1"/>
        <v>125</v>
      </c>
      <c r="H61" t="str">
        <f t="shared" si="2"/>
        <v>GOOD</v>
      </c>
    </row>
    <row r="62" spans="1:8" ht="13.8" x14ac:dyDescent="0.3">
      <c r="A62" s="5" t="s">
        <v>47</v>
      </c>
      <c r="B62" s="9">
        <v>39317</v>
      </c>
      <c r="C62" s="6">
        <f t="shared" ca="1" si="0"/>
        <v>16</v>
      </c>
      <c r="D62" s="5" t="s">
        <v>5</v>
      </c>
      <c r="E62" s="7">
        <v>4</v>
      </c>
      <c r="F62" s="11">
        <v>4500</v>
      </c>
      <c r="G62" s="12">
        <f t="shared" si="1"/>
        <v>90</v>
      </c>
      <c r="H62" t="str">
        <f t="shared" si="2"/>
        <v>GREAT</v>
      </c>
    </row>
    <row r="63" spans="1:8" ht="13.8" x14ac:dyDescent="0.3">
      <c r="A63" s="5" t="s">
        <v>132</v>
      </c>
      <c r="B63" s="9">
        <v>37000</v>
      </c>
      <c r="C63" s="6">
        <f t="shared" ca="1" si="0"/>
        <v>22</v>
      </c>
      <c r="D63" s="5" t="s">
        <v>8</v>
      </c>
      <c r="E63" s="7">
        <v>5</v>
      </c>
      <c r="F63" s="11">
        <v>13000</v>
      </c>
      <c r="G63" s="12">
        <f t="shared" si="1"/>
        <v>0</v>
      </c>
      <c r="H63" t="str">
        <f t="shared" si="2"/>
        <v>EXCELLENT</v>
      </c>
    </row>
    <row r="64" spans="1:8" ht="13.8" x14ac:dyDescent="0.3">
      <c r="A64" s="5" t="s">
        <v>16</v>
      </c>
      <c r="B64" s="9">
        <v>32439</v>
      </c>
      <c r="C64" s="6">
        <f t="shared" ca="1" si="0"/>
        <v>35</v>
      </c>
      <c r="D64" s="5" t="s">
        <v>6</v>
      </c>
      <c r="E64" s="7">
        <v>1</v>
      </c>
      <c r="F64" s="11">
        <v>3000</v>
      </c>
      <c r="G64" s="12">
        <f t="shared" si="1"/>
        <v>300</v>
      </c>
      <c r="H64" t="str">
        <f t="shared" si="2"/>
        <v>BAD</v>
      </c>
    </row>
    <row r="65" spans="1:8" ht="13.8" x14ac:dyDescent="0.3">
      <c r="A65" s="5" t="s">
        <v>249</v>
      </c>
      <c r="B65" s="9">
        <v>37200</v>
      </c>
      <c r="C65" s="6">
        <f t="shared" ca="1" si="0"/>
        <v>22</v>
      </c>
      <c r="D65" s="5" t="s">
        <v>6</v>
      </c>
      <c r="E65" s="7">
        <v>2</v>
      </c>
      <c r="F65" s="11">
        <v>14500</v>
      </c>
      <c r="G65" s="12">
        <f t="shared" si="1"/>
        <v>1450</v>
      </c>
      <c r="H65" t="str">
        <f t="shared" si="2"/>
        <v>NOT GOOD</v>
      </c>
    </row>
    <row r="66" spans="1:8" ht="13.8" x14ac:dyDescent="0.3">
      <c r="A66" s="5" t="s">
        <v>112</v>
      </c>
      <c r="B66" s="9">
        <v>37863</v>
      </c>
      <c r="C66" s="6">
        <f t="shared" ca="1" si="0"/>
        <v>20</v>
      </c>
      <c r="D66" s="5" t="s">
        <v>6</v>
      </c>
      <c r="E66" s="7">
        <v>1</v>
      </c>
      <c r="F66" s="11">
        <v>2500</v>
      </c>
      <c r="G66" s="12">
        <f t="shared" si="1"/>
        <v>250</v>
      </c>
      <c r="H66" t="str">
        <f t="shared" si="2"/>
        <v>BAD</v>
      </c>
    </row>
    <row r="67" spans="1:8" ht="13.8" x14ac:dyDescent="0.3">
      <c r="A67" s="5" t="s">
        <v>98</v>
      </c>
      <c r="B67" s="9">
        <v>35485</v>
      </c>
      <c r="C67" s="6">
        <f t="shared" ref="C67:C130" ca="1" si="3">DATEDIF(B67,TODAY(),"Y")</f>
        <v>26</v>
      </c>
      <c r="D67" s="5" t="s">
        <v>6</v>
      </c>
      <c r="E67" s="7">
        <v>2</v>
      </c>
      <c r="F67" s="11">
        <v>24500</v>
      </c>
      <c r="G67" s="12">
        <f t="shared" si="1"/>
        <v>2450</v>
      </c>
      <c r="H67" t="str">
        <f t="shared" si="2"/>
        <v>NOT GOOD</v>
      </c>
    </row>
    <row r="68" spans="1:8" ht="13.8" x14ac:dyDescent="0.3">
      <c r="A68" s="5" t="s">
        <v>58</v>
      </c>
      <c r="B68" s="9">
        <v>34981</v>
      </c>
      <c r="C68" s="6">
        <f t="shared" ca="1" si="3"/>
        <v>28</v>
      </c>
      <c r="D68" s="5" t="s">
        <v>5</v>
      </c>
      <c r="E68" s="7">
        <v>1</v>
      </c>
      <c r="F68" s="11">
        <v>20000</v>
      </c>
      <c r="G68" s="12">
        <f t="shared" ref="G68:G131" si="4">IF(D68 = "Full Time", F68*10%,
  IF(D68 = "Half-Time", F68*5%,
  IF(D68 = "Contract",  F68*2%,
  0
 )))</f>
        <v>400</v>
      </c>
      <c r="H68" t="str">
        <f t="shared" ref="H68:H131" si="5">IF(E68=1, "BAD",
IF(E68=2,"NOT GOOD",
IF(E68=3, "GOOD",
IF(E68=4, "GREAT",
IF(E68=5, "EXCELLENT",
"NO STAR" )))))</f>
        <v>BAD</v>
      </c>
    </row>
    <row r="69" spans="1:8" ht="13.8" x14ac:dyDescent="0.3">
      <c r="A69" s="5" t="s">
        <v>234</v>
      </c>
      <c r="B69" s="9">
        <v>35252</v>
      </c>
      <c r="C69" s="6">
        <f t="shared" ca="1" si="3"/>
        <v>27</v>
      </c>
      <c r="D69" s="5" t="s">
        <v>6</v>
      </c>
      <c r="E69" s="7">
        <v>2</v>
      </c>
      <c r="F69" s="11">
        <v>8500</v>
      </c>
      <c r="G69" s="12">
        <f t="shared" si="4"/>
        <v>850</v>
      </c>
      <c r="H69" t="str">
        <f t="shared" si="5"/>
        <v>NOT GOOD</v>
      </c>
    </row>
    <row r="70" spans="1:8" ht="13.8" x14ac:dyDescent="0.3">
      <c r="A70" s="5" t="s">
        <v>86</v>
      </c>
      <c r="B70" s="9">
        <v>34397</v>
      </c>
      <c r="C70" s="6">
        <f t="shared" ca="1" si="3"/>
        <v>29</v>
      </c>
      <c r="D70" s="5" t="s">
        <v>7</v>
      </c>
      <c r="E70" s="7">
        <v>5</v>
      </c>
      <c r="F70" s="11">
        <v>12000</v>
      </c>
      <c r="G70" s="12">
        <f t="shared" si="4"/>
        <v>600</v>
      </c>
      <c r="H70" t="str">
        <f t="shared" si="5"/>
        <v>EXCELLENT</v>
      </c>
    </row>
    <row r="71" spans="1:8" ht="13.8" x14ac:dyDescent="0.3">
      <c r="A71" s="5" t="s">
        <v>49</v>
      </c>
      <c r="B71" s="9">
        <v>36490</v>
      </c>
      <c r="C71" s="6">
        <f t="shared" ca="1" si="3"/>
        <v>24</v>
      </c>
      <c r="D71" s="5" t="s">
        <v>6</v>
      </c>
      <c r="E71" s="7">
        <v>1</v>
      </c>
      <c r="F71" s="11">
        <v>11500</v>
      </c>
      <c r="G71" s="12">
        <f t="shared" si="4"/>
        <v>1150</v>
      </c>
      <c r="H71" t="str">
        <f t="shared" si="5"/>
        <v>BAD</v>
      </c>
    </row>
    <row r="72" spans="1:8" ht="13.8" x14ac:dyDescent="0.3">
      <c r="A72" s="5" t="s">
        <v>77</v>
      </c>
      <c r="B72" s="9">
        <v>35783</v>
      </c>
      <c r="C72" s="6">
        <f t="shared" ca="1" si="3"/>
        <v>26</v>
      </c>
      <c r="D72" s="5" t="s">
        <v>5</v>
      </c>
      <c r="E72" s="7">
        <v>1</v>
      </c>
      <c r="F72" s="11">
        <v>20500</v>
      </c>
      <c r="G72" s="12">
        <f t="shared" si="4"/>
        <v>410</v>
      </c>
      <c r="H72" t="str">
        <f t="shared" si="5"/>
        <v>BAD</v>
      </c>
    </row>
    <row r="73" spans="1:8" ht="13.8" x14ac:dyDescent="0.3">
      <c r="A73" s="5" t="s">
        <v>204</v>
      </c>
      <c r="B73" s="9">
        <v>33319</v>
      </c>
      <c r="C73" s="6">
        <f t="shared" ca="1" si="3"/>
        <v>32</v>
      </c>
      <c r="D73" s="5" t="s">
        <v>5</v>
      </c>
      <c r="E73" s="7">
        <v>3</v>
      </c>
      <c r="F73" s="11">
        <v>16000</v>
      </c>
      <c r="G73" s="12">
        <f t="shared" si="4"/>
        <v>320</v>
      </c>
      <c r="H73" t="str">
        <f t="shared" si="5"/>
        <v>GOOD</v>
      </c>
    </row>
    <row r="74" spans="1:8" ht="13.8" x14ac:dyDescent="0.3">
      <c r="A74" s="5" t="s">
        <v>28</v>
      </c>
      <c r="B74" s="9">
        <v>38876</v>
      </c>
      <c r="C74" s="6">
        <f t="shared" ca="1" si="3"/>
        <v>17</v>
      </c>
      <c r="D74" s="5" t="s">
        <v>5</v>
      </c>
      <c r="E74" s="7">
        <v>5</v>
      </c>
      <c r="F74" s="11">
        <v>6000</v>
      </c>
      <c r="G74" s="12">
        <f t="shared" si="4"/>
        <v>120</v>
      </c>
      <c r="H74" t="str">
        <f t="shared" si="5"/>
        <v>EXCELLENT</v>
      </c>
    </row>
    <row r="75" spans="1:8" ht="13.8" x14ac:dyDescent="0.3">
      <c r="A75" s="5" t="s">
        <v>190</v>
      </c>
      <c r="B75" s="9">
        <v>37431</v>
      </c>
      <c r="C75" s="6">
        <f t="shared" ca="1" si="3"/>
        <v>21</v>
      </c>
      <c r="D75" s="5" t="s">
        <v>6</v>
      </c>
      <c r="E75" s="7">
        <v>1</v>
      </c>
      <c r="F75" s="11">
        <v>13000</v>
      </c>
      <c r="G75" s="12">
        <f t="shared" si="4"/>
        <v>1300</v>
      </c>
      <c r="H75" t="str">
        <f t="shared" si="5"/>
        <v>BAD</v>
      </c>
    </row>
    <row r="76" spans="1:8" ht="13.8" x14ac:dyDescent="0.3">
      <c r="A76" s="5" t="s">
        <v>33</v>
      </c>
      <c r="B76" s="9">
        <v>37561</v>
      </c>
      <c r="C76" s="6">
        <f t="shared" ca="1" si="3"/>
        <v>21</v>
      </c>
      <c r="D76" s="5" t="s">
        <v>5</v>
      </c>
      <c r="E76" s="7">
        <v>2</v>
      </c>
      <c r="F76" s="11">
        <v>2500</v>
      </c>
      <c r="G76" s="12">
        <f t="shared" si="4"/>
        <v>50</v>
      </c>
      <c r="H76" t="str">
        <f t="shared" si="5"/>
        <v>NOT GOOD</v>
      </c>
    </row>
    <row r="77" spans="1:8" ht="13.8" x14ac:dyDescent="0.3">
      <c r="A77" s="5" t="s">
        <v>170</v>
      </c>
      <c r="B77" s="9">
        <v>38884</v>
      </c>
      <c r="C77" s="6">
        <f t="shared" ca="1" si="3"/>
        <v>17</v>
      </c>
      <c r="D77" s="5" t="s">
        <v>5</v>
      </c>
      <c r="E77" s="7">
        <v>4</v>
      </c>
      <c r="F77" s="11">
        <v>4500</v>
      </c>
      <c r="G77" s="12">
        <f t="shared" si="4"/>
        <v>90</v>
      </c>
      <c r="H77" t="str">
        <f t="shared" si="5"/>
        <v>GREAT</v>
      </c>
    </row>
    <row r="78" spans="1:8" ht="13.8" x14ac:dyDescent="0.3">
      <c r="A78" s="5" t="s">
        <v>101</v>
      </c>
      <c r="B78" s="9">
        <v>35654</v>
      </c>
      <c r="C78" s="6">
        <f t="shared" ca="1" si="3"/>
        <v>26</v>
      </c>
      <c r="D78" s="5" t="s">
        <v>5</v>
      </c>
      <c r="E78" s="7">
        <v>2</v>
      </c>
      <c r="F78" s="11">
        <v>17000</v>
      </c>
      <c r="G78" s="12">
        <f t="shared" si="4"/>
        <v>340</v>
      </c>
      <c r="H78" t="str">
        <f t="shared" si="5"/>
        <v>NOT GOOD</v>
      </c>
    </row>
    <row r="79" spans="1:8" ht="13.8" x14ac:dyDescent="0.3">
      <c r="A79" s="5" t="s">
        <v>74</v>
      </c>
      <c r="B79" s="9">
        <v>34078</v>
      </c>
      <c r="C79" s="6">
        <f t="shared" ca="1" si="3"/>
        <v>30</v>
      </c>
      <c r="D79" s="5" t="s">
        <v>6</v>
      </c>
      <c r="E79" s="7">
        <v>5</v>
      </c>
      <c r="F79" s="11">
        <v>11500</v>
      </c>
      <c r="G79" s="12">
        <f t="shared" si="4"/>
        <v>1150</v>
      </c>
      <c r="H79" t="str">
        <f t="shared" si="5"/>
        <v>EXCELLENT</v>
      </c>
    </row>
    <row r="80" spans="1:8" ht="13.8" x14ac:dyDescent="0.3">
      <c r="A80" s="5" t="s">
        <v>197</v>
      </c>
      <c r="B80" s="9">
        <v>39628</v>
      </c>
      <c r="C80" s="6">
        <f t="shared" ca="1" si="3"/>
        <v>15</v>
      </c>
      <c r="D80" s="5" t="s">
        <v>8</v>
      </c>
      <c r="E80" s="7">
        <v>4</v>
      </c>
      <c r="F80" s="11">
        <v>21500</v>
      </c>
      <c r="G80" s="12">
        <f t="shared" si="4"/>
        <v>0</v>
      </c>
      <c r="H80" t="str">
        <f t="shared" si="5"/>
        <v>GREAT</v>
      </c>
    </row>
    <row r="81" spans="1:8" ht="13.8" x14ac:dyDescent="0.3">
      <c r="A81" s="5" t="s">
        <v>142</v>
      </c>
      <c r="B81" s="9">
        <v>33725</v>
      </c>
      <c r="C81" s="6">
        <f t="shared" ca="1" si="3"/>
        <v>31</v>
      </c>
      <c r="D81" s="5" t="s">
        <v>5</v>
      </c>
      <c r="E81" s="7">
        <v>3</v>
      </c>
      <c r="F81" s="11">
        <v>6500</v>
      </c>
      <c r="G81" s="12">
        <f t="shared" si="4"/>
        <v>130</v>
      </c>
      <c r="H81" t="str">
        <f t="shared" si="5"/>
        <v>GOOD</v>
      </c>
    </row>
    <row r="82" spans="1:8" ht="13.8" x14ac:dyDescent="0.3">
      <c r="A82" s="5" t="s">
        <v>75</v>
      </c>
      <c r="B82" s="9">
        <v>37431</v>
      </c>
      <c r="C82" s="6">
        <f t="shared" ca="1" si="3"/>
        <v>21</v>
      </c>
      <c r="D82" s="5" t="s">
        <v>6</v>
      </c>
      <c r="E82" s="7">
        <v>3</v>
      </c>
      <c r="F82" s="11">
        <v>15500</v>
      </c>
      <c r="G82" s="12">
        <f t="shared" si="4"/>
        <v>1550</v>
      </c>
      <c r="H82" t="str">
        <f t="shared" si="5"/>
        <v>GOOD</v>
      </c>
    </row>
    <row r="83" spans="1:8" ht="13.8" x14ac:dyDescent="0.3">
      <c r="A83" s="5" t="s">
        <v>113</v>
      </c>
      <c r="B83" s="9">
        <v>34645</v>
      </c>
      <c r="C83" s="6">
        <f t="shared" ca="1" si="3"/>
        <v>29</v>
      </c>
      <c r="D83" s="5" t="s">
        <v>6</v>
      </c>
      <c r="E83" s="7">
        <v>2</v>
      </c>
      <c r="F83" s="11">
        <v>15000</v>
      </c>
      <c r="G83" s="12">
        <f t="shared" si="4"/>
        <v>1500</v>
      </c>
      <c r="H83" t="str">
        <f t="shared" si="5"/>
        <v>NOT GOOD</v>
      </c>
    </row>
    <row r="84" spans="1:8" ht="13.8" x14ac:dyDescent="0.3">
      <c r="A84" s="5" t="s">
        <v>195</v>
      </c>
      <c r="B84" s="9">
        <v>35372</v>
      </c>
      <c r="C84" s="6">
        <f t="shared" ca="1" si="3"/>
        <v>27</v>
      </c>
      <c r="D84" s="5" t="s">
        <v>6</v>
      </c>
      <c r="E84" s="7">
        <v>1</v>
      </c>
      <c r="F84" s="11">
        <v>6500</v>
      </c>
      <c r="G84" s="12">
        <f t="shared" si="4"/>
        <v>650</v>
      </c>
      <c r="H84" t="str">
        <f t="shared" si="5"/>
        <v>BAD</v>
      </c>
    </row>
    <row r="85" spans="1:8" ht="13.8" x14ac:dyDescent="0.3">
      <c r="A85" s="5" t="s">
        <v>181</v>
      </c>
      <c r="B85" s="9">
        <v>38243</v>
      </c>
      <c r="C85" s="6">
        <f t="shared" ca="1" si="3"/>
        <v>19</v>
      </c>
      <c r="D85" s="5" t="s">
        <v>5</v>
      </c>
      <c r="E85" s="7">
        <v>2</v>
      </c>
      <c r="F85" s="11">
        <v>24000</v>
      </c>
      <c r="G85" s="12">
        <f t="shared" si="4"/>
        <v>480</v>
      </c>
      <c r="H85" t="str">
        <f t="shared" si="5"/>
        <v>NOT GOOD</v>
      </c>
    </row>
    <row r="86" spans="1:8" ht="13.8" x14ac:dyDescent="0.3">
      <c r="A86" s="5" t="s">
        <v>10</v>
      </c>
      <c r="B86" s="9">
        <v>34643</v>
      </c>
      <c r="C86" s="6">
        <f t="shared" ca="1" si="3"/>
        <v>29</v>
      </c>
      <c r="D86" s="5" t="s">
        <v>6</v>
      </c>
      <c r="E86" s="7">
        <v>1</v>
      </c>
      <c r="F86" s="11">
        <v>4500</v>
      </c>
      <c r="G86" s="12">
        <f t="shared" si="4"/>
        <v>450</v>
      </c>
      <c r="H86" t="str">
        <f t="shared" si="5"/>
        <v>BAD</v>
      </c>
    </row>
    <row r="87" spans="1:8" ht="13.8" x14ac:dyDescent="0.3">
      <c r="A87" s="5" t="s">
        <v>90</v>
      </c>
      <c r="B87" s="9">
        <v>33047</v>
      </c>
      <c r="C87" s="6">
        <f t="shared" ca="1" si="3"/>
        <v>33</v>
      </c>
      <c r="D87" s="5" t="s">
        <v>6</v>
      </c>
      <c r="E87" s="7">
        <v>3</v>
      </c>
      <c r="F87" s="11">
        <v>9000</v>
      </c>
      <c r="G87" s="12">
        <f t="shared" si="4"/>
        <v>900</v>
      </c>
      <c r="H87" t="str">
        <f t="shared" si="5"/>
        <v>GOOD</v>
      </c>
    </row>
    <row r="88" spans="1:8" ht="13.8" x14ac:dyDescent="0.3">
      <c r="A88" s="5" t="s">
        <v>228</v>
      </c>
      <c r="B88" s="9">
        <v>33033</v>
      </c>
      <c r="C88" s="6">
        <f t="shared" ca="1" si="3"/>
        <v>33</v>
      </c>
      <c r="D88" s="5" t="s">
        <v>5</v>
      </c>
      <c r="E88" s="7">
        <v>3</v>
      </c>
      <c r="F88" s="11">
        <v>24000</v>
      </c>
      <c r="G88" s="12">
        <f t="shared" si="4"/>
        <v>480</v>
      </c>
      <c r="H88" t="str">
        <f t="shared" si="5"/>
        <v>GOOD</v>
      </c>
    </row>
    <row r="89" spans="1:8" ht="13.8" x14ac:dyDescent="0.3">
      <c r="A89" s="5" t="s">
        <v>35</v>
      </c>
      <c r="B89" s="9">
        <v>35026</v>
      </c>
      <c r="C89" s="6">
        <f t="shared" ca="1" si="3"/>
        <v>28</v>
      </c>
      <c r="D89" s="5" t="s">
        <v>5</v>
      </c>
      <c r="E89" s="7">
        <v>5</v>
      </c>
      <c r="F89" s="11">
        <v>20000</v>
      </c>
      <c r="G89" s="12">
        <f t="shared" si="4"/>
        <v>400</v>
      </c>
      <c r="H89" t="str">
        <f t="shared" si="5"/>
        <v>EXCELLENT</v>
      </c>
    </row>
    <row r="90" spans="1:8" ht="13.8" x14ac:dyDescent="0.3">
      <c r="A90" s="5" t="s">
        <v>138</v>
      </c>
      <c r="B90" s="9">
        <v>34580</v>
      </c>
      <c r="C90" s="6">
        <f t="shared" ca="1" si="3"/>
        <v>29</v>
      </c>
      <c r="D90" s="5" t="s">
        <v>6</v>
      </c>
      <c r="E90" s="7">
        <v>2</v>
      </c>
      <c r="F90" s="11">
        <v>21000</v>
      </c>
      <c r="G90" s="12">
        <f t="shared" si="4"/>
        <v>2100</v>
      </c>
      <c r="H90" t="str">
        <f t="shared" si="5"/>
        <v>NOT GOOD</v>
      </c>
    </row>
    <row r="91" spans="1:8" ht="13.8" x14ac:dyDescent="0.3">
      <c r="A91" s="5" t="s">
        <v>131</v>
      </c>
      <c r="B91" s="9">
        <v>35498</v>
      </c>
      <c r="C91" s="6">
        <f t="shared" ca="1" si="3"/>
        <v>26</v>
      </c>
      <c r="D91" s="5" t="s">
        <v>6</v>
      </c>
      <c r="E91" s="7">
        <v>3</v>
      </c>
      <c r="F91" s="11">
        <v>19000</v>
      </c>
      <c r="G91" s="12">
        <f t="shared" si="4"/>
        <v>1900</v>
      </c>
      <c r="H91" t="str">
        <f t="shared" si="5"/>
        <v>GOOD</v>
      </c>
    </row>
    <row r="92" spans="1:8" ht="13.8" x14ac:dyDescent="0.3">
      <c r="A92" s="5" t="s">
        <v>173</v>
      </c>
      <c r="B92" s="9">
        <v>32805</v>
      </c>
      <c r="C92" s="6">
        <f t="shared" ca="1" si="3"/>
        <v>34</v>
      </c>
      <c r="D92" s="5" t="s">
        <v>8</v>
      </c>
      <c r="E92" s="7">
        <v>4</v>
      </c>
      <c r="F92" s="11">
        <v>9000</v>
      </c>
      <c r="G92" s="12">
        <f t="shared" si="4"/>
        <v>0</v>
      </c>
      <c r="H92" t="str">
        <f t="shared" si="5"/>
        <v>GREAT</v>
      </c>
    </row>
    <row r="93" spans="1:8" ht="13.8" x14ac:dyDescent="0.3">
      <c r="A93" s="5" t="s">
        <v>18</v>
      </c>
      <c r="B93" s="9">
        <v>36380</v>
      </c>
      <c r="C93" s="6">
        <f t="shared" ca="1" si="3"/>
        <v>24</v>
      </c>
      <c r="D93" s="5" t="s">
        <v>5</v>
      </c>
      <c r="E93" s="7">
        <v>2</v>
      </c>
      <c r="F93" s="11">
        <v>3500</v>
      </c>
      <c r="G93" s="12">
        <f t="shared" si="4"/>
        <v>70</v>
      </c>
      <c r="H93" t="str">
        <f t="shared" si="5"/>
        <v>NOT GOOD</v>
      </c>
    </row>
    <row r="94" spans="1:8" ht="13.8" x14ac:dyDescent="0.3">
      <c r="A94" s="5" t="s">
        <v>144</v>
      </c>
      <c r="B94" s="9">
        <v>33085</v>
      </c>
      <c r="C94" s="6">
        <f t="shared" ca="1" si="3"/>
        <v>33</v>
      </c>
      <c r="D94" s="5" t="s">
        <v>5</v>
      </c>
      <c r="E94" s="7">
        <v>4</v>
      </c>
      <c r="F94" s="11">
        <v>19500</v>
      </c>
      <c r="G94" s="12">
        <f t="shared" si="4"/>
        <v>390</v>
      </c>
      <c r="H94" t="str">
        <f t="shared" si="5"/>
        <v>GREAT</v>
      </c>
    </row>
    <row r="95" spans="1:8" ht="13.8" x14ac:dyDescent="0.3">
      <c r="A95" s="5" t="s">
        <v>117</v>
      </c>
      <c r="B95" s="9">
        <v>33839</v>
      </c>
      <c r="C95" s="6">
        <f t="shared" ca="1" si="3"/>
        <v>31</v>
      </c>
      <c r="D95" s="5" t="s">
        <v>6</v>
      </c>
      <c r="E95" s="7">
        <v>3</v>
      </c>
      <c r="F95" s="11">
        <v>9000</v>
      </c>
      <c r="G95" s="12">
        <f t="shared" si="4"/>
        <v>900</v>
      </c>
      <c r="H95" t="str">
        <f t="shared" si="5"/>
        <v>GOOD</v>
      </c>
    </row>
    <row r="96" spans="1:8" ht="13.8" x14ac:dyDescent="0.3">
      <c r="A96" s="5" t="s">
        <v>59</v>
      </c>
      <c r="B96" s="9">
        <v>37875</v>
      </c>
      <c r="C96" s="6">
        <f t="shared" ca="1" si="3"/>
        <v>20</v>
      </c>
      <c r="D96" s="5" t="s">
        <v>6</v>
      </c>
      <c r="E96" s="7">
        <v>1</v>
      </c>
      <c r="F96" s="11">
        <v>4000</v>
      </c>
      <c r="G96" s="12">
        <f t="shared" si="4"/>
        <v>400</v>
      </c>
      <c r="H96" t="str">
        <f t="shared" si="5"/>
        <v>BAD</v>
      </c>
    </row>
    <row r="97" spans="1:8" ht="13.8" x14ac:dyDescent="0.3">
      <c r="A97" s="5" t="s">
        <v>146</v>
      </c>
      <c r="B97" s="9">
        <v>39524</v>
      </c>
      <c r="C97" s="6">
        <f t="shared" ca="1" si="3"/>
        <v>15</v>
      </c>
      <c r="D97" s="5" t="s">
        <v>5</v>
      </c>
      <c r="E97" s="7">
        <v>1</v>
      </c>
      <c r="F97" s="11">
        <v>12000</v>
      </c>
      <c r="G97" s="12">
        <f t="shared" si="4"/>
        <v>240</v>
      </c>
      <c r="H97" t="str">
        <f t="shared" si="5"/>
        <v>BAD</v>
      </c>
    </row>
    <row r="98" spans="1:8" ht="13.8" x14ac:dyDescent="0.3">
      <c r="A98" s="5" t="s">
        <v>167</v>
      </c>
      <c r="B98" s="9">
        <v>33203</v>
      </c>
      <c r="C98" s="6">
        <f t="shared" ca="1" si="3"/>
        <v>33</v>
      </c>
      <c r="D98" s="5" t="s">
        <v>5</v>
      </c>
      <c r="E98" s="7">
        <v>5</v>
      </c>
      <c r="F98" s="11">
        <v>17500</v>
      </c>
      <c r="G98" s="12">
        <f t="shared" si="4"/>
        <v>350</v>
      </c>
      <c r="H98" t="str">
        <f t="shared" si="5"/>
        <v>EXCELLENT</v>
      </c>
    </row>
    <row r="99" spans="1:8" ht="13.8" x14ac:dyDescent="0.3">
      <c r="A99" s="5" t="s">
        <v>200</v>
      </c>
      <c r="B99" s="9">
        <v>35404</v>
      </c>
      <c r="C99" s="6">
        <f t="shared" ca="1" si="3"/>
        <v>27</v>
      </c>
      <c r="D99" s="5" t="s">
        <v>5</v>
      </c>
      <c r="E99" s="7">
        <v>3</v>
      </c>
      <c r="F99" s="11">
        <v>13000</v>
      </c>
      <c r="G99" s="12">
        <f t="shared" si="4"/>
        <v>260</v>
      </c>
      <c r="H99" t="str">
        <f t="shared" si="5"/>
        <v>GOOD</v>
      </c>
    </row>
    <row r="100" spans="1:8" ht="13.8" x14ac:dyDescent="0.3">
      <c r="A100" s="5" t="s">
        <v>125</v>
      </c>
      <c r="B100" s="9">
        <v>34565</v>
      </c>
      <c r="C100" s="6">
        <f t="shared" ca="1" si="3"/>
        <v>29</v>
      </c>
      <c r="D100" s="5" t="s">
        <v>6</v>
      </c>
      <c r="E100" s="7">
        <v>5</v>
      </c>
      <c r="F100" s="11">
        <v>10500</v>
      </c>
      <c r="G100" s="12">
        <f t="shared" si="4"/>
        <v>1050</v>
      </c>
      <c r="H100" t="str">
        <f t="shared" si="5"/>
        <v>EXCELLENT</v>
      </c>
    </row>
    <row r="101" spans="1:8" ht="13.8" x14ac:dyDescent="0.3">
      <c r="A101" s="5" t="s">
        <v>70</v>
      </c>
      <c r="B101" s="9">
        <v>34749</v>
      </c>
      <c r="C101" s="6">
        <f t="shared" ca="1" si="3"/>
        <v>28</v>
      </c>
      <c r="D101" s="5" t="s">
        <v>6</v>
      </c>
      <c r="E101" s="7">
        <v>1</v>
      </c>
      <c r="F101" s="11">
        <v>3500</v>
      </c>
      <c r="G101" s="12">
        <f t="shared" si="4"/>
        <v>350</v>
      </c>
      <c r="H101" t="str">
        <f t="shared" si="5"/>
        <v>BAD</v>
      </c>
    </row>
    <row r="102" spans="1:8" ht="13.8" x14ac:dyDescent="0.3">
      <c r="A102" s="5" t="s">
        <v>183</v>
      </c>
      <c r="B102" s="9">
        <v>36283</v>
      </c>
      <c r="C102" s="6">
        <f t="shared" ca="1" si="3"/>
        <v>24</v>
      </c>
      <c r="D102" s="5" t="s">
        <v>6</v>
      </c>
      <c r="E102" s="7">
        <v>4</v>
      </c>
      <c r="F102" s="11">
        <v>24000</v>
      </c>
      <c r="G102" s="12">
        <f t="shared" si="4"/>
        <v>2400</v>
      </c>
      <c r="H102" t="str">
        <f t="shared" si="5"/>
        <v>GREAT</v>
      </c>
    </row>
    <row r="103" spans="1:8" ht="13.8" x14ac:dyDescent="0.3">
      <c r="A103" s="5" t="s">
        <v>57</v>
      </c>
      <c r="B103" s="9">
        <v>39229</v>
      </c>
      <c r="C103" s="6">
        <f t="shared" ca="1" si="3"/>
        <v>16</v>
      </c>
      <c r="D103" s="5" t="s">
        <v>6</v>
      </c>
      <c r="E103" s="7">
        <v>2</v>
      </c>
      <c r="F103" s="11">
        <v>9000</v>
      </c>
      <c r="G103" s="12">
        <f t="shared" si="4"/>
        <v>900</v>
      </c>
      <c r="H103" t="str">
        <f t="shared" si="5"/>
        <v>NOT GOOD</v>
      </c>
    </row>
    <row r="104" spans="1:8" ht="13.8" x14ac:dyDescent="0.3">
      <c r="A104" s="5" t="s">
        <v>255</v>
      </c>
      <c r="B104" s="9">
        <v>34574</v>
      </c>
      <c r="C104" s="6">
        <f t="shared" ca="1" si="3"/>
        <v>29</v>
      </c>
      <c r="D104" s="5" t="s">
        <v>6</v>
      </c>
      <c r="E104" s="7">
        <v>2</v>
      </c>
      <c r="F104" s="11">
        <v>13000</v>
      </c>
      <c r="G104" s="12">
        <f t="shared" si="4"/>
        <v>1300</v>
      </c>
      <c r="H104" t="str">
        <f t="shared" si="5"/>
        <v>NOT GOOD</v>
      </c>
    </row>
    <row r="105" spans="1:8" ht="13.8" x14ac:dyDescent="0.3">
      <c r="A105" s="5" t="s">
        <v>69</v>
      </c>
      <c r="B105" s="9">
        <v>36990</v>
      </c>
      <c r="C105" s="6">
        <f t="shared" ca="1" si="3"/>
        <v>22</v>
      </c>
      <c r="D105" s="5" t="s">
        <v>6</v>
      </c>
      <c r="E105" s="7">
        <v>5</v>
      </c>
      <c r="F105" s="11">
        <v>12500</v>
      </c>
      <c r="G105" s="12">
        <f t="shared" si="4"/>
        <v>1250</v>
      </c>
      <c r="H105" t="str">
        <f t="shared" si="5"/>
        <v>EXCELLENT</v>
      </c>
    </row>
    <row r="106" spans="1:8" ht="13.8" x14ac:dyDescent="0.3">
      <c r="A106" s="5" t="s">
        <v>166</v>
      </c>
      <c r="B106" s="9">
        <v>35509</v>
      </c>
      <c r="C106" s="6">
        <f t="shared" ca="1" si="3"/>
        <v>26</v>
      </c>
      <c r="D106" s="5" t="s">
        <v>5</v>
      </c>
      <c r="E106" s="7">
        <v>4</v>
      </c>
      <c r="F106" s="11">
        <v>3000</v>
      </c>
      <c r="G106" s="12">
        <f t="shared" si="4"/>
        <v>60</v>
      </c>
      <c r="H106" t="str">
        <f t="shared" si="5"/>
        <v>GREAT</v>
      </c>
    </row>
    <row r="107" spans="1:8" ht="13.8" x14ac:dyDescent="0.3">
      <c r="A107" s="5" t="s">
        <v>163</v>
      </c>
      <c r="B107" s="9">
        <v>32828</v>
      </c>
      <c r="C107" s="6">
        <f t="shared" ca="1" si="3"/>
        <v>34</v>
      </c>
      <c r="D107" s="5" t="s">
        <v>5</v>
      </c>
      <c r="E107" s="7">
        <v>3</v>
      </c>
      <c r="F107" s="11">
        <v>22000</v>
      </c>
      <c r="G107" s="12">
        <f t="shared" si="4"/>
        <v>440</v>
      </c>
      <c r="H107" t="str">
        <f t="shared" si="5"/>
        <v>GOOD</v>
      </c>
    </row>
    <row r="108" spans="1:8" ht="13.8" x14ac:dyDescent="0.3">
      <c r="A108" s="5" t="s">
        <v>130</v>
      </c>
      <c r="B108" s="9">
        <v>35138</v>
      </c>
      <c r="C108" s="6">
        <f t="shared" ca="1" si="3"/>
        <v>27</v>
      </c>
      <c r="D108" s="5" t="s">
        <v>6</v>
      </c>
      <c r="E108" s="7">
        <v>4</v>
      </c>
      <c r="F108" s="11">
        <v>7500</v>
      </c>
      <c r="G108" s="12">
        <f t="shared" si="4"/>
        <v>750</v>
      </c>
      <c r="H108" t="str">
        <f t="shared" si="5"/>
        <v>GREAT</v>
      </c>
    </row>
    <row r="109" spans="1:8" ht="13.8" x14ac:dyDescent="0.3">
      <c r="A109" s="5" t="s">
        <v>210</v>
      </c>
      <c r="B109" s="9">
        <v>34861</v>
      </c>
      <c r="C109" s="6">
        <f t="shared" ca="1" si="3"/>
        <v>28</v>
      </c>
      <c r="D109" s="5" t="s">
        <v>7</v>
      </c>
      <c r="E109" s="7">
        <v>5</v>
      </c>
      <c r="F109" s="11">
        <v>17000</v>
      </c>
      <c r="G109" s="12">
        <f t="shared" si="4"/>
        <v>850</v>
      </c>
      <c r="H109" t="str">
        <f t="shared" si="5"/>
        <v>EXCELLENT</v>
      </c>
    </row>
    <row r="110" spans="1:8" ht="13.8" x14ac:dyDescent="0.3">
      <c r="A110" s="5" t="s">
        <v>34</v>
      </c>
      <c r="B110" s="9">
        <v>33122</v>
      </c>
      <c r="C110" s="6">
        <f t="shared" ca="1" si="3"/>
        <v>33</v>
      </c>
      <c r="D110" s="5" t="s">
        <v>6</v>
      </c>
      <c r="E110" s="7">
        <v>4</v>
      </c>
      <c r="F110" s="11">
        <v>22500</v>
      </c>
      <c r="G110" s="12">
        <f t="shared" si="4"/>
        <v>2250</v>
      </c>
      <c r="H110" t="str">
        <f t="shared" si="5"/>
        <v>GREAT</v>
      </c>
    </row>
    <row r="111" spans="1:8" ht="13.8" x14ac:dyDescent="0.3">
      <c r="A111" s="5" t="s">
        <v>85</v>
      </c>
      <c r="B111" s="9">
        <v>32667</v>
      </c>
      <c r="C111" s="6">
        <f t="shared" ca="1" si="3"/>
        <v>34</v>
      </c>
      <c r="D111" s="5" t="s">
        <v>6</v>
      </c>
      <c r="E111" s="7">
        <v>5</v>
      </c>
      <c r="F111" s="11">
        <v>10500</v>
      </c>
      <c r="G111" s="12">
        <f t="shared" si="4"/>
        <v>1050</v>
      </c>
      <c r="H111" t="str">
        <f t="shared" si="5"/>
        <v>EXCELLENT</v>
      </c>
    </row>
    <row r="112" spans="1:8" ht="13.8" x14ac:dyDescent="0.3">
      <c r="A112" s="5" t="s">
        <v>72</v>
      </c>
      <c r="B112" s="9">
        <v>35658</v>
      </c>
      <c r="C112" s="6">
        <f t="shared" ca="1" si="3"/>
        <v>26</v>
      </c>
      <c r="D112" s="5" t="s">
        <v>7</v>
      </c>
      <c r="E112" s="7">
        <v>3</v>
      </c>
      <c r="F112" s="11">
        <v>20000</v>
      </c>
      <c r="G112" s="12">
        <f t="shared" si="4"/>
        <v>1000</v>
      </c>
      <c r="H112" t="str">
        <f t="shared" si="5"/>
        <v>GOOD</v>
      </c>
    </row>
    <row r="113" spans="1:8" ht="13.8" x14ac:dyDescent="0.3">
      <c r="A113" s="5" t="s">
        <v>134</v>
      </c>
      <c r="B113" s="9">
        <v>36385</v>
      </c>
      <c r="C113" s="6">
        <f t="shared" ca="1" si="3"/>
        <v>24</v>
      </c>
      <c r="D113" s="5" t="s">
        <v>6</v>
      </c>
      <c r="E113" s="7">
        <v>3</v>
      </c>
      <c r="F113" s="11">
        <v>19500</v>
      </c>
      <c r="G113" s="12">
        <f t="shared" si="4"/>
        <v>1950</v>
      </c>
      <c r="H113" t="str">
        <f t="shared" si="5"/>
        <v>GOOD</v>
      </c>
    </row>
    <row r="114" spans="1:8" ht="13.8" x14ac:dyDescent="0.3">
      <c r="A114" s="5" t="s">
        <v>203</v>
      </c>
      <c r="B114" s="9">
        <v>38509</v>
      </c>
      <c r="C114" s="6">
        <f t="shared" ca="1" si="3"/>
        <v>18</v>
      </c>
      <c r="D114" s="5" t="s">
        <v>6</v>
      </c>
      <c r="E114" s="7">
        <v>4</v>
      </c>
      <c r="F114" s="11">
        <v>5500</v>
      </c>
      <c r="G114" s="12">
        <f t="shared" si="4"/>
        <v>550</v>
      </c>
      <c r="H114" t="str">
        <f t="shared" si="5"/>
        <v>GREAT</v>
      </c>
    </row>
    <row r="115" spans="1:8" ht="13.8" x14ac:dyDescent="0.3">
      <c r="A115" s="5" t="s">
        <v>43</v>
      </c>
      <c r="B115" s="9">
        <v>35819</v>
      </c>
      <c r="C115" s="6">
        <f t="shared" ca="1" si="3"/>
        <v>25</v>
      </c>
      <c r="D115" s="5" t="s">
        <v>5</v>
      </c>
      <c r="E115" s="7">
        <v>4</v>
      </c>
      <c r="F115" s="11">
        <v>10500</v>
      </c>
      <c r="G115" s="12">
        <f t="shared" si="4"/>
        <v>210</v>
      </c>
      <c r="H115" t="str">
        <f t="shared" si="5"/>
        <v>GREAT</v>
      </c>
    </row>
    <row r="116" spans="1:8" ht="13.8" x14ac:dyDescent="0.3">
      <c r="A116" s="5" t="s">
        <v>54</v>
      </c>
      <c r="B116" s="9">
        <v>36461</v>
      </c>
      <c r="C116" s="6">
        <f t="shared" ca="1" si="3"/>
        <v>24</v>
      </c>
      <c r="D116" s="5" t="s">
        <v>6</v>
      </c>
      <c r="E116" s="7">
        <v>5</v>
      </c>
      <c r="F116" s="11">
        <v>20000</v>
      </c>
      <c r="G116" s="12">
        <f t="shared" si="4"/>
        <v>2000</v>
      </c>
      <c r="H116" t="str">
        <f t="shared" si="5"/>
        <v>EXCELLENT</v>
      </c>
    </row>
    <row r="117" spans="1:8" ht="13.8" x14ac:dyDescent="0.3">
      <c r="A117" s="5" t="s">
        <v>80</v>
      </c>
      <c r="B117" s="9">
        <v>32373</v>
      </c>
      <c r="C117" s="6">
        <f t="shared" ca="1" si="3"/>
        <v>35</v>
      </c>
      <c r="D117" s="5" t="s">
        <v>7</v>
      </c>
      <c r="E117" s="7">
        <v>4</v>
      </c>
      <c r="F117" s="11">
        <v>14500</v>
      </c>
      <c r="G117" s="12">
        <f t="shared" si="4"/>
        <v>725</v>
      </c>
      <c r="H117" t="str">
        <f t="shared" si="5"/>
        <v>GREAT</v>
      </c>
    </row>
    <row r="118" spans="1:8" ht="13.8" x14ac:dyDescent="0.3">
      <c r="A118" s="5" t="s">
        <v>230</v>
      </c>
      <c r="B118" s="9">
        <v>36220</v>
      </c>
      <c r="C118" s="6">
        <f t="shared" ca="1" si="3"/>
        <v>24</v>
      </c>
      <c r="D118" s="5" t="s">
        <v>7</v>
      </c>
      <c r="E118" s="7">
        <v>4</v>
      </c>
      <c r="F118" s="11">
        <v>15000</v>
      </c>
      <c r="G118" s="12">
        <f t="shared" si="4"/>
        <v>750</v>
      </c>
      <c r="H118" t="str">
        <f t="shared" si="5"/>
        <v>GREAT</v>
      </c>
    </row>
    <row r="119" spans="1:8" ht="13.8" x14ac:dyDescent="0.3">
      <c r="A119" s="5" t="s">
        <v>192</v>
      </c>
      <c r="B119" s="9">
        <v>34572</v>
      </c>
      <c r="C119" s="6">
        <f t="shared" ca="1" si="3"/>
        <v>29</v>
      </c>
      <c r="D119" s="5" t="s">
        <v>5</v>
      </c>
      <c r="E119" s="7">
        <v>2</v>
      </c>
      <c r="F119" s="11">
        <v>15000</v>
      </c>
      <c r="G119" s="12">
        <f t="shared" si="4"/>
        <v>300</v>
      </c>
      <c r="H119" t="str">
        <f t="shared" si="5"/>
        <v>NOT GOOD</v>
      </c>
    </row>
    <row r="120" spans="1:8" ht="13.8" x14ac:dyDescent="0.3">
      <c r="A120" s="5" t="s">
        <v>67</v>
      </c>
      <c r="B120" s="9">
        <v>35170</v>
      </c>
      <c r="C120" s="6">
        <f t="shared" ca="1" si="3"/>
        <v>27</v>
      </c>
      <c r="D120" s="5" t="s">
        <v>6</v>
      </c>
      <c r="E120" s="7">
        <v>1</v>
      </c>
      <c r="F120" s="11">
        <v>11000</v>
      </c>
      <c r="G120" s="12">
        <f t="shared" si="4"/>
        <v>1100</v>
      </c>
      <c r="H120" t="str">
        <f t="shared" si="5"/>
        <v>BAD</v>
      </c>
    </row>
    <row r="121" spans="1:8" ht="13.8" x14ac:dyDescent="0.3">
      <c r="A121" s="5" t="s">
        <v>169</v>
      </c>
      <c r="B121" s="9">
        <v>35246</v>
      </c>
      <c r="C121" s="6">
        <f t="shared" ca="1" si="3"/>
        <v>27</v>
      </c>
      <c r="D121" s="5" t="s">
        <v>5</v>
      </c>
      <c r="E121" s="7">
        <v>5</v>
      </c>
      <c r="F121" s="11">
        <v>5000</v>
      </c>
      <c r="G121" s="12">
        <f t="shared" si="4"/>
        <v>100</v>
      </c>
      <c r="H121" t="str">
        <f t="shared" si="5"/>
        <v>EXCELLENT</v>
      </c>
    </row>
    <row r="122" spans="1:8" ht="13.8" x14ac:dyDescent="0.3">
      <c r="A122" s="5" t="s">
        <v>222</v>
      </c>
      <c r="B122" s="9">
        <v>35351</v>
      </c>
      <c r="C122" s="6">
        <f t="shared" ca="1" si="3"/>
        <v>27</v>
      </c>
      <c r="D122" s="5" t="s">
        <v>6</v>
      </c>
      <c r="E122" s="7">
        <v>2</v>
      </c>
      <c r="F122" s="11">
        <v>20500</v>
      </c>
      <c r="G122" s="12">
        <f t="shared" si="4"/>
        <v>2050</v>
      </c>
      <c r="H122" t="str">
        <f t="shared" si="5"/>
        <v>NOT GOOD</v>
      </c>
    </row>
    <row r="123" spans="1:8" ht="13.8" x14ac:dyDescent="0.3">
      <c r="A123" s="5" t="s">
        <v>48</v>
      </c>
      <c r="B123" s="9">
        <v>34910</v>
      </c>
      <c r="C123" s="6">
        <f t="shared" ca="1" si="3"/>
        <v>28</v>
      </c>
      <c r="D123" s="5" t="s">
        <v>6</v>
      </c>
      <c r="E123" s="7">
        <v>3</v>
      </c>
      <c r="F123" s="11">
        <v>17500</v>
      </c>
      <c r="G123" s="12">
        <f t="shared" si="4"/>
        <v>1750</v>
      </c>
      <c r="H123" t="str">
        <f t="shared" si="5"/>
        <v>GOOD</v>
      </c>
    </row>
    <row r="124" spans="1:8" ht="13.8" x14ac:dyDescent="0.3">
      <c r="A124" s="5" t="s">
        <v>53</v>
      </c>
      <c r="B124" s="9">
        <v>38152</v>
      </c>
      <c r="C124" s="6">
        <f t="shared" ca="1" si="3"/>
        <v>19</v>
      </c>
      <c r="D124" s="5" t="s">
        <v>7</v>
      </c>
      <c r="E124" s="7">
        <v>5</v>
      </c>
      <c r="F124" s="11">
        <v>10500</v>
      </c>
      <c r="G124" s="12">
        <f t="shared" si="4"/>
        <v>525</v>
      </c>
      <c r="H124" t="str">
        <f t="shared" si="5"/>
        <v>EXCELLENT</v>
      </c>
    </row>
    <row r="125" spans="1:8" ht="13.8" x14ac:dyDescent="0.3">
      <c r="A125" s="5" t="s">
        <v>208</v>
      </c>
      <c r="B125" s="9">
        <v>33121</v>
      </c>
      <c r="C125" s="6">
        <f t="shared" ca="1" si="3"/>
        <v>33</v>
      </c>
      <c r="D125" s="5" t="s">
        <v>6</v>
      </c>
      <c r="E125" s="7">
        <v>4</v>
      </c>
      <c r="F125" s="11">
        <v>6500</v>
      </c>
      <c r="G125" s="12">
        <f t="shared" si="4"/>
        <v>650</v>
      </c>
      <c r="H125" t="str">
        <f t="shared" si="5"/>
        <v>GREAT</v>
      </c>
    </row>
    <row r="126" spans="1:8" ht="13.8" x14ac:dyDescent="0.3">
      <c r="A126" s="5" t="s">
        <v>106</v>
      </c>
      <c r="B126" s="9">
        <v>34911</v>
      </c>
      <c r="C126" s="6">
        <f t="shared" ca="1" si="3"/>
        <v>28</v>
      </c>
      <c r="D126" s="5" t="s">
        <v>6</v>
      </c>
      <c r="E126" s="7">
        <v>3</v>
      </c>
      <c r="F126" s="11">
        <v>24500</v>
      </c>
      <c r="G126" s="12">
        <f t="shared" si="4"/>
        <v>2450</v>
      </c>
      <c r="H126" t="str">
        <f t="shared" si="5"/>
        <v>GOOD</v>
      </c>
    </row>
    <row r="127" spans="1:8" ht="13.8" x14ac:dyDescent="0.3">
      <c r="A127" s="5" t="s">
        <v>78</v>
      </c>
      <c r="B127" s="9">
        <v>34336</v>
      </c>
      <c r="C127" s="6">
        <f t="shared" ca="1" si="3"/>
        <v>30</v>
      </c>
      <c r="D127" s="5" t="s">
        <v>6</v>
      </c>
      <c r="E127" s="7">
        <v>4</v>
      </c>
      <c r="F127" s="11">
        <v>17000</v>
      </c>
      <c r="G127" s="12">
        <f t="shared" si="4"/>
        <v>1700</v>
      </c>
      <c r="H127" t="str">
        <f t="shared" si="5"/>
        <v>GREAT</v>
      </c>
    </row>
    <row r="128" spans="1:8" ht="13.8" x14ac:dyDescent="0.3">
      <c r="A128" s="5" t="s">
        <v>221</v>
      </c>
      <c r="B128" s="9">
        <v>34274</v>
      </c>
      <c r="C128" s="6">
        <f t="shared" ca="1" si="3"/>
        <v>30</v>
      </c>
      <c r="D128" s="5" t="s">
        <v>6</v>
      </c>
      <c r="E128" s="7">
        <v>4</v>
      </c>
      <c r="F128" s="11">
        <v>8500</v>
      </c>
      <c r="G128" s="12">
        <f t="shared" si="4"/>
        <v>850</v>
      </c>
      <c r="H128" t="str">
        <f t="shared" si="5"/>
        <v>GREAT</v>
      </c>
    </row>
    <row r="129" spans="1:8" ht="13.8" x14ac:dyDescent="0.3">
      <c r="A129" s="5" t="s">
        <v>198</v>
      </c>
      <c r="B129" s="9">
        <v>35994</v>
      </c>
      <c r="C129" s="6">
        <f t="shared" ca="1" si="3"/>
        <v>25</v>
      </c>
      <c r="D129" s="5" t="s">
        <v>6</v>
      </c>
      <c r="E129" s="7">
        <v>5</v>
      </c>
      <c r="F129" s="11">
        <v>7000</v>
      </c>
      <c r="G129" s="12">
        <f t="shared" si="4"/>
        <v>700</v>
      </c>
      <c r="H129" t="str">
        <f t="shared" si="5"/>
        <v>EXCELLENT</v>
      </c>
    </row>
    <row r="130" spans="1:8" ht="13.8" x14ac:dyDescent="0.3">
      <c r="A130" s="5" t="s">
        <v>157</v>
      </c>
      <c r="B130" s="9">
        <v>38337</v>
      </c>
      <c r="C130" s="6">
        <f t="shared" ca="1" si="3"/>
        <v>19</v>
      </c>
      <c r="D130" s="5" t="s">
        <v>5</v>
      </c>
      <c r="E130" s="7">
        <v>3</v>
      </c>
      <c r="F130" s="11">
        <v>2000</v>
      </c>
      <c r="G130" s="12">
        <f t="shared" si="4"/>
        <v>40</v>
      </c>
      <c r="H130" t="str">
        <f t="shared" si="5"/>
        <v>GOOD</v>
      </c>
    </row>
    <row r="131" spans="1:8" ht="13.8" x14ac:dyDescent="0.3">
      <c r="A131" s="5" t="s">
        <v>148</v>
      </c>
      <c r="B131" s="9">
        <v>34601</v>
      </c>
      <c r="C131" s="6">
        <f t="shared" ref="C131:C194" ca="1" si="6">DATEDIF(B131,TODAY(),"Y")</f>
        <v>29</v>
      </c>
      <c r="D131" s="5" t="s">
        <v>6</v>
      </c>
      <c r="E131" s="7">
        <v>4</v>
      </c>
      <c r="F131" s="11">
        <v>22000</v>
      </c>
      <c r="G131" s="12">
        <f t="shared" si="4"/>
        <v>2200</v>
      </c>
      <c r="H131" t="str">
        <f t="shared" si="5"/>
        <v>GREAT</v>
      </c>
    </row>
    <row r="132" spans="1:8" ht="13.8" x14ac:dyDescent="0.3">
      <c r="A132" s="5" t="s">
        <v>207</v>
      </c>
      <c r="B132" s="9">
        <v>32301</v>
      </c>
      <c r="C132" s="6">
        <f t="shared" ca="1" si="6"/>
        <v>35</v>
      </c>
      <c r="D132" s="5" t="s">
        <v>6</v>
      </c>
      <c r="E132" s="7">
        <v>4</v>
      </c>
      <c r="F132" s="11">
        <v>9000</v>
      </c>
      <c r="G132" s="12">
        <f t="shared" ref="G132:G195" si="7">IF(D132 = "Full Time", F132*10%,
  IF(D132 = "Half-Time", F132*5%,
  IF(D132 = "Contract",  F132*2%,
  0
 )))</f>
        <v>900</v>
      </c>
      <c r="H132" t="str">
        <f t="shared" ref="H132:H195" si="8">IF(E132=1, "BAD",
IF(E132=2,"NOT GOOD",
IF(E132=3, "GOOD",
IF(E132=4, "GREAT",
IF(E132=5, "EXCELLENT",
"NO STAR" )))))</f>
        <v>GREAT</v>
      </c>
    </row>
    <row r="133" spans="1:8" ht="13.8" x14ac:dyDescent="0.3">
      <c r="A133" s="5" t="s">
        <v>120</v>
      </c>
      <c r="B133" s="9">
        <v>32277</v>
      </c>
      <c r="C133" s="6">
        <f t="shared" ca="1" si="6"/>
        <v>35</v>
      </c>
      <c r="D133" s="5" t="s">
        <v>6</v>
      </c>
      <c r="E133" s="7">
        <v>5</v>
      </c>
      <c r="F133" s="11">
        <v>23500</v>
      </c>
      <c r="G133" s="12">
        <f t="shared" si="7"/>
        <v>2350</v>
      </c>
      <c r="H133" t="str">
        <f t="shared" si="8"/>
        <v>EXCELLENT</v>
      </c>
    </row>
    <row r="134" spans="1:8" ht="13.8" x14ac:dyDescent="0.3">
      <c r="A134" s="5" t="s">
        <v>199</v>
      </c>
      <c r="B134" s="9">
        <v>36290</v>
      </c>
      <c r="C134" s="6">
        <f t="shared" ca="1" si="6"/>
        <v>24</v>
      </c>
      <c r="D134" s="5" t="s">
        <v>5</v>
      </c>
      <c r="E134" s="7">
        <v>3</v>
      </c>
      <c r="F134" s="11">
        <v>10000</v>
      </c>
      <c r="G134" s="12">
        <f t="shared" si="7"/>
        <v>200</v>
      </c>
      <c r="H134" t="str">
        <f t="shared" si="8"/>
        <v>GOOD</v>
      </c>
    </row>
    <row r="135" spans="1:8" ht="13.8" x14ac:dyDescent="0.3">
      <c r="A135" s="5" t="s">
        <v>32</v>
      </c>
      <c r="B135" s="9">
        <v>32671</v>
      </c>
      <c r="C135" s="6">
        <f t="shared" ca="1" si="6"/>
        <v>34</v>
      </c>
      <c r="D135" s="5" t="s">
        <v>6</v>
      </c>
      <c r="E135" s="7">
        <v>5</v>
      </c>
      <c r="F135" s="11">
        <v>3000</v>
      </c>
      <c r="G135" s="12">
        <f t="shared" si="7"/>
        <v>300</v>
      </c>
      <c r="H135" t="str">
        <f t="shared" si="8"/>
        <v>EXCELLENT</v>
      </c>
    </row>
    <row r="136" spans="1:8" ht="13.8" x14ac:dyDescent="0.3">
      <c r="A136" s="5" t="s">
        <v>124</v>
      </c>
      <c r="B136" s="9">
        <v>39426</v>
      </c>
      <c r="C136" s="6">
        <f t="shared" ca="1" si="6"/>
        <v>16</v>
      </c>
      <c r="D136" s="5" t="s">
        <v>5</v>
      </c>
      <c r="E136" s="7">
        <v>4</v>
      </c>
      <c r="F136" s="11">
        <v>21000</v>
      </c>
      <c r="G136" s="12">
        <f t="shared" si="7"/>
        <v>420</v>
      </c>
      <c r="H136" t="str">
        <f t="shared" si="8"/>
        <v>GREAT</v>
      </c>
    </row>
    <row r="137" spans="1:8" ht="13.8" x14ac:dyDescent="0.3">
      <c r="A137" s="5" t="s">
        <v>81</v>
      </c>
      <c r="B137" s="9">
        <v>35229</v>
      </c>
      <c r="C137" s="6">
        <f t="shared" ca="1" si="6"/>
        <v>27</v>
      </c>
      <c r="D137" s="5" t="s">
        <v>6</v>
      </c>
      <c r="E137" s="7">
        <v>2</v>
      </c>
      <c r="F137" s="11">
        <v>19000</v>
      </c>
      <c r="G137" s="12">
        <f t="shared" si="7"/>
        <v>1900</v>
      </c>
      <c r="H137" t="str">
        <f t="shared" si="8"/>
        <v>NOT GOOD</v>
      </c>
    </row>
    <row r="138" spans="1:8" ht="13.8" x14ac:dyDescent="0.3">
      <c r="A138" s="5" t="s">
        <v>73</v>
      </c>
      <c r="B138" s="9">
        <v>35520</v>
      </c>
      <c r="C138" s="6">
        <f t="shared" ca="1" si="6"/>
        <v>26</v>
      </c>
      <c r="D138" s="5" t="s">
        <v>6</v>
      </c>
      <c r="E138" s="7">
        <v>5</v>
      </c>
      <c r="F138" s="11">
        <v>17500</v>
      </c>
      <c r="G138" s="12">
        <f t="shared" si="7"/>
        <v>1750</v>
      </c>
      <c r="H138" t="str">
        <f t="shared" si="8"/>
        <v>EXCELLENT</v>
      </c>
    </row>
    <row r="139" spans="1:8" ht="13.8" x14ac:dyDescent="0.3">
      <c r="A139" s="5" t="s">
        <v>91</v>
      </c>
      <c r="B139" s="9">
        <v>32795</v>
      </c>
      <c r="C139" s="6">
        <f t="shared" ca="1" si="6"/>
        <v>34</v>
      </c>
      <c r="D139" s="5" t="s">
        <v>6</v>
      </c>
      <c r="E139" s="7">
        <v>5</v>
      </c>
      <c r="F139" s="11">
        <v>21000</v>
      </c>
      <c r="G139" s="12">
        <f t="shared" si="7"/>
        <v>2100</v>
      </c>
      <c r="H139" t="str">
        <f t="shared" si="8"/>
        <v>EXCELLENT</v>
      </c>
    </row>
    <row r="140" spans="1:8" ht="13.8" x14ac:dyDescent="0.3">
      <c r="A140" s="5" t="s">
        <v>135</v>
      </c>
      <c r="B140" s="9">
        <v>35138</v>
      </c>
      <c r="C140" s="6">
        <f t="shared" ca="1" si="6"/>
        <v>27</v>
      </c>
      <c r="D140" s="5" t="s">
        <v>8</v>
      </c>
      <c r="E140" s="7">
        <v>4</v>
      </c>
      <c r="F140" s="11">
        <v>21500</v>
      </c>
      <c r="G140" s="12">
        <f t="shared" si="7"/>
        <v>0</v>
      </c>
      <c r="H140" t="str">
        <f t="shared" si="8"/>
        <v>GREAT</v>
      </c>
    </row>
    <row r="141" spans="1:8" ht="13.8" x14ac:dyDescent="0.3">
      <c r="A141" s="5" t="s">
        <v>9</v>
      </c>
      <c r="B141" s="9">
        <v>34621</v>
      </c>
      <c r="C141" s="6">
        <f t="shared" ca="1" si="6"/>
        <v>29</v>
      </c>
      <c r="D141" s="5" t="s">
        <v>5</v>
      </c>
      <c r="E141" s="7">
        <v>4</v>
      </c>
      <c r="F141" s="11">
        <v>21000</v>
      </c>
      <c r="G141" s="12">
        <f t="shared" si="7"/>
        <v>420</v>
      </c>
      <c r="H141" t="str">
        <f t="shared" si="8"/>
        <v>GREAT</v>
      </c>
    </row>
    <row r="142" spans="1:8" ht="13.8" x14ac:dyDescent="0.3">
      <c r="A142" s="5" t="s">
        <v>250</v>
      </c>
      <c r="B142" s="10">
        <v>39506</v>
      </c>
      <c r="C142" s="6">
        <f t="shared" ca="1" si="6"/>
        <v>15</v>
      </c>
      <c r="D142" s="5" t="s">
        <v>8</v>
      </c>
      <c r="E142" s="7">
        <v>3</v>
      </c>
      <c r="F142" s="11">
        <v>4500</v>
      </c>
      <c r="G142" s="12">
        <f t="shared" si="7"/>
        <v>0</v>
      </c>
      <c r="H142" t="str">
        <f t="shared" si="8"/>
        <v>GOOD</v>
      </c>
    </row>
    <row r="143" spans="1:8" ht="13.8" x14ac:dyDescent="0.3">
      <c r="A143" s="5" t="s">
        <v>84</v>
      </c>
      <c r="B143" s="9">
        <v>32935</v>
      </c>
      <c r="C143" s="6">
        <f t="shared" ca="1" si="6"/>
        <v>33</v>
      </c>
      <c r="D143" s="5" t="s">
        <v>6</v>
      </c>
      <c r="E143" s="7">
        <v>3</v>
      </c>
      <c r="F143" s="11">
        <v>14000</v>
      </c>
      <c r="G143" s="12">
        <f t="shared" si="7"/>
        <v>1400</v>
      </c>
      <c r="H143" t="str">
        <f t="shared" si="8"/>
        <v>GOOD</v>
      </c>
    </row>
    <row r="144" spans="1:8" ht="13.8" x14ac:dyDescent="0.3">
      <c r="A144" s="5" t="s">
        <v>104</v>
      </c>
      <c r="B144" s="9">
        <v>33671</v>
      </c>
      <c r="C144" s="6">
        <f t="shared" ca="1" si="6"/>
        <v>31</v>
      </c>
      <c r="D144" s="5" t="s">
        <v>7</v>
      </c>
      <c r="E144" s="7">
        <v>1</v>
      </c>
      <c r="F144" s="11">
        <v>4500</v>
      </c>
      <c r="G144" s="12">
        <f t="shared" si="7"/>
        <v>225</v>
      </c>
      <c r="H144" t="str">
        <f t="shared" si="8"/>
        <v>BAD</v>
      </c>
    </row>
    <row r="145" spans="1:8" ht="13.8" x14ac:dyDescent="0.3">
      <c r="A145" s="5" t="s">
        <v>205</v>
      </c>
      <c r="B145" s="9">
        <v>36765</v>
      </c>
      <c r="C145" s="6">
        <f t="shared" ca="1" si="6"/>
        <v>23</v>
      </c>
      <c r="D145" s="5" t="s">
        <v>8</v>
      </c>
      <c r="E145" s="7">
        <v>2</v>
      </c>
      <c r="F145" s="11">
        <v>6500</v>
      </c>
      <c r="G145" s="12">
        <f t="shared" si="7"/>
        <v>0</v>
      </c>
      <c r="H145" t="str">
        <f t="shared" si="8"/>
        <v>NOT GOOD</v>
      </c>
    </row>
    <row r="146" spans="1:8" ht="13.8" x14ac:dyDescent="0.3">
      <c r="A146" s="5" t="s">
        <v>111</v>
      </c>
      <c r="B146" s="9">
        <v>34187</v>
      </c>
      <c r="C146" s="6">
        <f t="shared" ca="1" si="6"/>
        <v>30</v>
      </c>
      <c r="D146" s="5" t="s">
        <v>6</v>
      </c>
      <c r="E146" s="7">
        <v>5</v>
      </c>
      <c r="F146" s="11">
        <v>12000</v>
      </c>
      <c r="G146" s="12">
        <f t="shared" si="7"/>
        <v>1200</v>
      </c>
      <c r="H146" t="str">
        <f t="shared" si="8"/>
        <v>EXCELLENT</v>
      </c>
    </row>
    <row r="147" spans="1:8" ht="13.8" x14ac:dyDescent="0.3">
      <c r="A147" s="5" t="s">
        <v>36</v>
      </c>
      <c r="B147" s="9">
        <v>38711</v>
      </c>
      <c r="C147" s="6">
        <f t="shared" ca="1" si="6"/>
        <v>18</v>
      </c>
      <c r="D147" s="5" t="s">
        <v>6</v>
      </c>
      <c r="E147" s="7">
        <v>1</v>
      </c>
      <c r="F147" s="11">
        <v>8000</v>
      </c>
      <c r="G147" s="12">
        <f t="shared" si="7"/>
        <v>800</v>
      </c>
      <c r="H147" t="str">
        <f t="shared" si="8"/>
        <v>BAD</v>
      </c>
    </row>
    <row r="148" spans="1:8" ht="13.8" x14ac:dyDescent="0.3">
      <c r="A148" s="5" t="s">
        <v>105</v>
      </c>
      <c r="B148" s="9">
        <v>38837</v>
      </c>
      <c r="C148" s="6">
        <f t="shared" ca="1" si="6"/>
        <v>17</v>
      </c>
      <c r="D148" s="5" t="s">
        <v>5</v>
      </c>
      <c r="E148" s="7">
        <v>3</v>
      </c>
      <c r="F148" s="11">
        <v>22000</v>
      </c>
      <c r="G148" s="12">
        <f t="shared" si="7"/>
        <v>440</v>
      </c>
      <c r="H148" t="str">
        <f t="shared" si="8"/>
        <v>GOOD</v>
      </c>
    </row>
    <row r="149" spans="1:8" ht="13.8" x14ac:dyDescent="0.3">
      <c r="A149" s="5" t="s">
        <v>40</v>
      </c>
      <c r="B149" s="9">
        <v>34957</v>
      </c>
      <c r="C149" s="6">
        <f t="shared" ca="1" si="6"/>
        <v>28</v>
      </c>
      <c r="D149" s="5" t="s">
        <v>6</v>
      </c>
      <c r="E149" s="7">
        <v>5</v>
      </c>
      <c r="F149" s="11">
        <v>20000</v>
      </c>
      <c r="G149" s="12">
        <f t="shared" si="7"/>
        <v>2000</v>
      </c>
      <c r="H149" t="str">
        <f t="shared" si="8"/>
        <v>EXCELLENT</v>
      </c>
    </row>
    <row r="150" spans="1:8" ht="13.8" x14ac:dyDescent="0.3">
      <c r="A150" s="5" t="s">
        <v>45</v>
      </c>
      <c r="B150" s="9">
        <v>39424</v>
      </c>
      <c r="C150" s="6">
        <f t="shared" ca="1" si="6"/>
        <v>16</v>
      </c>
      <c r="D150" s="5" t="s">
        <v>6</v>
      </c>
      <c r="E150" s="7">
        <v>4</v>
      </c>
      <c r="F150" s="11">
        <v>10500</v>
      </c>
      <c r="G150" s="12">
        <f t="shared" si="7"/>
        <v>1050</v>
      </c>
      <c r="H150" t="str">
        <f t="shared" si="8"/>
        <v>GREAT</v>
      </c>
    </row>
    <row r="151" spans="1:8" ht="13.8" x14ac:dyDescent="0.3">
      <c r="A151" s="5" t="s">
        <v>215</v>
      </c>
      <c r="B151" s="9">
        <v>33756</v>
      </c>
      <c r="C151" s="6">
        <f t="shared" ca="1" si="6"/>
        <v>31</v>
      </c>
      <c r="D151" s="5" t="s">
        <v>6</v>
      </c>
      <c r="E151" s="7">
        <v>3</v>
      </c>
      <c r="F151" s="11">
        <v>14000</v>
      </c>
      <c r="G151" s="12">
        <f t="shared" si="7"/>
        <v>1400</v>
      </c>
      <c r="H151" t="str">
        <f t="shared" si="8"/>
        <v>GOOD</v>
      </c>
    </row>
    <row r="152" spans="1:8" ht="13.8" x14ac:dyDescent="0.3">
      <c r="A152" s="5" t="s">
        <v>27</v>
      </c>
      <c r="B152" s="9">
        <v>37281</v>
      </c>
      <c r="C152" s="6">
        <f t="shared" ca="1" si="6"/>
        <v>21</v>
      </c>
      <c r="D152" s="5" t="s">
        <v>6</v>
      </c>
      <c r="E152" s="7">
        <v>3</v>
      </c>
      <c r="F152" s="11">
        <v>12000</v>
      </c>
      <c r="G152" s="12">
        <f t="shared" si="7"/>
        <v>1200</v>
      </c>
      <c r="H152" t="str">
        <f t="shared" si="8"/>
        <v>GOOD</v>
      </c>
    </row>
    <row r="153" spans="1:8" ht="13.8" x14ac:dyDescent="0.3">
      <c r="A153" s="5" t="s">
        <v>182</v>
      </c>
      <c r="B153" s="9">
        <v>35749</v>
      </c>
      <c r="C153" s="6">
        <f t="shared" ca="1" si="6"/>
        <v>26</v>
      </c>
      <c r="D153" s="5" t="s">
        <v>7</v>
      </c>
      <c r="E153" s="7">
        <v>1</v>
      </c>
      <c r="F153" s="11">
        <v>8000</v>
      </c>
      <c r="G153" s="12">
        <f t="shared" si="7"/>
        <v>400</v>
      </c>
      <c r="H153" t="str">
        <f t="shared" si="8"/>
        <v>BAD</v>
      </c>
    </row>
    <row r="154" spans="1:8" ht="13.8" x14ac:dyDescent="0.3">
      <c r="A154" s="5" t="s">
        <v>99</v>
      </c>
      <c r="B154" s="9">
        <v>34433</v>
      </c>
      <c r="C154" s="6">
        <f t="shared" ca="1" si="6"/>
        <v>29</v>
      </c>
      <c r="D154" s="5" t="s">
        <v>6</v>
      </c>
      <c r="E154" s="7">
        <v>4</v>
      </c>
      <c r="F154" s="11">
        <v>22500</v>
      </c>
      <c r="G154" s="12">
        <f t="shared" si="7"/>
        <v>2250</v>
      </c>
      <c r="H154" t="str">
        <f t="shared" si="8"/>
        <v>GREAT</v>
      </c>
    </row>
    <row r="155" spans="1:8" ht="13.8" x14ac:dyDescent="0.3">
      <c r="A155" s="5" t="s">
        <v>65</v>
      </c>
      <c r="B155" s="9">
        <v>37861</v>
      </c>
      <c r="C155" s="6">
        <f t="shared" ca="1" si="6"/>
        <v>20</v>
      </c>
      <c r="D155" s="5" t="s">
        <v>6</v>
      </c>
      <c r="E155" s="7">
        <v>4</v>
      </c>
      <c r="F155" s="11">
        <v>20000</v>
      </c>
      <c r="G155" s="12">
        <f t="shared" si="7"/>
        <v>2000</v>
      </c>
      <c r="H155" t="str">
        <f t="shared" si="8"/>
        <v>GREAT</v>
      </c>
    </row>
    <row r="156" spans="1:8" ht="13.8" x14ac:dyDescent="0.3">
      <c r="A156" s="5" t="s">
        <v>214</v>
      </c>
      <c r="B156" s="9">
        <v>32982</v>
      </c>
      <c r="C156" s="6">
        <f t="shared" ca="1" si="6"/>
        <v>33</v>
      </c>
      <c r="D156" s="5" t="s">
        <v>6</v>
      </c>
      <c r="E156" s="7">
        <v>1</v>
      </c>
      <c r="F156" s="11">
        <v>14000</v>
      </c>
      <c r="G156" s="12">
        <f t="shared" si="7"/>
        <v>1400</v>
      </c>
      <c r="H156" t="str">
        <f t="shared" si="8"/>
        <v>BAD</v>
      </c>
    </row>
    <row r="157" spans="1:8" ht="13.8" x14ac:dyDescent="0.3">
      <c r="A157" s="5" t="s">
        <v>140</v>
      </c>
      <c r="B157" s="9">
        <v>32514</v>
      </c>
      <c r="C157" s="6">
        <f t="shared" ca="1" si="6"/>
        <v>34</v>
      </c>
      <c r="D157" s="5" t="s">
        <v>6</v>
      </c>
      <c r="E157" s="7">
        <v>3</v>
      </c>
      <c r="F157" s="11">
        <v>20500</v>
      </c>
      <c r="G157" s="12">
        <f t="shared" si="7"/>
        <v>2050</v>
      </c>
      <c r="H157" t="str">
        <f t="shared" si="8"/>
        <v>GOOD</v>
      </c>
    </row>
    <row r="158" spans="1:8" ht="13.8" x14ac:dyDescent="0.3">
      <c r="A158" s="5" t="s">
        <v>71</v>
      </c>
      <c r="B158" s="9">
        <v>32214</v>
      </c>
      <c r="C158" s="6">
        <f t="shared" ca="1" si="6"/>
        <v>35</v>
      </c>
      <c r="D158" s="5" t="s">
        <v>7</v>
      </c>
      <c r="E158" s="7">
        <v>5</v>
      </c>
      <c r="F158" s="11">
        <v>19500</v>
      </c>
      <c r="G158" s="12">
        <f t="shared" si="7"/>
        <v>975</v>
      </c>
      <c r="H158" t="str">
        <f t="shared" si="8"/>
        <v>EXCELLENT</v>
      </c>
    </row>
    <row r="159" spans="1:8" ht="13.8" x14ac:dyDescent="0.3">
      <c r="A159" s="5" t="s">
        <v>109</v>
      </c>
      <c r="B159" s="9">
        <v>32167</v>
      </c>
      <c r="C159" s="6">
        <f t="shared" ca="1" si="6"/>
        <v>35</v>
      </c>
      <c r="D159" s="5" t="s">
        <v>6</v>
      </c>
      <c r="E159" s="7">
        <v>5</v>
      </c>
      <c r="F159" s="11">
        <v>8500</v>
      </c>
      <c r="G159" s="12">
        <f t="shared" si="7"/>
        <v>850</v>
      </c>
      <c r="H159" t="str">
        <f t="shared" si="8"/>
        <v>EXCELLENT</v>
      </c>
    </row>
    <row r="160" spans="1:8" ht="13.8" x14ac:dyDescent="0.3">
      <c r="A160" s="5" t="s">
        <v>211</v>
      </c>
      <c r="B160" s="9">
        <v>32403</v>
      </c>
      <c r="C160" s="6">
        <f t="shared" ca="1" si="6"/>
        <v>35</v>
      </c>
      <c r="D160" s="5" t="s">
        <v>7</v>
      </c>
      <c r="E160" s="7">
        <v>3</v>
      </c>
      <c r="F160" s="11">
        <v>20000</v>
      </c>
      <c r="G160" s="12">
        <f t="shared" si="7"/>
        <v>1000</v>
      </c>
      <c r="H160" t="str">
        <f t="shared" si="8"/>
        <v>GOOD</v>
      </c>
    </row>
    <row r="161" spans="1:8" ht="13.8" x14ac:dyDescent="0.3">
      <c r="A161" s="5" t="s">
        <v>76</v>
      </c>
      <c r="B161" s="9">
        <v>32567</v>
      </c>
      <c r="C161" s="6">
        <f t="shared" ca="1" si="6"/>
        <v>34</v>
      </c>
      <c r="D161" s="5" t="s">
        <v>6</v>
      </c>
      <c r="E161" s="7">
        <v>2</v>
      </c>
      <c r="F161" s="11">
        <v>8000</v>
      </c>
      <c r="G161" s="12">
        <f t="shared" si="7"/>
        <v>800</v>
      </c>
      <c r="H161" t="str">
        <f t="shared" si="8"/>
        <v>NOT GOOD</v>
      </c>
    </row>
    <row r="162" spans="1:8" ht="13.8" x14ac:dyDescent="0.3">
      <c r="A162" s="5" t="s">
        <v>206</v>
      </c>
      <c r="B162" s="9">
        <v>35140</v>
      </c>
      <c r="C162" s="6">
        <f t="shared" ca="1" si="6"/>
        <v>27</v>
      </c>
      <c r="D162" s="5" t="s">
        <v>5</v>
      </c>
      <c r="E162" s="7">
        <v>1</v>
      </c>
      <c r="F162" s="11">
        <v>14000</v>
      </c>
      <c r="G162" s="12">
        <f t="shared" si="7"/>
        <v>280</v>
      </c>
      <c r="H162" t="str">
        <f t="shared" si="8"/>
        <v>BAD</v>
      </c>
    </row>
    <row r="163" spans="1:8" ht="13.8" x14ac:dyDescent="0.3">
      <c r="A163" s="5" t="s">
        <v>219</v>
      </c>
      <c r="B163" s="9">
        <v>35271</v>
      </c>
      <c r="C163" s="6">
        <f t="shared" ca="1" si="6"/>
        <v>27</v>
      </c>
      <c r="D163" s="5" t="s">
        <v>7</v>
      </c>
      <c r="E163" s="7">
        <v>4</v>
      </c>
      <c r="F163" s="11">
        <v>11500</v>
      </c>
      <c r="G163" s="12">
        <f t="shared" si="7"/>
        <v>575</v>
      </c>
      <c r="H163" t="str">
        <f t="shared" si="8"/>
        <v>GREAT</v>
      </c>
    </row>
    <row r="164" spans="1:8" ht="13.8" x14ac:dyDescent="0.3">
      <c r="A164" s="5" t="s">
        <v>95</v>
      </c>
      <c r="B164" s="9">
        <v>32221</v>
      </c>
      <c r="C164" s="6">
        <f t="shared" ca="1" si="6"/>
        <v>35</v>
      </c>
      <c r="D164" s="5" t="s">
        <v>5</v>
      </c>
      <c r="E164" s="7">
        <v>4</v>
      </c>
      <c r="F164" s="11">
        <v>15000</v>
      </c>
      <c r="G164" s="12">
        <f t="shared" si="7"/>
        <v>300</v>
      </c>
      <c r="H164" t="str">
        <f t="shared" si="8"/>
        <v>GREAT</v>
      </c>
    </row>
    <row r="165" spans="1:8" ht="13.8" x14ac:dyDescent="0.3">
      <c r="A165" s="5" t="s">
        <v>25</v>
      </c>
      <c r="B165" s="9">
        <v>36755</v>
      </c>
      <c r="C165" s="6">
        <f t="shared" ca="1" si="6"/>
        <v>23</v>
      </c>
      <c r="D165" s="5" t="s">
        <v>6</v>
      </c>
      <c r="E165" s="7">
        <v>3</v>
      </c>
      <c r="F165" s="11">
        <v>9500</v>
      </c>
      <c r="G165" s="12">
        <f t="shared" si="7"/>
        <v>950</v>
      </c>
      <c r="H165" t="str">
        <f t="shared" si="8"/>
        <v>GOOD</v>
      </c>
    </row>
    <row r="166" spans="1:8" ht="13.8" x14ac:dyDescent="0.3">
      <c r="A166" s="5" t="s">
        <v>185</v>
      </c>
      <c r="B166" s="9">
        <v>35082</v>
      </c>
      <c r="C166" s="6">
        <f t="shared" ca="1" si="6"/>
        <v>27</v>
      </c>
      <c r="D166" s="5" t="s">
        <v>8</v>
      </c>
      <c r="E166" s="7">
        <v>3</v>
      </c>
      <c r="F166" s="11">
        <v>8500</v>
      </c>
      <c r="G166" s="12">
        <f t="shared" si="7"/>
        <v>0</v>
      </c>
      <c r="H166" t="str">
        <f t="shared" si="8"/>
        <v>GOOD</v>
      </c>
    </row>
    <row r="167" spans="1:8" ht="13.8" x14ac:dyDescent="0.3">
      <c r="A167" s="5" t="s">
        <v>137</v>
      </c>
      <c r="B167" s="9">
        <v>34972</v>
      </c>
      <c r="C167" s="6">
        <f t="shared" ca="1" si="6"/>
        <v>28</v>
      </c>
      <c r="D167" s="5" t="s">
        <v>6</v>
      </c>
      <c r="E167" s="7">
        <v>4</v>
      </c>
      <c r="F167" s="11">
        <v>13000</v>
      </c>
      <c r="G167" s="12">
        <f t="shared" si="7"/>
        <v>1300</v>
      </c>
      <c r="H167" t="str">
        <f t="shared" si="8"/>
        <v>GREAT</v>
      </c>
    </row>
    <row r="168" spans="1:8" ht="13.8" x14ac:dyDescent="0.3">
      <c r="A168" s="5" t="s">
        <v>93</v>
      </c>
      <c r="B168" s="9">
        <v>36580</v>
      </c>
      <c r="C168" s="6">
        <f t="shared" ca="1" si="6"/>
        <v>23</v>
      </c>
      <c r="D168" s="5" t="s">
        <v>5</v>
      </c>
      <c r="E168" s="7">
        <v>3</v>
      </c>
      <c r="F168" s="11">
        <v>23000</v>
      </c>
      <c r="G168" s="12">
        <f t="shared" si="7"/>
        <v>460</v>
      </c>
      <c r="H168" t="str">
        <f t="shared" si="8"/>
        <v>GOOD</v>
      </c>
    </row>
    <row r="169" spans="1:8" ht="13.8" x14ac:dyDescent="0.3">
      <c r="A169" s="5" t="s">
        <v>82</v>
      </c>
      <c r="B169" s="9">
        <v>32514</v>
      </c>
      <c r="C169" s="6">
        <f t="shared" ca="1" si="6"/>
        <v>34</v>
      </c>
      <c r="D169" s="5" t="s">
        <v>6</v>
      </c>
      <c r="E169" s="7">
        <v>1</v>
      </c>
      <c r="F169" s="11">
        <v>4000</v>
      </c>
      <c r="G169" s="12">
        <f t="shared" si="7"/>
        <v>400</v>
      </c>
      <c r="H169" t="str">
        <f t="shared" si="8"/>
        <v>BAD</v>
      </c>
    </row>
    <row r="170" spans="1:8" ht="13.8" x14ac:dyDescent="0.3">
      <c r="A170" s="5" t="s">
        <v>26</v>
      </c>
      <c r="B170" s="9">
        <v>34148</v>
      </c>
      <c r="C170" s="6">
        <f t="shared" ca="1" si="6"/>
        <v>30</v>
      </c>
      <c r="D170" s="5" t="s">
        <v>6</v>
      </c>
      <c r="E170" s="7">
        <v>2</v>
      </c>
      <c r="F170" s="11">
        <v>5500</v>
      </c>
      <c r="G170" s="12">
        <f t="shared" si="7"/>
        <v>550</v>
      </c>
      <c r="H170" t="str">
        <f t="shared" si="8"/>
        <v>NOT GOOD</v>
      </c>
    </row>
    <row r="171" spans="1:8" ht="13.8" x14ac:dyDescent="0.3">
      <c r="A171" s="5" t="s">
        <v>202</v>
      </c>
      <c r="B171" s="9">
        <v>32288</v>
      </c>
      <c r="C171" s="6">
        <f t="shared" ca="1" si="6"/>
        <v>35</v>
      </c>
      <c r="D171" s="5" t="s">
        <v>5</v>
      </c>
      <c r="E171" s="7">
        <v>4</v>
      </c>
      <c r="F171" s="11">
        <v>16500</v>
      </c>
      <c r="G171" s="12">
        <f t="shared" si="7"/>
        <v>330</v>
      </c>
      <c r="H171" t="str">
        <f t="shared" si="8"/>
        <v>GREAT</v>
      </c>
    </row>
    <row r="172" spans="1:8" ht="13.8" x14ac:dyDescent="0.3">
      <c r="A172" s="5" t="s">
        <v>147</v>
      </c>
      <c r="B172" s="9">
        <v>34595</v>
      </c>
      <c r="C172" s="6">
        <f t="shared" ca="1" si="6"/>
        <v>29</v>
      </c>
      <c r="D172" s="5" t="s">
        <v>5</v>
      </c>
      <c r="E172" s="7">
        <v>4</v>
      </c>
      <c r="F172" s="11">
        <v>24000</v>
      </c>
      <c r="G172" s="12">
        <f t="shared" si="7"/>
        <v>480</v>
      </c>
      <c r="H172" t="str">
        <f t="shared" si="8"/>
        <v>GREAT</v>
      </c>
    </row>
    <row r="173" spans="1:8" ht="13.8" x14ac:dyDescent="0.3">
      <c r="A173" s="5" t="s">
        <v>56</v>
      </c>
      <c r="B173" s="9">
        <v>35249</v>
      </c>
      <c r="C173" s="6">
        <f t="shared" ca="1" si="6"/>
        <v>27</v>
      </c>
      <c r="D173" s="5" t="s">
        <v>6</v>
      </c>
      <c r="E173" s="7">
        <v>5</v>
      </c>
      <c r="F173" s="11">
        <v>17000</v>
      </c>
      <c r="G173" s="12">
        <f t="shared" si="7"/>
        <v>1700</v>
      </c>
      <c r="H173" t="str">
        <f t="shared" si="8"/>
        <v>EXCELLENT</v>
      </c>
    </row>
    <row r="174" spans="1:8" ht="13.8" x14ac:dyDescent="0.3">
      <c r="A174" s="5" t="s">
        <v>161</v>
      </c>
      <c r="B174" s="9">
        <v>35044</v>
      </c>
      <c r="C174" s="6">
        <f t="shared" ca="1" si="6"/>
        <v>28</v>
      </c>
      <c r="D174" s="5" t="s">
        <v>6</v>
      </c>
      <c r="E174" s="7">
        <v>1</v>
      </c>
      <c r="F174" s="11">
        <v>20500</v>
      </c>
      <c r="G174" s="12">
        <f t="shared" si="7"/>
        <v>2050</v>
      </c>
      <c r="H174" t="str">
        <f t="shared" si="8"/>
        <v>BAD</v>
      </c>
    </row>
    <row r="175" spans="1:8" ht="13.8" x14ac:dyDescent="0.3">
      <c r="A175" s="5" t="s">
        <v>88</v>
      </c>
      <c r="B175" s="10">
        <v>39308</v>
      </c>
      <c r="C175" s="6">
        <f t="shared" ca="1" si="6"/>
        <v>16</v>
      </c>
      <c r="D175" s="5" t="s">
        <v>7</v>
      </c>
      <c r="E175" s="7">
        <v>3</v>
      </c>
      <c r="F175" s="11">
        <v>24000</v>
      </c>
      <c r="G175" s="12">
        <f t="shared" si="7"/>
        <v>1200</v>
      </c>
      <c r="H175" t="str">
        <f t="shared" si="8"/>
        <v>GOOD</v>
      </c>
    </row>
    <row r="176" spans="1:8" ht="13.8" x14ac:dyDescent="0.3">
      <c r="A176" s="5" t="s">
        <v>41</v>
      </c>
      <c r="B176" s="9">
        <v>34273</v>
      </c>
      <c r="C176" s="6">
        <f t="shared" ca="1" si="6"/>
        <v>30</v>
      </c>
      <c r="D176" s="5" t="s">
        <v>6</v>
      </c>
      <c r="E176" s="7">
        <v>2</v>
      </c>
      <c r="F176" s="11">
        <v>10500</v>
      </c>
      <c r="G176" s="12">
        <f t="shared" si="7"/>
        <v>1050</v>
      </c>
      <c r="H176" t="str">
        <f t="shared" si="8"/>
        <v>NOT GOOD</v>
      </c>
    </row>
    <row r="177" spans="1:8" ht="13.8" x14ac:dyDescent="0.3">
      <c r="A177" s="5" t="s">
        <v>212</v>
      </c>
      <c r="B177" s="9">
        <v>38918</v>
      </c>
      <c r="C177" s="6">
        <f t="shared" ca="1" si="6"/>
        <v>17</v>
      </c>
      <c r="D177" s="5" t="s">
        <v>6</v>
      </c>
      <c r="E177" s="7">
        <v>5</v>
      </c>
      <c r="F177" s="11">
        <v>6000</v>
      </c>
      <c r="G177" s="12">
        <f t="shared" si="7"/>
        <v>600</v>
      </c>
      <c r="H177" t="str">
        <f t="shared" si="8"/>
        <v>EXCELLENT</v>
      </c>
    </row>
    <row r="178" spans="1:8" ht="13.8" x14ac:dyDescent="0.3">
      <c r="A178" s="5" t="s">
        <v>189</v>
      </c>
      <c r="B178" s="9">
        <v>34205</v>
      </c>
      <c r="C178" s="6">
        <f t="shared" ca="1" si="6"/>
        <v>30</v>
      </c>
      <c r="D178" s="5" t="s">
        <v>6</v>
      </c>
      <c r="E178" s="7">
        <v>2</v>
      </c>
      <c r="F178" s="11">
        <v>18000</v>
      </c>
      <c r="G178" s="12">
        <f t="shared" si="7"/>
        <v>1800</v>
      </c>
      <c r="H178" t="str">
        <f t="shared" si="8"/>
        <v>NOT GOOD</v>
      </c>
    </row>
    <row r="179" spans="1:8" ht="13.8" x14ac:dyDescent="0.3">
      <c r="A179" s="5" t="s">
        <v>31</v>
      </c>
      <c r="B179" s="9">
        <v>32569</v>
      </c>
      <c r="C179" s="6">
        <f t="shared" ca="1" si="6"/>
        <v>34</v>
      </c>
      <c r="D179" s="5" t="s">
        <v>5</v>
      </c>
      <c r="E179" s="7">
        <v>1</v>
      </c>
      <c r="F179" s="11">
        <v>15000</v>
      </c>
      <c r="G179" s="12">
        <f t="shared" si="7"/>
        <v>300</v>
      </c>
      <c r="H179" t="str">
        <f t="shared" si="8"/>
        <v>BAD</v>
      </c>
    </row>
    <row r="180" spans="1:8" ht="13.8" x14ac:dyDescent="0.3">
      <c r="A180" s="5" t="s">
        <v>50</v>
      </c>
      <c r="B180" s="9">
        <v>35000</v>
      </c>
      <c r="C180" s="6">
        <f t="shared" ca="1" si="6"/>
        <v>28</v>
      </c>
      <c r="D180" s="5" t="s">
        <v>8</v>
      </c>
      <c r="E180" s="7">
        <v>5</v>
      </c>
      <c r="F180" s="11">
        <v>1500</v>
      </c>
      <c r="G180" s="12">
        <f t="shared" si="7"/>
        <v>0</v>
      </c>
      <c r="H180" t="str">
        <f t="shared" si="8"/>
        <v>EXCELLENT</v>
      </c>
    </row>
    <row r="181" spans="1:8" ht="13.8" x14ac:dyDescent="0.3">
      <c r="A181" s="5" t="s">
        <v>251</v>
      </c>
      <c r="B181" s="9">
        <v>33276</v>
      </c>
      <c r="C181" s="6">
        <f t="shared" ca="1" si="6"/>
        <v>32</v>
      </c>
      <c r="D181" s="5" t="s">
        <v>6</v>
      </c>
      <c r="E181" s="7">
        <v>2</v>
      </c>
      <c r="F181" s="11">
        <v>8000</v>
      </c>
      <c r="G181" s="12">
        <f t="shared" si="7"/>
        <v>800</v>
      </c>
      <c r="H181" t="str">
        <f t="shared" si="8"/>
        <v>NOT GOOD</v>
      </c>
    </row>
    <row r="182" spans="1:8" ht="13.8" x14ac:dyDescent="0.3">
      <c r="A182" s="5" t="s">
        <v>216</v>
      </c>
      <c r="B182" s="9">
        <v>35434</v>
      </c>
      <c r="C182" s="6">
        <f t="shared" ca="1" si="6"/>
        <v>27</v>
      </c>
      <c r="D182" s="5" t="s">
        <v>8</v>
      </c>
      <c r="E182" s="7">
        <v>5</v>
      </c>
      <c r="F182" s="11">
        <v>14000</v>
      </c>
      <c r="G182" s="12">
        <f t="shared" si="7"/>
        <v>0</v>
      </c>
      <c r="H182" t="str">
        <f t="shared" si="8"/>
        <v>EXCELLENT</v>
      </c>
    </row>
    <row r="183" spans="1:8" ht="13.8" x14ac:dyDescent="0.3">
      <c r="A183" s="5" t="s">
        <v>145</v>
      </c>
      <c r="B183" s="9">
        <v>37477</v>
      </c>
      <c r="C183" s="6">
        <f t="shared" ca="1" si="6"/>
        <v>21</v>
      </c>
      <c r="D183" s="5" t="s">
        <v>6</v>
      </c>
      <c r="E183" s="7">
        <v>2</v>
      </c>
      <c r="F183" s="11">
        <v>10000</v>
      </c>
      <c r="G183" s="12">
        <f t="shared" si="7"/>
        <v>1000</v>
      </c>
      <c r="H183" t="str">
        <f t="shared" si="8"/>
        <v>NOT GOOD</v>
      </c>
    </row>
    <row r="184" spans="1:8" ht="13.8" x14ac:dyDescent="0.3">
      <c r="A184" s="5" t="s">
        <v>39</v>
      </c>
      <c r="B184" s="9">
        <v>32182</v>
      </c>
      <c r="C184" s="6">
        <f t="shared" ca="1" si="6"/>
        <v>35</v>
      </c>
      <c r="D184" s="5" t="s">
        <v>6</v>
      </c>
      <c r="E184" s="7">
        <v>4</v>
      </c>
      <c r="F184" s="11">
        <v>5000</v>
      </c>
      <c r="G184" s="12">
        <f t="shared" si="7"/>
        <v>500</v>
      </c>
      <c r="H184" t="str">
        <f t="shared" si="8"/>
        <v>GREAT</v>
      </c>
    </row>
    <row r="185" spans="1:8" ht="13.8" x14ac:dyDescent="0.3">
      <c r="A185" s="5" t="s">
        <v>223</v>
      </c>
      <c r="B185" s="9">
        <v>32632</v>
      </c>
      <c r="C185" s="6">
        <f t="shared" ca="1" si="6"/>
        <v>34</v>
      </c>
      <c r="D185" s="5" t="s">
        <v>5</v>
      </c>
      <c r="E185" s="7">
        <v>4</v>
      </c>
      <c r="F185" s="11">
        <v>2000</v>
      </c>
      <c r="G185" s="12">
        <f t="shared" si="7"/>
        <v>40</v>
      </c>
      <c r="H185" t="str">
        <f t="shared" si="8"/>
        <v>GREAT</v>
      </c>
    </row>
    <row r="186" spans="1:8" ht="13.8" x14ac:dyDescent="0.3">
      <c r="A186" s="5" t="s">
        <v>237</v>
      </c>
      <c r="B186" s="9">
        <v>33847</v>
      </c>
      <c r="C186" s="6">
        <f t="shared" ca="1" si="6"/>
        <v>31</v>
      </c>
      <c r="D186" s="5" t="s">
        <v>7</v>
      </c>
      <c r="E186" s="7">
        <v>4</v>
      </c>
      <c r="F186" s="11">
        <v>15500</v>
      </c>
      <c r="G186" s="12">
        <f t="shared" si="7"/>
        <v>775</v>
      </c>
      <c r="H186" t="str">
        <f t="shared" si="8"/>
        <v>GREAT</v>
      </c>
    </row>
    <row r="187" spans="1:8" ht="13.8" x14ac:dyDescent="0.3">
      <c r="A187" s="5" t="s">
        <v>174</v>
      </c>
      <c r="B187" s="9">
        <v>35190</v>
      </c>
      <c r="C187" s="6">
        <f t="shared" ca="1" si="6"/>
        <v>27</v>
      </c>
      <c r="D187" s="5" t="s">
        <v>6</v>
      </c>
      <c r="E187" s="7">
        <v>4</v>
      </c>
      <c r="F187" s="11">
        <v>3500</v>
      </c>
      <c r="G187" s="12">
        <f t="shared" si="7"/>
        <v>350</v>
      </c>
      <c r="H187" t="str">
        <f t="shared" si="8"/>
        <v>GREAT</v>
      </c>
    </row>
    <row r="188" spans="1:8" ht="13.8" x14ac:dyDescent="0.3">
      <c r="A188" s="5" t="s">
        <v>191</v>
      </c>
      <c r="B188" s="9">
        <v>39220</v>
      </c>
      <c r="C188" s="6">
        <f t="shared" ca="1" si="6"/>
        <v>16</v>
      </c>
      <c r="D188" s="5" t="s">
        <v>7</v>
      </c>
      <c r="E188" s="7">
        <v>5</v>
      </c>
      <c r="F188" s="11">
        <v>8500</v>
      </c>
      <c r="G188" s="12">
        <f t="shared" si="7"/>
        <v>425</v>
      </c>
      <c r="H188" t="str">
        <f t="shared" si="8"/>
        <v>EXCELLENT</v>
      </c>
    </row>
    <row r="189" spans="1:8" ht="13.8" x14ac:dyDescent="0.3">
      <c r="A189" s="5" t="s">
        <v>246</v>
      </c>
      <c r="B189" s="9">
        <v>35727</v>
      </c>
      <c r="C189" s="6">
        <f t="shared" ca="1" si="6"/>
        <v>26</v>
      </c>
      <c r="D189" s="5" t="s">
        <v>6</v>
      </c>
      <c r="E189" s="7">
        <v>1</v>
      </c>
      <c r="F189" s="11">
        <v>24500</v>
      </c>
      <c r="G189" s="12">
        <f t="shared" si="7"/>
        <v>2450</v>
      </c>
      <c r="H189" t="str">
        <f t="shared" si="8"/>
        <v>BAD</v>
      </c>
    </row>
    <row r="190" spans="1:8" ht="13.8" x14ac:dyDescent="0.3">
      <c r="A190" s="5" t="s">
        <v>94</v>
      </c>
      <c r="B190" s="9">
        <v>32725</v>
      </c>
      <c r="C190" s="6">
        <f t="shared" ca="1" si="6"/>
        <v>34</v>
      </c>
      <c r="D190" s="5" t="s">
        <v>7</v>
      </c>
      <c r="E190" s="7">
        <v>3</v>
      </c>
      <c r="F190" s="11">
        <v>4500</v>
      </c>
      <c r="G190" s="12">
        <f t="shared" si="7"/>
        <v>225</v>
      </c>
      <c r="H190" t="str">
        <f t="shared" si="8"/>
        <v>GOOD</v>
      </c>
    </row>
    <row r="191" spans="1:8" ht="13.8" x14ac:dyDescent="0.3">
      <c r="A191" s="5" t="s">
        <v>107</v>
      </c>
      <c r="B191" s="9">
        <v>32739</v>
      </c>
      <c r="C191" s="6">
        <f t="shared" ca="1" si="6"/>
        <v>34</v>
      </c>
      <c r="D191" s="5" t="s">
        <v>6</v>
      </c>
      <c r="E191" s="7">
        <v>3</v>
      </c>
      <c r="F191" s="11">
        <v>12500</v>
      </c>
      <c r="G191" s="12">
        <f t="shared" si="7"/>
        <v>1250</v>
      </c>
      <c r="H191" t="str">
        <f t="shared" si="8"/>
        <v>GOOD</v>
      </c>
    </row>
    <row r="192" spans="1:8" ht="13.8" x14ac:dyDescent="0.3">
      <c r="A192" s="5" t="s">
        <v>150</v>
      </c>
      <c r="B192" s="9">
        <v>34950</v>
      </c>
      <c r="C192" s="6">
        <f t="shared" ca="1" si="6"/>
        <v>28</v>
      </c>
      <c r="D192" s="5" t="s">
        <v>6</v>
      </c>
      <c r="E192" s="7">
        <v>3</v>
      </c>
      <c r="F192" s="11">
        <v>6500</v>
      </c>
      <c r="G192" s="12">
        <f t="shared" si="7"/>
        <v>650</v>
      </c>
      <c r="H192" t="str">
        <f t="shared" si="8"/>
        <v>GOOD</v>
      </c>
    </row>
    <row r="193" spans="1:8" ht="13.8" x14ac:dyDescent="0.3">
      <c r="A193" s="5" t="s">
        <v>68</v>
      </c>
      <c r="B193" s="9">
        <v>32602</v>
      </c>
      <c r="C193" s="6">
        <f t="shared" ca="1" si="6"/>
        <v>34</v>
      </c>
      <c r="D193" s="5" t="s">
        <v>6</v>
      </c>
      <c r="E193" s="7">
        <v>3</v>
      </c>
      <c r="F193" s="11">
        <v>15000</v>
      </c>
      <c r="G193" s="12">
        <f t="shared" si="7"/>
        <v>1500</v>
      </c>
      <c r="H193" t="str">
        <f t="shared" si="8"/>
        <v>GOOD</v>
      </c>
    </row>
    <row r="194" spans="1:8" ht="13.8" x14ac:dyDescent="0.3">
      <c r="A194" s="5" t="s">
        <v>143</v>
      </c>
      <c r="B194" s="9">
        <v>32658</v>
      </c>
      <c r="C194" s="6">
        <f t="shared" ca="1" si="6"/>
        <v>34</v>
      </c>
      <c r="D194" s="5" t="s">
        <v>6</v>
      </c>
      <c r="E194" s="7">
        <v>1</v>
      </c>
      <c r="F194" s="11">
        <v>8500</v>
      </c>
      <c r="G194" s="12">
        <f t="shared" si="7"/>
        <v>850</v>
      </c>
      <c r="H194" t="str">
        <f t="shared" si="8"/>
        <v>BAD</v>
      </c>
    </row>
    <row r="195" spans="1:8" ht="13.8" x14ac:dyDescent="0.3">
      <c r="A195" s="5" t="s">
        <v>102</v>
      </c>
      <c r="B195" s="9">
        <v>32944</v>
      </c>
      <c r="C195" s="6">
        <f t="shared" ref="C195:C249" ca="1" si="9">DATEDIF(B195,TODAY(),"Y")</f>
        <v>33</v>
      </c>
      <c r="D195" s="5" t="s">
        <v>7</v>
      </c>
      <c r="E195" s="7">
        <v>5</v>
      </c>
      <c r="F195" s="11">
        <v>11000</v>
      </c>
      <c r="G195" s="12">
        <f t="shared" si="7"/>
        <v>550</v>
      </c>
      <c r="H195" t="str">
        <f t="shared" si="8"/>
        <v>EXCELLENT</v>
      </c>
    </row>
    <row r="196" spans="1:8" ht="13.8" x14ac:dyDescent="0.3">
      <c r="A196" s="5" t="s">
        <v>19</v>
      </c>
      <c r="B196" s="9">
        <v>34860</v>
      </c>
      <c r="C196" s="6">
        <f t="shared" ca="1" si="9"/>
        <v>28</v>
      </c>
      <c r="D196" s="5" t="s">
        <v>5</v>
      </c>
      <c r="E196" s="7">
        <v>4</v>
      </c>
      <c r="F196" s="11">
        <v>5500</v>
      </c>
      <c r="G196" s="12">
        <f t="shared" ref="G196:G249" si="10">IF(D196 = "Full Time", F196*10%,
  IF(D196 = "Half-Time", F196*5%,
  IF(D196 = "Contract",  F196*2%,
  0
 )))</f>
        <v>110</v>
      </c>
      <c r="H196" t="str">
        <f t="shared" ref="H196:H249" si="11">IF(E196=1, "BAD",
IF(E196=2,"NOT GOOD",
IF(E196=3, "GOOD",
IF(E196=4, "GREAT",
IF(E196=5, "EXCELLENT",
"NO STAR" )))))</f>
        <v>GREAT</v>
      </c>
    </row>
    <row r="197" spans="1:8" ht="13.8" x14ac:dyDescent="0.3">
      <c r="A197" s="5" t="s">
        <v>103</v>
      </c>
      <c r="B197" s="9">
        <v>32906</v>
      </c>
      <c r="C197" s="6">
        <f t="shared" ca="1" si="9"/>
        <v>33</v>
      </c>
      <c r="D197" s="5" t="s">
        <v>6</v>
      </c>
      <c r="E197" s="7">
        <v>1</v>
      </c>
      <c r="F197" s="11">
        <v>10000</v>
      </c>
      <c r="G197" s="12">
        <f t="shared" si="10"/>
        <v>1000</v>
      </c>
      <c r="H197" t="str">
        <f t="shared" si="11"/>
        <v>BAD</v>
      </c>
    </row>
    <row r="198" spans="1:8" ht="13.8" x14ac:dyDescent="0.3">
      <c r="A198" s="5" t="s">
        <v>196</v>
      </c>
      <c r="B198" s="9">
        <v>32323</v>
      </c>
      <c r="C198" s="6">
        <f t="shared" ca="1" si="9"/>
        <v>35</v>
      </c>
      <c r="D198" s="5" t="s">
        <v>6</v>
      </c>
      <c r="E198" s="7">
        <v>1</v>
      </c>
      <c r="F198" s="11">
        <v>10500</v>
      </c>
      <c r="G198" s="12">
        <f t="shared" si="10"/>
        <v>1050</v>
      </c>
      <c r="H198" t="str">
        <f t="shared" si="11"/>
        <v>BAD</v>
      </c>
    </row>
    <row r="199" spans="1:8" ht="13.8" x14ac:dyDescent="0.3">
      <c r="A199" s="5" t="s">
        <v>220</v>
      </c>
      <c r="B199" s="9">
        <v>34462</v>
      </c>
      <c r="C199" s="6">
        <f t="shared" ca="1" si="9"/>
        <v>29</v>
      </c>
      <c r="D199" s="5" t="s">
        <v>6</v>
      </c>
      <c r="E199" s="7">
        <v>3</v>
      </c>
      <c r="F199" s="11">
        <v>14000</v>
      </c>
      <c r="G199" s="12">
        <f t="shared" si="10"/>
        <v>1400</v>
      </c>
      <c r="H199" t="str">
        <f t="shared" si="11"/>
        <v>GOOD</v>
      </c>
    </row>
    <row r="200" spans="1:8" ht="13.8" x14ac:dyDescent="0.3">
      <c r="A200" s="5" t="s">
        <v>209</v>
      </c>
      <c r="B200" s="9">
        <v>34923</v>
      </c>
      <c r="C200" s="6">
        <f t="shared" ca="1" si="9"/>
        <v>28</v>
      </c>
      <c r="D200" s="5" t="s">
        <v>8</v>
      </c>
      <c r="E200" s="7">
        <v>5</v>
      </c>
      <c r="F200" s="11">
        <v>24000</v>
      </c>
      <c r="G200" s="12">
        <f t="shared" si="10"/>
        <v>0</v>
      </c>
      <c r="H200" t="str">
        <f t="shared" si="11"/>
        <v>EXCELLENT</v>
      </c>
    </row>
    <row r="201" spans="1:8" ht="13.8" x14ac:dyDescent="0.3">
      <c r="A201" s="5" t="s">
        <v>188</v>
      </c>
      <c r="B201" s="9">
        <v>36136</v>
      </c>
      <c r="C201" s="6">
        <f t="shared" ca="1" si="9"/>
        <v>25</v>
      </c>
      <c r="D201" s="5" t="s">
        <v>5</v>
      </c>
      <c r="E201" s="7">
        <v>2</v>
      </c>
      <c r="F201" s="11">
        <v>11000</v>
      </c>
      <c r="G201" s="12">
        <f t="shared" si="10"/>
        <v>220</v>
      </c>
      <c r="H201" t="str">
        <f t="shared" si="11"/>
        <v>NOT GOOD</v>
      </c>
    </row>
    <row r="202" spans="1:8" ht="13.8" x14ac:dyDescent="0.3">
      <c r="A202" s="5" t="s">
        <v>37</v>
      </c>
      <c r="B202" s="9">
        <v>36847</v>
      </c>
      <c r="C202" s="6">
        <f t="shared" ca="1" si="9"/>
        <v>23</v>
      </c>
      <c r="D202" s="5" t="s">
        <v>6</v>
      </c>
      <c r="E202" s="7">
        <v>5</v>
      </c>
      <c r="F202" s="11">
        <v>19500</v>
      </c>
      <c r="G202" s="12">
        <f t="shared" si="10"/>
        <v>1950</v>
      </c>
      <c r="H202" t="str">
        <f t="shared" si="11"/>
        <v>EXCELLENT</v>
      </c>
    </row>
    <row r="203" spans="1:8" ht="13.8" x14ac:dyDescent="0.3">
      <c r="A203" s="5" t="s">
        <v>242</v>
      </c>
      <c r="B203" s="9">
        <v>38799</v>
      </c>
      <c r="C203" s="6">
        <f t="shared" ca="1" si="9"/>
        <v>17</v>
      </c>
      <c r="D203" s="5" t="s">
        <v>6</v>
      </c>
      <c r="E203" s="7">
        <v>5</v>
      </c>
      <c r="F203" s="11">
        <v>4500</v>
      </c>
      <c r="G203" s="12">
        <f t="shared" si="10"/>
        <v>450</v>
      </c>
      <c r="H203" t="str">
        <f t="shared" si="11"/>
        <v>EXCELLENT</v>
      </c>
    </row>
    <row r="204" spans="1:8" ht="13.8" x14ac:dyDescent="0.3">
      <c r="A204" s="5" t="s">
        <v>139</v>
      </c>
      <c r="B204" s="9">
        <v>36829</v>
      </c>
      <c r="C204" s="6">
        <f t="shared" ca="1" si="9"/>
        <v>23</v>
      </c>
      <c r="D204" s="5" t="s">
        <v>7</v>
      </c>
      <c r="E204" s="7">
        <v>4</v>
      </c>
      <c r="F204" s="11">
        <v>3500</v>
      </c>
      <c r="G204" s="12">
        <f t="shared" si="10"/>
        <v>175</v>
      </c>
      <c r="H204" t="str">
        <f t="shared" si="11"/>
        <v>GREAT</v>
      </c>
    </row>
    <row r="205" spans="1:8" ht="13.8" x14ac:dyDescent="0.3">
      <c r="A205" s="5" t="s">
        <v>149</v>
      </c>
      <c r="B205" s="9">
        <v>37081</v>
      </c>
      <c r="C205" s="6">
        <f t="shared" ca="1" si="9"/>
        <v>22</v>
      </c>
      <c r="D205" s="5" t="s">
        <v>5</v>
      </c>
      <c r="E205" s="7">
        <v>1</v>
      </c>
      <c r="F205" s="11">
        <v>10500</v>
      </c>
      <c r="G205" s="12">
        <f t="shared" si="10"/>
        <v>210</v>
      </c>
      <c r="H205" t="str">
        <f t="shared" si="11"/>
        <v>BAD</v>
      </c>
    </row>
    <row r="206" spans="1:8" ht="13.8" x14ac:dyDescent="0.3">
      <c r="A206" s="5" t="s">
        <v>176</v>
      </c>
      <c r="B206" s="9">
        <v>33854</v>
      </c>
      <c r="C206" s="6">
        <f t="shared" ca="1" si="9"/>
        <v>31</v>
      </c>
      <c r="D206" s="5" t="s">
        <v>6</v>
      </c>
      <c r="E206" s="7">
        <v>3</v>
      </c>
      <c r="F206" s="11">
        <v>4500</v>
      </c>
      <c r="G206" s="12">
        <f t="shared" si="10"/>
        <v>450</v>
      </c>
      <c r="H206" t="str">
        <f t="shared" si="11"/>
        <v>GOOD</v>
      </c>
    </row>
    <row r="207" spans="1:8" ht="13.8" x14ac:dyDescent="0.3">
      <c r="A207" s="5" t="s">
        <v>83</v>
      </c>
      <c r="B207" s="9">
        <v>33399</v>
      </c>
      <c r="C207" s="6">
        <f t="shared" ca="1" si="9"/>
        <v>32</v>
      </c>
      <c r="D207" s="5" t="s">
        <v>8</v>
      </c>
      <c r="E207" s="7">
        <v>4</v>
      </c>
      <c r="F207" s="11">
        <v>2500</v>
      </c>
      <c r="G207" s="12">
        <f t="shared" si="10"/>
        <v>0</v>
      </c>
      <c r="H207" t="str">
        <f t="shared" si="11"/>
        <v>GREAT</v>
      </c>
    </row>
    <row r="208" spans="1:8" ht="13.8" x14ac:dyDescent="0.3">
      <c r="A208" s="5" t="s">
        <v>213</v>
      </c>
      <c r="B208" s="9">
        <v>35250</v>
      </c>
      <c r="C208" s="6">
        <f t="shared" ca="1" si="9"/>
        <v>27</v>
      </c>
      <c r="D208" s="5" t="s">
        <v>7</v>
      </c>
      <c r="E208" s="7">
        <v>2</v>
      </c>
      <c r="F208" s="11">
        <v>11000</v>
      </c>
      <c r="G208" s="12">
        <f t="shared" si="10"/>
        <v>550</v>
      </c>
      <c r="H208" t="str">
        <f t="shared" si="11"/>
        <v>NOT GOOD</v>
      </c>
    </row>
    <row r="209" spans="1:8" ht="13.8" x14ac:dyDescent="0.3">
      <c r="A209" s="5" t="s">
        <v>232</v>
      </c>
      <c r="B209" s="9">
        <v>33808</v>
      </c>
      <c r="C209" s="6">
        <f t="shared" ca="1" si="9"/>
        <v>31</v>
      </c>
      <c r="D209" s="5" t="s">
        <v>6</v>
      </c>
      <c r="E209" s="7">
        <v>5</v>
      </c>
      <c r="F209" s="11">
        <v>20000</v>
      </c>
      <c r="G209" s="12">
        <f t="shared" si="10"/>
        <v>2000</v>
      </c>
      <c r="H209" t="str">
        <f t="shared" si="11"/>
        <v>EXCELLENT</v>
      </c>
    </row>
    <row r="210" spans="1:8" ht="13.8" x14ac:dyDescent="0.3">
      <c r="A210" s="5" t="s">
        <v>29</v>
      </c>
      <c r="B210" s="9">
        <v>35124</v>
      </c>
      <c r="C210" s="6">
        <f t="shared" ca="1" si="9"/>
        <v>27</v>
      </c>
      <c r="D210" s="5" t="s">
        <v>5</v>
      </c>
      <c r="E210" s="7">
        <v>4</v>
      </c>
      <c r="F210" s="11">
        <v>6000</v>
      </c>
      <c r="G210" s="12">
        <f t="shared" si="10"/>
        <v>120</v>
      </c>
      <c r="H210" t="str">
        <f t="shared" si="11"/>
        <v>GREAT</v>
      </c>
    </row>
    <row r="211" spans="1:8" ht="13.8" x14ac:dyDescent="0.3">
      <c r="A211" s="5" t="s">
        <v>136</v>
      </c>
      <c r="B211" s="9">
        <v>35268</v>
      </c>
      <c r="C211" s="6">
        <f t="shared" ca="1" si="9"/>
        <v>27</v>
      </c>
      <c r="D211" s="5" t="s">
        <v>5</v>
      </c>
      <c r="E211" s="7">
        <v>5</v>
      </c>
      <c r="F211" s="11">
        <v>15000</v>
      </c>
      <c r="G211" s="12">
        <f t="shared" si="10"/>
        <v>300</v>
      </c>
      <c r="H211" t="str">
        <f t="shared" si="11"/>
        <v>EXCELLENT</v>
      </c>
    </row>
    <row r="212" spans="1:8" ht="13.8" x14ac:dyDescent="0.3">
      <c r="A212" s="5" t="s">
        <v>24</v>
      </c>
      <c r="B212" s="9">
        <v>35414</v>
      </c>
      <c r="C212" s="6">
        <f t="shared" ca="1" si="9"/>
        <v>27</v>
      </c>
      <c r="D212" s="5" t="s">
        <v>6</v>
      </c>
      <c r="E212" s="7">
        <v>1</v>
      </c>
      <c r="F212" s="11">
        <v>4500</v>
      </c>
      <c r="G212" s="12">
        <f t="shared" si="10"/>
        <v>450</v>
      </c>
      <c r="H212" t="str">
        <f t="shared" si="11"/>
        <v>BAD</v>
      </c>
    </row>
    <row r="213" spans="1:8" ht="13.8" x14ac:dyDescent="0.3">
      <c r="A213" s="5" t="s">
        <v>156</v>
      </c>
      <c r="B213" s="9">
        <v>32475</v>
      </c>
      <c r="C213" s="6">
        <f t="shared" ca="1" si="9"/>
        <v>35</v>
      </c>
      <c r="D213" s="5" t="s">
        <v>5</v>
      </c>
      <c r="E213" s="7">
        <v>2</v>
      </c>
      <c r="F213" s="11">
        <v>12500</v>
      </c>
      <c r="G213" s="12">
        <f t="shared" si="10"/>
        <v>250</v>
      </c>
      <c r="H213" t="str">
        <f t="shared" si="11"/>
        <v>NOT GOOD</v>
      </c>
    </row>
    <row r="214" spans="1:8" ht="13.8" x14ac:dyDescent="0.3">
      <c r="A214" s="5" t="s">
        <v>51</v>
      </c>
      <c r="B214" s="9">
        <v>35344</v>
      </c>
      <c r="C214" s="6">
        <f t="shared" ca="1" si="9"/>
        <v>27</v>
      </c>
      <c r="D214" s="5" t="s">
        <v>6</v>
      </c>
      <c r="E214" s="7">
        <v>3</v>
      </c>
      <c r="F214" s="11">
        <v>14500</v>
      </c>
      <c r="G214" s="12">
        <f t="shared" si="10"/>
        <v>1450</v>
      </c>
      <c r="H214" t="str">
        <f t="shared" si="11"/>
        <v>GOOD</v>
      </c>
    </row>
    <row r="215" spans="1:8" ht="13.8" x14ac:dyDescent="0.3">
      <c r="A215" s="5" t="s">
        <v>252</v>
      </c>
      <c r="B215" s="9">
        <v>38225</v>
      </c>
      <c r="C215" s="6">
        <f t="shared" ca="1" si="9"/>
        <v>19</v>
      </c>
      <c r="D215" s="5" t="s">
        <v>6</v>
      </c>
      <c r="E215" s="7">
        <v>2</v>
      </c>
      <c r="F215" s="11">
        <v>17500</v>
      </c>
      <c r="G215" s="12">
        <f t="shared" si="10"/>
        <v>1750</v>
      </c>
      <c r="H215" t="str">
        <f t="shared" si="11"/>
        <v>NOT GOOD</v>
      </c>
    </row>
    <row r="216" spans="1:8" ht="13.8" x14ac:dyDescent="0.3">
      <c r="A216" s="5" t="s">
        <v>201</v>
      </c>
      <c r="B216" s="9">
        <v>34361</v>
      </c>
      <c r="C216" s="6">
        <f t="shared" ca="1" si="9"/>
        <v>29</v>
      </c>
      <c r="D216" s="5" t="s">
        <v>6</v>
      </c>
      <c r="E216" s="7">
        <v>4</v>
      </c>
      <c r="F216" s="11">
        <v>6500</v>
      </c>
      <c r="G216" s="12">
        <f t="shared" si="10"/>
        <v>650</v>
      </c>
      <c r="H216" t="str">
        <f t="shared" si="11"/>
        <v>GREAT</v>
      </c>
    </row>
    <row r="217" spans="1:8" ht="13.8" x14ac:dyDescent="0.3">
      <c r="A217" s="5" t="s">
        <v>96</v>
      </c>
      <c r="B217" s="9">
        <v>32874</v>
      </c>
      <c r="C217" s="6">
        <f t="shared" ca="1" si="9"/>
        <v>34</v>
      </c>
      <c r="D217" s="5" t="s">
        <v>5</v>
      </c>
      <c r="E217" s="7">
        <v>3</v>
      </c>
      <c r="F217" s="11">
        <v>22500</v>
      </c>
      <c r="G217" s="12">
        <f t="shared" si="10"/>
        <v>450</v>
      </c>
      <c r="H217" t="str">
        <f t="shared" si="11"/>
        <v>GOOD</v>
      </c>
    </row>
    <row r="218" spans="1:8" ht="13.8" x14ac:dyDescent="0.3">
      <c r="A218" s="5" t="s">
        <v>126</v>
      </c>
      <c r="B218" s="9">
        <v>32560</v>
      </c>
      <c r="C218" s="6">
        <f t="shared" ca="1" si="9"/>
        <v>34</v>
      </c>
      <c r="D218" s="5" t="s">
        <v>5</v>
      </c>
      <c r="E218" s="7">
        <v>4</v>
      </c>
      <c r="F218" s="11">
        <v>12500</v>
      </c>
      <c r="G218" s="12">
        <f t="shared" si="10"/>
        <v>250</v>
      </c>
      <c r="H218" t="str">
        <f t="shared" si="11"/>
        <v>GREAT</v>
      </c>
    </row>
    <row r="219" spans="1:8" ht="13.8" x14ac:dyDescent="0.3">
      <c r="A219" s="5" t="s">
        <v>38</v>
      </c>
      <c r="B219" s="9">
        <v>35516</v>
      </c>
      <c r="C219" s="6">
        <f t="shared" ca="1" si="9"/>
        <v>26</v>
      </c>
      <c r="D219" s="5" t="s">
        <v>7</v>
      </c>
      <c r="E219" s="7">
        <v>5</v>
      </c>
      <c r="F219" s="11">
        <v>9500</v>
      </c>
      <c r="G219" s="12">
        <f t="shared" si="10"/>
        <v>475</v>
      </c>
      <c r="H219" t="str">
        <f t="shared" si="11"/>
        <v>EXCELLENT</v>
      </c>
    </row>
    <row r="220" spans="1:8" ht="13.8" x14ac:dyDescent="0.3">
      <c r="A220" s="5" t="s">
        <v>89</v>
      </c>
      <c r="B220" s="9">
        <v>36119</v>
      </c>
      <c r="C220" s="6">
        <f t="shared" ca="1" si="9"/>
        <v>25</v>
      </c>
      <c r="D220" s="5" t="s">
        <v>5</v>
      </c>
      <c r="E220" s="7">
        <v>5</v>
      </c>
      <c r="F220" s="11">
        <v>1000</v>
      </c>
      <c r="G220" s="12">
        <f t="shared" si="10"/>
        <v>20</v>
      </c>
      <c r="H220" t="str">
        <f t="shared" si="11"/>
        <v>EXCELLENT</v>
      </c>
    </row>
    <row r="221" spans="1:8" ht="13.8" x14ac:dyDescent="0.3">
      <c r="A221" s="5" t="s">
        <v>23</v>
      </c>
      <c r="B221" s="10">
        <v>39590</v>
      </c>
      <c r="C221" s="6">
        <f t="shared" ca="1" si="9"/>
        <v>15</v>
      </c>
      <c r="D221" s="5" t="s">
        <v>6</v>
      </c>
      <c r="E221" s="7">
        <v>1</v>
      </c>
      <c r="F221" s="11">
        <v>18500</v>
      </c>
      <c r="G221" s="12">
        <f t="shared" si="10"/>
        <v>1850</v>
      </c>
      <c r="H221" t="str">
        <f t="shared" si="11"/>
        <v>BAD</v>
      </c>
    </row>
    <row r="222" spans="1:8" ht="13.8" x14ac:dyDescent="0.3">
      <c r="A222" s="5" t="s">
        <v>55</v>
      </c>
      <c r="B222" s="9">
        <v>33011</v>
      </c>
      <c r="C222" s="6">
        <f t="shared" ca="1" si="9"/>
        <v>33</v>
      </c>
      <c r="D222" s="5" t="s">
        <v>6</v>
      </c>
      <c r="E222" s="7">
        <v>3</v>
      </c>
      <c r="F222" s="11">
        <v>15000</v>
      </c>
      <c r="G222" s="12">
        <f t="shared" si="10"/>
        <v>1500</v>
      </c>
      <c r="H222" t="str">
        <f t="shared" si="11"/>
        <v>GOOD</v>
      </c>
    </row>
    <row r="223" spans="1:8" ht="13.8" x14ac:dyDescent="0.3">
      <c r="A223" s="5" t="s">
        <v>63</v>
      </c>
      <c r="B223" s="9">
        <v>38337</v>
      </c>
      <c r="C223" s="6">
        <f t="shared" ca="1" si="9"/>
        <v>19</v>
      </c>
      <c r="D223" s="5" t="s">
        <v>6</v>
      </c>
      <c r="E223" s="7">
        <v>3</v>
      </c>
      <c r="F223" s="11">
        <v>15500</v>
      </c>
      <c r="G223" s="12">
        <f t="shared" si="10"/>
        <v>1550</v>
      </c>
      <c r="H223" t="str">
        <f t="shared" si="11"/>
        <v>GOOD</v>
      </c>
    </row>
    <row r="224" spans="1:8" ht="13.8" x14ac:dyDescent="0.3">
      <c r="A224" s="5" t="s">
        <v>122</v>
      </c>
      <c r="B224" s="9">
        <v>33879</v>
      </c>
      <c r="C224" s="6">
        <f t="shared" ca="1" si="9"/>
        <v>31</v>
      </c>
      <c r="D224" s="5" t="s">
        <v>8</v>
      </c>
      <c r="E224" s="7">
        <v>4</v>
      </c>
      <c r="F224" s="11">
        <v>11000</v>
      </c>
      <c r="G224" s="12">
        <f t="shared" si="10"/>
        <v>0</v>
      </c>
      <c r="H224" t="str">
        <f t="shared" si="11"/>
        <v>GREAT</v>
      </c>
    </row>
    <row r="225" spans="1:8" ht="13.8" x14ac:dyDescent="0.3">
      <c r="A225" s="5" t="s">
        <v>110</v>
      </c>
      <c r="B225" s="9">
        <v>33340</v>
      </c>
      <c r="C225" s="6">
        <f t="shared" ca="1" si="9"/>
        <v>32</v>
      </c>
      <c r="D225" s="5" t="s">
        <v>6</v>
      </c>
      <c r="E225" s="7">
        <v>1</v>
      </c>
      <c r="F225" s="11">
        <v>3500</v>
      </c>
      <c r="G225" s="12">
        <f t="shared" si="10"/>
        <v>350</v>
      </c>
      <c r="H225" t="str">
        <f t="shared" si="11"/>
        <v>BAD</v>
      </c>
    </row>
    <row r="226" spans="1:8" ht="13.8" x14ac:dyDescent="0.3">
      <c r="A226" s="5" t="s">
        <v>123</v>
      </c>
      <c r="B226" s="9">
        <v>36010</v>
      </c>
      <c r="C226" s="6">
        <f t="shared" ca="1" si="9"/>
        <v>25</v>
      </c>
      <c r="D226" s="5" t="s">
        <v>6</v>
      </c>
      <c r="E226" s="7">
        <v>1</v>
      </c>
      <c r="F226" s="11">
        <v>13500</v>
      </c>
      <c r="G226" s="12">
        <f t="shared" si="10"/>
        <v>1350</v>
      </c>
      <c r="H226" t="str">
        <f t="shared" si="11"/>
        <v>BAD</v>
      </c>
    </row>
    <row r="227" spans="1:8" ht="13.8" x14ac:dyDescent="0.3">
      <c r="A227" s="5" t="s">
        <v>171</v>
      </c>
      <c r="B227" s="9">
        <v>33588</v>
      </c>
      <c r="C227" s="6">
        <f t="shared" ca="1" si="9"/>
        <v>32</v>
      </c>
      <c r="D227" s="5" t="s">
        <v>5</v>
      </c>
      <c r="E227" s="7">
        <v>1</v>
      </c>
      <c r="F227" s="11">
        <v>3500</v>
      </c>
      <c r="G227" s="12">
        <f t="shared" si="10"/>
        <v>70</v>
      </c>
      <c r="H227" t="str">
        <f t="shared" si="11"/>
        <v>BAD</v>
      </c>
    </row>
    <row r="228" spans="1:8" ht="13.8" x14ac:dyDescent="0.3">
      <c r="A228" s="5" t="s">
        <v>64</v>
      </c>
      <c r="B228" s="9">
        <v>36063</v>
      </c>
      <c r="C228" s="6">
        <f t="shared" ca="1" si="9"/>
        <v>25</v>
      </c>
      <c r="D228" s="5" t="s">
        <v>6</v>
      </c>
      <c r="E228" s="7">
        <v>2</v>
      </c>
      <c r="F228" s="11">
        <v>1000</v>
      </c>
      <c r="G228" s="12">
        <f t="shared" si="10"/>
        <v>100</v>
      </c>
      <c r="H228" t="str">
        <f t="shared" si="11"/>
        <v>NOT GOOD</v>
      </c>
    </row>
    <row r="229" spans="1:8" ht="13.8" x14ac:dyDescent="0.3">
      <c r="A229" s="5" t="s">
        <v>66</v>
      </c>
      <c r="B229" s="9">
        <v>35673</v>
      </c>
      <c r="C229" s="6">
        <f t="shared" ca="1" si="9"/>
        <v>26</v>
      </c>
      <c r="D229" s="5" t="s">
        <v>6</v>
      </c>
      <c r="E229" s="7">
        <v>4</v>
      </c>
      <c r="F229" s="11">
        <v>11500</v>
      </c>
      <c r="G229" s="12">
        <f t="shared" si="10"/>
        <v>1150</v>
      </c>
      <c r="H229" t="str">
        <f t="shared" si="11"/>
        <v>GREAT</v>
      </c>
    </row>
    <row r="230" spans="1:8" ht="13.8" x14ac:dyDescent="0.3">
      <c r="A230" s="5" t="s">
        <v>238</v>
      </c>
      <c r="B230" s="9">
        <v>33194</v>
      </c>
      <c r="C230" s="6">
        <f t="shared" ca="1" si="9"/>
        <v>33</v>
      </c>
      <c r="D230" s="5" t="s">
        <v>7</v>
      </c>
      <c r="E230" s="7">
        <v>4</v>
      </c>
      <c r="F230" s="11">
        <v>22000</v>
      </c>
      <c r="G230" s="12">
        <f t="shared" si="10"/>
        <v>1100</v>
      </c>
      <c r="H230" t="str">
        <f t="shared" si="11"/>
        <v>GREAT</v>
      </c>
    </row>
    <row r="231" spans="1:8" ht="13.8" x14ac:dyDescent="0.3">
      <c r="A231" s="5" t="s">
        <v>118</v>
      </c>
      <c r="B231" s="9">
        <v>32975</v>
      </c>
      <c r="C231" s="6">
        <f t="shared" ca="1" si="9"/>
        <v>33</v>
      </c>
      <c r="D231" s="5" t="s">
        <v>6</v>
      </c>
      <c r="E231" s="7">
        <v>3</v>
      </c>
      <c r="F231" s="11">
        <v>8500</v>
      </c>
      <c r="G231" s="12">
        <f t="shared" si="10"/>
        <v>850</v>
      </c>
      <c r="H231" t="str">
        <f t="shared" si="11"/>
        <v>GOOD</v>
      </c>
    </row>
    <row r="232" spans="1:8" ht="13.8" x14ac:dyDescent="0.3">
      <c r="A232" s="5" t="s">
        <v>168</v>
      </c>
      <c r="B232" s="9">
        <v>34330</v>
      </c>
      <c r="C232" s="6">
        <f t="shared" ca="1" si="9"/>
        <v>30</v>
      </c>
      <c r="D232" s="5" t="s">
        <v>6</v>
      </c>
      <c r="E232" s="7">
        <v>5</v>
      </c>
      <c r="F232" s="11">
        <v>9000</v>
      </c>
      <c r="G232" s="12">
        <f t="shared" si="10"/>
        <v>900</v>
      </c>
      <c r="H232" t="str">
        <f t="shared" si="11"/>
        <v>EXCELLENT</v>
      </c>
    </row>
    <row r="233" spans="1:8" ht="13.8" x14ac:dyDescent="0.3">
      <c r="A233" s="5" t="s">
        <v>127</v>
      </c>
      <c r="B233" s="9">
        <v>37700</v>
      </c>
      <c r="C233" s="6">
        <f t="shared" ca="1" si="9"/>
        <v>20</v>
      </c>
      <c r="D233" s="5" t="s">
        <v>8</v>
      </c>
      <c r="E233" s="7">
        <v>2</v>
      </c>
      <c r="F233" s="11">
        <v>4000</v>
      </c>
      <c r="G233" s="12">
        <f t="shared" si="10"/>
        <v>0</v>
      </c>
      <c r="H233" t="str">
        <f t="shared" si="11"/>
        <v>NOT GOOD</v>
      </c>
    </row>
    <row r="234" spans="1:8" ht="13.8" x14ac:dyDescent="0.3">
      <c r="A234" s="5" t="s">
        <v>155</v>
      </c>
      <c r="B234" s="9">
        <v>34630</v>
      </c>
      <c r="C234" s="6">
        <f t="shared" ca="1" si="9"/>
        <v>29</v>
      </c>
      <c r="D234" s="5" t="s">
        <v>8</v>
      </c>
      <c r="E234" s="7">
        <v>3</v>
      </c>
      <c r="F234" s="11">
        <v>15000</v>
      </c>
      <c r="G234" s="12">
        <f t="shared" si="10"/>
        <v>0</v>
      </c>
      <c r="H234" t="str">
        <f t="shared" si="11"/>
        <v>GOOD</v>
      </c>
    </row>
    <row r="235" spans="1:8" ht="13.8" x14ac:dyDescent="0.3">
      <c r="A235" s="5" t="s">
        <v>240</v>
      </c>
      <c r="B235" s="10">
        <v>39734</v>
      </c>
      <c r="C235" s="6">
        <f t="shared" ca="1" si="9"/>
        <v>15</v>
      </c>
      <c r="D235" s="5" t="s">
        <v>6</v>
      </c>
      <c r="E235" s="7">
        <v>4</v>
      </c>
      <c r="F235" s="11">
        <v>8500</v>
      </c>
      <c r="G235" s="12">
        <f t="shared" si="10"/>
        <v>850</v>
      </c>
      <c r="H235" t="str">
        <f t="shared" si="11"/>
        <v>GREAT</v>
      </c>
    </row>
    <row r="236" spans="1:8" ht="13.8" x14ac:dyDescent="0.3">
      <c r="A236" s="5" t="s">
        <v>229</v>
      </c>
      <c r="B236" s="9">
        <v>32333</v>
      </c>
      <c r="C236" s="6">
        <f t="shared" ca="1" si="9"/>
        <v>35</v>
      </c>
      <c r="D236" s="5" t="s">
        <v>6</v>
      </c>
      <c r="E236" s="7">
        <v>5</v>
      </c>
      <c r="F236" s="11">
        <v>23500</v>
      </c>
      <c r="G236" s="12">
        <f t="shared" si="10"/>
        <v>2350</v>
      </c>
      <c r="H236" t="str">
        <f t="shared" si="11"/>
        <v>EXCELLENT</v>
      </c>
    </row>
    <row r="237" spans="1:8" ht="13.8" x14ac:dyDescent="0.3">
      <c r="A237" s="5" t="s">
        <v>154</v>
      </c>
      <c r="B237" s="9">
        <v>35419</v>
      </c>
      <c r="C237" s="6">
        <f t="shared" ca="1" si="9"/>
        <v>27</v>
      </c>
      <c r="D237" s="5" t="s">
        <v>7</v>
      </c>
      <c r="E237" s="7">
        <v>2</v>
      </c>
      <c r="F237" s="11">
        <v>5500</v>
      </c>
      <c r="G237" s="12">
        <f t="shared" si="10"/>
        <v>275</v>
      </c>
      <c r="H237" t="str">
        <f t="shared" si="11"/>
        <v>NOT GOOD</v>
      </c>
    </row>
    <row r="238" spans="1:8" ht="13.8" x14ac:dyDescent="0.3">
      <c r="A238" s="5" t="s">
        <v>247</v>
      </c>
      <c r="B238" s="9">
        <v>38495</v>
      </c>
      <c r="C238" s="6">
        <f t="shared" ca="1" si="9"/>
        <v>18</v>
      </c>
      <c r="D238" s="5" t="s">
        <v>6</v>
      </c>
      <c r="E238" s="7">
        <v>2</v>
      </c>
      <c r="F238" s="11">
        <v>7500</v>
      </c>
      <c r="G238" s="12">
        <f t="shared" si="10"/>
        <v>750</v>
      </c>
      <c r="H238" t="str">
        <f t="shared" si="11"/>
        <v>NOT GOOD</v>
      </c>
    </row>
    <row r="239" spans="1:8" ht="13.8" x14ac:dyDescent="0.3">
      <c r="A239" s="5" t="s">
        <v>244</v>
      </c>
      <c r="B239" s="9">
        <v>38733</v>
      </c>
      <c r="C239" s="6">
        <f t="shared" ca="1" si="9"/>
        <v>17</v>
      </c>
      <c r="D239" s="5" t="s">
        <v>6</v>
      </c>
      <c r="E239" s="7">
        <v>5</v>
      </c>
      <c r="F239" s="11">
        <v>14500</v>
      </c>
      <c r="G239" s="12">
        <f t="shared" si="10"/>
        <v>1450</v>
      </c>
      <c r="H239" t="str">
        <f t="shared" si="11"/>
        <v>EXCELLENT</v>
      </c>
    </row>
    <row r="240" spans="1:8" ht="13.8" x14ac:dyDescent="0.3">
      <c r="A240" s="5" t="s">
        <v>119</v>
      </c>
      <c r="B240" s="9">
        <v>32467</v>
      </c>
      <c r="C240" s="6">
        <f t="shared" ca="1" si="9"/>
        <v>35</v>
      </c>
      <c r="D240" s="5" t="s">
        <v>5</v>
      </c>
      <c r="E240" s="7">
        <v>5</v>
      </c>
      <c r="F240" s="11">
        <v>4500</v>
      </c>
      <c r="G240" s="12">
        <f t="shared" si="10"/>
        <v>90</v>
      </c>
      <c r="H240" t="str">
        <f t="shared" si="11"/>
        <v>EXCELLENT</v>
      </c>
    </row>
    <row r="241" spans="1:8" ht="13.8" x14ac:dyDescent="0.3">
      <c r="A241" s="5" t="s">
        <v>152</v>
      </c>
      <c r="B241" s="9">
        <v>38782</v>
      </c>
      <c r="C241" s="6">
        <f t="shared" ca="1" si="9"/>
        <v>17</v>
      </c>
      <c r="D241" s="5" t="s">
        <v>5</v>
      </c>
      <c r="E241" s="7">
        <v>5</v>
      </c>
      <c r="F241" s="11">
        <v>8000</v>
      </c>
      <c r="G241" s="12">
        <f t="shared" si="10"/>
        <v>160</v>
      </c>
      <c r="H241" t="str">
        <f t="shared" si="11"/>
        <v>EXCELLENT</v>
      </c>
    </row>
    <row r="242" spans="1:8" ht="13.8" x14ac:dyDescent="0.3">
      <c r="A242" s="5" t="s">
        <v>184</v>
      </c>
      <c r="B242" s="9">
        <v>39691</v>
      </c>
      <c r="C242" s="6">
        <f t="shared" ca="1" si="9"/>
        <v>15</v>
      </c>
      <c r="D242" s="5" t="s">
        <v>6</v>
      </c>
      <c r="E242" s="7">
        <v>3</v>
      </c>
      <c r="F242" s="11">
        <v>11500</v>
      </c>
      <c r="G242" s="12">
        <f t="shared" si="10"/>
        <v>1150</v>
      </c>
      <c r="H242" t="str">
        <f t="shared" si="11"/>
        <v>GOOD</v>
      </c>
    </row>
    <row r="243" spans="1:8" ht="13.8" x14ac:dyDescent="0.3">
      <c r="A243" s="5" t="s">
        <v>245</v>
      </c>
      <c r="B243" s="9">
        <v>34191</v>
      </c>
      <c r="C243" s="6">
        <f t="shared" ca="1" si="9"/>
        <v>30</v>
      </c>
      <c r="D243" s="5" t="s">
        <v>6</v>
      </c>
      <c r="E243" s="7">
        <v>5</v>
      </c>
      <c r="F243" s="11">
        <v>1000</v>
      </c>
      <c r="G243" s="12">
        <f t="shared" si="10"/>
        <v>100</v>
      </c>
      <c r="H243" t="str">
        <f t="shared" si="11"/>
        <v>EXCELLENT</v>
      </c>
    </row>
    <row r="244" spans="1:8" ht="13.8" x14ac:dyDescent="0.3">
      <c r="A244" s="5" t="s">
        <v>165</v>
      </c>
      <c r="B244" s="9">
        <v>35247</v>
      </c>
      <c r="C244" s="6">
        <f t="shared" ca="1" si="9"/>
        <v>27</v>
      </c>
      <c r="D244" s="5" t="s">
        <v>5</v>
      </c>
      <c r="E244" s="7">
        <v>2</v>
      </c>
      <c r="F244" s="11">
        <v>21000</v>
      </c>
      <c r="G244" s="12">
        <f t="shared" si="10"/>
        <v>420</v>
      </c>
      <c r="H244" t="str">
        <f t="shared" si="11"/>
        <v>NOT GOOD</v>
      </c>
    </row>
    <row r="245" spans="1:8" ht="13.8" x14ac:dyDescent="0.3">
      <c r="A245" s="5" t="s">
        <v>79</v>
      </c>
      <c r="B245" s="9">
        <v>33724</v>
      </c>
      <c r="C245" s="6">
        <f t="shared" ca="1" si="9"/>
        <v>31</v>
      </c>
      <c r="D245" s="5" t="s">
        <v>6</v>
      </c>
      <c r="E245" s="7">
        <v>5</v>
      </c>
      <c r="F245" s="11">
        <v>14000</v>
      </c>
      <c r="G245" s="12">
        <f t="shared" si="10"/>
        <v>1400</v>
      </c>
      <c r="H245" t="str">
        <f t="shared" si="11"/>
        <v>EXCELLENT</v>
      </c>
    </row>
    <row r="246" spans="1:8" ht="13.8" x14ac:dyDescent="0.3">
      <c r="A246" s="5" t="s">
        <v>217</v>
      </c>
      <c r="B246" s="9">
        <v>36045</v>
      </c>
      <c r="C246" s="6">
        <f t="shared" ca="1" si="9"/>
        <v>25</v>
      </c>
      <c r="D246" s="5" t="s">
        <v>6</v>
      </c>
      <c r="E246" s="7">
        <v>5</v>
      </c>
      <c r="F246" s="11">
        <v>21000</v>
      </c>
      <c r="G246" s="12">
        <f t="shared" si="10"/>
        <v>2100</v>
      </c>
      <c r="H246" t="str">
        <f t="shared" si="11"/>
        <v>EXCELLENT</v>
      </c>
    </row>
    <row r="247" spans="1:8" ht="13.8" x14ac:dyDescent="0.3">
      <c r="A247" s="5" t="s">
        <v>241</v>
      </c>
      <c r="B247" s="9">
        <v>32441</v>
      </c>
      <c r="C247" s="6">
        <f t="shared" ca="1" si="9"/>
        <v>35</v>
      </c>
      <c r="D247" s="5" t="s">
        <v>5</v>
      </c>
      <c r="E247" s="7">
        <v>4</v>
      </c>
      <c r="F247" s="11">
        <v>6500</v>
      </c>
      <c r="G247" s="12">
        <f t="shared" si="10"/>
        <v>130</v>
      </c>
      <c r="H247" t="str">
        <f t="shared" si="11"/>
        <v>GREAT</v>
      </c>
    </row>
    <row r="248" spans="1:8" ht="13.8" x14ac:dyDescent="0.3">
      <c r="A248" s="5" t="s">
        <v>128</v>
      </c>
      <c r="B248" s="9">
        <v>33057</v>
      </c>
      <c r="C248" s="6">
        <f t="shared" ca="1" si="9"/>
        <v>33</v>
      </c>
      <c r="D248" s="5" t="s">
        <v>5</v>
      </c>
      <c r="E248" s="7">
        <v>2</v>
      </c>
      <c r="F248" s="11">
        <v>14000</v>
      </c>
      <c r="G248" s="12">
        <f t="shared" si="10"/>
        <v>280</v>
      </c>
      <c r="H248" t="str">
        <f t="shared" si="11"/>
        <v>NOT GOOD</v>
      </c>
    </row>
    <row r="249" spans="1:8" ht="13.8" x14ac:dyDescent="0.3">
      <c r="A249" s="5" t="s">
        <v>187</v>
      </c>
      <c r="B249" s="9">
        <v>39597</v>
      </c>
      <c r="C249" s="6">
        <f t="shared" ca="1" si="9"/>
        <v>15</v>
      </c>
      <c r="D249" s="5" t="s">
        <v>8</v>
      </c>
      <c r="E249" s="7">
        <v>1</v>
      </c>
      <c r="F249" s="11">
        <v>3000</v>
      </c>
      <c r="G249" s="12">
        <f t="shared" si="10"/>
        <v>0</v>
      </c>
      <c r="H249" t="str">
        <f t="shared" si="11"/>
        <v>BAD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SimpleIF</vt:lpstr>
      <vt:lpstr>CompoundIF</vt:lpstr>
      <vt:lpstr>Nested 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Raheel Rupani</cp:lastModifiedBy>
  <cp:lastPrinted>2007-08-21T15:12:26Z</cp:lastPrinted>
  <dcterms:created xsi:type="dcterms:W3CDTF">1996-02-01T22:02:06Z</dcterms:created>
  <dcterms:modified xsi:type="dcterms:W3CDTF">2024-01-05T12:33:20Z</dcterms:modified>
</cp:coreProperties>
</file>