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hidePivotFieldList="1"/>
  <bookViews>
    <workbookView xWindow="480" yWindow="60" windowWidth="21840" windowHeight="10305"/>
  </bookViews>
  <sheets>
    <sheet name="Dashboard" sheetId="4" r:id="rId1"/>
    <sheet name="Dashboard - Printer Friendly" sheetId="5" r:id="rId2"/>
  </sheets>
  <definedNames>
    <definedName name="fbsdgvb" localSheetId="1">'Dashboard - Printer Friendly'!$F$25:$F$35</definedName>
    <definedName name="fbsdgvb">Dashboard!$F$25:$F$35</definedName>
    <definedName name="_xlnm.Print_Area" localSheetId="0">Dashboard!$A$1:$Q$60</definedName>
    <definedName name="_xlnm.Print_Area" localSheetId="1">'Dashboard - Printer Friendly'!$A$1:$Q$60</definedName>
  </definedNames>
  <calcPr calcId="144525"/>
</workbook>
</file>

<file path=xl/calcChain.xml><?xml version="1.0" encoding="utf-8"?>
<calcChain xmlns="http://schemas.openxmlformats.org/spreadsheetml/2006/main">
  <c r="L52" i="5" l="1"/>
  <c r="L52" i="4"/>
  <c r="C100" i="5" l="1"/>
  <c r="C94" i="5"/>
  <c r="C93" i="5"/>
  <c r="I52" i="5"/>
  <c r="B52" i="5" s="1"/>
  <c r="F52" i="5"/>
  <c r="O42" i="5"/>
  <c r="C99" i="5" s="1"/>
  <c r="L42" i="5"/>
  <c r="I42" i="5"/>
  <c r="C96" i="5" s="1"/>
  <c r="F42" i="5"/>
  <c r="C95" i="5" s="1"/>
  <c r="C42" i="5"/>
  <c r="O35" i="5"/>
  <c r="L35" i="5"/>
  <c r="C97" i="5" s="1"/>
  <c r="I35" i="5"/>
  <c r="C98" i="5" s="1"/>
  <c r="F35" i="5"/>
  <c r="C92" i="5" s="1"/>
  <c r="C35" i="5"/>
  <c r="C91" i="5" s="1"/>
  <c r="B19" i="5"/>
  <c r="C107" i="5" s="1"/>
  <c r="B15" i="5"/>
  <c r="C108" i="5" s="1"/>
  <c r="C12" i="5"/>
  <c r="E6" i="5" s="1"/>
  <c r="I52" i="4"/>
  <c r="C101" i="4" s="1"/>
  <c r="F52" i="4"/>
  <c r="L42" i="4"/>
  <c r="I42" i="4"/>
  <c r="O35" i="4"/>
  <c r="L35" i="4"/>
  <c r="C35" i="4"/>
  <c r="F35" i="4"/>
  <c r="C92" i="4" s="1"/>
  <c r="I35" i="4"/>
  <c r="F42" i="4"/>
  <c r="B19" i="4"/>
  <c r="C101" i="5" l="1"/>
  <c r="E10" i="5"/>
  <c r="E14" i="5" s="1"/>
  <c r="C12" i="4"/>
  <c r="E6" i="4" s="1"/>
  <c r="C93" i="4"/>
  <c r="O42" i="4"/>
  <c r="C99" i="4" s="1"/>
  <c r="C42" i="4"/>
  <c r="C100" i="4" s="1"/>
  <c r="C91" i="4"/>
  <c r="C94" i="4"/>
  <c r="C97" i="4"/>
  <c r="C98" i="4"/>
  <c r="C107" i="4"/>
  <c r="B15" i="4"/>
  <c r="C108" i="4" s="1"/>
  <c r="B52" i="4" l="1"/>
  <c r="E19" i="5"/>
  <c r="C95" i="4"/>
  <c r="E10" i="4"/>
  <c r="E19" i="4" s="1"/>
  <c r="C96" i="4"/>
  <c r="E14" i="4" l="1"/>
</calcChain>
</file>

<file path=xl/sharedStrings.xml><?xml version="1.0" encoding="utf-8"?>
<sst xmlns="http://schemas.openxmlformats.org/spreadsheetml/2006/main" count="256" uniqueCount="91">
  <si>
    <t>Other</t>
  </si>
  <si>
    <t>Insurance</t>
  </si>
  <si>
    <t>Groceries</t>
  </si>
  <si>
    <t>Food</t>
  </si>
  <si>
    <t>Medical</t>
  </si>
  <si>
    <t>Grooming</t>
  </si>
  <si>
    <t>Vehicle Payment 2</t>
  </si>
  <si>
    <t xml:space="preserve">Other </t>
  </si>
  <si>
    <t>Subtotal</t>
  </si>
  <si>
    <t>Amount</t>
  </si>
  <si>
    <t xml:space="preserve">Category </t>
  </si>
  <si>
    <t>Pets</t>
  </si>
  <si>
    <t>Lifestyle</t>
  </si>
  <si>
    <t>Education</t>
  </si>
  <si>
    <t xml:space="preserve">Clothing </t>
  </si>
  <si>
    <t>Entertainment</t>
  </si>
  <si>
    <t>Comm</t>
  </si>
  <si>
    <t>Electronics</t>
  </si>
  <si>
    <t>Salary 1 annual</t>
  </si>
  <si>
    <t>Salary 2 annual</t>
  </si>
  <si>
    <t>Net</t>
  </si>
  <si>
    <t>Rent or Mortgage Payment</t>
  </si>
  <si>
    <t>Property Taxes/Fees</t>
  </si>
  <si>
    <t>Association Dues</t>
  </si>
  <si>
    <t>Upgrade &amp; Interior</t>
  </si>
  <si>
    <t>Landscaping  &amp; Exterior</t>
  </si>
  <si>
    <t>Gas &amp; Electric</t>
  </si>
  <si>
    <t>Cable &amp; Internet</t>
  </si>
  <si>
    <t>Shopping - Non Essential</t>
  </si>
  <si>
    <t>Shopping - Home Goods</t>
  </si>
  <si>
    <t>Movie Expenses</t>
  </si>
  <si>
    <t>Tuition/Fees</t>
  </si>
  <si>
    <t>Religious</t>
  </si>
  <si>
    <t>Donations/Charity</t>
  </si>
  <si>
    <t>Hobbies</t>
  </si>
  <si>
    <t>Cellular Phone</t>
  </si>
  <si>
    <t>Vehicle Payment 1</t>
  </si>
  <si>
    <t>Fuel 1 (Per month)</t>
  </si>
  <si>
    <t>Fuel 2 (Per month)</t>
  </si>
  <si>
    <t>Child Care /Sitting</t>
  </si>
  <si>
    <t>Child Support /Alimony</t>
  </si>
  <si>
    <t>Sports /Youth Expenses</t>
  </si>
  <si>
    <t>Monthly Earnings (Member)</t>
  </si>
  <si>
    <t>Monthly Earnings (Spouse)</t>
  </si>
  <si>
    <t>Auto Insurance</t>
  </si>
  <si>
    <t>Maintenance &amp; Upkeep</t>
  </si>
  <si>
    <t>Wash &amp; Detail</t>
  </si>
  <si>
    <t>Public Transportation</t>
  </si>
  <si>
    <t>Landline</t>
  </si>
  <si>
    <t>Health &amp; Beauty/Barber</t>
  </si>
  <si>
    <t>Dry cleaning/Tailoring</t>
  </si>
  <si>
    <t>Water/Sewage/Garbage</t>
  </si>
  <si>
    <t>Books/Materials</t>
  </si>
  <si>
    <t>Carpool</t>
  </si>
  <si>
    <t>Other Earnings</t>
  </si>
  <si>
    <t>Allotment</t>
  </si>
  <si>
    <t>MGIB</t>
  </si>
  <si>
    <t>Credit Cards</t>
  </si>
  <si>
    <t>Department Store Cards</t>
  </si>
  <si>
    <t>Other Credit Cards</t>
  </si>
  <si>
    <t>Loans</t>
  </si>
  <si>
    <t>LIVING EXPENSES</t>
  </si>
  <si>
    <t>MONTHLY INCOME</t>
  </si>
  <si>
    <t>SAVINGS AND INVESTMENTS</t>
  </si>
  <si>
    <t>ATM Transactions</t>
  </si>
  <si>
    <t>Emergency Fund {1-3 Months}</t>
  </si>
  <si>
    <t>Reserve Fund</t>
  </si>
  <si>
    <t>"Goal Getter" Fund</t>
  </si>
  <si>
    <t>Investments/IRA's/TSP/Etc.</t>
  </si>
  <si>
    <t>Total of Contributions</t>
  </si>
  <si>
    <r>
      <rPr>
        <b/>
        <i/>
        <sz val="14"/>
        <color theme="2" tint="-0.89999084444715716"/>
        <rFont val="Calibri"/>
        <family val="2"/>
        <scheme val="minor"/>
      </rPr>
      <t xml:space="preserve">SAVINGS </t>
    </r>
    <r>
      <rPr>
        <b/>
        <i/>
        <sz val="10"/>
        <color theme="2" tint="-0.89999084444715716"/>
        <rFont val="Calibri"/>
        <family val="2"/>
        <scheme val="minor"/>
      </rPr>
      <t xml:space="preserve">                                                     Goal: 10% of Net Income                  </t>
    </r>
  </si>
  <si>
    <t>Type of Investment</t>
  </si>
  <si>
    <t>Projected</t>
  </si>
  <si>
    <t>Actual</t>
  </si>
  <si>
    <t>EXPENSE BREAKDOWN</t>
  </si>
  <si>
    <t xml:space="preserve">       SAVINGS BREAKDOWN</t>
  </si>
  <si>
    <t>Rent or Mortgage</t>
  </si>
  <si>
    <t>Dependant Care</t>
  </si>
  <si>
    <t>Transportation</t>
  </si>
  <si>
    <t>Revolving Credit</t>
  </si>
  <si>
    <t>Contributions</t>
  </si>
  <si>
    <t>Savings &amp; Investments</t>
  </si>
  <si>
    <t>www.mci.usmc.mil</t>
  </si>
  <si>
    <t>Pogey Bait</t>
  </si>
  <si>
    <t>This spreadsheet is based upon MCI Course 3420</t>
  </si>
  <si>
    <t>Your actual percentage is:</t>
  </si>
  <si>
    <t>Total Receivable Income</t>
  </si>
  <si>
    <t>Lunch at Work</t>
  </si>
  <si>
    <t>Dining Out</t>
  </si>
  <si>
    <t>Balance</t>
  </si>
  <si>
    <t>Total Vested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</si>
</sst>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2" tint="-0.89999084444715716"/>
      <name val="Calibri"/>
      <family val="2"/>
      <scheme val="minor"/>
    </font>
    <font>
      <b/>
      <sz val="16"/>
      <color theme="2" tint="-0.89999084444715716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6"/>
      <color theme="2" tint="-0.89999084444715716"/>
      <name val="Calibri"/>
      <family val="2"/>
      <scheme val="minor"/>
    </font>
    <font>
      <sz val="16"/>
      <color theme="2" tint="-0.89999084444715716"/>
      <name val="Modern No. 20"/>
      <family val="1"/>
    </font>
    <font>
      <b/>
      <sz val="10"/>
      <color theme="2" tint="-0.89999084444715716"/>
      <name val="Calibri"/>
      <family val="2"/>
      <scheme val="minor"/>
    </font>
    <font>
      <b/>
      <i/>
      <sz val="10"/>
      <color theme="2" tint="-0.89999084444715716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rgb="FFAFA575"/>
      <name val="Rockwell Extra Bold"/>
      <family val="1"/>
    </font>
    <font>
      <b/>
      <i/>
      <sz val="14"/>
      <color theme="2" tint="-0.89999084444715716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5"/>
      <color rgb="FFAFA575"/>
      <name val="Rockwell Extra Bold"/>
      <family val="1"/>
    </font>
    <font>
      <sz val="15"/>
      <color theme="1"/>
      <name val="Calibri"/>
      <family val="2"/>
      <scheme val="minor"/>
    </font>
    <font>
      <sz val="15"/>
      <color theme="2" tint="-0.899990844447157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B9B085"/>
        <bgColor indexed="64"/>
      </patternFill>
    </fill>
    <fill>
      <patternFill patternType="solid">
        <fgColor rgb="FFAFA57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rgb="FF857D4B"/>
      </left>
      <right style="medium">
        <color rgb="FF857D4B"/>
      </right>
      <top style="medium">
        <color rgb="FF857D4B"/>
      </top>
      <bottom style="thin">
        <color theme="2" tint="-0.499984740745262"/>
      </bottom>
      <diagonal/>
    </border>
    <border>
      <left style="medium">
        <color rgb="FF857D4B"/>
      </left>
      <right style="medium">
        <color rgb="FF857D4B"/>
      </right>
      <top style="thin">
        <color theme="2" tint="-0.499984740745262"/>
      </top>
      <bottom style="medium">
        <color rgb="FF857D4B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96">
    <xf numFmtId="0" fontId="0" fillId="0" borderId="0" xfId="0"/>
    <xf numFmtId="0" fontId="2" fillId="2" borderId="0" xfId="0" applyFont="1" applyFill="1" applyAlignment="1">
      <alignment vertical="center"/>
    </xf>
    <xf numFmtId="164" fontId="2" fillId="2" borderId="0" xfId="0" applyNumberFormat="1" applyFont="1" applyFill="1" applyAlignment="1">
      <alignment horizontal="right"/>
    </xf>
    <xf numFmtId="0" fontId="2" fillId="2" borderId="0" xfId="0" applyFont="1" applyFill="1"/>
    <xf numFmtId="16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9" fontId="6" fillId="2" borderId="0" xfId="0" applyNumberFormat="1" applyFont="1" applyFill="1" applyBorder="1" applyAlignment="1">
      <alignment horizontal="center" vertical="center"/>
    </xf>
    <xf numFmtId="9" fontId="7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2" borderId="0" xfId="1" applyFont="1" applyFill="1" applyAlignment="1">
      <alignment horizontal="left" vertical="center"/>
    </xf>
    <xf numFmtId="164" fontId="2" fillId="2" borderId="0" xfId="1" applyNumberFormat="1" applyFont="1" applyFill="1" applyAlignment="1">
      <alignment horizontal="right"/>
    </xf>
    <xf numFmtId="0" fontId="8" fillId="2" borderId="0" xfId="0" applyFont="1" applyFill="1" applyBorder="1" applyAlignment="1">
      <alignment vertical="center" wrapText="1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 wrapText="1"/>
    </xf>
    <xf numFmtId="164" fontId="2" fillId="2" borderId="0" xfId="1" applyNumberFormat="1" applyFont="1" applyFill="1" applyBorder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2" fillId="2" borderId="0" xfId="1" applyFont="1" applyFill="1" applyBorder="1" applyAlignment="1">
      <alignment horizontal="left" vertical="center" wrapText="1"/>
    </xf>
    <xf numFmtId="0" fontId="8" fillId="2" borderId="0" xfId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164" fontId="10" fillId="2" borderId="1" xfId="0" applyNumberFormat="1" applyFont="1" applyFill="1" applyBorder="1" applyAlignment="1">
      <alignment horizontal="right"/>
    </xf>
    <xf numFmtId="0" fontId="2" fillId="3" borderId="1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horizontal="left" vertical="center"/>
    </xf>
    <xf numFmtId="0" fontId="2" fillId="3" borderId="1" xfId="0" applyFont="1" applyFill="1" applyBorder="1"/>
    <xf numFmtId="0" fontId="2" fillId="3" borderId="1" xfId="1" applyFont="1" applyFill="1" applyBorder="1" applyAlignment="1">
      <alignment vertical="center" wrapText="1"/>
    </xf>
    <xf numFmtId="0" fontId="8" fillId="3" borderId="1" xfId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NumberFormat="1" applyFont="1" applyFill="1" applyBorder="1"/>
    <xf numFmtId="164" fontId="3" fillId="2" borderId="4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vertical="center"/>
    </xf>
    <xf numFmtId="0" fontId="2" fillId="5" borderId="0" xfId="0" applyFont="1" applyFill="1" applyBorder="1"/>
    <xf numFmtId="0" fontId="2" fillId="3" borderId="1" xfId="0" applyFont="1" applyFill="1" applyBorder="1" applyAlignment="1">
      <alignment horizontal="left" vertical="center"/>
    </xf>
    <xf numFmtId="164" fontId="2" fillId="3" borderId="1" xfId="1" applyNumberFormat="1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top" wrapText="1" readingOrder="1"/>
    </xf>
    <xf numFmtId="164" fontId="2" fillId="3" borderId="6" xfId="0" applyNumberFormat="1" applyFont="1" applyFill="1" applyBorder="1" applyAlignment="1">
      <alignment horizontal="left" vertical="center"/>
    </xf>
    <xf numFmtId="164" fontId="2" fillId="3" borderId="6" xfId="1" applyNumberFormat="1" applyFont="1" applyFill="1" applyBorder="1" applyAlignment="1">
      <alignment horizontal="left" vertical="center"/>
    </xf>
    <xf numFmtId="0" fontId="15" fillId="2" borderId="0" xfId="2" applyFont="1" applyFill="1" applyAlignment="1" applyProtection="1"/>
    <xf numFmtId="0" fontId="2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horizontal="right"/>
    </xf>
    <xf numFmtId="0" fontId="2" fillId="0" borderId="0" xfId="0" applyFont="1" applyFill="1"/>
    <xf numFmtId="16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/>
    </xf>
    <xf numFmtId="164" fontId="3" fillId="0" borderId="4" xfId="0" applyNumberFormat="1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vertical="center" wrapText="1"/>
    </xf>
    <xf numFmtId="0" fontId="2" fillId="0" borderId="0" xfId="1" applyFont="1" applyFill="1" applyAlignment="1">
      <alignment horizontal="left" vertical="center"/>
    </xf>
    <xf numFmtId="164" fontId="2" fillId="0" borderId="0" xfId="1" applyNumberFormat="1" applyFont="1" applyFill="1" applyAlignment="1">
      <alignment horizontal="right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horizontal="right"/>
    </xf>
    <xf numFmtId="0" fontId="15" fillId="0" borderId="0" xfId="2" applyFont="1" applyFill="1" applyAlignment="1" applyProtection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2" fillId="0" borderId="0" xfId="1" applyFont="1" applyFill="1" applyBorder="1" applyAlignment="1">
      <alignment horizontal="left" vertical="center" wrapText="1"/>
    </xf>
    <xf numFmtId="164" fontId="2" fillId="0" borderId="0" xfId="1" applyNumberFormat="1" applyFont="1" applyFill="1" applyBorder="1" applyAlignment="1">
      <alignment horizontal="right"/>
    </xf>
    <xf numFmtId="0" fontId="8" fillId="0" borderId="0" xfId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horizontal="right"/>
    </xf>
    <xf numFmtId="10" fontId="8" fillId="4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/>
    <xf numFmtId="164" fontId="2" fillId="3" borderId="1" xfId="1" applyNumberFormat="1" applyFont="1" applyFill="1" applyBorder="1" applyAlignment="1">
      <alignment horizontal="left" vertical="center"/>
    </xf>
    <xf numFmtId="164" fontId="2" fillId="3" borderId="6" xfId="0" applyNumberFormat="1" applyFont="1" applyFill="1" applyBorder="1" applyAlignment="1">
      <alignment horizontal="left" vertical="center"/>
    </xf>
    <xf numFmtId="164" fontId="2" fillId="3" borderId="6" xfId="1" applyNumberFormat="1" applyFont="1" applyFill="1" applyBorder="1" applyAlignment="1">
      <alignment horizontal="left" vertical="center"/>
    </xf>
    <xf numFmtId="165" fontId="2" fillId="3" borderId="1" xfId="1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vertical="center"/>
    </xf>
    <xf numFmtId="165" fontId="2" fillId="3" borderId="1" xfId="0" applyNumberFormat="1" applyFont="1" applyFill="1" applyBorder="1"/>
    <xf numFmtId="165" fontId="11" fillId="4" borderId="7" xfId="0" applyNumberFormat="1" applyFont="1" applyFill="1" applyBorder="1" applyAlignment="1">
      <alignment horizontal="right"/>
    </xf>
    <xf numFmtId="165" fontId="11" fillId="4" borderId="8" xfId="0" applyNumberFormat="1" applyFont="1" applyFill="1" applyBorder="1" applyAlignment="1">
      <alignment horizontal="right"/>
    </xf>
    <xf numFmtId="165" fontId="2" fillId="3" borderId="3" xfId="0" applyNumberFormat="1" applyFont="1" applyFill="1" applyBorder="1" applyAlignment="1">
      <alignment horizontal="right"/>
    </xf>
    <xf numFmtId="165" fontId="8" fillId="3" borderId="1" xfId="1" applyNumberFormat="1" applyFont="1" applyFill="1" applyBorder="1" applyAlignment="1">
      <alignment horizontal="right"/>
    </xf>
    <xf numFmtId="0" fontId="8" fillId="2" borderId="0" xfId="0" applyFont="1" applyFill="1"/>
    <xf numFmtId="0" fontId="8" fillId="2" borderId="0" xfId="0" applyFont="1" applyFill="1" applyBorder="1"/>
    <xf numFmtId="0" fontId="8" fillId="4" borderId="1" xfId="0" applyFont="1" applyFill="1" applyBorder="1" applyAlignment="1">
      <alignment vertical="center"/>
    </xf>
    <xf numFmtId="165" fontId="8" fillId="4" borderId="1" xfId="0" applyNumberFormat="1" applyFont="1" applyFill="1" applyBorder="1" applyAlignment="1">
      <alignment horizontal="right"/>
    </xf>
    <xf numFmtId="0" fontId="8" fillId="4" borderId="1" xfId="0" applyFont="1" applyFill="1" applyBorder="1"/>
    <xf numFmtId="0" fontId="8" fillId="0" borderId="0" xfId="0" applyFont="1" applyFill="1"/>
    <xf numFmtId="0" fontId="8" fillId="0" borderId="0" xfId="0" applyFont="1" applyFill="1" applyBorder="1"/>
    <xf numFmtId="0" fontId="2" fillId="0" borderId="12" xfId="1" applyFont="1" applyFill="1" applyBorder="1" applyAlignment="1">
      <alignment horizontal="left" vertical="center" wrapText="1"/>
    </xf>
    <xf numFmtId="4" fontId="2" fillId="0" borderId="12" xfId="1" applyNumberFormat="1" applyFont="1" applyFill="1" applyBorder="1" applyAlignment="1">
      <alignment horizontal="right"/>
    </xf>
    <xf numFmtId="0" fontId="8" fillId="0" borderId="12" xfId="1" applyFont="1" applyFill="1" applyBorder="1" applyAlignment="1">
      <alignment horizontal="left" vertical="center" wrapText="1"/>
    </xf>
    <xf numFmtId="4" fontId="8" fillId="0" borderId="12" xfId="1" applyNumberFormat="1" applyFont="1" applyFill="1" applyBorder="1" applyAlignment="1">
      <alignment horizontal="right"/>
    </xf>
    <xf numFmtId="0" fontId="2" fillId="0" borderId="12" xfId="0" applyFont="1" applyFill="1" applyBorder="1"/>
    <xf numFmtId="0" fontId="2" fillId="0" borderId="12" xfId="1" applyFont="1" applyFill="1" applyBorder="1" applyAlignment="1">
      <alignment horizontal="left" vertical="center"/>
    </xf>
    <xf numFmtId="0" fontId="2" fillId="0" borderId="12" xfId="1" applyFont="1" applyFill="1" applyBorder="1" applyAlignment="1">
      <alignment vertical="center" wrapText="1"/>
    </xf>
    <xf numFmtId="0" fontId="2" fillId="0" borderId="12" xfId="0" applyNumberFormat="1" applyFont="1" applyFill="1" applyBorder="1"/>
    <xf numFmtId="4" fontId="2" fillId="0" borderId="12" xfId="0" applyNumberFormat="1" applyFont="1" applyFill="1" applyBorder="1" applyAlignment="1">
      <alignment horizontal="right"/>
    </xf>
    <xf numFmtId="4" fontId="2" fillId="0" borderId="12" xfId="0" applyNumberFormat="1" applyFont="1" applyFill="1" applyBorder="1"/>
    <xf numFmtId="0" fontId="11" fillId="0" borderId="12" xfId="0" applyFont="1" applyFill="1" applyBorder="1" applyAlignment="1">
      <alignment vertical="center"/>
    </xf>
    <xf numFmtId="4" fontId="11" fillId="6" borderId="12" xfId="0" applyNumberFormat="1" applyFont="1" applyFill="1" applyBorder="1" applyAlignment="1">
      <alignment horizontal="right"/>
    </xf>
    <xf numFmtId="0" fontId="2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4" fontId="8" fillId="0" borderId="12" xfId="0" applyNumberFormat="1" applyFont="1" applyFill="1" applyBorder="1" applyAlignment="1">
      <alignment horizontal="right"/>
    </xf>
    <xf numFmtId="164" fontId="2" fillId="0" borderId="12" xfId="1" applyNumberFormat="1" applyFont="1" applyFill="1" applyBorder="1" applyAlignment="1">
      <alignment horizontal="right"/>
    </xf>
    <xf numFmtId="0" fontId="2" fillId="0" borderId="12" xfId="0" applyFont="1" applyFill="1" applyBorder="1" applyAlignment="1">
      <alignment horizontal="left" vertical="center" wrapText="1"/>
    </xf>
    <xf numFmtId="164" fontId="2" fillId="0" borderId="12" xfId="0" applyNumberFormat="1" applyFont="1" applyFill="1" applyBorder="1" applyAlignment="1">
      <alignment vertical="center"/>
    </xf>
    <xf numFmtId="4" fontId="2" fillId="0" borderId="12" xfId="0" applyNumberFormat="1" applyFont="1" applyFill="1" applyBorder="1" applyAlignment="1">
      <alignment vertical="center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left" vertical="center"/>
    </xf>
    <xf numFmtId="164" fontId="2" fillId="0" borderId="12" xfId="1" applyNumberFormat="1" applyFont="1" applyFill="1" applyBorder="1" applyAlignment="1">
      <alignment horizontal="left" vertical="center"/>
    </xf>
    <xf numFmtId="0" fontId="11" fillId="6" borderId="12" xfId="0" applyFont="1" applyFill="1" applyBorder="1" applyAlignment="1">
      <alignment horizontal="left" vertical="top" wrapText="1" readingOrder="1"/>
    </xf>
    <xf numFmtId="0" fontId="2" fillId="0" borderId="12" xfId="0" applyFont="1" applyFill="1" applyBorder="1" applyAlignment="1">
      <alignment horizontal="left" vertical="center"/>
    </xf>
    <xf numFmtId="4" fontId="8" fillId="6" borderId="12" xfId="0" applyNumberFormat="1" applyFont="1" applyFill="1" applyBorder="1" applyAlignment="1">
      <alignment horizontal="right"/>
    </xf>
    <xf numFmtId="0" fontId="8" fillId="6" borderId="12" xfId="0" applyFont="1" applyFill="1" applyBorder="1"/>
    <xf numFmtId="10" fontId="8" fillId="6" borderId="12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4" fontId="11" fillId="3" borderId="1" xfId="0" applyNumberFormat="1" applyFont="1" applyFill="1" applyBorder="1" applyAlignment="1"/>
    <xf numFmtId="0" fontId="17" fillId="4" borderId="1" xfId="0" applyFont="1" applyFill="1" applyBorder="1" applyAlignment="1"/>
    <xf numFmtId="164" fontId="18" fillId="4" borderId="1" xfId="2" applyNumberFormat="1" applyFont="1" applyFill="1" applyBorder="1" applyAlignment="1" applyProtection="1">
      <alignment horizontal="left" vertical="center"/>
    </xf>
    <xf numFmtId="4" fontId="17" fillId="4" borderId="1" xfId="0" applyNumberFormat="1" applyFont="1" applyFill="1" applyBorder="1" applyAlignment="1"/>
    <xf numFmtId="164" fontId="2" fillId="0" borderId="14" xfId="0" applyNumberFormat="1" applyFont="1" applyFill="1" applyBorder="1" applyAlignment="1">
      <alignment horizontal="center" vertical="center"/>
    </xf>
    <xf numFmtId="4" fontId="2" fillId="0" borderId="14" xfId="0" applyNumberFormat="1" applyFont="1" applyFill="1" applyBorder="1" applyAlignment="1">
      <alignment vertical="center"/>
    </xf>
    <xf numFmtId="4" fontId="8" fillId="6" borderId="14" xfId="0" applyNumberFormat="1" applyFont="1" applyFill="1" applyBorder="1" applyAlignment="1">
      <alignment horizontal="right"/>
    </xf>
    <xf numFmtId="0" fontId="11" fillId="7" borderId="12" xfId="0" applyFont="1" applyFill="1" applyBorder="1" applyAlignment="1"/>
    <xf numFmtId="164" fontId="2" fillId="7" borderId="12" xfId="0" applyNumberFormat="1" applyFont="1" applyFill="1" applyBorder="1" applyAlignment="1">
      <alignment horizontal="left" vertical="center"/>
    </xf>
    <xf numFmtId="0" fontId="11" fillId="7" borderId="12" xfId="0" applyFont="1" applyFill="1" applyBorder="1" applyAlignment="1">
      <alignment horizontal="center"/>
    </xf>
    <xf numFmtId="164" fontId="2" fillId="7" borderId="12" xfId="1" applyNumberFormat="1" applyFont="1" applyFill="1" applyBorder="1" applyAlignment="1">
      <alignment horizontal="left" vertical="center"/>
    </xf>
    <xf numFmtId="4" fontId="11" fillId="7" borderId="12" xfId="0" applyNumberFormat="1" applyFont="1" applyFill="1" applyBorder="1" applyAlignment="1"/>
    <xf numFmtId="0" fontId="2" fillId="7" borderId="12" xfId="0" applyFont="1" applyFill="1" applyBorder="1" applyAlignment="1">
      <alignment horizontal="left" vertical="center"/>
    </xf>
    <xf numFmtId="0" fontId="17" fillId="6" borderId="12" xfId="0" applyFont="1" applyFill="1" applyBorder="1" applyAlignment="1"/>
    <xf numFmtId="164" fontId="18" fillId="6" borderId="12" xfId="2" applyNumberFormat="1" applyFont="1" applyFill="1" applyBorder="1" applyAlignment="1" applyProtection="1">
      <alignment horizontal="left" vertical="center"/>
    </xf>
    <xf numFmtId="4" fontId="17" fillId="6" borderId="12" xfId="0" applyNumberFormat="1" applyFont="1" applyFill="1" applyBorder="1" applyAlignment="1"/>
    <xf numFmtId="164" fontId="21" fillId="2" borderId="0" xfId="0" applyNumberFormat="1" applyFont="1" applyFill="1" applyAlignment="1">
      <alignment horizontal="right"/>
    </xf>
    <xf numFmtId="0" fontId="19" fillId="2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4" fontId="3" fillId="3" borderId="2" xfId="0" applyNumberFormat="1" applyFont="1" applyFill="1" applyBorder="1" applyAlignment="1">
      <alignment horizontal="center" vertical="center"/>
    </xf>
    <xf numFmtId="4" fontId="0" fillId="0" borderId="3" xfId="0" applyNumberFormat="1" applyBorder="1" applyAlignment="1">
      <alignment vertical="center"/>
    </xf>
    <xf numFmtId="164" fontId="2" fillId="2" borderId="0" xfId="0" applyNumberFormat="1" applyFont="1" applyFill="1" applyAlignment="1">
      <alignment horizontal="center"/>
    </xf>
    <xf numFmtId="0" fontId="0" fillId="0" borderId="5" xfId="0" applyBorder="1" applyAlignment="1">
      <alignment horizontal="center"/>
    </xf>
    <xf numFmtId="0" fontId="11" fillId="2" borderId="13" xfId="0" applyFont="1" applyFill="1" applyBorder="1" applyAlignment="1"/>
    <xf numFmtId="0" fontId="11" fillId="2" borderId="0" xfId="0" applyFont="1" applyFill="1" applyBorder="1" applyAlignment="1"/>
    <xf numFmtId="0" fontId="19" fillId="2" borderId="0" xfId="0" applyFont="1" applyFill="1" applyAlignment="1">
      <alignment horizontal="right" vertical="center"/>
    </xf>
    <xf numFmtId="0" fontId="20" fillId="0" borderId="0" xfId="0" applyFont="1" applyAlignment="1">
      <alignment horizontal="right"/>
    </xf>
    <xf numFmtId="0" fontId="19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/>
    </xf>
    <xf numFmtId="0" fontId="12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164" fontId="2" fillId="3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9" fillId="3" borderId="2" xfId="1" applyFont="1" applyFill="1" applyBorder="1" applyAlignment="1">
      <alignment horizontal="left" vertical="top" wrapText="1" readingOrder="1"/>
    </xf>
    <xf numFmtId="0" fontId="0" fillId="0" borderId="9" xfId="0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 wrapText="1" readingOrder="1"/>
    </xf>
    <xf numFmtId="164" fontId="2" fillId="3" borderId="6" xfId="0" applyNumberFormat="1" applyFon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vertical="center"/>
    </xf>
    <xf numFmtId="9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164" fontId="2" fillId="2" borderId="0" xfId="0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2" fillId="2" borderId="0" xfId="0" applyFont="1" applyFill="1" applyAlignment="1"/>
    <xf numFmtId="164" fontId="2" fillId="3" borderId="6" xfId="1" applyNumberFormat="1" applyFont="1" applyFill="1" applyBorder="1" applyAlignment="1">
      <alignment horizontal="left" vertical="center"/>
    </xf>
    <xf numFmtId="0" fontId="8" fillId="4" borderId="1" xfId="0" applyFont="1" applyFill="1" applyBorder="1" applyAlignment="1"/>
    <xf numFmtId="0" fontId="16" fillId="4" borderId="1" xfId="0" applyFont="1" applyFill="1" applyBorder="1" applyAlignment="1"/>
    <xf numFmtId="0" fontId="8" fillId="6" borderId="12" xfId="0" applyFont="1" applyFill="1" applyBorder="1" applyAlignment="1"/>
    <xf numFmtId="0" fontId="16" fillId="6" borderId="12" xfId="0" applyFont="1" applyFill="1" applyBorder="1" applyAlignment="1"/>
    <xf numFmtId="0" fontId="11" fillId="0" borderId="15" xfId="0" applyFont="1" applyFill="1" applyBorder="1" applyAlignment="1"/>
    <xf numFmtId="0" fontId="11" fillId="0" borderId="0" xfId="0" applyFont="1" applyFill="1" applyBorder="1" applyAlignment="1"/>
    <xf numFmtId="0" fontId="2" fillId="0" borderId="0" xfId="0" applyFont="1" applyFill="1" applyAlignment="1"/>
    <xf numFmtId="164" fontId="2" fillId="0" borderId="12" xfId="0" applyNumberFormat="1" applyFont="1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9" fillId="0" borderId="12" xfId="1" applyFont="1" applyFill="1" applyBorder="1" applyAlignment="1">
      <alignment horizontal="left" vertical="top" wrapText="1" readingOrder="1"/>
    </xf>
    <xf numFmtId="0" fontId="0" fillId="0" borderId="12" xfId="0" applyFill="1" applyBorder="1" applyAlignment="1">
      <alignment horizontal="left" vertical="top" wrapText="1" readingOrder="1"/>
    </xf>
    <xf numFmtId="164" fontId="2" fillId="0" borderId="12" xfId="1" applyNumberFormat="1" applyFont="1" applyFill="1" applyBorder="1" applyAlignment="1">
      <alignment horizontal="left" vertical="center"/>
    </xf>
    <xf numFmtId="0" fontId="19" fillId="0" borderId="0" xfId="0" applyFont="1" applyFill="1" applyAlignment="1">
      <alignment vertical="center"/>
    </xf>
    <xf numFmtId="4" fontId="2" fillId="6" borderId="1" xfId="0" applyNumberFormat="1" applyFont="1" applyFill="1" applyBorder="1" applyAlignment="1">
      <alignment horizontal="center" vertical="center"/>
    </xf>
    <xf numFmtId="4" fontId="5" fillId="6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9" fontId="3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19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/>
    </xf>
    <xf numFmtId="0" fontId="19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4" fontId="3" fillId="6" borderId="1" xfId="0" applyNumberFormat="1" applyFont="1" applyFill="1" applyBorder="1" applyAlignment="1">
      <alignment horizontal="center" vertical="center"/>
    </xf>
    <xf numFmtId="4" fontId="4" fillId="6" borderId="1" xfId="0" applyNumberFormat="1" applyFont="1" applyFill="1" applyBorder="1" applyAlignment="1">
      <alignment vertical="center"/>
    </xf>
    <xf numFmtId="4" fontId="3" fillId="6" borderId="2" xfId="0" applyNumberFormat="1" applyFont="1" applyFill="1" applyBorder="1" applyAlignment="1">
      <alignment horizontal="center" vertical="center"/>
    </xf>
    <xf numFmtId="4" fontId="0" fillId="6" borderId="3" xfId="0" applyNumberFormat="1" applyFill="1" applyBorder="1" applyAlignment="1">
      <alignment vertical="center"/>
    </xf>
    <xf numFmtId="164" fontId="2" fillId="0" borderId="0" xfId="0" applyNumberFormat="1" applyFont="1" applyFill="1" applyAlignment="1">
      <alignment horizontal="center"/>
    </xf>
    <xf numFmtId="0" fontId="0" fillId="0" borderId="5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AFA575"/>
      <color rgb="FFB9B085"/>
      <color rgb="FFA50021"/>
      <color rgb="FFBC003F"/>
      <color rgb="FF857D4B"/>
      <color rgb="FF003300"/>
      <color rgb="FF008000"/>
      <color rgb="FF006600"/>
      <color rgb="FF009900"/>
      <color rgb="FF756D4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557600840693733E-2"/>
          <c:y val="8.2165455130001244E-2"/>
          <c:w val="0.73789212369018731"/>
          <c:h val="0.72156963986059164"/>
        </c:manualLayout>
      </c:layout>
      <c:pie3DChart>
        <c:varyColors val="1"/>
        <c:ser>
          <c:idx val="0"/>
          <c:order val="0"/>
          <c:spPr>
            <a:blipFill dpi="0" rotWithShape="1">
              <a:blip xmlns:r="http://schemas.openxmlformats.org/officeDocument/2006/relationships" r:embed="rId1"/>
              <a:srcRect/>
              <a:stretch>
                <a:fillRect/>
              </a:stretch>
            </a:blipFill>
            <a:effectLst>
              <a:outerShdw blurRad="40000" dist="23000" dir="21540000" rotWithShape="0">
                <a:srgbClr val="000000">
                  <a:alpha val="35000"/>
                </a:srgbClr>
              </a:outerShdw>
            </a:effectLst>
          </c:spPr>
          <c:explosion val="25"/>
          <c:dLbls>
            <c:dLbl>
              <c:idx val="0"/>
              <c:layout>
                <c:manualLayout>
                  <c:x val="-6.5565466114695783E-2"/>
                  <c:y val="-7.56941351252923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1762099313616598E-2"/>
                  <c:y val="4.554247432297968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3.015913723248575E-3"/>
                  <c:y val="-2.21843610708280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6.4497101039731712E-3"/>
                  <c:y val="-6.62210390788936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1.5847327331691295E-3"/>
                  <c:y val="-7.751721227819780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1.1422603210305259E-2"/>
                  <c:y val="1.52422555869205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1.9941503586542821E-2"/>
                  <c:y val="-5.577705953154146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6.1288263331575324E-3"/>
                  <c:y val="-2.16381564147114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9.9361221169452546E-4"/>
                  <c:y val="-4.409291897614763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1.3166435593365677E-3"/>
                  <c:y val="-1.39210694553713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2.9257870824327754E-2"/>
                  <c:y val="-1.630034837625654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Dashboard!$B$91:$B$101</c:f>
              <c:strCache>
                <c:ptCount val="11"/>
                <c:pt idx="0">
                  <c:v>Rent or Mortgage</c:v>
                </c:pt>
                <c:pt idx="1">
                  <c:v>Lifestyle</c:v>
                </c:pt>
                <c:pt idx="2">
                  <c:v>Pets</c:v>
                </c:pt>
                <c:pt idx="3">
                  <c:v>Food</c:v>
                </c:pt>
                <c:pt idx="4">
                  <c:v>Comm</c:v>
                </c:pt>
                <c:pt idx="5">
                  <c:v>Dependant Care</c:v>
                </c:pt>
                <c:pt idx="6">
                  <c:v>Transportation</c:v>
                </c:pt>
                <c:pt idx="7">
                  <c:v>Revolving Credit</c:v>
                </c:pt>
                <c:pt idx="8">
                  <c:v>Contributions</c:v>
                </c:pt>
                <c:pt idx="9">
                  <c:v>Education</c:v>
                </c:pt>
                <c:pt idx="10">
                  <c:v>Savings &amp; Investments</c:v>
                </c:pt>
              </c:strCache>
            </c:strRef>
          </c:cat>
          <c:val>
            <c:numRef>
              <c:f>Dashboard!$C$91:$C$101</c:f>
              <c:numCache>
                <c:formatCode>"$"#,##0</c:formatCode>
                <c:ptCount val="1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effectLst>
      <a:glow rad="139700">
        <a:schemeClr val="accent2">
          <a:satMod val="175000"/>
          <a:alpha val="40000"/>
        </a:schemeClr>
      </a:glow>
    </a:effectLst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6478901675873"/>
          <c:y val="6.5182402658383334E-2"/>
          <c:w val="0.74989703210176584"/>
          <c:h val="0.89437260709383803"/>
        </c:manualLayout>
      </c:layout>
      <c:doughnutChart>
        <c:varyColors val="1"/>
        <c:ser>
          <c:idx val="0"/>
          <c:order val="0"/>
          <c:spPr>
            <a:solidFill>
              <a:schemeClr val="bg2">
                <a:lumMod val="75000"/>
              </a:schemeClr>
            </a:solidFill>
            <a:effectLst>
              <a:glow rad="63500">
                <a:schemeClr val="tx1">
                  <a:alpha val="40000"/>
                </a:schemeClr>
              </a:glow>
            </a:effectLst>
          </c:spPr>
          <c:explosion val="13"/>
          <c:dPt>
            <c:idx val="0"/>
            <c:bubble3D val="0"/>
            <c:spPr>
              <a:solidFill>
                <a:srgbClr val="006600"/>
              </a:solidFill>
              <a:effectLst>
                <a:glow rad="63500">
                  <a:schemeClr val="tx1">
                    <a:alpha val="40000"/>
                  </a:schemeClr>
                </a:glow>
              </a:effectLst>
            </c:spPr>
          </c:dPt>
          <c:dPt>
            <c:idx val="1"/>
            <c:bubble3D val="0"/>
            <c:spPr>
              <a:solidFill>
                <a:srgbClr val="003300"/>
              </a:solidFill>
              <a:effectLst>
                <a:glow rad="63500">
                  <a:schemeClr val="tx1">
                    <a:alpha val="40000"/>
                  </a:schemeClr>
                </a:glow>
              </a:effectLst>
            </c:spPr>
          </c:dPt>
          <c:dLbls>
            <c:dLbl>
              <c:idx val="1"/>
              <c:layout>
                <c:manualLayout>
                  <c:x val="1.0256410256410263E-2"/>
                  <c:y val="2.446483180428133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>
                        <a:lumMod val="8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Dashboard!$B$107:$B$108</c:f>
              <c:strCache>
                <c:ptCount val="2"/>
                <c:pt idx="0">
                  <c:v>Net</c:v>
                </c:pt>
                <c:pt idx="1">
                  <c:v>Net</c:v>
                </c:pt>
              </c:strCache>
            </c:strRef>
          </c:cat>
          <c:val>
            <c:numRef>
              <c:f>Dashboard!$C$107:$C$108</c:f>
              <c:numCache>
                <c:formatCode>"$"#,##0</c:formatCode>
                <c:ptCount val="2"/>
                <c:pt idx="0">
                  <c:v>6000</c:v>
                </c:pt>
                <c:pt idx="1">
                  <c:v>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spPr>
    <a:noFill/>
  </c:sp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Projected Savings</c:v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9"/>
            <c:spPr>
              <a:solidFill>
                <a:srgbClr val="FFC000"/>
              </a:solidFill>
            </c:spPr>
          </c:marker>
          <c:val>
            <c:numRef>
              <c:f>Dashboard!$F$48:$F$51</c:f>
              <c:numCache>
                <c:formatCode>"$"#,##0.00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18</c:v>
                </c:pt>
                <c:pt idx="3">
                  <c:v>34</c:v>
                </c:pt>
              </c:numCache>
            </c:numRef>
          </c:val>
          <c:smooth val="1"/>
        </c:ser>
        <c:ser>
          <c:idx val="1"/>
          <c:order val="1"/>
          <c:tx>
            <c:v>Actual Savings</c:v>
          </c:tx>
          <c:spPr>
            <a:ln>
              <a:solidFill>
                <a:srgbClr val="BC003F">
                  <a:alpha val="57000"/>
                </a:srgbClr>
              </a:solidFill>
            </a:ln>
          </c:spPr>
          <c:marker>
            <c:spPr>
              <a:solidFill>
                <a:srgbClr val="A50021"/>
              </a:solidFill>
            </c:spPr>
          </c:marker>
          <c:val>
            <c:numRef>
              <c:f>Dashboard!$I$48:$I$51</c:f>
              <c:numCache>
                <c:formatCode>"$"#,##0.00</c:formatCode>
                <c:ptCount val="4"/>
                <c:pt idx="0">
                  <c:v>23</c:v>
                </c:pt>
                <c:pt idx="1">
                  <c:v>28</c:v>
                </c:pt>
                <c:pt idx="2">
                  <c:v>16</c:v>
                </c:pt>
                <c:pt idx="3">
                  <c:v>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45472"/>
        <c:axId val="87426176"/>
      </c:lineChart>
      <c:catAx>
        <c:axId val="87145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87426176"/>
        <c:crosses val="autoZero"/>
        <c:auto val="1"/>
        <c:lblAlgn val="ctr"/>
        <c:lblOffset val="100"/>
        <c:noMultiLvlLbl val="0"/>
      </c:catAx>
      <c:valAx>
        <c:axId val="87426176"/>
        <c:scaling>
          <c:orientation val="minMax"/>
          <c:min val="0"/>
        </c:scaling>
        <c:delete val="0"/>
        <c:axPos val="l"/>
        <c:majorGridlines/>
        <c:numFmt formatCode="&quot;$&quot;#,##0.00" sourceLinked="1"/>
        <c:majorTickMark val="in"/>
        <c:minorTickMark val="in"/>
        <c:tickLblPos val="nextTo"/>
        <c:spPr>
          <a:ln w="9525"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87145472"/>
        <c:crosses val="autoZero"/>
        <c:crossBetween val="between"/>
        <c:majorUnit val="25"/>
      </c:valAx>
      <c:spPr>
        <a:gradFill>
          <a:gsLst>
            <a:gs pos="0">
              <a:sysClr val="windowText" lastClr="000000"/>
            </a:gs>
            <a:gs pos="50000">
              <a:schemeClr val="tx1">
                <a:lumMod val="75000"/>
                <a:lumOff val="25000"/>
              </a:schemeClr>
            </a:gs>
            <a:gs pos="100000">
              <a:sysClr val="windowText" lastClr="000000"/>
            </a:gs>
          </a:gsLst>
          <a:lin ang="5400000" scaled="0"/>
        </a:gradFill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557600840693788E-2"/>
          <c:y val="8.2165455130001244E-2"/>
          <c:w val="0.73789212369018775"/>
          <c:h val="0.72156963986059164"/>
        </c:manualLayout>
      </c:layout>
      <c:pie3DChart>
        <c:varyColors val="1"/>
        <c:ser>
          <c:idx val="0"/>
          <c:order val="0"/>
          <c:spPr>
            <a:blipFill dpi="0" rotWithShape="1">
              <a:blip xmlns:r="http://schemas.openxmlformats.org/officeDocument/2006/relationships" r:embed="rId1"/>
              <a:srcRect/>
              <a:stretch>
                <a:fillRect/>
              </a:stretch>
            </a:blipFill>
            <a:effectLst>
              <a:outerShdw blurRad="40000" dist="23000" dir="21540000" rotWithShape="0">
                <a:srgbClr val="000000">
                  <a:alpha val="35000"/>
                </a:srgbClr>
              </a:outerShdw>
            </a:effectLst>
          </c:spPr>
          <c:explosion val="25"/>
          <c:dLbls>
            <c:dLbl>
              <c:idx val="0"/>
              <c:layout>
                <c:manualLayout>
                  <c:x val="-6.5565466114695783E-2"/>
                  <c:y val="-7.56941351252923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1762099313616608E-2"/>
                  <c:y val="4.5542474322979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3.015913723248575E-3"/>
                  <c:y val="-2.21843610708280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6.4497101039731764E-3"/>
                  <c:y val="-6.62210390788936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1.5847327331691299E-3"/>
                  <c:y val="-7.751721227819782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1.1422603210305266E-2"/>
                  <c:y val="1.52422555869205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1.9941503586542828E-2"/>
                  <c:y val="-5.577705953154148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6.1288263331575324E-3"/>
                  <c:y val="-2.163815641471143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9.936122116945259E-4"/>
                  <c:y val="-4.40929189761476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1.3166435593365683E-3"/>
                  <c:y val="-1.39210694553713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2.9257870824327771E-2"/>
                  <c:y val="-1.630034837625655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'Dashboard - Printer Friendly'!$B$91:$B$101</c:f>
              <c:strCache>
                <c:ptCount val="11"/>
                <c:pt idx="0">
                  <c:v>Rent or Mortgage</c:v>
                </c:pt>
                <c:pt idx="1">
                  <c:v>Lifestyle</c:v>
                </c:pt>
                <c:pt idx="2">
                  <c:v>Pets</c:v>
                </c:pt>
                <c:pt idx="3">
                  <c:v>Food</c:v>
                </c:pt>
                <c:pt idx="4">
                  <c:v>Comm</c:v>
                </c:pt>
                <c:pt idx="5">
                  <c:v>Dependant Care</c:v>
                </c:pt>
                <c:pt idx="6">
                  <c:v>Transportation</c:v>
                </c:pt>
                <c:pt idx="7">
                  <c:v>Revolving Credit</c:v>
                </c:pt>
                <c:pt idx="8">
                  <c:v>Contributions</c:v>
                </c:pt>
                <c:pt idx="9">
                  <c:v>Education</c:v>
                </c:pt>
                <c:pt idx="10">
                  <c:v>Savings &amp; Investments</c:v>
                </c:pt>
              </c:strCache>
            </c:strRef>
          </c:cat>
          <c:val>
            <c:numRef>
              <c:f>'Dashboard - Printer Friendly'!$C$91:$C$101</c:f>
              <c:numCache>
                <c:formatCode>"$"#,##0</c:formatCode>
                <c:ptCount val="1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effectLst>
      <a:glow rad="139700">
        <a:schemeClr val="accent2">
          <a:satMod val="175000"/>
          <a:alpha val="40000"/>
        </a:schemeClr>
      </a:glow>
    </a:effectLst>
  </c:spPr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6478901675876"/>
          <c:y val="6.5182402658383334E-2"/>
          <c:w val="0.74989703210176606"/>
          <c:h val="0.89437260709383803"/>
        </c:manualLayout>
      </c:layout>
      <c:doughnutChart>
        <c:varyColors val="1"/>
        <c:ser>
          <c:idx val="0"/>
          <c:order val="0"/>
          <c:spPr>
            <a:solidFill>
              <a:schemeClr val="bg2">
                <a:lumMod val="75000"/>
              </a:schemeClr>
            </a:solidFill>
            <a:effectLst>
              <a:glow rad="63500">
                <a:schemeClr val="tx1">
                  <a:alpha val="40000"/>
                </a:schemeClr>
              </a:glow>
            </a:effectLst>
          </c:spPr>
          <c:explosion val="13"/>
          <c:dPt>
            <c:idx val="0"/>
            <c:bubble3D val="0"/>
            <c:spPr>
              <a:solidFill>
                <a:srgbClr val="006600"/>
              </a:solidFill>
              <a:effectLst>
                <a:glow rad="63500">
                  <a:schemeClr val="tx1">
                    <a:alpha val="40000"/>
                  </a:schemeClr>
                </a:glow>
              </a:effectLst>
            </c:spPr>
          </c:dPt>
          <c:dPt>
            <c:idx val="1"/>
            <c:bubble3D val="0"/>
            <c:spPr>
              <a:solidFill>
                <a:srgbClr val="003300"/>
              </a:solidFill>
              <a:effectLst>
                <a:glow rad="63500">
                  <a:schemeClr val="tx1">
                    <a:alpha val="40000"/>
                  </a:schemeClr>
                </a:glow>
              </a:effectLst>
            </c:spPr>
          </c:dPt>
          <c:dLbls>
            <c:dLbl>
              <c:idx val="1"/>
              <c:layout>
                <c:manualLayout>
                  <c:x val="1.0256410256410263E-2"/>
                  <c:y val="2.446483180428133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>
                        <a:lumMod val="8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'Dashboard - Printer Friendly'!$B$107:$B$108</c:f>
              <c:strCache>
                <c:ptCount val="2"/>
                <c:pt idx="0">
                  <c:v>Net</c:v>
                </c:pt>
                <c:pt idx="1">
                  <c:v>Net</c:v>
                </c:pt>
              </c:strCache>
            </c:strRef>
          </c:cat>
          <c:val>
            <c:numRef>
              <c:f>'Dashboard - Printer Friendly'!$C$107:$C$108</c:f>
              <c:numCache>
                <c:formatCode>"$"#,##0</c:formatCode>
                <c:ptCount val="2"/>
                <c:pt idx="0">
                  <c:v>6000</c:v>
                </c:pt>
                <c:pt idx="1">
                  <c:v>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spPr>
    <a:noFill/>
  </c:spPr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Projected Savings</c:v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9"/>
            <c:spPr>
              <a:solidFill>
                <a:srgbClr val="FFC000"/>
              </a:solidFill>
            </c:spPr>
          </c:marker>
          <c:val>
            <c:numRef>
              <c:f>'Dashboard - Printer Friendly'!$F$48:$F$51</c:f>
              <c:numCache>
                <c:formatCode>#,##0.00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18</c:v>
                </c:pt>
                <c:pt idx="3">
                  <c:v>34</c:v>
                </c:pt>
              </c:numCache>
            </c:numRef>
          </c:val>
          <c:smooth val="1"/>
        </c:ser>
        <c:ser>
          <c:idx val="1"/>
          <c:order val="1"/>
          <c:tx>
            <c:v>Actual Savings</c:v>
          </c:tx>
          <c:spPr>
            <a:ln>
              <a:solidFill>
                <a:srgbClr val="BC003F">
                  <a:alpha val="57000"/>
                </a:srgbClr>
              </a:solidFill>
            </a:ln>
          </c:spPr>
          <c:marker>
            <c:spPr>
              <a:solidFill>
                <a:srgbClr val="A50021"/>
              </a:solidFill>
            </c:spPr>
          </c:marker>
          <c:val>
            <c:numRef>
              <c:f>'Dashboard - Printer Friendly'!$I$48:$I$51</c:f>
              <c:numCache>
                <c:formatCode>#,##0.00</c:formatCode>
                <c:ptCount val="4"/>
                <c:pt idx="0">
                  <c:v>23</c:v>
                </c:pt>
                <c:pt idx="1">
                  <c:v>28</c:v>
                </c:pt>
                <c:pt idx="2">
                  <c:v>16</c:v>
                </c:pt>
                <c:pt idx="3">
                  <c:v>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99840"/>
        <c:axId val="96901760"/>
      </c:lineChart>
      <c:catAx>
        <c:axId val="96899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96901760"/>
        <c:crosses val="autoZero"/>
        <c:auto val="1"/>
        <c:lblAlgn val="ctr"/>
        <c:lblOffset val="100"/>
        <c:noMultiLvlLbl val="0"/>
      </c:catAx>
      <c:valAx>
        <c:axId val="96901760"/>
        <c:scaling>
          <c:orientation val="minMax"/>
        </c:scaling>
        <c:delete val="0"/>
        <c:axPos val="l"/>
        <c:majorGridlines/>
        <c:numFmt formatCode="#,##0.00" sourceLinked="1"/>
        <c:majorTickMark val="in"/>
        <c:minorTickMark val="in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96899840"/>
        <c:crosses val="autoZero"/>
        <c:crossBetween val="between"/>
        <c:majorUnit val="10"/>
      </c:valAx>
      <c:spPr>
        <a:gradFill>
          <a:gsLst>
            <a:gs pos="0">
              <a:sysClr val="window" lastClr="FFFFFF">
                <a:lumMod val="50000"/>
              </a:sysClr>
            </a:gs>
            <a:gs pos="50000">
              <a:schemeClr val="bg1">
                <a:lumMod val="75000"/>
              </a:schemeClr>
            </a:gs>
            <a:gs pos="100000">
              <a:sysClr val="window" lastClr="FFFFFF">
                <a:lumMod val="50000"/>
              </a:sysClr>
            </a:gs>
          </a:gsLst>
          <a:lin ang="5400000" scaled="0"/>
        </a:gradFill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3</xdr:row>
      <xdr:rowOff>95252</xdr:rowOff>
    </xdr:from>
    <xdr:to>
      <xdr:col>3</xdr:col>
      <xdr:colOff>19558</xdr:colOff>
      <xdr:row>5</xdr:row>
      <xdr:rowOff>2</xdr:rowOff>
    </xdr:to>
    <xdr:sp macro="" textlink="">
      <xdr:nvSpPr>
        <xdr:cNvPr id="2" name="Round Same Side Corner Rectangle 1"/>
        <xdr:cNvSpPr/>
      </xdr:nvSpPr>
      <xdr:spPr>
        <a:xfrm>
          <a:off x="450850" y="1162052"/>
          <a:ext cx="2530983" cy="209550"/>
        </a:xfrm>
        <a:prstGeom prst="round2SameRect">
          <a:avLst/>
        </a:prstGeom>
        <a:solidFill>
          <a:schemeClr val="tx1"/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  Expendable  Income</a:t>
          </a:r>
          <a:endParaRPr lang="en-US" sz="1100"/>
        </a:p>
      </xdr:txBody>
    </xdr:sp>
    <xdr:clientData/>
  </xdr:twoCellAnchor>
  <xdr:twoCellAnchor>
    <xdr:from>
      <xdr:col>4</xdr:col>
      <xdr:colOff>2</xdr:colOff>
      <xdr:row>3</xdr:row>
      <xdr:rowOff>109540</xdr:rowOff>
    </xdr:from>
    <xdr:to>
      <xdr:col>5</xdr:col>
      <xdr:colOff>19051</xdr:colOff>
      <xdr:row>5</xdr:row>
      <xdr:rowOff>4764</xdr:rowOff>
    </xdr:to>
    <xdr:sp macro="" textlink="">
      <xdr:nvSpPr>
        <xdr:cNvPr id="4" name="Round Same Side Corner Rectangle 3"/>
        <xdr:cNvSpPr/>
      </xdr:nvSpPr>
      <xdr:spPr>
        <a:xfrm>
          <a:off x="3429002" y="1176340"/>
          <a:ext cx="1619249" cy="200024"/>
        </a:xfrm>
        <a:prstGeom prst="round2SameRect">
          <a:avLst/>
        </a:prstGeom>
        <a:solidFill>
          <a:schemeClr val="tx1"/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Monthly Receivable</a:t>
          </a:r>
          <a:endParaRPr lang="en-US" sz="1100"/>
        </a:p>
      </xdr:txBody>
    </xdr:sp>
    <xdr:clientData/>
  </xdr:twoCellAnchor>
  <xdr:twoCellAnchor>
    <xdr:from>
      <xdr:col>4</xdr:col>
      <xdr:colOff>2382</xdr:colOff>
      <xdr:row>7</xdr:row>
      <xdr:rowOff>121819</xdr:rowOff>
    </xdr:from>
    <xdr:to>
      <xdr:col>5</xdr:col>
      <xdr:colOff>21431</xdr:colOff>
      <xdr:row>9</xdr:row>
      <xdr:rowOff>13823</xdr:rowOff>
    </xdr:to>
    <xdr:sp macro="" textlink="">
      <xdr:nvSpPr>
        <xdr:cNvPr id="5" name="Round Same Side Corner Rectangle 4"/>
        <xdr:cNvSpPr/>
      </xdr:nvSpPr>
      <xdr:spPr>
        <a:xfrm>
          <a:off x="3429311" y="2668721"/>
          <a:ext cx="1623805" cy="202602"/>
        </a:xfrm>
        <a:prstGeom prst="round2SameRect">
          <a:avLst/>
        </a:prstGeom>
        <a:solidFill>
          <a:schemeClr val="tx1"/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Monthly Payable</a:t>
          </a:r>
          <a:endParaRPr lang="en-US" sz="1100"/>
        </a:p>
      </xdr:txBody>
    </xdr:sp>
    <xdr:clientData/>
  </xdr:twoCellAnchor>
  <xdr:twoCellAnchor>
    <xdr:from>
      <xdr:col>3</xdr:col>
      <xdr:colOff>455544</xdr:colOff>
      <xdr:row>11</xdr:row>
      <xdr:rowOff>104754</xdr:rowOff>
    </xdr:from>
    <xdr:to>
      <xdr:col>5</xdr:col>
      <xdr:colOff>18222</xdr:colOff>
      <xdr:row>12</xdr:row>
      <xdr:rowOff>152378</xdr:rowOff>
    </xdr:to>
    <xdr:sp macro="" textlink="">
      <xdr:nvSpPr>
        <xdr:cNvPr id="6" name="Round Same Side Corner Rectangle 5"/>
        <xdr:cNvSpPr/>
      </xdr:nvSpPr>
      <xdr:spPr>
        <a:xfrm>
          <a:off x="3416577" y="3272852"/>
          <a:ext cx="1633330" cy="202923"/>
        </a:xfrm>
        <a:prstGeom prst="round2SameRect">
          <a:avLst/>
        </a:prstGeom>
        <a:solidFill>
          <a:schemeClr val="tx1"/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Remaining</a:t>
          </a:r>
          <a:endParaRPr lang="en-US" sz="1100"/>
        </a:p>
      </xdr:txBody>
    </xdr:sp>
    <xdr:clientData/>
  </xdr:twoCellAnchor>
  <xdr:twoCellAnchor>
    <xdr:from>
      <xdr:col>1</xdr:col>
      <xdr:colOff>2</xdr:colOff>
      <xdr:row>22</xdr:row>
      <xdr:rowOff>95249</xdr:rowOff>
    </xdr:from>
    <xdr:to>
      <xdr:col>3</xdr:col>
      <xdr:colOff>18290</xdr:colOff>
      <xdr:row>23</xdr:row>
      <xdr:rowOff>152399</xdr:rowOff>
    </xdr:to>
    <xdr:sp macro="" textlink="">
      <xdr:nvSpPr>
        <xdr:cNvPr id="7" name="Round Same Side Corner Rectangle 6"/>
        <xdr:cNvSpPr/>
      </xdr:nvSpPr>
      <xdr:spPr>
        <a:xfrm>
          <a:off x="447677" y="3905249"/>
          <a:ext cx="253288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Rent or Mortgage </a:t>
          </a:r>
          <a:endParaRPr lang="en-US" sz="1100"/>
        </a:p>
      </xdr:txBody>
    </xdr:sp>
    <xdr:clientData/>
  </xdr:twoCellAnchor>
  <xdr:twoCellAnchor>
    <xdr:from>
      <xdr:col>13</xdr:col>
      <xdr:colOff>5</xdr:colOff>
      <xdr:row>22</xdr:row>
      <xdr:rowOff>95252</xdr:rowOff>
    </xdr:from>
    <xdr:to>
      <xdr:col>15</xdr:col>
      <xdr:colOff>18293</xdr:colOff>
      <xdr:row>24</xdr:row>
      <xdr:rowOff>2</xdr:rowOff>
    </xdr:to>
    <xdr:sp macro="" textlink="">
      <xdr:nvSpPr>
        <xdr:cNvPr id="8" name="Round Same Side Corner Rectangle 7"/>
        <xdr:cNvSpPr/>
      </xdr:nvSpPr>
      <xdr:spPr>
        <a:xfrm>
          <a:off x="12315830" y="3905252"/>
          <a:ext cx="253288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Transportation</a:t>
          </a:r>
          <a:endParaRPr lang="en-US" sz="1100"/>
        </a:p>
      </xdr:txBody>
    </xdr:sp>
    <xdr:clientData/>
  </xdr:twoCellAnchor>
  <xdr:twoCellAnchor>
    <xdr:from>
      <xdr:col>7</xdr:col>
      <xdr:colOff>1</xdr:colOff>
      <xdr:row>22</xdr:row>
      <xdr:rowOff>95250</xdr:rowOff>
    </xdr:from>
    <xdr:to>
      <xdr:col>9</xdr:col>
      <xdr:colOff>18289</xdr:colOff>
      <xdr:row>24</xdr:row>
      <xdr:rowOff>0</xdr:rowOff>
    </xdr:to>
    <xdr:sp macro="" textlink="">
      <xdr:nvSpPr>
        <xdr:cNvPr id="10" name="Round Same Side Corner Rectangle 9"/>
        <xdr:cNvSpPr/>
      </xdr:nvSpPr>
      <xdr:spPr>
        <a:xfrm>
          <a:off x="6391276" y="3905250"/>
          <a:ext cx="253288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Lifestyle</a:t>
          </a:r>
          <a:endParaRPr lang="en-US" sz="1100"/>
        </a:p>
      </xdr:txBody>
    </xdr:sp>
    <xdr:clientData/>
  </xdr:twoCellAnchor>
  <xdr:twoCellAnchor>
    <xdr:from>
      <xdr:col>3</xdr:col>
      <xdr:colOff>455545</xdr:colOff>
      <xdr:row>16</xdr:row>
      <xdr:rowOff>104754</xdr:rowOff>
    </xdr:from>
    <xdr:to>
      <xdr:col>5</xdr:col>
      <xdr:colOff>15842</xdr:colOff>
      <xdr:row>17</xdr:row>
      <xdr:rowOff>152378</xdr:rowOff>
    </xdr:to>
    <xdr:sp macro="" textlink="">
      <xdr:nvSpPr>
        <xdr:cNvPr id="11" name="Round Same Side Corner Rectangle 10"/>
        <xdr:cNvSpPr/>
      </xdr:nvSpPr>
      <xdr:spPr>
        <a:xfrm>
          <a:off x="3416578" y="4049346"/>
          <a:ext cx="1630949" cy="202923"/>
        </a:xfrm>
        <a:prstGeom prst="round2SameRect">
          <a:avLst/>
        </a:prstGeom>
        <a:solidFill>
          <a:schemeClr val="tx1"/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Debt to Income Ratio</a:t>
          </a:r>
        </a:p>
      </xdr:txBody>
    </xdr:sp>
    <xdr:clientData/>
  </xdr:twoCellAnchor>
  <xdr:twoCellAnchor>
    <xdr:from>
      <xdr:col>1</xdr:col>
      <xdr:colOff>1</xdr:colOff>
      <xdr:row>36</xdr:row>
      <xdr:rowOff>95251</xdr:rowOff>
    </xdr:from>
    <xdr:to>
      <xdr:col>3</xdr:col>
      <xdr:colOff>18289</xdr:colOff>
      <xdr:row>38</xdr:row>
      <xdr:rowOff>1</xdr:rowOff>
    </xdr:to>
    <xdr:sp macro="" textlink="">
      <xdr:nvSpPr>
        <xdr:cNvPr id="12" name="Round Same Side Corner Rectangle 11"/>
        <xdr:cNvSpPr/>
      </xdr:nvSpPr>
      <xdr:spPr>
        <a:xfrm>
          <a:off x="447676" y="5886451"/>
          <a:ext cx="253288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Education</a:t>
          </a:r>
          <a:endParaRPr lang="en-US" sz="1100"/>
        </a:p>
      </xdr:txBody>
    </xdr:sp>
    <xdr:clientData/>
  </xdr:twoCellAnchor>
  <xdr:twoCellAnchor>
    <xdr:from>
      <xdr:col>7</xdr:col>
      <xdr:colOff>4763</xdr:colOff>
      <xdr:row>36</xdr:row>
      <xdr:rowOff>95251</xdr:rowOff>
    </xdr:from>
    <xdr:to>
      <xdr:col>9</xdr:col>
      <xdr:colOff>23051</xdr:colOff>
      <xdr:row>38</xdr:row>
      <xdr:rowOff>1</xdr:rowOff>
    </xdr:to>
    <xdr:sp macro="" textlink="">
      <xdr:nvSpPr>
        <xdr:cNvPr id="13" name="Round Same Side Corner Rectangle 12"/>
        <xdr:cNvSpPr/>
      </xdr:nvSpPr>
      <xdr:spPr>
        <a:xfrm>
          <a:off x="6396038" y="5886451"/>
          <a:ext cx="253288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Food</a:t>
          </a:r>
          <a:endParaRPr lang="en-US" sz="1100"/>
        </a:p>
      </xdr:txBody>
    </xdr:sp>
    <xdr:clientData/>
  </xdr:twoCellAnchor>
  <xdr:twoCellAnchor>
    <xdr:from>
      <xdr:col>10</xdr:col>
      <xdr:colOff>4</xdr:colOff>
      <xdr:row>36</xdr:row>
      <xdr:rowOff>95251</xdr:rowOff>
    </xdr:from>
    <xdr:to>
      <xdr:col>12</xdr:col>
      <xdr:colOff>18292</xdr:colOff>
      <xdr:row>38</xdr:row>
      <xdr:rowOff>1</xdr:rowOff>
    </xdr:to>
    <xdr:sp macro="" textlink="">
      <xdr:nvSpPr>
        <xdr:cNvPr id="14" name="Round Same Side Corner Rectangle 13"/>
        <xdr:cNvSpPr/>
      </xdr:nvSpPr>
      <xdr:spPr>
        <a:xfrm>
          <a:off x="9353554" y="5886451"/>
          <a:ext cx="253288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Pets</a:t>
          </a:r>
          <a:endParaRPr lang="en-US" sz="1100"/>
        </a:p>
      </xdr:txBody>
    </xdr:sp>
    <xdr:clientData/>
  </xdr:twoCellAnchor>
  <xdr:twoCellAnchor>
    <xdr:from>
      <xdr:col>3</xdr:col>
      <xdr:colOff>466722</xdr:colOff>
      <xdr:row>36</xdr:row>
      <xdr:rowOff>95246</xdr:rowOff>
    </xdr:from>
    <xdr:to>
      <xdr:col>6</xdr:col>
      <xdr:colOff>18285</xdr:colOff>
      <xdr:row>37</xdr:row>
      <xdr:rowOff>152396</xdr:rowOff>
    </xdr:to>
    <xdr:sp macro="" textlink="">
      <xdr:nvSpPr>
        <xdr:cNvPr id="15" name="Round Same Side Corner Rectangle 14"/>
        <xdr:cNvSpPr/>
      </xdr:nvSpPr>
      <xdr:spPr>
        <a:xfrm>
          <a:off x="3428997" y="5886446"/>
          <a:ext cx="253288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Your label here</a:t>
          </a:r>
          <a:endParaRPr lang="en-US" sz="1100"/>
        </a:p>
      </xdr:txBody>
    </xdr:sp>
    <xdr:clientData/>
  </xdr:twoCellAnchor>
  <xdr:twoCellAnchor>
    <xdr:from>
      <xdr:col>13</xdr:col>
      <xdr:colOff>4</xdr:colOff>
      <xdr:row>36</xdr:row>
      <xdr:rowOff>95248</xdr:rowOff>
    </xdr:from>
    <xdr:to>
      <xdr:col>15</xdr:col>
      <xdr:colOff>18292</xdr:colOff>
      <xdr:row>37</xdr:row>
      <xdr:rowOff>152398</xdr:rowOff>
    </xdr:to>
    <xdr:sp macro="" textlink="">
      <xdr:nvSpPr>
        <xdr:cNvPr id="18" name="Round Same Side Corner Rectangle 17"/>
        <xdr:cNvSpPr/>
      </xdr:nvSpPr>
      <xdr:spPr>
        <a:xfrm>
          <a:off x="12315829" y="5886448"/>
          <a:ext cx="253288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Donation &amp; Charity</a:t>
          </a:r>
          <a:endParaRPr lang="en-US" sz="1100"/>
        </a:p>
      </xdr:txBody>
    </xdr:sp>
    <xdr:clientData/>
  </xdr:twoCellAnchor>
  <xdr:twoCellAnchor>
    <xdr:from>
      <xdr:col>10</xdr:col>
      <xdr:colOff>4770</xdr:colOff>
      <xdr:row>22</xdr:row>
      <xdr:rowOff>95248</xdr:rowOff>
    </xdr:from>
    <xdr:to>
      <xdr:col>12</xdr:col>
      <xdr:colOff>23058</xdr:colOff>
      <xdr:row>23</xdr:row>
      <xdr:rowOff>152398</xdr:rowOff>
    </xdr:to>
    <xdr:sp macro="" textlink="">
      <xdr:nvSpPr>
        <xdr:cNvPr id="19" name="Round Same Side Corner Rectangle 18"/>
        <xdr:cNvSpPr/>
      </xdr:nvSpPr>
      <xdr:spPr>
        <a:xfrm>
          <a:off x="9358320" y="3905248"/>
          <a:ext cx="253288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Revolving Credit Accounts</a:t>
          </a:r>
          <a:endParaRPr lang="en-US" sz="1100"/>
        </a:p>
      </xdr:txBody>
    </xdr:sp>
    <xdr:clientData/>
  </xdr:twoCellAnchor>
  <xdr:twoCellAnchor>
    <xdr:from>
      <xdr:col>5</xdr:col>
      <xdr:colOff>329234</xdr:colOff>
      <xdr:row>3</xdr:row>
      <xdr:rowOff>103532</xdr:rowOff>
    </xdr:from>
    <xdr:to>
      <xdr:col>11</xdr:col>
      <xdr:colOff>89868</xdr:colOff>
      <xdr:row>23</xdr:row>
      <xdr:rowOff>113057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11907</xdr:colOff>
      <xdr:row>16</xdr:row>
      <xdr:rowOff>95252</xdr:rowOff>
    </xdr:from>
    <xdr:to>
      <xdr:col>2</xdr:col>
      <xdr:colOff>26195</xdr:colOff>
      <xdr:row>18</xdr:row>
      <xdr:rowOff>2</xdr:rowOff>
    </xdr:to>
    <xdr:sp macro="" textlink="">
      <xdr:nvSpPr>
        <xdr:cNvPr id="25" name="Round Same Side Corner Rectangle 24"/>
        <xdr:cNvSpPr/>
      </xdr:nvSpPr>
      <xdr:spPr>
        <a:xfrm>
          <a:off x="464345" y="4036221"/>
          <a:ext cx="1728788" cy="214312"/>
        </a:xfrm>
        <a:prstGeom prst="round2SameRect">
          <a:avLst/>
        </a:prstGeom>
        <a:solidFill>
          <a:schemeClr val="tx1"/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Annual Earnings (Spouse)</a:t>
          </a:r>
        </a:p>
      </xdr:txBody>
    </xdr:sp>
    <xdr:clientData/>
  </xdr:twoCellAnchor>
  <xdr:twoCellAnchor>
    <xdr:from>
      <xdr:col>2</xdr:col>
      <xdr:colOff>-1</xdr:colOff>
      <xdr:row>12</xdr:row>
      <xdr:rowOff>87425</xdr:rowOff>
    </xdr:from>
    <xdr:to>
      <xdr:col>4</xdr:col>
      <xdr:colOff>71437</xdr:colOff>
      <xdr:row>20</xdr:row>
      <xdr:rowOff>11907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</xdr:colOff>
      <xdr:row>22</xdr:row>
      <xdr:rowOff>95249</xdr:rowOff>
    </xdr:from>
    <xdr:to>
      <xdr:col>3</xdr:col>
      <xdr:colOff>18290</xdr:colOff>
      <xdr:row>23</xdr:row>
      <xdr:rowOff>152399</xdr:rowOff>
    </xdr:to>
    <xdr:sp macro="" textlink="">
      <xdr:nvSpPr>
        <xdr:cNvPr id="29" name="Round Same Side Corner Rectangle 28"/>
        <xdr:cNvSpPr/>
      </xdr:nvSpPr>
      <xdr:spPr>
        <a:xfrm>
          <a:off x="447677" y="3905249"/>
          <a:ext cx="253288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Rent or Mortgage</a:t>
          </a:r>
          <a:endParaRPr lang="en-US" sz="1100"/>
        </a:p>
      </xdr:txBody>
    </xdr:sp>
    <xdr:clientData/>
  </xdr:twoCellAnchor>
  <xdr:twoCellAnchor>
    <xdr:from>
      <xdr:col>13</xdr:col>
      <xdr:colOff>5</xdr:colOff>
      <xdr:row>22</xdr:row>
      <xdr:rowOff>95252</xdr:rowOff>
    </xdr:from>
    <xdr:to>
      <xdr:col>15</xdr:col>
      <xdr:colOff>18293</xdr:colOff>
      <xdr:row>24</xdr:row>
      <xdr:rowOff>2</xdr:rowOff>
    </xdr:to>
    <xdr:sp macro="" textlink="">
      <xdr:nvSpPr>
        <xdr:cNvPr id="31" name="Round Same Side Corner Rectangle 30"/>
        <xdr:cNvSpPr/>
      </xdr:nvSpPr>
      <xdr:spPr>
        <a:xfrm>
          <a:off x="12315830" y="3905252"/>
          <a:ext cx="253288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Food</a:t>
          </a:r>
          <a:endParaRPr lang="en-US" sz="1100"/>
        </a:p>
      </xdr:txBody>
    </xdr:sp>
    <xdr:clientData/>
  </xdr:twoCellAnchor>
  <xdr:twoCellAnchor>
    <xdr:from>
      <xdr:col>7</xdr:col>
      <xdr:colOff>1</xdr:colOff>
      <xdr:row>22</xdr:row>
      <xdr:rowOff>95250</xdr:rowOff>
    </xdr:from>
    <xdr:to>
      <xdr:col>9</xdr:col>
      <xdr:colOff>18289</xdr:colOff>
      <xdr:row>24</xdr:row>
      <xdr:rowOff>0</xdr:rowOff>
    </xdr:to>
    <xdr:sp macro="" textlink="">
      <xdr:nvSpPr>
        <xdr:cNvPr id="32" name="Round Same Side Corner Rectangle 31"/>
        <xdr:cNvSpPr/>
      </xdr:nvSpPr>
      <xdr:spPr>
        <a:xfrm>
          <a:off x="6320119" y="5014632"/>
          <a:ext cx="2539611" cy="218515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Revolving Credit Accounts</a:t>
          </a:r>
          <a:endParaRPr lang="en-US" sz="1100"/>
        </a:p>
      </xdr:txBody>
    </xdr:sp>
    <xdr:clientData/>
  </xdr:twoCellAnchor>
  <xdr:twoCellAnchor>
    <xdr:from>
      <xdr:col>1</xdr:col>
      <xdr:colOff>1</xdr:colOff>
      <xdr:row>36</xdr:row>
      <xdr:rowOff>95251</xdr:rowOff>
    </xdr:from>
    <xdr:to>
      <xdr:col>3</xdr:col>
      <xdr:colOff>18289</xdr:colOff>
      <xdr:row>38</xdr:row>
      <xdr:rowOff>1</xdr:rowOff>
    </xdr:to>
    <xdr:sp macro="" textlink="">
      <xdr:nvSpPr>
        <xdr:cNvPr id="33" name="Round Same Side Corner Rectangle 32"/>
        <xdr:cNvSpPr/>
      </xdr:nvSpPr>
      <xdr:spPr>
        <a:xfrm>
          <a:off x="447676" y="5886451"/>
          <a:ext cx="253288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Education</a:t>
          </a:r>
          <a:endParaRPr lang="en-US" sz="1100"/>
        </a:p>
      </xdr:txBody>
    </xdr:sp>
    <xdr:clientData/>
  </xdr:twoCellAnchor>
  <xdr:twoCellAnchor>
    <xdr:from>
      <xdr:col>7</xdr:col>
      <xdr:colOff>4763</xdr:colOff>
      <xdr:row>36</xdr:row>
      <xdr:rowOff>95251</xdr:rowOff>
    </xdr:from>
    <xdr:to>
      <xdr:col>9</xdr:col>
      <xdr:colOff>23051</xdr:colOff>
      <xdr:row>38</xdr:row>
      <xdr:rowOff>1</xdr:rowOff>
    </xdr:to>
    <xdr:sp macro="" textlink="">
      <xdr:nvSpPr>
        <xdr:cNvPr id="34" name="Round Same Side Corner Rectangle 33"/>
        <xdr:cNvSpPr/>
      </xdr:nvSpPr>
      <xdr:spPr>
        <a:xfrm>
          <a:off x="6396038" y="5886451"/>
          <a:ext cx="253288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Dependant Care</a:t>
          </a:r>
          <a:endParaRPr lang="en-US" sz="1100"/>
        </a:p>
      </xdr:txBody>
    </xdr:sp>
    <xdr:clientData/>
  </xdr:twoCellAnchor>
  <xdr:twoCellAnchor>
    <xdr:from>
      <xdr:col>10</xdr:col>
      <xdr:colOff>4</xdr:colOff>
      <xdr:row>36</xdr:row>
      <xdr:rowOff>95251</xdr:rowOff>
    </xdr:from>
    <xdr:to>
      <xdr:col>12</xdr:col>
      <xdr:colOff>18292</xdr:colOff>
      <xdr:row>38</xdr:row>
      <xdr:rowOff>1</xdr:rowOff>
    </xdr:to>
    <xdr:sp macro="" textlink="">
      <xdr:nvSpPr>
        <xdr:cNvPr id="35" name="Round Same Side Corner Rectangle 34"/>
        <xdr:cNvSpPr/>
      </xdr:nvSpPr>
      <xdr:spPr>
        <a:xfrm>
          <a:off x="9353554" y="5886451"/>
          <a:ext cx="253288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Pets</a:t>
          </a:r>
          <a:endParaRPr lang="en-US" sz="1100"/>
        </a:p>
      </xdr:txBody>
    </xdr:sp>
    <xdr:clientData/>
  </xdr:twoCellAnchor>
  <xdr:twoCellAnchor>
    <xdr:from>
      <xdr:col>3</xdr:col>
      <xdr:colOff>466722</xdr:colOff>
      <xdr:row>36</xdr:row>
      <xdr:rowOff>95246</xdr:rowOff>
    </xdr:from>
    <xdr:to>
      <xdr:col>6</xdr:col>
      <xdr:colOff>18285</xdr:colOff>
      <xdr:row>37</xdr:row>
      <xdr:rowOff>152396</xdr:rowOff>
    </xdr:to>
    <xdr:sp macro="" textlink="">
      <xdr:nvSpPr>
        <xdr:cNvPr id="36" name="Round Same Side Corner Rectangle 35"/>
        <xdr:cNvSpPr/>
      </xdr:nvSpPr>
      <xdr:spPr>
        <a:xfrm>
          <a:off x="3428997" y="5886446"/>
          <a:ext cx="253288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Communications </a:t>
          </a:r>
          <a:endParaRPr lang="en-US" sz="1100"/>
        </a:p>
      </xdr:txBody>
    </xdr:sp>
    <xdr:clientData/>
  </xdr:twoCellAnchor>
  <xdr:twoCellAnchor>
    <xdr:from>
      <xdr:col>4</xdr:col>
      <xdr:colOff>2524</xdr:colOff>
      <xdr:row>22</xdr:row>
      <xdr:rowOff>95246</xdr:rowOff>
    </xdr:from>
    <xdr:to>
      <xdr:col>6</xdr:col>
      <xdr:colOff>24734</xdr:colOff>
      <xdr:row>23</xdr:row>
      <xdr:rowOff>152396</xdr:rowOff>
    </xdr:to>
    <xdr:sp macro="" textlink="">
      <xdr:nvSpPr>
        <xdr:cNvPr id="37" name="Round Same Side Corner Rectangle 36"/>
        <xdr:cNvSpPr/>
      </xdr:nvSpPr>
      <xdr:spPr>
        <a:xfrm>
          <a:off x="3442730" y="5014628"/>
          <a:ext cx="2543533" cy="214033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Lifestyle</a:t>
          </a:r>
          <a:endParaRPr lang="en-US" sz="1100"/>
        </a:p>
      </xdr:txBody>
    </xdr:sp>
    <xdr:clientData/>
  </xdr:twoCellAnchor>
  <xdr:twoCellAnchor>
    <xdr:from>
      <xdr:col>13</xdr:col>
      <xdr:colOff>4</xdr:colOff>
      <xdr:row>36</xdr:row>
      <xdr:rowOff>95248</xdr:rowOff>
    </xdr:from>
    <xdr:to>
      <xdr:col>15</xdr:col>
      <xdr:colOff>18292</xdr:colOff>
      <xdr:row>37</xdr:row>
      <xdr:rowOff>152398</xdr:rowOff>
    </xdr:to>
    <xdr:sp macro="" textlink="">
      <xdr:nvSpPr>
        <xdr:cNvPr id="38" name="Round Same Side Corner Rectangle 37"/>
        <xdr:cNvSpPr/>
      </xdr:nvSpPr>
      <xdr:spPr>
        <a:xfrm>
          <a:off x="12315829" y="5886448"/>
          <a:ext cx="253288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Contributions</a:t>
          </a:r>
          <a:endParaRPr lang="en-US" sz="1100"/>
        </a:p>
      </xdr:txBody>
    </xdr:sp>
    <xdr:clientData/>
  </xdr:twoCellAnchor>
  <xdr:twoCellAnchor>
    <xdr:from>
      <xdr:col>10</xdr:col>
      <xdr:colOff>4770</xdr:colOff>
      <xdr:row>22</xdr:row>
      <xdr:rowOff>95248</xdr:rowOff>
    </xdr:from>
    <xdr:to>
      <xdr:col>12</xdr:col>
      <xdr:colOff>23058</xdr:colOff>
      <xdr:row>23</xdr:row>
      <xdr:rowOff>152398</xdr:rowOff>
    </xdr:to>
    <xdr:sp macro="" textlink="">
      <xdr:nvSpPr>
        <xdr:cNvPr id="39" name="Round Same Side Corner Rectangle 38"/>
        <xdr:cNvSpPr/>
      </xdr:nvSpPr>
      <xdr:spPr>
        <a:xfrm>
          <a:off x="9358320" y="3905248"/>
          <a:ext cx="253288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Transportation</a:t>
          </a:r>
          <a:endParaRPr lang="en-US" sz="1100"/>
        </a:p>
      </xdr:txBody>
    </xdr:sp>
    <xdr:clientData/>
  </xdr:twoCellAnchor>
  <xdr:twoCellAnchor>
    <xdr:from>
      <xdr:col>2</xdr:col>
      <xdr:colOff>604007</xdr:colOff>
      <xdr:row>6</xdr:row>
      <xdr:rowOff>1307</xdr:rowOff>
    </xdr:from>
    <xdr:to>
      <xdr:col>3</xdr:col>
      <xdr:colOff>130971</xdr:colOff>
      <xdr:row>16</xdr:row>
      <xdr:rowOff>65374</xdr:rowOff>
    </xdr:to>
    <xdr:sp macro="" textlink="">
      <xdr:nvSpPr>
        <xdr:cNvPr id="43" name="Freeform 42"/>
        <xdr:cNvSpPr/>
      </xdr:nvSpPr>
      <xdr:spPr>
        <a:xfrm>
          <a:off x="2765768" y="2370133"/>
          <a:ext cx="305529" cy="1554937"/>
        </a:xfrm>
        <a:custGeom>
          <a:avLst/>
          <a:gdLst>
            <a:gd name="connsiteX0" fmla="*/ 250031 w 446485"/>
            <a:gd name="connsiteY0" fmla="*/ 0 h 1565672"/>
            <a:gd name="connsiteX1" fmla="*/ 446485 w 446485"/>
            <a:gd name="connsiteY1" fmla="*/ 0 h 1565672"/>
            <a:gd name="connsiteX2" fmla="*/ 446485 w 446485"/>
            <a:gd name="connsiteY2" fmla="*/ 1041797 h 1565672"/>
            <a:gd name="connsiteX3" fmla="*/ 5953 w 446485"/>
            <a:gd name="connsiteY3" fmla="*/ 1041797 h 1565672"/>
            <a:gd name="connsiteX4" fmla="*/ 0 w 446485"/>
            <a:gd name="connsiteY4" fmla="*/ 1565672 h 1565672"/>
            <a:gd name="connsiteX0" fmla="*/ 250031 w 446485"/>
            <a:gd name="connsiteY0" fmla="*/ 0 h 1565672"/>
            <a:gd name="connsiteX1" fmla="*/ 227671 w 446485"/>
            <a:gd name="connsiteY1" fmla="*/ 0 h 1565672"/>
            <a:gd name="connsiteX2" fmla="*/ 446485 w 446485"/>
            <a:gd name="connsiteY2" fmla="*/ 0 h 1565672"/>
            <a:gd name="connsiteX3" fmla="*/ 446485 w 446485"/>
            <a:gd name="connsiteY3" fmla="*/ 1041797 h 1565672"/>
            <a:gd name="connsiteX4" fmla="*/ 5953 w 446485"/>
            <a:gd name="connsiteY4" fmla="*/ 1041797 h 1565672"/>
            <a:gd name="connsiteX5" fmla="*/ 0 w 446485"/>
            <a:gd name="connsiteY5" fmla="*/ 1565672 h 1565672"/>
            <a:gd name="connsiteX0" fmla="*/ 250031 w 446485"/>
            <a:gd name="connsiteY0" fmla="*/ 0 h 1545041"/>
            <a:gd name="connsiteX1" fmla="*/ 227671 w 446485"/>
            <a:gd name="connsiteY1" fmla="*/ 0 h 1545041"/>
            <a:gd name="connsiteX2" fmla="*/ 446485 w 446485"/>
            <a:gd name="connsiteY2" fmla="*/ 0 h 1545041"/>
            <a:gd name="connsiteX3" fmla="*/ 446485 w 446485"/>
            <a:gd name="connsiteY3" fmla="*/ 1041797 h 1545041"/>
            <a:gd name="connsiteX4" fmla="*/ 5953 w 446485"/>
            <a:gd name="connsiteY4" fmla="*/ 1041797 h 1545041"/>
            <a:gd name="connsiteX5" fmla="*/ 0 w 446485"/>
            <a:gd name="connsiteY5" fmla="*/ 1545041 h 1545041"/>
            <a:gd name="connsiteX0" fmla="*/ 246062 w 442516"/>
            <a:gd name="connsiteY0" fmla="*/ 0 h 1613811"/>
            <a:gd name="connsiteX1" fmla="*/ 223702 w 442516"/>
            <a:gd name="connsiteY1" fmla="*/ 0 h 1613811"/>
            <a:gd name="connsiteX2" fmla="*/ 442516 w 442516"/>
            <a:gd name="connsiteY2" fmla="*/ 0 h 1613811"/>
            <a:gd name="connsiteX3" fmla="*/ 442516 w 442516"/>
            <a:gd name="connsiteY3" fmla="*/ 1041797 h 1613811"/>
            <a:gd name="connsiteX4" fmla="*/ 1984 w 442516"/>
            <a:gd name="connsiteY4" fmla="*/ 1041797 h 1613811"/>
            <a:gd name="connsiteX5" fmla="*/ 8026 w 442516"/>
            <a:gd name="connsiteY5" fmla="*/ 1613811 h 16138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442516" h="1613811">
              <a:moveTo>
                <a:pt x="246062" y="0"/>
              </a:moveTo>
              <a:lnTo>
                <a:pt x="223702" y="0"/>
              </a:lnTo>
              <a:lnTo>
                <a:pt x="442516" y="0"/>
              </a:lnTo>
              <a:lnTo>
                <a:pt x="442516" y="1041797"/>
              </a:lnTo>
              <a:lnTo>
                <a:pt x="1984" y="1041797"/>
              </a:lnTo>
              <a:cubicBezTo>
                <a:pt x="0" y="1216422"/>
                <a:pt x="10010" y="1439186"/>
                <a:pt x="8026" y="1613811"/>
              </a:cubicBezTo>
            </a:path>
          </a:pathLst>
        </a:custGeom>
        <a:ln w="12700">
          <a:solidFill>
            <a:schemeClr val="bg2">
              <a:lumMod val="50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11206</xdr:colOff>
      <xdr:row>44</xdr:row>
      <xdr:rowOff>89649</xdr:rowOff>
    </xdr:from>
    <xdr:to>
      <xdr:col>3</xdr:col>
      <xdr:colOff>29494</xdr:colOff>
      <xdr:row>45</xdr:row>
      <xdr:rowOff>151281</xdr:rowOff>
    </xdr:to>
    <xdr:sp macro="" textlink="">
      <xdr:nvSpPr>
        <xdr:cNvPr id="40" name="Round Same Side Corner Rectangle 39"/>
        <xdr:cNvSpPr/>
      </xdr:nvSpPr>
      <xdr:spPr>
        <a:xfrm>
          <a:off x="459441" y="8617325"/>
          <a:ext cx="2517200" cy="218515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Savings and Investments</a:t>
          </a:r>
          <a:endParaRPr lang="en-US" sz="1100"/>
        </a:p>
      </xdr:txBody>
    </xdr:sp>
    <xdr:clientData/>
  </xdr:twoCellAnchor>
  <xdr:twoCellAnchor>
    <xdr:from>
      <xdr:col>10</xdr:col>
      <xdr:colOff>1378324</xdr:colOff>
      <xdr:row>3</xdr:row>
      <xdr:rowOff>112058</xdr:rowOff>
    </xdr:from>
    <xdr:to>
      <xdr:col>15</xdr:col>
      <xdr:colOff>22413</xdr:colOff>
      <xdr:row>21</xdr:row>
      <xdr:rowOff>22411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385281</xdr:colOff>
      <xdr:row>0</xdr:row>
      <xdr:rowOff>86118</xdr:rowOff>
    </xdr:from>
    <xdr:to>
      <xdr:col>10</xdr:col>
      <xdr:colOff>1225635</xdr:colOff>
      <xdr:row>2</xdr:row>
      <xdr:rowOff>145842</xdr:rowOff>
    </xdr:to>
    <xdr:pic>
      <xdr:nvPicPr>
        <xdr:cNvPr id="44" name="Picture 43" descr="Trackitlogo2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458146" y="86118"/>
          <a:ext cx="4950017" cy="1611550"/>
        </a:xfrm>
        <a:prstGeom prst="rect">
          <a:avLst/>
        </a:prstGeom>
      </xdr:spPr>
    </xdr:pic>
    <xdr:clientData/>
  </xdr:twoCellAnchor>
  <xdr:twoCellAnchor>
    <xdr:from>
      <xdr:col>0</xdr:col>
      <xdr:colOff>145655</xdr:colOff>
      <xdr:row>13</xdr:row>
      <xdr:rowOff>33621</xdr:rowOff>
    </xdr:from>
    <xdr:to>
      <xdr:col>1</xdr:col>
      <xdr:colOff>75344</xdr:colOff>
      <xdr:row>19</xdr:row>
      <xdr:rowOff>90891</xdr:rowOff>
    </xdr:to>
    <xdr:grpSp>
      <xdr:nvGrpSpPr>
        <xdr:cNvPr id="48" name="Group 47"/>
        <xdr:cNvGrpSpPr/>
      </xdr:nvGrpSpPr>
      <xdr:grpSpPr>
        <a:xfrm>
          <a:off x="145655" y="3316945"/>
          <a:ext cx="377924" cy="998564"/>
          <a:chOff x="145655" y="3541062"/>
          <a:chExt cx="377924" cy="998564"/>
        </a:xfrm>
      </xdr:grpSpPr>
      <xdr:sp macro="" textlink="">
        <xdr:nvSpPr>
          <xdr:cNvPr id="45" name="TextBox 44"/>
          <xdr:cNvSpPr txBox="1"/>
        </xdr:nvSpPr>
        <xdr:spPr>
          <a:xfrm>
            <a:off x="145655" y="3710741"/>
            <a:ext cx="377924" cy="6721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vert="wordArtVert" wrap="none" rtlCol="0" anchor="t">
            <a:spAutoFit/>
          </a:bodyPr>
          <a:lstStyle/>
          <a:p>
            <a:r>
              <a:rPr lang="en-US" sz="1100">
                <a:solidFill>
                  <a:srgbClr val="AFA575"/>
                </a:solidFill>
                <a:latin typeface="Rockwell Extra Bold" pitchFamily="18" charset="0"/>
              </a:rPr>
              <a:t>NET</a:t>
            </a:r>
          </a:p>
        </xdr:txBody>
      </xdr:sp>
      <xdr:sp macro="" textlink="">
        <xdr:nvSpPr>
          <xdr:cNvPr id="46" name="Freeform 45"/>
          <xdr:cNvSpPr/>
        </xdr:nvSpPr>
        <xdr:spPr>
          <a:xfrm>
            <a:off x="333177" y="3541062"/>
            <a:ext cx="101203" cy="168789"/>
          </a:xfrm>
          <a:custGeom>
            <a:avLst/>
            <a:gdLst>
              <a:gd name="connsiteX0" fmla="*/ 101203 w 101203"/>
              <a:gd name="connsiteY0" fmla="*/ 0 h 163711"/>
              <a:gd name="connsiteX1" fmla="*/ 2977 w 101203"/>
              <a:gd name="connsiteY1" fmla="*/ 0 h 163711"/>
              <a:gd name="connsiteX2" fmla="*/ 0 w 101203"/>
              <a:gd name="connsiteY2" fmla="*/ 163711 h 16371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01203" h="163711">
                <a:moveTo>
                  <a:pt x="101203" y="0"/>
                </a:moveTo>
                <a:lnTo>
                  <a:pt x="2977" y="0"/>
                </a:lnTo>
                <a:cubicBezTo>
                  <a:pt x="1985" y="54570"/>
                  <a:pt x="992" y="109141"/>
                  <a:pt x="0" y="163711"/>
                </a:cubicBezTo>
              </a:path>
            </a:pathLst>
          </a:custGeom>
          <a:ln w="12700">
            <a:solidFill>
              <a:schemeClr val="bg2">
                <a:lumMod val="5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7" name="Freeform 46"/>
          <xdr:cNvSpPr/>
        </xdr:nvSpPr>
        <xdr:spPr>
          <a:xfrm rot="10800000" flipH="1">
            <a:off x="341449" y="4346424"/>
            <a:ext cx="108899" cy="193202"/>
          </a:xfrm>
          <a:custGeom>
            <a:avLst/>
            <a:gdLst>
              <a:gd name="connsiteX0" fmla="*/ 101203 w 101203"/>
              <a:gd name="connsiteY0" fmla="*/ 0 h 163711"/>
              <a:gd name="connsiteX1" fmla="*/ 2977 w 101203"/>
              <a:gd name="connsiteY1" fmla="*/ 0 h 163711"/>
              <a:gd name="connsiteX2" fmla="*/ 0 w 101203"/>
              <a:gd name="connsiteY2" fmla="*/ 163711 h 16371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01203" h="163711">
                <a:moveTo>
                  <a:pt x="101203" y="0"/>
                </a:moveTo>
                <a:lnTo>
                  <a:pt x="2977" y="0"/>
                </a:lnTo>
                <a:cubicBezTo>
                  <a:pt x="1985" y="54570"/>
                  <a:pt x="992" y="109141"/>
                  <a:pt x="0" y="163711"/>
                </a:cubicBezTo>
              </a:path>
            </a:pathLst>
          </a:custGeom>
          <a:ln w="12700">
            <a:solidFill>
              <a:schemeClr val="bg2">
                <a:lumMod val="5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1</xdr:col>
      <xdr:colOff>793</xdr:colOff>
      <xdr:row>12</xdr:row>
      <xdr:rowOff>95252</xdr:rowOff>
    </xdr:from>
    <xdr:to>
      <xdr:col>2</xdr:col>
      <xdr:colOff>29369</xdr:colOff>
      <xdr:row>14</xdr:row>
      <xdr:rowOff>2</xdr:rowOff>
    </xdr:to>
    <xdr:sp macro="" textlink="">
      <xdr:nvSpPr>
        <xdr:cNvPr id="24" name="Round Same Side Corner Rectangle 23"/>
        <xdr:cNvSpPr/>
      </xdr:nvSpPr>
      <xdr:spPr>
        <a:xfrm>
          <a:off x="453231" y="3417096"/>
          <a:ext cx="1743076" cy="214312"/>
        </a:xfrm>
        <a:prstGeom prst="round2SameRect">
          <a:avLst/>
        </a:prstGeom>
        <a:solidFill>
          <a:schemeClr val="tx1"/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Annual</a:t>
          </a:r>
          <a:r>
            <a:rPr lang="en-US" sz="1100" baseline="0"/>
            <a:t> Earnings (Member)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3</xdr:row>
      <xdr:rowOff>95252</xdr:rowOff>
    </xdr:from>
    <xdr:to>
      <xdr:col>3</xdr:col>
      <xdr:colOff>19558</xdr:colOff>
      <xdr:row>5</xdr:row>
      <xdr:rowOff>2</xdr:rowOff>
    </xdr:to>
    <xdr:sp macro="" textlink="">
      <xdr:nvSpPr>
        <xdr:cNvPr id="2" name="Round Same Side Corner Rectangle 1"/>
        <xdr:cNvSpPr/>
      </xdr:nvSpPr>
      <xdr:spPr>
        <a:xfrm>
          <a:off x="450850" y="2019302"/>
          <a:ext cx="2511933" cy="209550"/>
        </a:xfrm>
        <a:prstGeom prst="round2SameRect">
          <a:avLst/>
        </a:prstGeom>
        <a:solidFill>
          <a:schemeClr val="bg1">
            <a:lumMod val="75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>
              <a:solidFill>
                <a:schemeClr val="tx1"/>
              </a:solidFill>
            </a:rPr>
            <a:t>  Expendable  Income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</xdr:colOff>
      <xdr:row>3</xdr:row>
      <xdr:rowOff>109540</xdr:rowOff>
    </xdr:from>
    <xdr:to>
      <xdr:col>5</xdr:col>
      <xdr:colOff>19051</xdr:colOff>
      <xdr:row>5</xdr:row>
      <xdr:rowOff>4764</xdr:rowOff>
    </xdr:to>
    <xdr:sp macro="" textlink="">
      <xdr:nvSpPr>
        <xdr:cNvPr id="3" name="Round Same Side Corner Rectangle 2"/>
        <xdr:cNvSpPr/>
      </xdr:nvSpPr>
      <xdr:spPr>
        <a:xfrm>
          <a:off x="3362327" y="2033590"/>
          <a:ext cx="1733549" cy="200024"/>
        </a:xfrm>
        <a:prstGeom prst="round2SameRect">
          <a:avLst/>
        </a:prstGeom>
        <a:solidFill>
          <a:schemeClr val="bg1">
            <a:lumMod val="75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>
              <a:solidFill>
                <a:schemeClr val="tx1"/>
              </a:solidFill>
            </a:rPr>
            <a:t>Monthly Receivable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2382</xdr:colOff>
      <xdr:row>7</xdr:row>
      <xdr:rowOff>121819</xdr:rowOff>
    </xdr:from>
    <xdr:to>
      <xdr:col>5</xdr:col>
      <xdr:colOff>21431</xdr:colOff>
      <xdr:row>9</xdr:row>
      <xdr:rowOff>13823</xdr:rowOff>
    </xdr:to>
    <xdr:sp macro="" textlink="">
      <xdr:nvSpPr>
        <xdr:cNvPr id="4" name="Round Same Side Corner Rectangle 3"/>
        <xdr:cNvSpPr/>
      </xdr:nvSpPr>
      <xdr:spPr>
        <a:xfrm>
          <a:off x="3364707" y="2655469"/>
          <a:ext cx="1733549" cy="196804"/>
        </a:xfrm>
        <a:prstGeom prst="round2SameRect">
          <a:avLst/>
        </a:prstGeom>
        <a:solidFill>
          <a:schemeClr val="bg1">
            <a:lumMod val="75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>
              <a:solidFill>
                <a:schemeClr val="tx1"/>
              </a:solidFill>
            </a:rPr>
            <a:t>Monthly Payable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455544</xdr:colOff>
      <xdr:row>11</xdr:row>
      <xdr:rowOff>104754</xdr:rowOff>
    </xdr:from>
    <xdr:to>
      <xdr:col>5</xdr:col>
      <xdr:colOff>18222</xdr:colOff>
      <xdr:row>12</xdr:row>
      <xdr:rowOff>152378</xdr:rowOff>
    </xdr:to>
    <xdr:sp macro="" textlink="">
      <xdr:nvSpPr>
        <xdr:cNvPr id="5" name="Round Same Side Corner Rectangle 4"/>
        <xdr:cNvSpPr/>
      </xdr:nvSpPr>
      <xdr:spPr>
        <a:xfrm>
          <a:off x="3360669" y="3248004"/>
          <a:ext cx="1734378" cy="200024"/>
        </a:xfrm>
        <a:prstGeom prst="round2SameRect">
          <a:avLst/>
        </a:prstGeom>
        <a:solidFill>
          <a:schemeClr val="bg1">
            <a:lumMod val="75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>
              <a:solidFill>
                <a:schemeClr val="tx1"/>
              </a:solidFill>
            </a:rPr>
            <a:t>Remaining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</xdr:colOff>
      <xdr:row>22</xdr:row>
      <xdr:rowOff>95249</xdr:rowOff>
    </xdr:from>
    <xdr:to>
      <xdr:col>3</xdr:col>
      <xdr:colOff>18290</xdr:colOff>
      <xdr:row>23</xdr:row>
      <xdr:rowOff>152399</xdr:rowOff>
    </xdr:to>
    <xdr:sp macro="" textlink="">
      <xdr:nvSpPr>
        <xdr:cNvPr id="6" name="Round Same Side Corner Rectangle 5"/>
        <xdr:cNvSpPr/>
      </xdr:nvSpPr>
      <xdr:spPr>
        <a:xfrm>
          <a:off x="447677" y="4914899"/>
          <a:ext cx="251383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Rent or Mortgage </a:t>
          </a:r>
          <a:endParaRPr lang="en-US" sz="1100"/>
        </a:p>
      </xdr:txBody>
    </xdr:sp>
    <xdr:clientData/>
  </xdr:twoCellAnchor>
  <xdr:twoCellAnchor>
    <xdr:from>
      <xdr:col>13</xdr:col>
      <xdr:colOff>5</xdr:colOff>
      <xdr:row>22</xdr:row>
      <xdr:rowOff>95252</xdr:rowOff>
    </xdr:from>
    <xdr:to>
      <xdr:col>15</xdr:col>
      <xdr:colOff>18293</xdr:colOff>
      <xdr:row>24</xdr:row>
      <xdr:rowOff>2</xdr:rowOff>
    </xdr:to>
    <xdr:sp macro="" textlink="">
      <xdr:nvSpPr>
        <xdr:cNvPr id="7" name="Round Same Side Corner Rectangle 6"/>
        <xdr:cNvSpPr/>
      </xdr:nvSpPr>
      <xdr:spPr>
        <a:xfrm>
          <a:off x="12106280" y="4914902"/>
          <a:ext cx="251383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Transportation</a:t>
          </a:r>
          <a:endParaRPr lang="en-US" sz="1100"/>
        </a:p>
      </xdr:txBody>
    </xdr:sp>
    <xdr:clientData/>
  </xdr:twoCellAnchor>
  <xdr:twoCellAnchor>
    <xdr:from>
      <xdr:col>7</xdr:col>
      <xdr:colOff>1</xdr:colOff>
      <xdr:row>22</xdr:row>
      <xdr:rowOff>95250</xdr:rowOff>
    </xdr:from>
    <xdr:to>
      <xdr:col>9</xdr:col>
      <xdr:colOff>18289</xdr:colOff>
      <xdr:row>24</xdr:row>
      <xdr:rowOff>0</xdr:rowOff>
    </xdr:to>
    <xdr:sp macro="" textlink="">
      <xdr:nvSpPr>
        <xdr:cNvPr id="8" name="Round Same Side Corner Rectangle 7"/>
        <xdr:cNvSpPr/>
      </xdr:nvSpPr>
      <xdr:spPr>
        <a:xfrm>
          <a:off x="6276976" y="4914900"/>
          <a:ext cx="251383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Lifestyle</a:t>
          </a:r>
          <a:endParaRPr lang="en-US" sz="1100"/>
        </a:p>
      </xdr:txBody>
    </xdr:sp>
    <xdr:clientData/>
  </xdr:twoCellAnchor>
  <xdr:twoCellAnchor>
    <xdr:from>
      <xdr:col>3</xdr:col>
      <xdr:colOff>455545</xdr:colOff>
      <xdr:row>16</xdr:row>
      <xdr:rowOff>104754</xdr:rowOff>
    </xdr:from>
    <xdr:to>
      <xdr:col>5</xdr:col>
      <xdr:colOff>15842</xdr:colOff>
      <xdr:row>17</xdr:row>
      <xdr:rowOff>152378</xdr:rowOff>
    </xdr:to>
    <xdr:sp macro="" textlink="">
      <xdr:nvSpPr>
        <xdr:cNvPr id="9" name="Round Same Side Corner Rectangle 8"/>
        <xdr:cNvSpPr/>
      </xdr:nvSpPr>
      <xdr:spPr>
        <a:xfrm>
          <a:off x="3360670" y="4010004"/>
          <a:ext cx="1731997" cy="200024"/>
        </a:xfrm>
        <a:prstGeom prst="round2SameRect">
          <a:avLst/>
        </a:prstGeom>
        <a:solidFill>
          <a:schemeClr val="bg1">
            <a:lumMod val="75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>
              <a:solidFill>
                <a:schemeClr val="tx1"/>
              </a:solidFill>
            </a:rPr>
            <a:t>Debt to Income Ratio</a:t>
          </a:r>
        </a:p>
      </xdr:txBody>
    </xdr:sp>
    <xdr:clientData/>
  </xdr:twoCellAnchor>
  <xdr:twoCellAnchor>
    <xdr:from>
      <xdr:col>1</xdr:col>
      <xdr:colOff>1</xdr:colOff>
      <xdr:row>36</xdr:row>
      <xdr:rowOff>95251</xdr:rowOff>
    </xdr:from>
    <xdr:to>
      <xdr:col>3</xdr:col>
      <xdr:colOff>18289</xdr:colOff>
      <xdr:row>38</xdr:row>
      <xdr:rowOff>1</xdr:rowOff>
    </xdr:to>
    <xdr:sp macro="" textlink="">
      <xdr:nvSpPr>
        <xdr:cNvPr id="10" name="Round Same Side Corner Rectangle 9"/>
        <xdr:cNvSpPr/>
      </xdr:nvSpPr>
      <xdr:spPr>
        <a:xfrm>
          <a:off x="447676" y="7048501"/>
          <a:ext cx="251383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Education</a:t>
          </a:r>
          <a:endParaRPr lang="en-US" sz="1100"/>
        </a:p>
      </xdr:txBody>
    </xdr:sp>
    <xdr:clientData/>
  </xdr:twoCellAnchor>
  <xdr:twoCellAnchor>
    <xdr:from>
      <xdr:col>7</xdr:col>
      <xdr:colOff>4763</xdr:colOff>
      <xdr:row>36</xdr:row>
      <xdr:rowOff>95251</xdr:rowOff>
    </xdr:from>
    <xdr:to>
      <xdr:col>9</xdr:col>
      <xdr:colOff>23051</xdr:colOff>
      <xdr:row>38</xdr:row>
      <xdr:rowOff>1</xdr:rowOff>
    </xdr:to>
    <xdr:sp macro="" textlink="">
      <xdr:nvSpPr>
        <xdr:cNvPr id="11" name="Round Same Side Corner Rectangle 10"/>
        <xdr:cNvSpPr/>
      </xdr:nvSpPr>
      <xdr:spPr>
        <a:xfrm>
          <a:off x="6281738" y="7048501"/>
          <a:ext cx="251383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Food</a:t>
          </a:r>
          <a:endParaRPr lang="en-US" sz="1100"/>
        </a:p>
      </xdr:txBody>
    </xdr:sp>
    <xdr:clientData/>
  </xdr:twoCellAnchor>
  <xdr:twoCellAnchor>
    <xdr:from>
      <xdr:col>10</xdr:col>
      <xdr:colOff>4</xdr:colOff>
      <xdr:row>36</xdr:row>
      <xdr:rowOff>95251</xdr:rowOff>
    </xdr:from>
    <xdr:to>
      <xdr:col>12</xdr:col>
      <xdr:colOff>18292</xdr:colOff>
      <xdr:row>38</xdr:row>
      <xdr:rowOff>1</xdr:rowOff>
    </xdr:to>
    <xdr:sp macro="" textlink="">
      <xdr:nvSpPr>
        <xdr:cNvPr id="12" name="Round Same Side Corner Rectangle 11"/>
        <xdr:cNvSpPr/>
      </xdr:nvSpPr>
      <xdr:spPr>
        <a:xfrm>
          <a:off x="9191629" y="7048501"/>
          <a:ext cx="251383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Pets</a:t>
          </a:r>
          <a:endParaRPr lang="en-US" sz="1100"/>
        </a:p>
      </xdr:txBody>
    </xdr:sp>
    <xdr:clientData/>
  </xdr:twoCellAnchor>
  <xdr:twoCellAnchor>
    <xdr:from>
      <xdr:col>3</xdr:col>
      <xdr:colOff>466722</xdr:colOff>
      <xdr:row>36</xdr:row>
      <xdr:rowOff>95246</xdr:rowOff>
    </xdr:from>
    <xdr:to>
      <xdr:col>6</xdr:col>
      <xdr:colOff>18285</xdr:colOff>
      <xdr:row>37</xdr:row>
      <xdr:rowOff>152396</xdr:rowOff>
    </xdr:to>
    <xdr:sp macro="" textlink="">
      <xdr:nvSpPr>
        <xdr:cNvPr id="13" name="Round Same Side Corner Rectangle 12"/>
        <xdr:cNvSpPr/>
      </xdr:nvSpPr>
      <xdr:spPr>
        <a:xfrm>
          <a:off x="3362322" y="7048496"/>
          <a:ext cx="251383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Your label here</a:t>
          </a:r>
          <a:endParaRPr lang="en-US" sz="1100"/>
        </a:p>
      </xdr:txBody>
    </xdr:sp>
    <xdr:clientData/>
  </xdr:twoCellAnchor>
  <xdr:twoCellAnchor>
    <xdr:from>
      <xdr:col>13</xdr:col>
      <xdr:colOff>4</xdr:colOff>
      <xdr:row>36</xdr:row>
      <xdr:rowOff>95248</xdr:rowOff>
    </xdr:from>
    <xdr:to>
      <xdr:col>15</xdr:col>
      <xdr:colOff>18292</xdr:colOff>
      <xdr:row>37</xdr:row>
      <xdr:rowOff>152398</xdr:rowOff>
    </xdr:to>
    <xdr:sp macro="" textlink="">
      <xdr:nvSpPr>
        <xdr:cNvPr id="14" name="Round Same Side Corner Rectangle 13"/>
        <xdr:cNvSpPr/>
      </xdr:nvSpPr>
      <xdr:spPr>
        <a:xfrm>
          <a:off x="12106279" y="7048498"/>
          <a:ext cx="251383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Donation &amp; Charity</a:t>
          </a:r>
          <a:endParaRPr lang="en-US" sz="1100"/>
        </a:p>
      </xdr:txBody>
    </xdr:sp>
    <xdr:clientData/>
  </xdr:twoCellAnchor>
  <xdr:twoCellAnchor>
    <xdr:from>
      <xdr:col>10</xdr:col>
      <xdr:colOff>4770</xdr:colOff>
      <xdr:row>22</xdr:row>
      <xdr:rowOff>95248</xdr:rowOff>
    </xdr:from>
    <xdr:to>
      <xdr:col>12</xdr:col>
      <xdr:colOff>23058</xdr:colOff>
      <xdr:row>23</xdr:row>
      <xdr:rowOff>152398</xdr:rowOff>
    </xdr:to>
    <xdr:sp macro="" textlink="">
      <xdr:nvSpPr>
        <xdr:cNvPr id="15" name="Round Same Side Corner Rectangle 14"/>
        <xdr:cNvSpPr/>
      </xdr:nvSpPr>
      <xdr:spPr>
        <a:xfrm>
          <a:off x="9196395" y="4914898"/>
          <a:ext cx="2513838" cy="209550"/>
        </a:xfrm>
        <a:prstGeom prst="round2SameRect">
          <a:avLst/>
        </a:prstGeom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Revolving Credit Accounts</a:t>
          </a:r>
          <a:endParaRPr lang="en-US" sz="1100"/>
        </a:p>
      </xdr:txBody>
    </xdr:sp>
    <xdr:clientData/>
  </xdr:twoCellAnchor>
  <xdr:twoCellAnchor>
    <xdr:from>
      <xdr:col>5</xdr:col>
      <xdr:colOff>329234</xdr:colOff>
      <xdr:row>3</xdr:row>
      <xdr:rowOff>103532</xdr:rowOff>
    </xdr:from>
    <xdr:to>
      <xdr:col>11</xdr:col>
      <xdr:colOff>89868</xdr:colOff>
      <xdr:row>23</xdr:row>
      <xdr:rowOff>113057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793</xdr:colOff>
      <xdr:row>12</xdr:row>
      <xdr:rowOff>95252</xdr:rowOff>
    </xdr:from>
    <xdr:to>
      <xdr:col>2</xdr:col>
      <xdr:colOff>29369</xdr:colOff>
      <xdr:row>14</xdr:row>
      <xdr:rowOff>2</xdr:rowOff>
    </xdr:to>
    <xdr:sp macro="" textlink="">
      <xdr:nvSpPr>
        <xdr:cNvPr id="17" name="Round Same Side Corner Rectangle 16"/>
        <xdr:cNvSpPr/>
      </xdr:nvSpPr>
      <xdr:spPr>
        <a:xfrm>
          <a:off x="448468" y="3390902"/>
          <a:ext cx="1743076" cy="209550"/>
        </a:xfrm>
        <a:prstGeom prst="round2SameRect">
          <a:avLst/>
        </a:prstGeom>
        <a:solidFill>
          <a:schemeClr val="bg1">
            <a:lumMod val="75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Annual</a:t>
          </a:r>
          <a:r>
            <a:rPr lang="en-US" sz="1100" baseline="0">
              <a:solidFill>
                <a:schemeClr val="tx1"/>
              </a:solidFill>
            </a:rPr>
            <a:t> Earnings (Member)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11907</xdr:colOff>
      <xdr:row>16</xdr:row>
      <xdr:rowOff>95252</xdr:rowOff>
    </xdr:from>
    <xdr:to>
      <xdr:col>2</xdr:col>
      <xdr:colOff>26195</xdr:colOff>
      <xdr:row>18</xdr:row>
      <xdr:rowOff>2</xdr:rowOff>
    </xdr:to>
    <xdr:sp macro="" textlink="">
      <xdr:nvSpPr>
        <xdr:cNvPr id="18" name="Round Same Side Corner Rectangle 17"/>
        <xdr:cNvSpPr/>
      </xdr:nvSpPr>
      <xdr:spPr>
        <a:xfrm>
          <a:off x="459582" y="4000502"/>
          <a:ext cx="1728788" cy="209550"/>
        </a:xfrm>
        <a:prstGeom prst="round2SameRect">
          <a:avLst/>
        </a:prstGeom>
        <a:solidFill>
          <a:schemeClr val="bg1">
            <a:lumMod val="75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Annual Earnings (Spouse)</a:t>
          </a:r>
        </a:p>
      </xdr:txBody>
    </xdr:sp>
    <xdr:clientData/>
  </xdr:twoCellAnchor>
  <xdr:twoCellAnchor>
    <xdr:from>
      <xdr:col>2</xdr:col>
      <xdr:colOff>-1</xdr:colOff>
      <xdr:row>12</xdr:row>
      <xdr:rowOff>87425</xdr:rowOff>
    </xdr:from>
    <xdr:to>
      <xdr:col>4</xdr:col>
      <xdr:colOff>71437</xdr:colOff>
      <xdr:row>20</xdr:row>
      <xdr:rowOff>11907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</xdr:colOff>
      <xdr:row>22</xdr:row>
      <xdr:rowOff>95249</xdr:rowOff>
    </xdr:from>
    <xdr:to>
      <xdr:col>3</xdr:col>
      <xdr:colOff>18290</xdr:colOff>
      <xdr:row>23</xdr:row>
      <xdr:rowOff>152399</xdr:rowOff>
    </xdr:to>
    <xdr:sp macro="" textlink="">
      <xdr:nvSpPr>
        <xdr:cNvPr id="20" name="Round Same Side Corner Rectangle 19"/>
        <xdr:cNvSpPr/>
      </xdr:nvSpPr>
      <xdr:spPr>
        <a:xfrm>
          <a:off x="447677" y="4914899"/>
          <a:ext cx="2513838" cy="209550"/>
        </a:xfrm>
        <a:prstGeom prst="round2SameRect">
          <a:avLst/>
        </a:prstGeom>
        <a:solidFill>
          <a:schemeClr val="bg1">
            <a:lumMod val="85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>
              <a:solidFill>
                <a:schemeClr val="tx1"/>
              </a:solidFill>
            </a:rPr>
            <a:t>Rent or Mortgage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</xdr:colOff>
      <xdr:row>22</xdr:row>
      <xdr:rowOff>95252</xdr:rowOff>
    </xdr:from>
    <xdr:to>
      <xdr:col>15</xdr:col>
      <xdr:colOff>18293</xdr:colOff>
      <xdr:row>24</xdr:row>
      <xdr:rowOff>2</xdr:rowOff>
    </xdr:to>
    <xdr:sp macro="" textlink="">
      <xdr:nvSpPr>
        <xdr:cNvPr id="21" name="Round Same Side Corner Rectangle 20"/>
        <xdr:cNvSpPr/>
      </xdr:nvSpPr>
      <xdr:spPr>
        <a:xfrm>
          <a:off x="12106280" y="4914902"/>
          <a:ext cx="2513838" cy="209550"/>
        </a:xfrm>
        <a:prstGeom prst="round2SameRect">
          <a:avLst/>
        </a:prstGeom>
        <a:solidFill>
          <a:schemeClr val="bg1">
            <a:lumMod val="85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>
              <a:solidFill>
                <a:schemeClr val="tx1"/>
              </a:solidFill>
            </a:rPr>
            <a:t>Food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</xdr:colOff>
      <xdr:row>22</xdr:row>
      <xdr:rowOff>95250</xdr:rowOff>
    </xdr:from>
    <xdr:to>
      <xdr:col>9</xdr:col>
      <xdr:colOff>18289</xdr:colOff>
      <xdr:row>24</xdr:row>
      <xdr:rowOff>0</xdr:rowOff>
    </xdr:to>
    <xdr:sp macro="" textlink="">
      <xdr:nvSpPr>
        <xdr:cNvPr id="22" name="Round Same Side Corner Rectangle 21"/>
        <xdr:cNvSpPr/>
      </xdr:nvSpPr>
      <xdr:spPr>
        <a:xfrm>
          <a:off x="6276976" y="4914900"/>
          <a:ext cx="2513838" cy="209550"/>
        </a:xfrm>
        <a:prstGeom prst="round2SameRect">
          <a:avLst/>
        </a:prstGeom>
        <a:solidFill>
          <a:schemeClr val="bg1">
            <a:lumMod val="85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>
              <a:solidFill>
                <a:schemeClr val="tx1"/>
              </a:solidFill>
            </a:rPr>
            <a:t>Revolving Credit Accounts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</xdr:colOff>
      <xdr:row>36</xdr:row>
      <xdr:rowOff>95251</xdr:rowOff>
    </xdr:from>
    <xdr:to>
      <xdr:col>3</xdr:col>
      <xdr:colOff>18289</xdr:colOff>
      <xdr:row>38</xdr:row>
      <xdr:rowOff>1</xdr:rowOff>
    </xdr:to>
    <xdr:sp macro="" textlink="">
      <xdr:nvSpPr>
        <xdr:cNvPr id="23" name="Round Same Side Corner Rectangle 22"/>
        <xdr:cNvSpPr/>
      </xdr:nvSpPr>
      <xdr:spPr>
        <a:xfrm>
          <a:off x="447676" y="7048501"/>
          <a:ext cx="2513838" cy="209550"/>
        </a:xfrm>
        <a:prstGeom prst="round2SameRect">
          <a:avLst/>
        </a:prstGeom>
        <a:solidFill>
          <a:schemeClr val="bg1">
            <a:lumMod val="85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>
              <a:solidFill>
                <a:schemeClr val="tx1"/>
              </a:solidFill>
            </a:rPr>
            <a:t>Education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4763</xdr:colOff>
      <xdr:row>36</xdr:row>
      <xdr:rowOff>95251</xdr:rowOff>
    </xdr:from>
    <xdr:to>
      <xdr:col>9</xdr:col>
      <xdr:colOff>23051</xdr:colOff>
      <xdr:row>38</xdr:row>
      <xdr:rowOff>1</xdr:rowOff>
    </xdr:to>
    <xdr:sp macro="" textlink="">
      <xdr:nvSpPr>
        <xdr:cNvPr id="24" name="Round Same Side Corner Rectangle 23"/>
        <xdr:cNvSpPr/>
      </xdr:nvSpPr>
      <xdr:spPr>
        <a:xfrm>
          <a:off x="6281738" y="7048501"/>
          <a:ext cx="2513838" cy="209550"/>
        </a:xfrm>
        <a:prstGeom prst="round2SameRect">
          <a:avLst/>
        </a:prstGeom>
        <a:solidFill>
          <a:schemeClr val="bg1">
            <a:lumMod val="85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>
              <a:solidFill>
                <a:schemeClr val="tx1"/>
              </a:solidFill>
            </a:rPr>
            <a:t>Dependant Care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</xdr:colOff>
      <xdr:row>36</xdr:row>
      <xdr:rowOff>95251</xdr:rowOff>
    </xdr:from>
    <xdr:to>
      <xdr:col>12</xdr:col>
      <xdr:colOff>18292</xdr:colOff>
      <xdr:row>38</xdr:row>
      <xdr:rowOff>1</xdr:rowOff>
    </xdr:to>
    <xdr:sp macro="" textlink="">
      <xdr:nvSpPr>
        <xdr:cNvPr id="25" name="Round Same Side Corner Rectangle 24"/>
        <xdr:cNvSpPr/>
      </xdr:nvSpPr>
      <xdr:spPr>
        <a:xfrm>
          <a:off x="9191629" y="7048501"/>
          <a:ext cx="2513838" cy="209550"/>
        </a:xfrm>
        <a:prstGeom prst="round2SameRect">
          <a:avLst/>
        </a:prstGeom>
        <a:solidFill>
          <a:schemeClr val="bg1">
            <a:lumMod val="85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>
              <a:solidFill>
                <a:schemeClr val="tx1"/>
              </a:solidFill>
            </a:rPr>
            <a:t>Pets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466722</xdr:colOff>
      <xdr:row>36</xdr:row>
      <xdr:rowOff>95246</xdr:rowOff>
    </xdr:from>
    <xdr:to>
      <xdr:col>6</xdr:col>
      <xdr:colOff>18285</xdr:colOff>
      <xdr:row>37</xdr:row>
      <xdr:rowOff>152396</xdr:rowOff>
    </xdr:to>
    <xdr:sp macro="" textlink="">
      <xdr:nvSpPr>
        <xdr:cNvPr id="26" name="Round Same Side Corner Rectangle 25"/>
        <xdr:cNvSpPr/>
      </xdr:nvSpPr>
      <xdr:spPr>
        <a:xfrm>
          <a:off x="3362322" y="7048496"/>
          <a:ext cx="2513838" cy="209550"/>
        </a:xfrm>
        <a:prstGeom prst="round2SameRect">
          <a:avLst/>
        </a:prstGeom>
        <a:solidFill>
          <a:schemeClr val="bg1">
            <a:lumMod val="85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>
              <a:solidFill>
                <a:schemeClr val="tx1"/>
              </a:solidFill>
            </a:rPr>
            <a:t>Communications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2524</xdr:colOff>
      <xdr:row>22</xdr:row>
      <xdr:rowOff>95246</xdr:rowOff>
    </xdr:from>
    <xdr:to>
      <xdr:col>6</xdr:col>
      <xdr:colOff>24734</xdr:colOff>
      <xdr:row>23</xdr:row>
      <xdr:rowOff>152396</xdr:rowOff>
    </xdr:to>
    <xdr:sp macro="" textlink="">
      <xdr:nvSpPr>
        <xdr:cNvPr id="27" name="Round Same Side Corner Rectangle 26"/>
        <xdr:cNvSpPr/>
      </xdr:nvSpPr>
      <xdr:spPr>
        <a:xfrm>
          <a:off x="3364849" y="4914896"/>
          <a:ext cx="2517760" cy="209550"/>
        </a:xfrm>
        <a:prstGeom prst="round2SameRect">
          <a:avLst/>
        </a:prstGeom>
        <a:solidFill>
          <a:schemeClr val="bg1">
            <a:lumMod val="85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>
              <a:solidFill>
                <a:schemeClr val="tx1"/>
              </a:solidFill>
            </a:rPr>
            <a:t>Lifestyle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</xdr:colOff>
      <xdr:row>36</xdr:row>
      <xdr:rowOff>95248</xdr:rowOff>
    </xdr:from>
    <xdr:to>
      <xdr:col>15</xdr:col>
      <xdr:colOff>18292</xdr:colOff>
      <xdr:row>37</xdr:row>
      <xdr:rowOff>152398</xdr:rowOff>
    </xdr:to>
    <xdr:sp macro="" textlink="">
      <xdr:nvSpPr>
        <xdr:cNvPr id="28" name="Round Same Side Corner Rectangle 27"/>
        <xdr:cNvSpPr/>
      </xdr:nvSpPr>
      <xdr:spPr>
        <a:xfrm>
          <a:off x="12106279" y="7048498"/>
          <a:ext cx="2513838" cy="209550"/>
        </a:xfrm>
        <a:prstGeom prst="round2SameRect">
          <a:avLst/>
        </a:prstGeom>
        <a:solidFill>
          <a:schemeClr val="bg1">
            <a:lumMod val="85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>
              <a:solidFill>
                <a:schemeClr val="tx1"/>
              </a:solidFill>
            </a:rPr>
            <a:t>Contributions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4770</xdr:colOff>
      <xdr:row>22</xdr:row>
      <xdr:rowOff>95248</xdr:rowOff>
    </xdr:from>
    <xdr:to>
      <xdr:col>12</xdr:col>
      <xdr:colOff>23058</xdr:colOff>
      <xdr:row>23</xdr:row>
      <xdr:rowOff>152398</xdr:rowOff>
    </xdr:to>
    <xdr:sp macro="" textlink="">
      <xdr:nvSpPr>
        <xdr:cNvPr id="29" name="Round Same Side Corner Rectangle 28"/>
        <xdr:cNvSpPr/>
      </xdr:nvSpPr>
      <xdr:spPr>
        <a:xfrm>
          <a:off x="9196395" y="4914898"/>
          <a:ext cx="2513838" cy="209550"/>
        </a:xfrm>
        <a:prstGeom prst="round2SameRect">
          <a:avLst/>
        </a:prstGeom>
        <a:solidFill>
          <a:schemeClr val="bg1">
            <a:lumMod val="85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>
              <a:solidFill>
                <a:schemeClr val="tx1"/>
              </a:solidFill>
            </a:rPr>
            <a:t>Transportation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604007</xdr:colOff>
      <xdr:row>6</xdr:row>
      <xdr:rowOff>1307</xdr:rowOff>
    </xdr:from>
    <xdr:to>
      <xdr:col>3</xdr:col>
      <xdr:colOff>130971</xdr:colOff>
      <xdr:row>16</xdr:row>
      <xdr:rowOff>65374</xdr:rowOff>
    </xdr:to>
    <xdr:sp macro="" textlink="">
      <xdr:nvSpPr>
        <xdr:cNvPr id="30" name="Freeform 29"/>
        <xdr:cNvSpPr/>
      </xdr:nvSpPr>
      <xdr:spPr>
        <a:xfrm>
          <a:off x="2766182" y="2382557"/>
          <a:ext cx="308014" cy="1588067"/>
        </a:xfrm>
        <a:custGeom>
          <a:avLst/>
          <a:gdLst>
            <a:gd name="connsiteX0" fmla="*/ 250031 w 446485"/>
            <a:gd name="connsiteY0" fmla="*/ 0 h 1565672"/>
            <a:gd name="connsiteX1" fmla="*/ 446485 w 446485"/>
            <a:gd name="connsiteY1" fmla="*/ 0 h 1565672"/>
            <a:gd name="connsiteX2" fmla="*/ 446485 w 446485"/>
            <a:gd name="connsiteY2" fmla="*/ 1041797 h 1565672"/>
            <a:gd name="connsiteX3" fmla="*/ 5953 w 446485"/>
            <a:gd name="connsiteY3" fmla="*/ 1041797 h 1565672"/>
            <a:gd name="connsiteX4" fmla="*/ 0 w 446485"/>
            <a:gd name="connsiteY4" fmla="*/ 1565672 h 1565672"/>
            <a:gd name="connsiteX0" fmla="*/ 250031 w 446485"/>
            <a:gd name="connsiteY0" fmla="*/ 0 h 1565672"/>
            <a:gd name="connsiteX1" fmla="*/ 227671 w 446485"/>
            <a:gd name="connsiteY1" fmla="*/ 0 h 1565672"/>
            <a:gd name="connsiteX2" fmla="*/ 446485 w 446485"/>
            <a:gd name="connsiteY2" fmla="*/ 0 h 1565672"/>
            <a:gd name="connsiteX3" fmla="*/ 446485 w 446485"/>
            <a:gd name="connsiteY3" fmla="*/ 1041797 h 1565672"/>
            <a:gd name="connsiteX4" fmla="*/ 5953 w 446485"/>
            <a:gd name="connsiteY4" fmla="*/ 1041797 h 1565672"/>
            <a:gd name="connsiteX5" fmla="*/ 0 w 446485"/>
            <a:gd name="connsiteY5" fmla="*/ 1565672 h 1565672"/>
            <a:gd name="connsiteX0" fmla="*/ 250031 w 446485"/>
            <a:gd name="connsiteY0" fmla="*/ 0 h 1545041"/>
            <a:gd name="connsiteX1" fmla="*/ 227671 w 446485"/>
            <a:gd name="connsiteY1" fmla="*/ 0 h 1545041"/>
            <a:gd name="connsiteX2" fmla="*/ 446485 w 446485"/>
            <a:gd name="connsiteY2" fmla="*/ 0 h 1545041"/>
            <a:gd name="connsiteX3" fmla="*/ 446485 w 446485"/>
            <a:gd name="connsiteY3" fmla="*/ 1041797 h 1545041"/>
            <a:gd name="connsiteX4" fmla="*/ 5953 w 446485"/>
            <a:gd name="connsiteY4" fmla="*/ 1041797 h 1545041"/>
            <a:gd name="connsiteX5" fmla="*/ 0 w 446485"/>
            <a:gd name="connsiteY5" fmla="*/ 1545041 h 1545041"/>
            <a:gd name="connsiteX0" fmla="*/ 246062 w 442516"/>
            <a:gd name="connsiteY0" fmla="*/ 0 h 1613811"/>
            <a:gd name="connsiteX1" fmla="*/ 223702 w 442516"/>
            <a:gd name="connsiteY1" fmla="*/ 0 h 1613811"/>
            <a:gd name="connsiteX2" fmla="*/ 442516 w 442516"/>
            <a:gd name="connsiteY2" fmla="*/ 0 h 1613811"/>
            <a:gd name="connsiteX3" fmla="*/ 442516 w 442516"/>
            <a:gd name="connsiteY3" fmla="*/ 1041797 h 1613811"/>
            <a:gd name="connsiteX4" fmla="*/ 1984 w 442516"/>
            <a:gd name="connsiteY4" fmla="*/ 1041797 h 1613811"/>
            <a:gd name="connsiteX5" fmla="*/ 8026 w 442516"/>
            <a:gd name="connsiteY5" fmla="*/ 1613811 h 16138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442516" h="1613811">
              <a:moveTo>
                <a:pt x="246062" y="0"/>
              </a:moveTo>
              <a:lnTo>
                <a:pt x="223702" y="0"/>
              </a:lnTo>
              <a:lnTo>
                <a:pt x="442516" y="0"/>
              </a:lnTo>
              <a:lnTo>
                <a:pt x="442516" y="1041797"/>
              </a:lnTo>
              <a:lnTo>
                <a:pt x="1984" y="1041797"/>
              </a:lnTo>
              <a:cubicBezTo>
                <a:pt x="0" y="1216422"/>
                <a:pt x="10010" y="1439186"/>
                <a:pt x="8026" y="1613811"/>
              </a:cubicBezTo>
            </a:path>
          </a:pathLst>
        </a:custGeom>
        <a:ln w="12700">
          <a:solidFill>
            <a:schemeClr val="bg2">
              <a:lumMod val="50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11206</xdr:colOff>
      <xdr:row>44</xdr:row>
      <xdr:rowOff>89649</xdr:rowOff>
    </xdr:from>
    <xdr:to>
      <xdr:col>3</xdr:col>
      <xdr:colOff>29494</xdr:colOff>
      <xdr:row>45</xdr:row>
      <xdr:rowOff>151281</xdr:rowOff>
    </xdr:to>
    <xdr:sp macro="" textlink="">
      <xdr:nvSpPr>
        <xdr:cNvPr id="31" name="Round Same Side Corner Rectangle 30"/>
        <xdr:cNvSpPr/>
      </xdr:nvSpPr>
      <xdr:spPr>
        <a:xfrm>
          <a:off x="458881" y="8262099"/>
          <a:ext cx="2513838" cy="214032"/>
        </a:xfrm>
        <a:prstGeom prst="round2SameRect">
          <a:avLst/>
        </a:prstGeom>
        <a:solidFill>
          <a:schemeClr val="bg1">
            <a:lumMod val="85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>
              <a:solidFill>
                <a:schemeClr val="tx1"/>
              </a:solidFill>
            </a:rPr>
            <a:t>Savings and Investments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1378324</xdr:colOff>
      <xdr:row>3</xdr:row>
      <xdr:rowOff>112058</xdr:rowOff>
    </xdr:from>
    <xdr:to>
      <xdr:col>15</xdr:col>
      <xdr:colOff>22413</xdr:colOff>
      <xdr:row>21</xdr:row>
      <xdr:rowOff>22411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145675</xdr:colOff>
      <xdr:row>13</xdr:row>
      <xdr:rowOff>22410</xdr:rowOff>
    </xdr:from>
    <xdr:to>
      <xdr:col>1</xdr:col>
      <xdr:colOff>75364</xdr:colOff>
      <xdr:row>19</xdr:row>
      <xdr:rowOff>79680</xdr:rowOff>
    </xdr:to>
    <xdr:grpSp>
      <xdr:nvGrpSpPr>
        <xdr:cNvPr id="35" name="Group 34"/>
        <xdr:cNvGrpSpPr/>
      </xdr:nvGrpSpPr>
      <xdr:grpSpPr>
        <a:xfrm>
          <a:off x="145675" y="3305734"/>
          <a:ext cx="377924" cy="998564"/>
          <a:chOff x="145655" y="3541062"/>
          <a:chExt cx="377924" cy="998564"/>
        </a:xfrm>
      </xdr:grpSpPr>
      <xdr:sp macro="" textlink="">
        <xdr:nvSpPr>
          <xdr:cNvPr id="36" name="TextBox 35"/>
          <xdr:cNvSpPr txBox="1"/>
        </xdr:nvSpPr>
        <xdr:spPr>
          <a:xfrm>
            <a:off x="145655" y="3710741"/>
            <a:ext cx="377924" cy="6721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vert="wordArtVert" wrap="none" rtlCol="0" anchor="t">
            <a:spAutoFit/>
          </a:bodyPr>
          <a:lstStyle/>
          <a:p>
            <a:r>
              <a:rPr lang="en-US" sz="1100">
                <a:solidFill>
                  <a:srgbClr val="AFA575"/>
                </a:solidFill>
                <a:latin typeface="Rockwell Extra Bold" pitchFamily="18" charset="0"/>
              </a:rPr>
              <a:t>NET</a:t>
            </a:r>
          </a:p>
        </xdr:txBody>
      </xdr:sp>
      <xdr:sp macro="" textlink="">
        <xdr:nvSpPr>
          <xdr:cNvPr id="37" name="Freeform 36"/>
          <xdr:cNvSpPr/>
        </xdr:nvSpPr>
        <xdr:spPr>
          <a:xfrm>
            <a:off x="333177" y="3541062"/>
            <a:ext cx="101203" cy="168789"/>
          </a:xfrm>
          <a:custGeom>
            <a:avLst/>
            <a:gdLst>
              <a:gd name="connsiteX0" fmla="*/ 101203 w 101203"/>
              <a:gd name="connsiteY0" fmla="*/ 0 h 163711"/>
              <a:gd name="connsiteX1" fmla="*/ 2977 w 101203"/>
              <a:gd name="connsiteY1" fmla="*/ 0 h 163711"/>
              <a:gd name="connsiteX2" fmla="*/ 0 w 101203"/>
              <a:gd name="connsiteY2" fmla="*/ 163711 h 16371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01203" h="163711">
                <a:moveTo>
                  <a:pt x="101203" y="0"/>
                </a:moveTo>
                <a:lnTo>
                  <a:pt x="2977" y="0"/>
                </a:lnTo>
                <a:cubicBezTo>
                  <a:pt x="1985" y="54570"/>
                  <a:pt x="992" y="109141"/>
                  <a:pt x="0" y="163711"/>
                </a:cubicBezTo>
              </a:path>
            </a:pathLst>
          </a:custGeom>
          <a:ln w="12700">
            <a:solidFill>
              <a:schemeClr val="bg2">
                <a:lumMod val="5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8" name="Freeform 37"/>
          <xdr:cNvSpPr/>
        </xdr:nvSpPr>
        <xdr:spPr>
          <a:xfrm rot="10800000" flipH="1">
            <a:off x="341449" y="4346424"/>
            <a:ext cx="108899" cy="193202"/>
          </a:xfrm>
          <a:custGeom>
            <a:avLst/>
            <a:gdLst>
              <a:gd name="connsiteX0" fmla="*/ 101203 w 101203"/>
              <a:gd name="connsiteY0" fmla="*/ 0 h 163711"/>
              <a:gd name="connsiteX1" fmla="*/ 2977 w 101203"/>
              <a:gd name="connsiteY1" fmla="*/ 0 h 163711"/>
              <a:gd name="connsiteX2" fmla="*/ 0 w 101203"/>
              <a:gd name="connsiteY2" fmla="*/ 163711 h 16371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01203" h="163711">
                <a:moveTo>
                  <a:pt x="101203" y="0"/>
                </a:moveTo>
                <a:lnTo>
                  <a:pt x="2977" y="0"/>
                </a:lnTo>
                <a:cubicBezTo>
                  <a:pt x="1985" y="54570"/>
                  <a:pt x="992" y="109141"/>
                  <a:pt x="0" y="163711"/>
                </a:cubicBezTo>
              </a:path>
            </a:pathLst>
          </a:custGeom>
          <a:ln w="12700">
            <a:solidFill>
              <a:schemeClr val="bg2">
                <a:lumMod val="50000"/>
              </a:schemeClr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 editAs="oneCell">
    <xdr:from>
      <xdr:col>5</xdr:col>
      <xdr:colOff>374449</xdr:colOff>
      <xdr:row>0</xdr:row>
      <xdr:rowOff>85616</xdr:rowOff>
    </xdr:from>
    <xdr:to>
      <xdr:col>10</xdr:col>
      <xdr:colOff>1214803</xdr:colOff>
      <xdr:row>2</xdr:row>
      <xdr:rowOff>145340</xdr:rowOff>
    </xdr:to>
    <xdr:pic>
      <xdr:nvPicPr>
        <xdr:cNvPr id="39" name="Picture 38" descr="Trackitlogo2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447314" y="85616"/>
          <a:ext cx="4950017" cy="161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>
            <a:lumMod val="10000"/>
          </a:schemeClr>
        </a:solidFill>
        <a:scene3d>
          <a:camera prst="orthographicFront">
            <a:rot lat="0" lon="0" rev="0"/>
          </a:camera>
          <a:lightRig rig="threePt" dir="t"/>
        </a:scene3d>
        <a:sp3d prstMaterial="plastic">
          <a:bevelT w="63500" h="25400"/>
        </a:sp3d>
      </a:spPr>
      <a:bodyPr rtlCol="0" anchor="ctr"/>
      <a:lstStyle>
        <a:defPPr algn="ctr">
          <a:defRPr sz="1100" baseline="0"/>
        </a:defPPr>
      </a:lstStyle>
      <a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ci.usmc.mi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ci.usmc.m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0.39997558519241921"/>
    <pageSetUpPr fitToPage="1"/>
  </sheetPr>
  <dimension ref="B1:Q108"/>
  <sheetViews>
    <sheetView showGridLines="0" showRowColHeaders="0" tabSelected="1" zoomScale="85" zoomScaleNormal="85" workbookViewId="0">
      <selection activeCell="C12" sqref="C12"/>
    </sheetView>
  </sheetViews>
  <sheetFormatPr defaultColWidth="6.7109375" defaultRowHeight="12" customHeight="1" x14ac:dyDescent="0.2"/>
  <cols>
    <col min="1" max="1" width="6.7109375" style="3"/>
    <col min="2" max="2" width="25.7109375" style="1" customWidth="1"/>
    <col min="3" max="3" width="11.7109375" style="2" customWidth="1"/>
    <col min="4" max="4" width="6.28515625" style="3" customWidth="1"/>
    <col min="5" max="5" width="25.7109375" style="1" customWidth="1"/>
    <col min="6" max="6" width="11.7109375" style="4" customWidth="1"/>
    <col min="7" max="7" width="6.28515625" style="3" customWidth="1"/>
    <col min="8" max="8" width="25.7109375" style="3" customWidth="1"/>
    <col min="9" max="9" width="11.7109375" style="5" customWidth="1"/>
    <col min="10" max="10" width="6.28515625" style="3" customWidth="1"/>
    <col min="11" max="11" width="25.7109375" style="3" customWidth="1"/>
    <col min="12" max="12" width="11.7109375" style="3" customWidth="1"/>
    <col min="13" max="13" width="6.28515625" style="3" customWidth="1"/>
    <col min="14" max="14" width="25.7109375" style="3" customWidth="1"/>
    <col min="15" max="15" width="11.7109375" style="3" customWidth="1"/>
    <col min="16" max="16384" width="6.7109375" style="3"/>
  </cols>
  <sheetData>
    <row r="1" spans="2:15" ht="110.25" customHeight="1" x14ac:dyDescent="0.2"/>
    <row r="3" spans="2:15" ht="12" customHeight="1" x14ac:dyDescent="0.3">
      <c r="B3" s="132" t="s">
        <v>62</v>
      </c>
      <c r="C3" s="131"/>
      <c r="H3" s="140" t="s">
        <v>74</v>
      </c>
      <c r="I3" s="141"/>
      <c r="J3" s="141"/>
      <c r="L3" s="142" t="s">
        <v>75</v>
      </c>
      <c r="M3" s="143"/>
      <c r="N3" s="143"/>
      <c r="O3" s="143"/>
    </row>
    <row r="5" spans="2:15" ht="12" customHeight="1" thickBot="1" x14ac:dyDescent="0.25"/>
    <row r="6" spans="2:15" s="4" customFormat="1" ht="12" customHeight="1" x14ac:dyDescent="0.2">
      <c r="B6" s="34" t="s">
        <v>42</v>
      </c>
      <c r="C6" s="76">
        <v>500</v>
      </c>
      <c r="D6" s="3"/>
      <c r="E6" s="158">
        <f>SUM(C12)</f>
        <v>1000</v>
      </c>
      <c r="G6" s="3"/>
      <c r="H6" s="3"/>
      <c r="I6" s="5"/>
    </row>
    <row r="7" spans="2:15" s="4" customFormat="1" ht="12" customHeight="1" thickBot="1" x14ac:dyDescent="0.25">
      <c r="B7" s="34" t="s">
        <v>43</v>
      </c>
      <c r="C7" s="77">
        <v>500</v>
      </c>
      <c r="D7" s="3"/>
      <c r="E7" s="159"/>
      <c r="G7" s="3"/>
      <c r="H7" s="3"/>
      <c r="I7" s="5"/>
    </row>
    <row r="8" spans="2:15" s="4" customFormat="1" ht="12" customHeight="1" x14ac:dyDescent="0.2">
      <c r="B8" s="29" t="s">
        <v>55</v>
      </c>
      <c r="C8" s="78">
        <v>0</v>
      </c>
      <c r="D8" s="3"/>
      <c r="E8" s="1"/>
      <c r="G8" s="3"/>
      <c r="H8" s="3"/>
      <c r="I8" s="5"/>
    </row>
    <row r="9" spans="2:15" s="4" customFormat="1" ht="12" customHeight="1" x14ac:dyDescent="0.2">
      <c r="B9" s="29" t="s">
        <v>56</v>
      </c>
      <c r="C9" s="73">
        <v>0</v>
      </c>
      <c r="D9" s="3"/>
      <c r="E9" s="1"/>
      <c r="G9" s="3"/>
      <c r="H9" s="3"/>
      <c r="I9" s="5"/>
    </row>
    <row r="10" spans="2:15" s="4" customFormat="1" ht="12" customHeight="1" x14ac:dyDescent="0.2">
      <c r="B10" s="29" t="s">
        <v>54</v>
      </c>
      <c r="C10" s="73">
        <v>0</v>
      </c>
      <c r="D10" s="3"/>
      <c r="E10" s="134">
        <f>SUM(L42,F35,C35,O35,L35,O42,C42,F42,I35,I42)</f>
        <v>500</v>
      </c>
      <c r="G10" s="3"/>
      <c r="H10" s="3"/>
      <c r="I10" s="5"/>
      <c r="J10" s="3"/>
      <c r="K10" s="3"/>
    </row>
    <row r="11" spans="2:15" s="4" customFormat="1" ht="12" customHeight="1" x14ac:dyDescent="0.2">
      <c r="B11" s="29" t="s">
        <v>54</v>
      </c>
      <c r="C11" s="73">
        <v>0</v>
      </c>
      <c r="D11" s="3"/>
      <c r="E11" s="135"/>
      <c r="G11" s="3"/>
      <c r="H11" s="3"/>
      <c r="I11" s="5"/>
      <c r="J11" s="3"/>
      <c r="K11" s="3"/>
    </row>
    <row r="12" spans="2:15" s="4" customFormat="1" ht="12" customHeight="1" x14ac:dyDescent="0.2">
      <c r="B12" s="82" t="s">
        <v>86</v>
      </c>
      <c r="C12" s="83">
        <f>SUM(C6:C11)</f>
        <v>1000</v>
      </c>
      <c r="D12" s="3"/>
      <c r="E12" s="32"/>
      <c r="G12" s="3"/>
      <c r="H12" s="3"/>
      <c r="I12" s="5"/>
      <c r="J12" s="3"/>
      <c r="K12" s="3"/>
    </row>
    <row r="14" spans="2:15" ht="12" customHeight="1" x14ac:dyDescent="0.25">
      <c r="C14" s="136"/>
      <c r="D14" s="137"/>
      <c r="E14" s="134">
        <f>E6-E10</f>
        <v>500</v>
      </c>
    </row>
    <row r="15" spans="2:15" ht="12" customHeight="1" x14ac:dyDescent="0.2">
      <c r="B15" s="156">
        <f xml:space="preserve"> C6 * C105</f>
        <v>6000</v>
      </c>
      <c r="C15" s="162"/>
      <c r="E15" s="135"/>
    </row>
    <row r="16" spans="2:15" ht="12" customHeight="1" x14ac:dyDescent="0.2">
      <c r="B16" s="157"/>
      <c r="C16" s="163"/>
      <c r="E16" s="32"/>
    </row>
    <row r="17" spans="2:15" ht="12" customHeight="1" x14ac:dyDescent="0.2">
      <c r="E17" s="7"/>
    </row>
    <row r="19" spans="2:15" ht="12" customHeight="1" x14ac:dyDescent="0.2">
      <c r="B19" s="156">
        <f xml:space="preserve"> C7 * C106</f>
        <v>6000</v>
      </c>
      <c r="C19" s="162"/>
      <c r="E19" s="160">
        <f>E10/E6</f>
        <v>0.5</v>
      </c>
    </row>
    <row r="20" spans="2:15" ht="12" customHeight="1" x14ac:dyDescent="0.2">
      <c r="B20" s="156"/>
      <c r="C20" s="162"/>
      <c r="E20" s="161"/>
    </row>
    <row r="21" spans="2:15" ht="12" customHeight="1" x14ac:dyDescent="0.2">
      <c r="E21" s="8"/>
    </row>
    <row r="22" spans="2:15" ht="12" customHeight="1" x14ac:dyDescent="0.2">
      <c r="B22" s="132" t="s">
        <v>61</v>
      </c>
    </row>
    <row r="23" spans="2:15" ht="12" customHeight="1" x14ac:dyDescent="0.2">
      <c r="H23" s="9"/>
      <c r="I23" s="10"/>
      <c r="J23" s="9"/>
    </row>
    <row r="24" spans="2:15" ht="12" customHeight="1" x14ac:dyDescent="0.2">
      <c r="E24" s="13"/>
      <c r="H24" s="9"/>
      <c r="I24" s="10"/>
      <c r="J24" s="9"/>
    </row>
    <row r="25" spans="2:15" ht="12" customHeight="1" x14ac:dyDescent="0.2">
      <c r="B25" s="24" t="s">
        <v>21</v>
      </c>
      <c r="C25" s="72">
        <v>50</v>
      </c>
      <c r="E25" s="24" t="s">
        <v>14</v>
      </c>
      <c r="F25" s="72">
        <v>50</v>
      </c>
      <c r="H25" s="24" t="s">
        <v>57</v>
      </c>
      <c r="I25" s="72">
        <v>50</v>
      </c>
      <c r="J25" s="9"/>
      <c r="K25" s="24" t="s">
        <v>36</v>
      </c>
      <c r="L25" s="72">
        <v>50</v>
      </c>
      <c r="N25" s="24" t="s">
        <v>2</v>
      </c>
      <c r="O25" s="72">
        <v>50</v>
      </c>
    </row>
    <row r="26" spans="2:15" ht="12" customHeight="1" x14ac:dyDescent="0.2">
      <c r="B26" s="24" t="s">
        <v>23</v>
      </c>
      <c r="C26" s="72">
        <v>0</v>
      </c>
      <c r="E26" s="24" t="s">
        <v>50</v>
      </c>
      <c r="F26" s="72">
        <v>0</v>
      </c>
      <c r="H26" s="24" t="s">
        <v>57</v>
      </c>
      <c r="I26" s="72">
        <v>0</v>
      </c>
      <c r="J26" s="9"/>
      <c r="K26" s="25" t="s">
        <v>6</v>
      </c>
      <c r="L26" s="72">
        <v>0</v>
      </c>
      <c r="N26" s="24" t="s">
        <v>87</v>
      </c>
      <c r="O26" s="72">
        <v>0</v>
      </c>
    </row>
    <row r="27" spans="2:15" ht="12" customHeight="1" x14ac:dyDescent="0.2">
      <c r="B27" s="24" t="s">
        <v>27</v>
      </c>
      <c r="C27" s="72">
        <v>0</v>
      </c>
      <c r="E27" s="27" t="s">
        <v>15</v>
      </c>
      <c r="F27" s="72">
        <v>0</v>
      </c>
      <c r="H27" s="24" t="s">
        <v>58</v>
      </c>
      <c r="I27" s="72">
        <v>0</v>
      </c>
      <c r="J27" s="9"/>
      <c r="K27" s="24" t="s">
        <v>37</v>
      </c>
      <c r="L27" s="72">
        <v>0</v>
      </c>
      <c r="N27" s="24" t="s">
        <v>83</v>
      </c>
      <c r="O27" s="72">
        <v>0</v>
      </c>
    </row>
    <row r="28" spans="2:15" ht="12" customHeight="1" x14ac:dyDescent="0.2">
      <c r="B28" s="24" t="s">
        <v>26</v>
      </c>
      <c r="C28" s="72">
        <v>0</v>
      </c>
      <c r="E28" s="26" t="s">
        <v>17</v>
      </c>
      <c r="F28" s="72">
        <v>0</v>
      </c>
      <c r="H28" s="24" t="s">
        <v>58</v>
      </c>
      <c r="I28" s="72">
        <v>0</v>
      </c>
      <c r="J28" s="9"/>
      <c r="K28" s="24" t="s">
        <v>38</v>
      </c>
      <c r="L28" s="72">
        <v>0</v>
      </c>
      <c r="N28" s="24" t="s">
        <v>88</v>
      </c>
      <c r="O28" s="72">
        <v>0</v>
      </c>
    </row>
    <row r="29" spans="2:15" ht="12" customHeight="1" x14ac:dyDescent="0.2">
      <c r="B29" s="24" t="s">
        <v>25</v>
      </c>
      <c r="C29" s="72">
        <v>0</v>
      </c>
      <c r="E29" s="27" t="s">
        <v>49</v>
      </c>
      <c r="F29" s="72">
        <v>0</v>
      </c>
      <c r="H29" s="24" t="s">
        <v>59</v>
      </c>
      <c r="I29" s="72">
        <v>0</v>
      </c>
      <c r="J29" s="9"/>
      <c r="K29" s="24" t="s">
        <v>44</v>
      </c>
      <c r="L29" s="72">
        <v>0</v>
      </c>
      <c r="N29" s="24" t="s">
        <v>0</v>
      </c>
      <c r="O29" s="72">
        <v>0</v>
      </c>
    </row>
    <row r="30" spans="2:15" ht="12" customHeight="1" x14ac:dyDescent="0.2">
      <c r="B30" s="24" t="s">
        <v>24</v>
      </c>
      <c r="C30" s="72">
        <v>0</v>
      </c>
      <c r="E30" s="31" t="s">
        <v>30</v>
      </c>
      <c r="F30" s="72">
        <v>0</v>
      </c>
      <c r="H30" s="24" t="s">
        <v>59</v>
      </c>
      <c r="I30" s="72">
        <v>0</v>
      </c>
      <c r="J30" s="9"/>
      <c r="K30" s="24" t="s">
        <v>45</v>
      </c>
      <c r="L30" s="72">
        <v>0</v>
      </c>
      <c r="N30" s="24" t="s">
        <v>0</v>
      </c>
      <c r="O30" s="72">
        <v>0</v>
      </c>
    </row>
    <row r="31" spans="2:15" ht="12" customHeight="1" x14ac:dyDescent="0.2">
      <c r="B31" s="24" t="s">
        <v>22</v>
      </c>
      <c r="C31" s="72">
        <v>0</v>
      </c>
      <c r="E31" s="24" t="s">
        <v>28</v>
      </c>
      <c r="F31" s="72">
        <v>0</v>
      </c>
      <c r="H31" s="24" t="s">
        <v>60</v>
      </c>
      <c r="I31" s="72">
        <v>0</v>
      </c>
      <c r="J31" s="9"/>
      <c r="K31" s="24" t="s">
        <v>46</v>
      </c>
      <c r="L31" s="72">
        <v>0</v>
      </c>
      <c r="N31" s="24" t="s">
        <v>0</v>
      </c>
      <c r="O31" s="72">
        <v>0</v>
      </c>
    </row>
    <row r="32" spans="2:15" ht="12" customHeight="1" x14ac:dyDescent="0.2">
      <c r="B32" s="24" t="s">
        <v>51</v>
      </c>
      <c r="C32" s="72">
        <v>0</v>
      </c>
      <c r="E32" s="24" t="s">
        <v>29</v>
      </c>
      <c r="F32" s="73">
        <v>0</v>
      </c>
      <c r="H32" s="24" t="s">
        <v>60</v>
      </c>
      <c r="I32" s="72">
        <v>0</v>
      </c>
      <c r="J32" s="9"/>
      <c r="K32" s="24" t="s">
        <v>53</v>
      </c>
      <c r="L32" s="72">
        <v>0</v>
      </c>
      <c r="N32" s="24" t="s">
        <v>0</v>
      </c>
      <c r="O32" s="72">
        <v>0</v>
      </c>
    </row>
    <row r="33" spans="2:17" ht="12" customHeight="1" x14ac:dyDescent="0.2">
      <c r="B33" s="24" t="s">
        <v>1</v>
      </c>
      <c r="C33" s="73">
        <v>0</v>
      </c>
      <c r="E33" s="26" t="s">
        <v>34</v>
      </c>
      <c r="F33" s="73">
        <v>0</v>
      </c>
      <c r="H33" s="26" t="s">
        <v>7</v>
      </c>
      <c r="I33" s="72">
        <v>0</v>
      </c>
      <c r="J33" s="9"/>
      <c r="K33" s="24" t="s">
        <v>47</v>
      </c>
      <c r="L33" s="72">
        <v>0</v>
      </c>
      <c r="N33" s="24" t="s">
        <v>0</v>
      </c>
      <c r="O33" s="72">
        <v>0</v>
      </c>
    </row>
    <row r="34" spans="2:17" ht="12" customHeight="1" x14ac:dyDescent="0.2">
      <c r="B34" s="24" t="s">
        <v>0</v>
      </c>
      <c r="C34" s="75">
        <v>0</v>
      </c>
      <c r="E34" s="26" t="s">
        <v>64</v>
      </c>
      <c r="F34" s="75">
        <v>0</v>
      </c>
      <c r="H34" s="26" t="s">
        <v>0</v>
      </c>
      <c r="I34" s="72">
        <v>0</v>
      </c>
      <c r="J34" s="9"/>
      <c r="K34" s="24" t="s">
        <v>0</v>
      </c>
      <c r="L34" s="72">
        <v>0</v>
      </c>
      <c r="N34" s="24" t="s">
        <v>0</v>
      </c>
      <c r="O34" s="72">
        <v>0</v>
      </c>
    </row>
    <row r="35" spans="2:17" ht="12" customHeight="1" x14ac:dyDescent="0.2">
      <c r="B35" s="28" t="s">
        <v>8</v>
      </c>
      <c r="C35" s="79">
        <f>SUM(C25:C34)</f>
        <v>50</v>
      </c>
      <c r="D35" s="80"/>
      <c r="E35" s="28" t="s">
        <v>8</v>
      </c>
      <c r="F35" s="79">
        <f>SUM(F25:F34)</f>
        <v>50</v>
      </c>
      <c r="G35" s="80"/>
      <c r="H35" s="28" t="s">
        <v>8</v>
      </c>
      <c r="I35" s="79">
        <f>SUM(I25:I34)</f>
        <v>50</v>
      </c>
      <c r="J35" s="81"/>
      <c r="K35" s="28" t="s">
        <v>8</v>
      </c>
      <c r="L35" s="79">
        <f>SUM(L25:L34)</f>
        <v>50</v>
      </c>
      <c r="M35" s="80"/>
      <c r="N35" s="28" t="s">
        <v>8</v>
      </c>
      <c r="O35" s="79">
        <f>SUM(O25:O34)</f>
        <v>50</v>
      </c>
    </row>
    <row r="36" spans="2:17" ht="12" customHeight="1" x14ac:dyDescent="0.2">
      <c r="B36" s="11"/>
      <c r="C36" s="12"/>
      <c r="E36" s="13"/>
      <c r="F36" s="14"/>
      <c r="I36" s="3"/>
      <c r="J36" s="9"/>
    </row>
    <row r="37" spans="2:17" ht="12" customHeight="1" x14ac:dyDescent="0.2">
      <c r="B37" s="11"/>
      <c r="C37" s="12"/>
      <c r="E37" s="15"/>
      <c r="F37" s="14"/>
      <c r="I37" s="3"/>
    </row>
    <row r="38" spans="2:17" ht="12" customHeight="1" x14ac:dyDescent="0.2">
      <c r="B38" s="11"/>
      <c r="C38" s="12"/>
      <c r="E38" s="15"/>
      <c r="F38" s="14"/>
      <c r="I38" s="3"/>
    </row>
    <row r="39" spans="2:17" ht="12" customHeight="1" x14ac:dyDescent="0.2">
      <c r="B39" s="30" t="s">
        <v>31</v>
      </c>
      <c r="C39" s="73">
        <v>50</v>
      </c>
      <c r="E39" s="30" t="s">
        <v>35</v>
      </c>
      <c r="F39" s="74">
        <v>50</v>
      </c>
      <c r="H39" s="24" t="s">
        <v>39</v>
      </c>
      <c r="I39" s="72">
        <v>50</v>
      </c>
      <c r="K39" s="24" t="s">
        <v>3</v>
      </c>
      <c r="L39" s="72">
        <v>50</v>
      </c>
      <c r="N39" s="30" t="s">
        <v>33</v>
      </c>
      <c r="O39" s="73">
        <v>50</v>
      </c>
    </row>
    <row r="40" spans="2:17" ht="12" customHeight="1" x14ac:dyDescent="0.2">
      <c r="B40" s="30" t="s">
        <v>52</v>
      </c>
      <c r="C40" s="73">
        <v>0</v>
      </c>
      <c r="E40" s="30" t="s">
        <v>48</v>
      </c>
      <c r="F40" s="74">
        <v>0</v>
      </c>
      <c r="H40" s="24" t="s">
        <v>40</v>
      </c>
      <c r="I40" s="72">
        <v>0</v>
      </c>
      <c r="K40" s="24" t="s">
        <v>4</v>
      </c>
      <c r="L40" s="72">
        <v>0</v>
      </c>
      <c r="N40" s="30" t="s">
        <v>32</v>
      </c>
      <c r="O40" s="73">
        <v>0</v>
      </c>
    </row>
    <row r="41" spans="2:17" ht="12" customHeight="1" x14ac:dyDescent="0.2">
      <c r="B41" s="30" t="s">
        <v>7</v>
      </c>
      <c r="C41" s="73">
        <v>0</v>
      </c>
      <c r="E41" s="30" t="s">
        <v>0</v>
      </c>
      <c r="F41" s="74">
        <v>0</v>
      </c>
      <c r="H41" s="24" t="s">
        <v>41</v>
      </c>
      <c r="I41" s="72">
        <v>0</v>
      </c>
      <c r="K41" s="24" t="s">
        <v>5</v>
      </c>
      <c r="L41" s="72">
        <v>0</v>
      </c>
      <c r="N41" s="30" t="s">
        <v>0</v>
      </c>
      <c r="O41" s="73">
        <v>0</v>
      </c>
    </row>
    <row r="42" spans="2:17" ht="12" customHeight="1" x14ac:dyDescent="0.2">
      <c r="B42" s="28" t="s">
        <v>8</v>
      </c>
      <c r="C42" s="79">
        <f>SUM(C39:C41)</f>
        <v>50</v>
      </c>
      <c r="D42" s="80"/>
      <c r="E42" s="28" t="s">
        <v>8</v>
      </c>
      <c r="F42" s="79">
        <f>SUM(F39:F41)</f>
        <v>50</v>
      </c>
      <c r="G42" s="80"/>
      <c r="H42" s="28" t="s">
        <v>8</v>
      </c>
      <c r="I42" s="79">
        <f>SUM(I39:I41)</f>
        <v>50</v>
      </c>
      <c r="J42" s="80"/>
      <c r="K42" s="28" t="s">
        <v>8</v>
      </c>
      <c r="L42" s="79">
        <f>SUM(L39:L41)</f>
        <v>50</v>
      </c>
      <c r="M42" s="80"/>
      <c r="N42" s="28" t="s">
        <v>8</v>
      </c>
      <c r="O42" s="79">
        <f>SUM(O39:O41)</f>
        <v>50</v>
      </c>
    </row>
    <row r="43" spans="2:17" ht="12" customHeight="1" x14ac:dyDescent="0.2">
      <c r="B43" s="3"/>
      <c r="C43" s="3"/>
    </row>
    <row r="44" spans="2:17" ht="12" customHeight="1" x14ac:dyDescent="0.2">
      <c r="B44" s="145" t="s">
        <v>63</v>
      </c>
      <c r="C44" s="145"/>
      <c r="D44" s="145"/>
      <c r="E44" s="145"/>
      <c r="F44" s="145"/>
      <c r="G44" s="145"/>
      <c r="H44" s="145"/>
      <c r="K44" s="144"/>
      <c r="L44" s="144"/>
      <c r="M44" s="144"/>
      <c r="N44" s="144"/>
      <c r="O44" s="144"/>
      <c r="P44" s="144"/>
      <c r="Q44" s="144"/>
    </row>
    <row r="45" spans="2:17" ht="12" customHeight="1" x14ac:dyDescent="0.2">
      <c r="B45" s="3"/>
      <c r="C45" s="3"/>
      <c r="E45" s="3"/>
      <c r="F45" s="3"/>
      <c r="I45" s="3"/>
    </row>
    <row r="46" spans="2:17" ht="12" customHeight="1" x14ac:dyDescent="0.2">
      <c r="B46" s="3"/>
      <c r="C46" s="3"/>
      <c r="E46" s="21"/>
      <c r="F46" s="6"/>
      <c r="I46" s="3"/>
      <c r="K46" s="35"/>
      <c r="L46" s="35"/>
    </row>
    <row r="47" spans="2:17" ht="12" customHeight="1" x14ac:dyDescent="0.2">
      <c r="B47" s="148" t="s">
        <v>70</v>
      </c>
      <c r="C47" s="151" t="s">
        <v>71</v>
      </c>
      <c r="D47" s="152"/>
      <c r="E47" s="153"/>
      <c r="F47" s="33" t="s">
        <v>72</v>
      </c>
      <c r="G47" s="26"/>
      <c r="H47" s="39" t="s">
        <v>71</v>
      </c>
      <c r="I47" s="33" t="s">
        <v>73</v>
      </c>
      <c r="J47" s="68"/>
      <c r="K47" s="70" t="s">
        <v>71</v>
      </c>
      <c r="L47" s="114" t="s">
        <v>89</v>
      </c>
      <c r="M47" s="138"/>
      <c r="N47" s="139"/>
      <c r="O47" s="139"/>
    </row>
    <row r="48" spans="2:17" ht="12" customHeight="1" x14ac:dyDescent="0.2">
      <c r="B48" s="149"/>
      <c r="C48" s="146" t="s">
        <v>65</v>
      </c>
      <c r="D48" s="147"/>
      <c r="E48" s="147"/>
      <c r="F48" s="74">
        <v>25</v>
      </c>
      <c r="G48" s="26"/>
      <c r="H48" s="37" t="s">
        <v>65</v>
      </c>
      <c r="I48" s="74">
        <v>23</v>
      </c>
      <c r="J48" s="68"/>
      <c r="K48" s="69" t="s">
        <v>65</v>
      </c>
      <c r="L48" s="115">
        <v>23</v>
      </c>
      <c r="M48" s="138"/>
      <c r="N48" s="139"/>
      <c r="O48" s="139"/>
    </row>
    <row r="49" spans="2:15" ht="12" customHeight="1" x14ac:dyDescent="0.2">
      <c r="B49" s="149"/>
      <c r="C49" s="165" t="s">
        <v>66</v>
      </c>
      <c r="D49" s="154"/>
      <c r="E49" s="155"/>
      <c r="F49" s="74">
        <v>30</v>
      </c>
      <c r="G49" s="26"/>
      <c r="H49" s="40" t="s">
        <v>66</v>
      </c>
      <c r="I49" s="74">
        <v>28</v>
      </c>
      <c r="J49" s="68"/>
      <c r="K49" s="71" t="s">
        <v>66</v>
      </c>
      <c r="L49" s="115">
        <v>28</v>
      </c>
      <c r="M49" s="138"/>
      <c r="N49" s="139"/>
      <c r="O49" s="139"/>
    </row>
    <row r="50" spans="2:15" ht="12" customHeight="1" x14ac:dyDescent="0.2">
      <c r="B50" s="150"/>
      <c r="C50" s="151" t="s">
        <v>67</v>
      </c>
      <c r="D50" s="154"/>
      <c r="E50" s="155"/>
      <c r="F50" s="74">
        <v>18</v>
      </c>
      <c r="G50" s="26"/>
      <c r="H50" s="39" t="s">
        <v>67</v>
      </c>
      <c r="I50" s="74">
        <v>16</v>
      </c>
      <c r="J50" s="68"/>
      <c r="K50" s="70" t="s">
        <v>67</v>
      </c>
      <c r="L50" s="115">
        <v>16</v>
      </c>
      <c r="M50" s="138"/>
      <c r="N50" s="139"/>
      <c r="O50" s="139"/>
    </row>
    <row r="51" spans="2:15" ht="12" customHeight="1" x14ac:dyDescent="0.2">
      <c r="B51" s="38" t="s">
        <v>85</v>
      </c>
      <c r="C51" s="36" t="s">
        <v>68</v>
      </c>
      <c r="D51" s="26"/>
      <c r="E51" s="29"/>
      <c r="F51" s="74">
        <v>34</v>
      </c>
      <c r="G51" s="26"/>
      <c r="H51" s="36" t="s">
        <v>68</v>
      </c>
      <c r="I51" s="74">
        <v>32</v>
      </c>
      <c r="J51" s="68"/>
      <c r="K51" s="36" t="s">
        <v>68</v>
      </c>
      <c r="L51" s="115">
        <v>32</v>
      </c>
      <c r="M51" s="138"/>
      <c r="N51" s="139"/>
      <c r="O51" s="139"/>
    </row>
    <row r="52" spans="2:15" ht="12" customHeight="1" x14ac:dyDescent="0.25">
      <c r="B52" s="67">
        <f xml:space="preserve"> I52/C12</f>
        <v>9.9000000000000005E-2</v>
      </c>
      <c r="C52" s="166" t="s">
        <v>69</v>
      </c>
      <c r="D52" s="167"/>
      <c r="E52" s="167"/>
      <c r="F52" s="83">
        <f>SUM(F48:F51)</f>
        <v>107</v>
      </c>
      <c r="G52" s="84"/>
      <c r="H52" s="84"/>
      <c r="I52" s="83">
        <f>SUM(I48:I51)</f>
        <v>99</v>
      </c>
      <c r="J52" s="116"/>
      <c r="K52" s="117" t="s">
        <v>90</v>
      </c>
      <c r="L52" s="118">
        <f>SUM(L48:L51)</f>
        <v>99</v>
      </c>
      <c r="M52" s="138"/>
      <c r="N52" s="139"/>
      <c r="O52" s="139"/>
    </row>
    <row r="53" spans="2:15" ht="12" customHeight="1" x14ac:dyDescent="0.2">
      <c r="B53" s="3"/>
      <c r="C53" s="3"/>
      <c r="E53" s="3"/>
      <c r="F53" s="3"/>
    </row>
    <row r="54" spans="2:15" ht="12" customHeight="1" x14ac:dyDescent="0.2">
      <c r="B54" s="3"/>
      <c r="C54" s="3"/>
      <c r="E54" s="3"/>
      <c r="F54" s="3"/>
    </row>
    <row r="55" spans="2:15" ht="12" customHeight="1" x14ac:dyDescent="0.2">
      <c r="B55" s="3"/>
      <c r="C55" s="3"/>
      <c r="E55" s="3"/>
      <c r="F55" s="3"/>
    </row>
    <row r="56" spans="2:15" ht="12" customHeight="1" x14ac:dyDescent="0.2">
      <c r="B56" s="3"/>
      <c r="C56" s="3"/>
      <c r="E56" s="3"/>
      <c r="F56" s="3"/>
    </row>
    <row r="57" spans="2:15" ht="12" customHeight="1" x14ac:dyDescent="0.2">
      <c r="B57" s="164" t="s">
        <v>84</v>
      </c>
      <c r="C57" s="164"/>
      <c r="D57" s="164"/>
      <c r="E57" s="164"/>
      <c r="F57" s="3"/>
    </row>
    <row r="58" spans="2:15" ht="12" customHeight="1" x14ac:dyDescent="0.2">
      <c r="B58" s="41" t="s">
        <v>82</v>
      </c>
      <c r="C58" s="3"/>
      <c r="E58" s="3"/>
      <c r="F58" s="3"/>
    </row>
    <row r="59" spans="2:15" ht="15" x14ac:dyDescent="0.25">
      <c r="B59" s="3"/>
      <c r="C59" s="3"/>
      <c r="E59" s="3"/>
      <c r="F59" s="3"/>
      <c r="K59" s="17"/>
      <c r="L59" s="17"/>
      <c r="M59" s="17"/>
    </row>
    <row r="60" spans="2:15" ht="15" x14ac:dyDescent="0.25">
      <c r="B60" s="3"/>
      <c r="C60" s="3"/>
      <c r="K60" s="18"/>
      <c r="L60" s="17"/>
      <c r="M60" s="17"/>
    </row>
    <row r="61" spans="2:15" ht="15" x14ac:dyDescent="0.25">
      <c r="B61" s="3"/>
      <c r="C61" s="3"/>
      <c r="K61" s="18"/>
      <c r="L61" s="17"/>
      <c r="M61" s="17"/>
    </row>
    <row r="62" spans="2:15" ht="15" x14ac:dyDescent="0.25">
      <c r="B62" s="19"/>
      <c r="C62" s="16"/>
      <c r="K62" s="18"/>
      <c r="L62" s="17"/>
      <c r="M62" s="17"/>
    </row>
    <row r="63" spans="2:15" ht="15" x14ac:dyDescent="0.25">
      <c r="B63" s="20"/>
      <c r="C63" s="16"/>
      <c r="K63" s="18"/>
      <c r="L63" s="17"/>
      <c r="M63" s="17"/>
    </row>
    <row r="64" spans="2:15" ht="15" x14ac:dyDescent="0.25">
      <c r="K64" s="17"/>
      <c r="L64" s="17"/>
      <c r="M64" s="17"/>
    </row>
    <row r="65" spans="2:13" ht="15" x14ac:dyDescent="0.25">
      <c r="K65" s="17"/>
      <c r="L65" s="17"/>
      <c r="M65" s="17"/>
    </row>
    <row r="66" spans="2:13" ht="15" x14ac:dyDescent="0.25">
      <c r="K66" s="17"/>
      <c r="L66" s="17"/>
      <c r="M66" s="17"/>
    </row>
    <row r="67" spans="2:13" ht="15" x14ac:dyDescent="0.25">
      <c r="K67" s="17"/>
      <c r="L67" s="17"/>
      <c r="M67" s="17"/>
    </row>
    <row r="68" spans="2:13" ht="15" x14ac:dyDescent="0.25">
      <c r="K68" s="17"/>
      <c r="L68" s="17"/>
      <c r="M68" s="17"/>
    </row>
    <row r="69" spans="2:13" ht="15" x14ac:dyDescent="0.25">
      <c r="K69" s="17"/>
      <c r="L69" s="17"/>
      <c r="M69" s="17"/>
    </row>
    <row r="70" spans="2:13" ht="15" x14ac:dyDescent="0.25">
      <c r="K70" s="17"/>
      <c r="L70" s="17"/>
      <c r="M70" s="17"/>
    </row>
    <row r="71" spans="2:13" ht="15" x14ac:dyDescent="0.25">
      <c r="K71" s="17"/>
      <c r="L71" s="17"/>
      <c r="M71" s="17"/>
    </row>
    <row r="72" spans="2:13" ht="15" x14ac:dyDescent="0.25">
      <c r="K72" s="17"/>
      <c r="L72" s="17"/>
      <c r="M72" s="17"/>
    </row>
    <row r="73" spans="2:13" ht="15" x14ac:dyDescent="0.25">
      <c r="B73" s="3"/>
      <c r="K73" s="17"/>
      <c r="L73" s="17"/>
      <c r="M73" s="17"/>
    </row>
    <row r="74" spans="2:13" ht="15" x14ac:dyDescent="0.25">
      <c r="K74" s="17"/>
      <c r="L74" s="17"/>
      <c r="M74" s="17"/>
    </row>
    <row r="75" spans="2:13" ht="15" x14ac:dyDescent="0.25">
      <c r="K75" s="17"/>
      <c r="L75" s="17"/>
      <c r="M75" s="17"/>
    </row>
    <row r="76" spans="2:13" ht="15" x14ac:dyDescent="0.25">
      <c r="K76" s="17"/>
      <c r="L76" s="17"/>
      <c r="M76" s="17"/>
    </row>
    <row r="90" spans="2:3" ht="12" customHeight="1" x14ac:dyDescent="0.2">
      <c r="B90" s="22" t="s">
        <v>10</v>
      </c>
      <c r="C90" s="23" t="s">
        <v>9</v>
      </c>
    </row>
    <row r="91" spans="2:3" ht="12" customHeight="1" x14ac:dyDescent="0.2">
      <c r="B91" s="22" t="s">
        <v>76</v>
      </c>
      <c r="C91" s="23">
        <f>SUM(C35)</f>
        <v>50</v>
      </c>
    </row>
    <row r="92" spans="2:3" ht="12" customHeight="1" x14ac:dyDescent="0.2">
      <c r="B92" s="22" t="s">
        <v>12</v>
      </c>
      <c r="C92" s="23">
        <f>SUM(F35)</f>
        <v>50</v>
      </c>
    </row>
    <row r="93" spans="2:3" ht="12" customHeight="1" x14ac:dyDescent="0.2">
      <c r="B93" s="22" t="s">
        <v>11</v>
      </c>
      <c r="C93" s="23">
        <f>SUM(L42)</f>
        <v>50</v>
      </c>
    </row>
    <row r="94" spans="2:3" ht="12" customHeight="1" x14ac:dyDescent="0.2">
      <c r="B94" s="22" t="s">
        <v>3</v>
      </c>
      <c r="C94" s="23">
        <f>SUM(O35)</f>
        <v>50</v>
      </c>
    </row>
    <row r="95" spans="2:3" ht="12" customHeight="1" x14ac:dyDescent="0.2">
      <c r="B95" s="22" t="s">
        <v>16</v>
      </c>
      <c r="C95" s="23">
        <f>SUM(F42)</f>
        <v>50</v>
      </c>
    </row>
    <row r="96" spans="2:3" ht="12" customHeight="1" x14ac:dyDescent="0.2">
      <c r="B96" s="22" t="s">
        <v>77</v>
      </c>
      <c r="C96" s="23">
        <f>SUM(I42)</f>
        <v>50</v>
      </c>
    </row>
    <row r="97" spans="2:3" ht="12" customHeight="1" x14ac:dyDescent="0.2">
      <c r="B97" s="22" t="s">
        <v>78</v>
      </c>
      <c r="C97" s="23">
        <f>SUM(L35)</f>
        <v>50</v>
      </c>
    </row>
    <row r="98" spans="2:3" ht="12" customHeight="1" x14ac:dyDescent="0.2">
      <c r="B98" s="22" t="s">
        <v>79</v>
      </c>
      <c r="C98" s="23">
        <f>SUM(I35)</f>
        <v>50</v>
      </c>
    </row>
    <row r="99" spans="2:3" ht="12" customHeight="1" x14ac:dyDescent="0.2">
      <c r="B99" s="22" t="s">
        <v>80</v>
      </c>
      <c r="C99" s="23">
        <f>SUM(O42)</f>
        <v>50</v>
      </c>
    </row>
    <row r="100" spans="2:3" ht="12" customHeight="1" x14ac:dyDescent="0.2">
      <c r="B100" s="22" t="s">
        <v>13</v>
      </c>
      <c r="C100" s="23">
        <f>SUM(C42)</f>
        <v>50</v>
      </c>
    </row>
    <row r="101" spans="2:3" ht="12" customHeight="1" x14ac:dyDescent="0.2">
      <c r="B101" s="22" t="s">
        <v>81</v>
      </c>
      <c r="C101" s="23">
        <f>SUM(I52)</f>
        <v>99</v>
      </c>
    </row>
    <row r="102" spans="2:3" ht="12" customHeight="1" x14ac:dyDescent="0.2">
      <c r="B102" s="22"/>
      <c r="C102" s="23"/>
    </row>
    <row r="103" spans="2:3" ht="12" customHeight="1" x14ac:dyDescent="0.2">
      <c r="B103" s="22"/>
      <c r="C103" s="23"/>
    </row>
    <row r="104" spans="2:3" ht="12" customHeight="1" x14ac:dyDescent="0.2">
      <c r="B104" s="22"/>
      <c r="C104" s="23"/>
    </row>
    <row r="105" spans="2:3" ht="12" customHeight="1" x14ac:dyDescent="0.2">
      <c r="B105" s="22" t="s">
        <v>18</v>
      </c>
      <c r="C105" s="23">
        <v>12</v>
      </c>
    </row>
    <row r="106" spans="2:3" ht="12" customHeight="1" x14ac:dyDescent="0.2">
      <c r="B106" s="22" t="s">
        <v>19</v>
      </c>
      <c r="C106" s="23">
        <v>12</v>
      </c>
    </row>
    <row r="107" spans="2:3" ht="12" customHeight="1" x14ac:dyDescent="0.2">
      <c r="B107" s="22" t="s">
        <v>20</v>
      </c>
      <c r="C107" s="23">
        <f>SUM(B19)</f>
        <v>6000</v>
      </c>
    </row>
    <row r="108" spans="2:3" ht="12" customHeight="1" x14ac:dyDescent="0.2">
      <c r="B108" s="22" t="s">
        <v>20</v>
      </c>
      <c r="C108" s="23">
        <f>SUM(B15)</f>
        <v>6000</v>
      </c>
    </row>
  </sheetData>
  <mergeCells count="26">
    <mergeCell ref="B57:E57"/>
    <mergeCell ref="M49:O49"/>
    <mergeCell ref="M50:O50"/>
    <mergeCell ref="M51:O51"/>
    <mergeCell ref="M52:O52"/>
    <mergeCell ref="C49:E49"/>
    <mergeCell ref="C52:E52"/>
    <mergeCell ref="H3:J3"/>
    <mergeCell ref="L3:O3"/>
    <mergeCell ref="K44:Q44"/>
    <mergeCell ref="B44:H44"/>
    <mergeCell ref="C48:E48"/>
    <mergeCell ref="B47:B50"/>
    <mergeCell ref="C47:E47"/>
    <mergeCell ref="C50:E50"/>
    <mergeCell ref="B15:B16"/>
    <mergeCell ref="B19:B20"/>
    <mergeCell ref="E6:E7"/>
    <mergeCell ref="E19:E20"/>
    <mergeCell ref="C15:C16"/>
    <mergeCell ref="C19:C20"/>
    <mergeCell ref="E10:E11"/>
    <mergeCell ref="E14:E15"/>
    <mergeCell ref="C14:D14"/>
    <mergeCell ref="M47:O47"/>
    <mergeCell ref="M48:O48"/>
  </mergeCells>
  <dataValidations count="1">
    <dataValidation allowBlank="1" showInputMessage="1" showErrorMessage="1" promptTitle="jrtjhdfhdd" sqref="F25:F31 I23:I24"/>
  </dataValidations>
  <hyperlinks>
    <hyperlink ref="B58" r:id="rId1"/>
  </hyperlinks>
  <pageMargins left="0.7" right="0.7" top="0.75" bottom="0.75" header="0.3" footer="0.3"/>
  <pageSetup scale="52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Q108"/>
  <sheetViews>
    <sheetView showGridLines="0" showRowColHeaders="0" zoomScale="85" zoomScaleNormal="85" workbookViewId="0">
      <selection activeCell="C12" sqref="C12"/>
    </sheetView>
  </sheetViews>
  <sheetFormatPr defaultColWidth="6.7109375" defaultRowHeight="12" customHeight="1" x14ac:dyDescent="0.2"/>
  <cols>
    <col min="1" max="1" width="6.7109375" style="44"/>
    <col min="2" max="2" width="25.7109375" style="42" customWidth="1"/>
    <col min="3" max="3" width="11.7109375" style="43" customWidth="1"/>
    <col min="4" max="4" width="6.28515625" style="44" customWidth="1"/>
    <col min="5" max="5" width="25.7109375" style="42" customWidth="1"/>
    <col min="6" max="6" width="11.7109375" style="45" customWidth="1"/>
    <col min="7" max="7" width="6.28515625" style="44" customWidth="1"/>
    <col min="8" max="8" width="25.7109375" style="44" customWidth="1"/>
    <col min="9" max="9" width="11.7109375" style="46" customWidth="1"/>
    <col min="10" max="10" width="6.28515625" style="44" customWidth="1"/>
    <col min="11" max="11" width="25.7109375" style="44" customWidth="1"/>
    <col min="12" max="12" width="11.7109375" style="44" customWidth="1"/>
    <col min="13" max="13" width="6.28515625" style="44" customWidth="1"/>
    <col min="14" max="14" width="25.7109375" style="44" customWidth="1"/>
    <col min="15" max="15" width="11.7109375" style="44" customWidth="1"/>
    <col min="16" max="16384" width="6.7109375" style="44"/>
  </cols>
  <sheetData>
    <row r="1" spans="2:15" ht="110.25" customHeight="1" x14ac:dyDescent="0.2"/>
    <row r="3" spans="2:15" ht="12" customHeight="1" x14ac:dyDescent="0.3">
      <c r="B3" s="133" t="s">
        <v>62</v>
      </c>
      <c r="H3" s="186" t="s">
        <v>74</v>
      </c>
      <c r="I3" s="187"/>
      <c r="J3" s="187"/>
      <c r="L3" s="188" t="s">
        <v>75</v>
      </c>
      <c r="M3" s="189"/>
      <c r="N3" s="189"/>
      <c r="O3" s="189"/>
    </row>
    <row r="6" spans="2:15" s="45" customFormat="1" ht="12" customHeight="1" x14ac:dyDescent="0.2">
      <c r="B6" s="97" t="s">
        <v>42</v>
      </c>
      <c r="C6" s="98">
        <v>500</v>
      </c>
      <c r="D6" s="44"/>
      <c r="E6" s="190">
        <f>SUM(C12)</f>
        <v>1000</v>
      </c>
      <c r="G6" s="44"/>
      <c r="H6" s="44"/>
      <c r="I6" s="46"/>
    </row>
    <row r="7" spans="2:15" s="45" customFormat="1" ht="12" customHeight="1" x14ac:dyDescent="0.2">
      <c r="B7" s="97" t="s">
        <v>43</v>
      </c>
      <c r="C7" s="98">
        <v>500</v>
      </c>
      <c r="D7" s="44"/>
      <c r="E7" s="191"/>
      <c r="G7" s="44"/>
      <c r="H7" s="44"/>
      <c r="I7" s="46"/>
    </row>
    <row r="8" spans="2:15" s="45" customFormat="1" ht="12" customHeight="1" x14ac:dyDescent="0.2">
      <c r="B8" s="99" t="s">
        <v>55</v>
      </c>
      <c r="C8" s="95">
        <v>0</v>
      </c>
      <c r="D8" s="44"/>
      <c r="E8" s="42"/>
      <c r="G8" s="44"/>
      <c r="H8" s="44"/>
      <c r="I8" s="46"/>
    </row>
    <row r="9" spans="2:15" s="45" customFormat="1" ht="12" customHeight="1" x14ac:dyDescent="0.2">
      <c r="B9" s="99" t="s">
        <v>56</v>
      </c>
      <c r="C9" s="95">
        <v>0</v>
      </c>
      <c r="D9" s="44"/>
      <c r="E9" s="42"/>
      <c r="G9" s="44"/>
      <c r="H9" s="44"/>
      <c r="I9" s="46"/>
    </row>
    <row r="10" spans="2:15" s="45" customFormat="1" ht="12" customHeight="1" x14ac:dyDescent="0.2">
      <c r="B10" s="99" t="s">
        <v>54</v>
      </c>
      <c r="C10" s="95">
        <v>0</v>
      </c>
      <c r="D10" s="44"/>
      <c r="E10" s="192">
        <f>SUM(L42,F35,C35,O35,L35,O42,C42,F42,I35,I42)</f>
        <v>500</v>
      </c>
      <c r="G10" s="44"/>
      <c r="H10" s="44"/>
      <c r="I10" s="46"/>
      <c r="J10" s="44"/>
      <c r="K10" s="44"/>
    </row>
    <row r="11" spans="2:15" s="45" customFormat="1" ht="12" customHeight="1" x14ac:dyDescent="0.2">
      <c r="B11" s="99" t="s">
        <v>54</v>
      </c>
      <c r="C11" s="95">
        <v>0</v>
      </c>
      <c r="D11" s="44"/>
      <c r="E11" s="193"/>
      <c r="G11" s="44"/>
      <c r="H11" s="44"/>
      <c r="I11" s="46"/>
      <c r="J11" s="44"/>
      <c r="K11" s="44"/>
    </row>
    <row r="12" spans="2:15" s="45" customFormat="1" ht="12" customHeight="1" x14ac:dyDescent="0.2">
      <c r="B12" s="100" t="s">
        <v>86</v>
      </c>
      <c r="C12" s="101">
        <f>SUM(C6:C11)</f>
        <v>1000</v>
      </c>
      <c r="D12" s="44"/>
      <c r="E12" s="47"/>
      <c r="G12" s="44"/>
      <c r="H12" s="44"/>
      <c r="I12" s="46"/>
      <c r="J12" s="44"/>
      <c r="K12" s="44"/>
    </row>
    <row r="14" spans="2:15" ht="12" customHeight="1" x14ac:dyDescent="0.25">
      <c r="C14" s="194"/>
      <c r="D14" s="195"/>
      <c r="E14" s="192">
        <f>E6-E10</f>
        <v>500</v>
      </c>
    </row>
    <row r="15" spans="2:15" ht="12" customHeight="1" x14ac:dyDescent="0.2">
      <c r="B15" s="180">
        <f xml:space="preserve"> C6 * C105</f>
        <v>6000</v>
      </c>
      <c r="C15" s="182"/>
      <c r="E15" s="193"/>
    </row>
    <row r="16" spans="2:15" ht="12" customHeight="1" x14ac:dyDescent="0.2">
      <c r="B16" s="181"/>
      <c r="C16" s="183"/>
      <c r="E16" s="47"/>
    </row>
    <row r="17" spans="2:15" ht="12" customHeight="1" x14ac:dyDescent="0.2">
      <c r="E17" s="48"/>
    </row>
    <row r="19" spans="2:15" ht="12" customHeight="1" x14ac:dyDescent="0.2">
      <c r="B19" s="180">
        <f xml:space="preserve"> C7 * C106</f>
        <v>6000</v>
      </c>
      <c r="C19" s="182"/>
      <c r="E19" s="184">
        <f>E10/E6</f>
        <v>0.5</v>
      </c>
    </row>
    <row r="20" spans="2:15" ht="12" customHeight="1" x14ac:dyDescent="0.2">
      <c r="B20" s="180"/>
      <c r="C20" s="182"/>
      <c r="E20" s="185"/>
    </row>
    <row r="21" spans="2:15" ht="12" customHeight="1" x14ac:dyDescent="0.2">
      <c r="E21" s="49"/>
    </row>
    <row r="22" spans="2:15" ht="12" customHeight="1" x14ac:dyDescent="0.2">
      <c r="B22" s="133" t="s">
        <v>61</v>
      </c>
    </row>
    <row r="23" spans="2:15" ht="12" customHeight="1" x14ac:dyDescent="0.2">
      <c r="H23" s="50"/>
      <c r="I23" s="51"/>
      <c r="J23" s="50"/>
    </row>
    <row r="24" spans="2:15" ht="12" customHeight="1" x14ac:dyDescent="0.2">
      <c r="E24" s="52"/>
      <c r="H24" s="50"/>
      <c r="I24" s="51"/>
      <c r="J24" s="50"/>
      <c r="K24" s="91"/>
      <c r="L24" s="91"/>
    </row>
    <row r="25" spans="2:15" ht="12" customHeight="1" x14ac:dyDescent="0.2">
      <c r="B25" s="87" t="s">
        <v>21</v>
      </c>
      <c r="C25" s="88">
        <v>50</v>
      </c>
      <c r="E25" s="87" t="s">
        <v>14</v>
      </c>
      <c r="F25" s="88">
        <v>50</v>
      </c>
      <c r="H25" s="87" t="s">
        <v>57</v>
      </c>
      <c r="I25" s="88">
        <v>50</v>
      </c>
      <c r="J25" s="50"/>
      <c r="K25" s="87" t="s">
        <v>36</v>
      </c>
      <c r="L25" s="88">
        <v>50</v>
      </c>
      <c r="N25" s="87" t="s">
        <v>2</v>
      </c>
      <c r="O25" s="88">
        <v>50</v>
      </c>
    </row>
    <row r="26" spans="2:15" ht="12" customHeight="1" x14ac:dyDescent="0.2">
      <c r="B26" s="87" t="s">
        <v>23</v>
      </c>
      <c r="C26" s="88">
        <v>0</v>
      </c>
      <c r="E26" s="87" t="s">
        <v>50</v>
      </c>
      <c r="F26" s="88">
        <v>0</v>
      </c>
      <c r="H26" s="87" t="s">
        <v>57</v>
      </c>
      <c r="I26" s="88">
        <v>0</v>
      </c>
      <c r="J26" s="50"/>
      <c r="K26" s="92" t="s">
        <v>6</v>
      </c>
      <c r="L26" s="88">
        <v>0</v>
      </c>
      <c r="N26" s="87" t="s">
        <v>87</v>
      </c>
      <c r="O26" s="88">
        <v>0</v>
      </c>
    </row>
    <row r="27" spans="2:15" ht="12" customHeight="1" x14ac:dyDescent="0.2">
      <c r="B27" s="87" t="s">
        <v>27</v>
      </c>
      <c r="C27" s="88">
        <v>0</v>
      </c>
      <c r="E27" s="93" t="s">
        <v>15</v>
      </c>
      <c r="F27" s="88">
        <v>0</v>
      </c>
      <c r="H27" s="87" t="s">
        <v>58</v>
      </c>
      <c r="I27" s="88">
        <v>0</v>
      </c>
      <c r="J27" s="50"/>
      <c r="K27" s="87" t="s">
        <v>37</v>
      </c>
      <c r="L27" s="88">
        <v>0</v>
      </c>
      <c r="N27" s="87" t="s">
        <v>83</v>
      </c>
      <c r="O27" s="88">
        <v>0</v>
      </c>
    </row>
    <row r="28" spans="2:15" ht="12" customHeight="1" x14ac:dyDescent="0.2">
      <c r="B28" s="87" t="s">
        <v>26</v>
      </c>
      <c r="C28" s="88">
        <v>0</v>
      </c>
      <c r="E28" s="91" t="s">
        <v>17</v>
      </c>
      <c r="F28" s="88">
        <v>0</v>
      </c>
      <c r="H28" s="87" t="s">
        <v>58</v>
      </c>
      <c r="I28" s="88">
        <v>0</v>
      </c>
      <c r="J28" s="50"/>
      <c r="K28" s="87" t="s">
        <v>38</v>
      </c>
      <c r="L28" s="88">
        <v>0</v>
      </c>
      <c r="N28" s="87" t="s">
        <v>88</v>
      </c>
      <c r="O28" s="88">
        <v>0</v>
      </c>
    </row>
    <row r="29" spans="2:15" ht="12" customHeight="1" x14ac:dyDescent="0.2">
      <c r="B29" s="87" t="s">
        <v>25</v>
      </c>
      <c r="C29" s="88">
        <v>0</v>
      </c>
      <c r="E29" s="93" t="s">
        <v>49</v>
      </c>
      <c r="F29" s="88">
        <v>0</v>
      </c>
      <c r="H29" s="87" t="s">
        <v>59</v>
      </c>
      <c r="I29" s="88">
        <v>0</v>
      </c>
      <c r="J29" s="50"/>
      <c r="K29" s="87" t="s">
        <v>44</v>
      </c>
      <c r="L29" s="88">
        <v>0</v>
      </c>
      <c r="N29" s="87" t="s">
        <v>0</v>
      </c>
      <c r="O29" s="88">
        <v>0</v>
      </c>
    </row>
    <row r="30" spans="2:15" ht="12" customHeight="1" x14ac:dyDescent="0.2">
      <c r="B30" s="87" t="s">
        <v>24</v>
      </c>
      <c r="C30" s="88">
        <v>0</v>
      </c>
      <c r="E30" s="94" t="s">
        <v>30</v>
      </c>
      <c r="F30" s="88">
        <v>0</v>
      </c>
      <c r="H30" s="87" t="s">
        <v>59</v>
      </c>
      <c r="I30" s="88">
        <v>0</v>
      </c>
      <c r="J30" s="50"/>
      <c r="K30" s="87" t="s">
        <v>45</v>
      </c>
      <c r="L30" s="88">
        <v>0</v>
      </c>
      <c r="N30" s="87" t="s">
        <v>0</v>
      </c>
      <c r="O30" s="88">
        <v>0</v>
      </c>
    </row>
    <row r="31" spans="2:15" ht="12" customHeight="1" x14ac:dyDescent="0.2">
      <c r="B31" s="87" t="s">
        <v>22</v>
      </c>
      <c r="C31" s="88">
        <v>0</v>
      </c>
      <c r="E31" s="87" t="s">
        <v>28</v>
      </c>
      <c r="F31" s="88">
        <v>0</v>
      </c>
      <c r="H31" s="87" t="s">
        <v>60</v>
      </c>
      <c r="I31" s="88">
        <v>0</v>
      </c>
      <c r="J31" s="50"/>
      <c r="K31" s="87" t="s">
        <v>46</v>
      </c>
      <c r="L31" s="88">
        <v>0</v>
      </c>
      <c r="N31" s="87" t="s">
        <v>0</v>
      </c>
      <c r="O31" s="88">
        <v>0</v>
      </c>
    </row>
    <row r="32" spans="2:15" ht="12" customHeight="1" x14ac:dyDescent="0.2">
      <c r="B32" s="87" t="s">
        <v>51</v>
      </c>
      <c r="C32" s="88">
        <v>0</v>
      </c>
      <c r="E32" s="87" t="s">
        <v>29</v>
      </c>
      <c r="F32" s="95">
        <v>0</v>
      </c>
      <c r="H32" s="87" t="s">
        <v>60</v>
      </c>
      <c r="I32" s="88">
        <v>0</v>
      </c>
      <c r="J32" s="50"/>
      <c r="K32" s="87" t="s">
        <v>53</v>
      </c>
      <c r="L32" s="88">
        <v>0</v>
      </c>
      <c r="N32" s="87" t="s">
        <v>0</v>
      </c>
      <c r="O32" s="88">
        <v>0</v>
      </c>
    </row>
    <row r="33" spans="2:17" ht="12" customHeight="1" x14ac:dyDescent="0.2">
      <c r="B33" s="87" t="s">
        <v>1</v>
      </c>
      <c r="C33" s="95">
        <v>0</v>
      </c>
      <c r="E33" s="91" t="s">
        <v>34</v>
      </c>
      <c r="F33" s="95">
        <v>0</v>
      </c>
      <c r="H33" s="91" t="s">
        <v>7</v>
      </c>
      <c r="I33" s="88">
        <v>0</v>
      </c>
      <c r="J33" s="50"/>
      <c r="K33" s="87" t="s">
        <v>47</v>
      </c>
      <c r="L33" s="88">
        <v>0</v>
      </c>
      <c r="N33" s="87" t="s">
        <v>0</v>
      </c>
      <c r="O33" s="88">
        <v>0</v>
      </c>
    </row>
    <row r="34" spans="2:17" ht="12" customHeight="1" x14ac:dyDescent="0.2">
      <c r="B34" s="87" t="s">
        <v>0</v>
      </c>
      <c r="C34" s="96">
        <v>0</v>
      </c>
      <c r="E34" s="91" t="s">
        <v>64</v>
      </c>
      <c r="F34" s="96">
        <v>0</v>
      </c>
      <c r="H34" s="91" t="s">
        <v>0</v>
      </c>
      <c r="I34" s="88">
        <v>0</v>
      </c>
      <c r="J34" s="50"/>
      <c r="K34" s="87" t="s">
        <v>0</v>
      </c>
      <c r="L34" s="88">
        <v>0</v>
      </c>
      <c r="N34" s="87" t="s">
        <v>0</v>
      </c>
      <c r="O34" s="88">
        <v>0</v>
      </c>
    </row>
    <row r="35" spans="2:17" ht="12" customHeight="1" x14ac:dyDescent="0.2">
      <c r="B35" s="89" t="s">
        <v>8</v>
      </c>
      <c r="C35" s="90">
        <f>SUM(C25:C34)</f>
        <v>50</v>
      </c>
      <c r="D35" s="85"/>
      <c r="E35" s="89" t="s">
        <v>8</v>
      </c>
      <c r="F35" s="90">
        <f>SUM(F25:F34)</f>
        <v>50</v>
      </c>
      <c r="G35" s="85"/>
      <c r="H35" s="89" t="s">
        <v>8</v>
      </c>
      <c r="I35" s="90">
        <f>SUM(I25:I34)</f>
        <v>50</v>
      </c>
      <c r="J35" s="86"/>
      <c r="K35" s="89" t="s">
        <v>8</v>
      </c>
      <c r="L35" s="90">
        <f>SUM(L25:L34)</f>
        <v>50</v>
      </c>
      <c r="M35" s="85"/>
      <c r="N35" s="89" t="s">
        <v>8</v>
      </c>
      <c r="O35" s="90">
        <f>SUM(O25:O34)</f>
        <v>50</v>
      </c>
    </row>
    <row r="36" spans="2:17" ht="12" customHeight="1" x14ac:dyDescent="0.2">
      <c r="B36" s="53"/>
      <c r="C36" s="54"/>
      <c r="E36" s="52"/>
      <c r="F36" s="55"/>
      <c r="I36" s="44"/>
      <c r="J36" s="50"/>
    </row>
    <row r="37" spans="2:17" ht="12" customHeight="1" x14ac:dyDescent="0.2">
      <c r="B37" s="53"/>
      <c r="C37" s="54"/>
      <c r="E37" s="56"/>
      <c r="F37" s="55"/>
      <c r="I37" s="44"/>
    </row>
    <row r="38" spans="2:17" ht="12" customHeight="1" x14ac:dyDescent="0.2">
      <c r="B38" s="92"/>
      <c r="C38" s="102"/>
      <c r="E38" s="103"/>
      <c r="F38" s="104"/>
      <c r="I38" s="44"/>
    </row>
    <row r="39" spans="2:17" ht="12" customHeight="1" x14ac:dyDescent="0.2">
      <c r="B39" s="103" t="s">
        <v>31</v>
      </c>
      <c r="C39" s="95">
        <v>50</v>
      </c>
      <c r="E39" s="103" t="s">
        <v>35</v>
      </c>
      <c r="F39" s="105">
        <v>50</v>
      </c>
      <c r="H39" s="87" t="s">
        <v>39</v>
      </c>
      <c r="I39" s="88">
        <v>50</v>
      </c>
      <c r="K39" s="87" t="s">
        <v>3</v>
      </c>
      <c r="L39" s="88">
        <v>50</v>
      </c>
      <c r="N39" s="103" t="s">
        <v>33</v>
      </c>
      <c r="O39" s="95">
        <v>50</v>
      </c>
    </row>
    <row r="40" spans="2:17" ht="12" customHeight="1" x14ac:dyDescent="0.2">
      <c r="B40" s="103" t="s">
        <v>52</v>
      </c>
      <c r="C40" s="95">
        <v>0</v>
      </c>
      <c r="E40" s="103" t="s">
        <v>48</v>
      </c>
      <c r="F40" s="105">
        <v>0</v>
      </c>
      <c r="H40" s="87" t="s">
        <v>40</v>
      </c>
      <c r="I40" s="88">
        <v>0</v>
      </c>
      <c r="K40" s="87" t="s">
        <v>4</v>
      </c>
      <c r="L40" s="88">
        <v>0</v>
      </c>
      <c r="N40" s="103" t="s">
        <v>32</v>
      </c>
      <c r="O40" s="95">
        <v>0</v>
      </c>
    </row>
    <row r="41" spans="2:17" ht="12" customHeight="1" x14ac:dyDescent="0.2">
      <c r="B41" s="103" t="s">
        <v>7</v>
      </c>
      <c r="C41" s="95">
        <v>0</v>
      </c>
      <c r="E41" s="103" t="s">
        <v>0</v>
      </c>
      <c r="F41" s="105">
        <v>0</v>
      </c>
      <c r="H41" s="87" t="s">
        <v>41</v>
      </c>
      <c r="I41" s="88">
        <v>0</v>
      </c>
      <c r="K41" s="87" t="s">
        <v>5</v>
      </c>
      <c r="L41" s="88">
        <v>0</v>
      </c>
      <c r="N41" s="103" t="s">
        <v>0</v>
      </c>
      <c r="O41" s="95">
        <v>0</v>
      </c>
    </row>
    <row r="42" spans="2:17" ht="12" customHeight="1" x14ac:dyDescent="0.2">
      <c r="B42" s="89" t="s">
        <v>8</v>
      </c>
      <c r="C42" s="90">
        <f>SUM(C39:C41)</f>
        <v>50</v>
      </c>
      <c r="D42" s="85"/>
      <c r="E42" s="89" t="s">
        <v>8</v>
      </c>
      <c r="F42" s="90">
        <f>SUM(F39:F41)</f>
        <v>50</v>
      </c>
      <c r="G42" s="85"/>
      <c r="H42" s="89" t="s">
        <v>8</v>
      </c>
      <c r="I42" s="90">
        <f>SUM(I39:I41)</f>
        <v>50</v>
      </c>
      <c r="J42" s="85"/>
      <c r="K42" s="89" t="s">
        <v>8</v>
      </c>
      <c r="L42" s="90">
        <f>SUM(L39:L41)</f>
        <v>50</v>
      </c>
      <c r="M42" s="85"/>
      <c r="N42" s="89" t="s">
        <v>8</v>
      </c>
      <c r="O42" s="90">
        <f>SUM(O39:O41)</f>
        <v>50</v>
      </c>
    </row>
    <row r="43" spans="2:17" ht="12" customHeight="1" x14ac:dyDescent="0.2">
      <c r="B43" s="44"/>
      <c r="C43" s="44"/>
    </row>
    <row r="44" spans="2:17" ht="12" customHeight="1" x14ac:dyDescent="0.2">
      <c r="B44" s="179" t="s">
        <v>63</v>
      </c>
      <c r="C44" s="179"/>
      <c r="D44" s="179"/>
      <c r="E44" s="179"/>
      <c r="F44" s="179"/>
      <c r="G44" s="179"/>
      <c r="H44" s="179"/>
      <c r="K44" s="175"/>
      <c r="L44" s="175"/>
      <c r="M44" s="175"/>
      <c r="N44" s="175"/>
      <c r="O44" s="175"/>
      <c r="P44" s="175"/>
      <c r="Q44" s="175"/>
    </row>
    <row r="45" spans="2:17" ht="12" customHeight="1" x14ac:dyDescent="0.2">
      <c r="B45" s="44"/>
      <c r="C45" s="44"/>
      <c r="E45" s="44"/>
      <c r="F45" s="44"/>
      <c r="I45" s="44"/>
    </row>
    <row r="46" spans="2:17" ht="12" customHeight="1" x14ac:dyDescent="0.2">
      <c r="B46" s="44"/>
      <c r="C46" s="44"/>
      <c r="E46" s="57"/>
      <c r="F46" s="58"/>
      <c r="I46" s="44"/>
      <c r="K46" s="50"/>
      <c r="L46" s="50"/>
    </row>
    <row r="47" spans="2:17" ht="12" customHeight="1" x14ac:dyDescent="0.2">
      <c r="B47" s="176" t="s">
        <v>70</v>
      </c>
      <c r="C47" s="173" t="s">
        <v>71</v>
      </c>
      <c r="D47" s="174"/>
      <c r="E47" s="174"/>
      <c r="F47" s="106" t="s">
        <v>72</v>
      </c>
      <c r="G47" s="91"/>
      <c r="H47" s="107" t="s">
        <v>71</v>
      </c>
      <c r="I47" s="119" t="s">
        <v>73</v>
      </c>
      <c r="J47" s="122"/>
      <c r="K47" s="123" t="s">
        <v>71</v>
      </c>
      <c r="L47" s="124" t="s">
        <v>89</v>
      </c>
      <c r="M47" s="170"/>
      <c r="N47" s="171"/>
      <c r="O47" s="171"/>
    </row>
    <row r="48" spans="2:17" ht="12" customHeight="1" x14ac:dyDescent="0.2">
      <c r="B48" s="177"/>
      <c r="C48" s="178" t="s">
        <v>65</v>
      </c>
      <c r="D48" s="174"/>
      <c r="E48" s="174"/>
      <c r="F48" s="105">
        <v>25</v>
      </c>
      <c r="G48" s="91"/>
      <c r="H48" s="108" t="s">
        <v>65</v>
      </c>
      <c r="I48" s="120">
        <v>23</v>
      </c>
      <c r="J48" s="122"/>
      <c r="K48" s="125" t="s">
        <v>65</v>
      </c>
      <c r="L48" s="126">
        <v>23</v>
      </c>
      <c r="M48" s="170"/>
      <c r="N48" s="171"/>
      <c r="O48" s="171"/>
    </row>
    <row r="49" spans="2:15" ht="12" customHeight="1" x14ac:dyDescent="0.2">
      <c r="B49" s="177"/>
      <c r="C49" s="178" t="s">
        <v>66</v>
      </c>
      <c r="D49" s="174"/>
      <c r="E49" s="174"/>
      <c r="F49" s="105">
        <v>30</v>
      </c>
      <c r="G49" s="91"/>
      <c r="H49" s="108" t="s">
        <v>66</v>
      </c>
      <c r="I49" s="120">
        <v>28</v>
      </c>
      <c r="J49" s="122"/>
      <c r="K49" s="125" t="s">
        <v>66</v>
      </c>
      <c r="L49" s="126">
        <v>28</v>
      </c>
      <c r="M49" s="170"/>
      <c r="N49" s="171"/>
      <c r="O49" s="171"/>
    </row>
    <row r="50" spans="2:15" ht="12" customHeight="1" x14ac:dyDescent="0.2">
      <c r="B50" s="177"/>
      <c r="C50" s="173" t="s">
        <v>67</v>
      </c>
      <c r="D50" s="174"/>
      <c r="E50" s="174"/>
      <c r="F50" s="105">
        <v>18</v>
      </c>
      <c r="G50" s="91"/>
      <c r="H50" s="107" t="s">
        <v>67</v>
      </c>
      <c r="I50" s="120">
        <v>16</v>
      </c>
      <c r="J50" s="122"/>
      <c r="K50" s="123" t="s">
        <v>67</v>
      </c>
      <c r="L50" s="126">
        <v>16</v>
      </c>
      <c r="M50" s="170"/>
      <c r="N50" s="171"/>
      <c r="O50" s="171"/>
    </row>
    <row r="51" spans="2:15" ht="12" customHeight="1" x14ac:dyDescent="0.2">
      <c r="B51" s="109" t="s">
        <v>85</v>
      </c>
      <c r="C51" s="110" t="s">
        <v>68</v>
      </c>
      <c r="D51" s="91"/>
      <c r="E51" s="99"/>
      <c r="F51" s="105">
        <v>34</v>
      </c>
      <c r="G51" s="91"/>
      <c r="H51" s="110" t="s">
        <v>68</v>
      </c>
      <c r="I51" s="120">
        <v>32</v>
      </c>
      <c r="J51" s="122"/>
      <c r="K51" s="127" t="s">
        <v>68</v>
      </c>
      <c r="L51" s="126">
        <v>32</v>
      </c>
      <c r="M51" s="170"/>
      <c r="N51" s="171"/>
      <c r="O51" s="171"/>
    </row>
    <row r="52" spans="2:15" ht="12" customHeight="1" x14ac:dyDescent="0.25">
      <c r="B52" s="113">
        <f xml:space="preserve"> I52/C12</f>
        <v>9.9000000000000005E-2</v>
      </c>
      <c r="C52" s="168" t="s">
        <v>69</v>
      </c>
      <c r="D52" s="169"/>
      <c r="E52" s="169"/>
      <c r="F52" s="111">
        <f>SUM(F48:F51)</f>
        <v>107</v>
      </c>
      <c r="G52" s="112"/>
      <c r="H52" s="112"/>
      <c r="I52" s="121">
        <f>SUM(I48:I51)</f>
        <v>99</v>
      </c>
      <c r="J52" s="128"/>
      <c r="K52" s="129" t="s">
        <v>90</v>
      </c>
      <c r="L52" s="130">
        <f>SUM(L48:L51)</f>
        <v>99</v>
      </c>
      <c r="M52" s="170"/>
      <c r="N52" s="171"/>
      <c r="O52" s="171"/>
    </row>
    <row r="53" spans="2:15" ht="12" customHeight="1" x14ac:dyDescent="0.2">
      <c r="B53" s="44"/>
      <c r="C53" s="44"/>
      <c r="E53" s="44"/>
      <c r="F53" s="44"/>
    </row>
    <row r="54" spans="2:15" ht="12" customHeight="1" x14ac:dyDescent="0.2">
      <c r="B54" s="44"/>
      <c r="C54" s="44"/>
      <c r="E54" s="44"/>
      <c r="F54" s="44"/>
    </row>
    <row r="55" spans="2:15" ht="12" customHeight="1" x14ac:dyDescent="0.2">
      <c r="B55" s="44"/>
      <c r="C55" s="44"/>
      <c r="E55" s="44"/>
      <c r="F55" s="44"/>
    </row>
    <row r="56" spans="2:15" ht="12" customHeight="1" x14ac:dyDescent="0.2">
      <c r="B56" s="44"/>
      <c r="C56" s="44"/>
      <c r="E56" s="44"/>
      <c r="F56" s="44"/>
    </row>
    <row r="57" spans="2:15" ht="12" customHeight="1" x14ac:dyDescent="0.2">
      <c r="B57" s="172" t="s">
        <v>84</v>
      </c>
      <c r="C57" s="172"/>
      <c r="D57" s="172"/>
      <c r="E57" s="172"/>
      <c r="F57" s="44"/>
    </row>
    <row r="58" spans="2:15" ht="12" customHeight="1" x14ac:dyDescent="0.2">
      <c r="B58" s="59" t="s">
        <v>82</v>
      </c>
      <c r="C58" s="44"/>
      <c r="E58" s="44"/>
      <c r="F58" s="44"/>
    </row>
    <row r="59" spans="2:15" ht="15" x14ac:dyDescent="0.25">
      <c r="B59" s="44"/>
      <c r="C59" s="44"/>
      <c r="E59" s="44"/>
      <c r="F59" s="44"/>
      <c r="K59" s="60"/>
      <c r="L59" s="60"/>
      <c r="M59" s="60"/>
    </row>
    <row r="60" spans="2:15" ht="15" x14ac:dyDescent="0.25">
      <c r="B60" s="44"/>
      <c r="C60" s="44"/>
      <c r="K60" s="61"/>
      <c r="L60" s="60"/>
      <c r="M60" s="60"/>
    </row>
    <row r="61" spans="2:15" ht="15" x14ac:dyDescent="0.25">
      <c r="B61" s="44"/>
      <c r="C61" s="44"/>
      <c r="K61" s="61"/>
      <c r="L61" s="60"/>
      <c r="M61" s="60"/>
    </row>
    <row r="62" spans="2:15" ht="15" x14ac:dyDescent="0.25">
      <c r="B62" s="62"/>
      <c r="C62" s="63"/>
      <c r="K62" s="61"/>
      <c r="L62" s="60"/>
      <c r="M62" s="60"/>
    </row>
    <row r="63" spans="2:15" ht="15" x14ac:dyDescent="0.25">
      <c r="B63" s="64"/>
      <c r="C63" s="63"/>
      <c r="K63" s="61"/>
      <c r="L63" s="60"/>
      <c r="M63" s="60"/>
    </row>
    <row r="64" spans="2:15" ht="15" x14ac:dyDescent="0.25">
      <c r="K64" s="60"/>
      <c r="L64" s="60"/>
      <c r="M64" s="60"/>
    </row>
    <row r="65" spans="2:13" ht="15" x14ac:dyDescent="0.25">
      <c r="K65" s="60"/>
      <c r="L65" s="60"/>
      <c r="M65" s="60"/>
    </row>
    <row r="66" spans="2:13" ht="15" x14ac:dyDescent="0.25">
      <c r="K66" s="60"/>
      <c r="L66" s="60"/>
      <c r="M66" s="60"/>
    </row>
    <row r="67" spans="2:13" ht="15" x14ac:dyDescent="0.25">
      <c r="K67" s="60"/>
      <c r="L67" s="60"/>
      <c r="M67" s="60"/>
    </row>
    <row r="68" spans="2:13" ht="15" x14ac:dyDescent="0.25">
      <c r="K68" s="60"/>
      <c r="L68" s="60"/>
      <c r="M68" s="60"/>
    </row>
    <row r="69" spans="2:13" ht="15" x14ac:dyDescent="0.25">
      <c r="K69" s="60"/>
      <c r="L69" s="60"/>
      <c r="M69" s="60"/>
    </row>
    <row r="70" spans="2:13" ht="15" x14ac:dyDescent="0.25">
      <c r="K70" s="60"/>
      <c r="L70" s="60"/>
      <c r="M70" s="60"/>
    </row>
    <row r="71" spans="2:13" ht="15" x14ac:dyDescent="0.25">
      <c r="K71" s="60"/>
      <c r="L71" s="60"/>
      <c r="M71" s="60"/>
    </row>
    <row r="72" spans="2:13" ht="15" x14ac:dyDescent="0.25">
      <c r="K72" s="60"/>
      <c r="L72" s="60"/>
      <c r="M72" s="60"/>
    </row>
    <row r="73" spans="2:13" ht="15" x14ac:dyDescent="0.25">
      <c r="B73" s="44"/>
      <c r="K73" s="60"/>
      <c r="L73" s="60"/>
      <c r="M73" s="60"/>
    </row>
    <row r="74" spans="2:13" ht="15" x14ac:dyDescent="0.25">
      <c r="K74" s="60"/>
      <c r="L74" s="60"/>
      <c r="M74" s="60"/>
    </row>
    <row r="75" spans="2:13" ht="15" x14ac:dyDescent="0.25">
      <c r="K75" s="60"/>
      <c r="L75" s="60"/>
      <c r="M75" s="60"/>
    </row>
    <row r="76" spans="2:13" ht="15" x14ac:dyDescent="0.25">
      <c r="K76" s="60"/>
      <c r="L76" s="60"/>
      <c r="M76" s="60"/>
    </row>
    <row r="90" spans="2:3" ht="12" customHeight="1" x14ac:dyDescent="0.2">
      <c r="B90" s="65" t="s">
        <v>10</v>
      </c>
      <c r="C90" s="66" t="s">
        <v>9</v>
      </c>
    </row>
    <row r="91" spans="2:3" ht="12" customHeight="1" x14ac:dyDescent="0.2">
      <c r="B91" s="65" t="s">
        <v>76</v>
      </c>
      <c r="C91" s="66">
        <f>SUM(C35)</f>
        <v>50</v>
      </c>
    </row>
    <row r="92" spans="2:3" ht="12" customHeight="1" x14ac:dyDescent="0.2">
      <c r="B92" s="65" t="s">
        <v>12</v>
      </c>
      <c r="C92" s="66">
        <f>SUM(F35)</f>
        <v>50</v>
      </c>
    </row>
    <row r="93" spans="2:3" ht="12" customHeight="1" x14ac:dyDescent="0.2">
      <c r="B93" s="65" t="s">
        <v>11</v>
      </c>
      <c r="C93" s="66">
        <f>SUM(L42)</f>
        <v>50</v>
      </c>
    </row>
    <row r="94" spans="2:3" ht="12" customHeight="1" x14ac:dyDescent="0.2">
      <c r="B94" s="65" t="s">
        <v>3</v>
      </c>
      <c r="C94" s="66">
        <f>SUM(O35)</f>
        <v>50</v>
      </c>
    </row>
    <row r="95" spans="2:3" ht="12" customHeight="1" x14ac:dyDescent="0.2">
      <c r="B95" s="65" t="s">
        <v>16</v>
      </c>
      <c r="C95" s="66">
        <f>SUM(F42)</f>
        <v>50</v>
      </c>
    </row>
    <row r="96" spans="2:3" ht="12" customHeight="1" x14ac:dyDescent="0.2">
      <c r="B96" s="65" t="s">
        <v>77</v>
      </c>
      <c r="C96" s="66">
        <f>SUM(I42)</f>
        <v>50</v>
      </c>
    </row>
    <row r="97" spans="2:3" ht="12" customHeight="1" x14ac:dyDescent="0.2">
      <c r="B97" s="65" t="s">
        <v>78</v>
      </c>
      <c r="C97" s="66">
        <f>SUM(L35)</f>
        <v>50</v>
      </c>
    </row>
    <row r="98" spans="2:3" ht="12" customHeight="1" x14ac:dyDescent="0.2">
      <c r="B98" s="65" t="s">
        <v>79</v>
      </c>
      <c r="C98" s="66">
        <f>SUM(I35)</f>
        <v>50</v>
      </c>
    </row>
    <row r="99" spans="2:3" ht="12" customHeight="1" x14ac:dyDescent="0.2">
      <c r="B99" s="65" t="s">
        <v>80</v>
      </c>
      <c r="C99" s="66">
        <f>SUM(O42)</f>
        <v>50</v>
      </c>
    </row>
    <row r="100" spans="2:3" ht="12" customHeight="1" x14ac:dyDescent="0.2">
      <c r="B100" s="65" t="s">
        <v>13</v>
      </c>
      <c r="C100" s="66">
        <f>SUM(C42)</f>
        <v>50</v>
      </c>
    </row>
    <row r="101" spans="2:3" ht="12" customHeight="1" x14ac:dyDescent="0.2">
      <c r="B101" s="65" t="s">
        <v>81</v>
      </c>
      <c r="C101" s="66">
        <f>SUM(I52)</f>
        <v>99</v>
      </c>
    </row>
    <row r="102" spans="2:3" ht="12" customHeight="1" x14ac:dyDescent="0.2">
      <c r="B102" s="65"/>
      <c r="C102" s="66"/>
    </row>
    <row r="103" spans="2:3" ht="12" customHeight="1" x14ac:dyDescent="0.2">
      <c r="B103" s="65"/>
      <c r="C103" s="66"/>
    </row>
    <row r="104" spans="2:3" ht="12" customHeight="1" x14ac:dyDescent="0.2">
      <c r="B104" s="65"/>
      <c r="C104" s="66"/>
    </row>
    <row r="105" spans="2:3" ht="12" customHeight="1" x14ac:dyDescent="0.2">
      <c r="B105" s="65" t="s">
        <v>18</v>
      </c>
      <c r="C105" s="66">
        <v>12</v>
      </c>
    </row>
    <row r="106" spans="2:3" ht="12" customHeight="1" x14ac:dyDescent="0.2">
      <c r="B106" s="65" t="s">
        <v>19</v>
      </c>
      <c r="C106" s="66">
        <v>12</v>
      </c>
    </row>
    <row r="107" spans="2:3" ht="12" customHeight="1" x14ac:dyDescent="0.2">
      <c r="B107" s="65" t="s">
        <v>20</v>
      </c>
      <c r="C107" s="66">
        <f>SUM(B19)</f>
        <v>6000</v>
      </c>
    </row>
    <row r="108" spans="2:3" ht="12" customHeight="1" x14ac:dyDescent="0.2">
      <c r="B108" s="65" t="s">
        <v>20</v>
      </c>
      <c r="C108" s="66">
        <f>SUM(B15)</f>
        <v>6000</v>
      </c>
    </row>
  </sheetData>
  <mergeCells count="26">
    <mergeCell ref="H3:J3"/>
    <mergeCell ref="L3:O3"/>
    <mergeCell ref="E6:E7"/>
    <mergeCell ref="E10:E11"/>
    <mergeCell ref="C14:D14"/>
    <mergeCell ref="E14:E15"/>
    <mergeCell ref="B15:B16"/>
    <mergeCell ref="C15:C16"/>
    <mergeCell ref="B19:B20"/>
    <mergeCell ref="C19:C20"/>
    <mergeCell ref="E19:E20"/>
    <mergeCell ref="K44:Q44"/>
    <mergeCell ref="B47:B50"/>
    <mergeCell ref="C47:E47"/>
    <mergeCell ref="M47:O47"/>
    <mergeCell ref="C48:E48"/>
    <mergeCell ref="M48:O48"/>
    <mergeCell ref="C49:E49"/>
    <mergeCell ref="B44:H44"/>
    <mergeCell ref="C52:E52"/>
    <mergeCell ref="M52:O52"/>
    <mergeCell ref="B57:E57"/>
    <mergeCell ref="M49:O49"/>
    <mergeCell ref="C50:E50"/>
    <mergeCell ref="M50:O50"/>
    <mergeCell ref="M51:O51"/>
  </mergeCells>
  <dataValidations count="1">
    <dataValidation allowBlank="1" showInputMessage="1" showErrorMessage="1" promptTitle="jrtjhdfhdd" sqref="F25:F31 I23:I24"/>
  </dataValidations>
  <hyperlinks>
    <hyperlink ref="B58" r:id="rId1"/>
  </hyperlinks>
  <pageMargins left="0.7" right="0.7" top="0.75" bottom="0.75" header="0.3" footer="0.3"/>
  <pageSetup scale="52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Dashboard</vt:lpstr>
      <vt:lpstr>Dashboard - Printer Friendly</vt:lpstr>
      <vt:lpstr>'Dashboard - Printer Friendly'!fbsdgvb</vt:lpstr>
      <vt:lpstr>fbsdgvb</vt:lpstr>
      <vt:lpstr>Dashboard!Print_Area</vt:lpstr>
      <vt:lpstr>'Dashboard - Printer Friendly'!Print_Area</vt:lpstr>
    </vt:vector>
  </TitlesOfParts>
  <Company>U.S. Air Force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defadmin</dc:creator>
  <cp:lastModifiedBy>dlc12b</cp:lastModifiedBy>
  <cp:lastPrinted>2011-04-17T22:53:11Z</cp:lastPrinted>
  <dcterms:created xsi:type="dcterms:W3CDTF">2010-05-02T04:45:02Z</dcterms:created>
  <dcterms:modified xsi:type="dcterms:W3CDTF">2011-04-19T02:47:50Z</dcterms:modified>
</cp:coreProperties>
</file>