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C5" i="2"/>
  <c r="O8" i="1"/>
  <c r="N8" i="1"/>
</calcChain>
</file>

<file path=xl/sharedStrings.xml><?xml version="1.0" encoding="utf-8"?>
<sst xmlns="http://schemas.openxmlformats.org/spreadsheetml/2006/main" count="48" uniqueCount="47">
  <si>
    <t>Project Dashboard</t>
  </si>
  <si>
    <t>Project Name:</t>
  </si>
  <si>
    <t>Project Code:</t>
  </si>
  <si>
    <t>Project Manager:</t>
  </si>
  <si>
    <t>Last Forecast Date:</t>
  </si>
  <si>
    <t>Implementation of ERP</t>
  </si>
  <si>
    <t>Nooruddin Surani</t>
  </si>
  <si>
    <t>30-Nov-2012</t>
  </si>
  <si>
    <t>Primary Project Information</t>
  </si>
  <si>
    <t>Further Project Information</t>
  </si>
  <si>
    <t>Start Date:</t>
  </si>
  <si>
    <t>End Date:</t>
  </si>
  <si>
    <t>Location:</t>
  </si>
  <si>
    <t>Project Status:</t>
  </si>
  <si>
    <t>01-Dec-2012</t>
  </si>
  <si>
    <t>31-Mar-2013</t>
  </si>
  <si>
    <t>Karachi, Pakistan</t>
  </si>
  <si>
    <t>In Progress</t>
  </si>
  <si>
    <t>Project Metrics</t>
  </si>
  <si>
    <t>Cost</t>
  </si>
  <si>
    <t>Actual</t>
  </si>
  <si>
    <t>Projected</t>
  </si>
  <si>
    <t>Revenue</t>
  </si>
  <si>
    <t>Earned Value</t>
  </si>
  <si>
    <t>Project Activity by Task (Top 5 by Cost)</t>
  </si>
  <si>
    <t>Property Purchase</t>
  </si>
  <si>
    <t>Civil Material &amp; Supply</t>
  </si>
  <si>
    <t>Management Fee</t>
  </si>
  <si>
    <t>Across Road Construction</t>
  </si>
  <si>
    <t>Admin Expenses</t>
  </si>
  <si>
    <t>Time Remaining</t>
  </si>
  <si>
    <t>Hours Remaining</t>
  </si>
  <si>
    <t>Cost Metrics</t>
  </si>
  <si>
    <t>Cost Remaining</t>
  </si>
  <si>
    <t>USD Remaining</t>
  </si>
  <si>
    <t>Low</t>
  </si>
  <si>
    <t>Medium</t>
  </si>
  <si>
    <t>High</t>
  </si>
  <si>
    <t>Pending Tasks by Priority</t>
  </si>
  <si>
    <t>Current Velocity</t>
  </si>
  <si>
    <t>Required Velocity</t>
  </si>
  <si>
    <r>
      <rPr>
        <b/>
        <sz val="20"/>
        <color theme="0"/>
        <rFont val="Calibri"/>
        <family val="2"/>
        <scheme val="minor"/>
      </rPr>
      <t xml:space="preserve">3.20 </t>
    </r>
    <r>
      <rPr>
        <sz val="11"/>
        <color theme="0"/>
        <rFont val="Calibri"/>
        <family val="2"/>
        <scheme val="minor"/>
      </rPr>
      <t>hrs/day</t>
    </r>
  </si>
  <si>
    <r>
      <rPr>
        <b/>
        <sz val="20"/>
        <color theme="0"/>
        <rFont val="Calibri"/>
        <family val="2"/>
        <scheme val="minor"/>
      </rPr>
      <t xml:space="preserve">3.95 </t>
    </r>
    <r>
      <rPr>
        <sz val="11"/>
        <color theme="0"/>
        <rFont val="Calibri"/>
        <family val="2"/>
        <scheme val="minor"/>
      </rPr>
      <t>hrs/day</t>
    </r>
  </si>
  <si>
    <t>Phase I</t>
  </si>
  <si>
    <t>Phase II</t>
  </si>
  <si>
    <t>Phase III</t>
  </si>
  <si>
    <t>Tasks by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</si>
</sst>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270">
        <stop position="0">
          <color theme="1" tint="0.25098422193060094"/>
        </stop>
        <stop position="1">
          <color theme="1" tint="5.0965910824915313E-2"/>
        </stop>
      </gradient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0" fillId="2" borderId="0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2" borderId="4" xfId="0" applyFont="1" applyFill="1" applyBorder="1"/>
    <xf numFmtId="0" fontId="6" fillId="2" borderId="5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0" fontId="5" fillId="2" borderId="6" xfId="0" applyFont="1" applyFill="1" applyBorder="1"/>
    <xf numFmtId="0" fontId="0" fillId="2" borderId="7" xfId="0" applyFill="1" applyBorder="1"/>
    <xf numFmtId="15" fontId="4" fillId="2" borderId="8" xfId="0" quotePrefix="1" applyNumberFormat="1" applyFont="1" applyFill="1" applyBorder="1" applyAlignment="1">
      <alignment horizontal="right"/>
    </xf>
    <xf numFmtId="0" fontId="6" fillId="2" borderId="5" xfId="0" quotePrefix="1" applyFont="1" applyFill="1" applyBorder="1" applyAlignment="1">
      <alignment horizontal="right"/>
    </xf>
    <xf numFmtId="0" fontId="4" fillId="2" borderId="5" xfId="0" quotePrefix="1" applyFont="1" applyFill="1" applyBorder="1" applyAlignment="1">
      <alignment horizontal="right"/>
    </xf>
    <xf numFmtId="0" fontId="5" fillId="2" borderId="2" xfId="0" applyFont="1" applyFill="1" applyBorder="1"/>
    <xf numFmtId="0" fontId="0" fillId="2" borderId="2" xfId="0" applyFill="1" applyBorder="1"/>
    <xf numFmtId="15" fontId="4" fillId="2" borderId="2" xfId="0" quotePrefix="1" applyNumberFormat="1" applyFont="1" applyFill="1" applyBorder="1" applyAlignment="1">
      <alignment horizontal="right"/>
    </xf>
    <xf numFmtId="0" fontId="4" fillId="2" borderId="0" xfId="0" quotePrefix="1" applyFont="1" applyFill="1" applyBorder="1" applyAlignment="1">
      <alignment horizontal="right"/>
    </xf>
    <xf numFmtId="165" fontId="4" fillId="2" borderId="0" xfId="1" applyNumberFormat="1" applyFont="1" applyFill="1" applyBorder="1"/>
    <xf numFmtId="165" fontId="4" fillId="2" borderId="5" xfId="1" quotePrefix="1" applyNumberFormat="1" applyFont="1" applyFill="1" applyBorder="1" applyAlignment="1">
      <alignment horizontal="right"/>
    </xf>
    <xf numFmtId="165" fontId="4" fillId="2" borderId="8" xfId="1" quotePrefix="1" applyNumberFormat="1" applyFont="1" applyFill="1" applyBorder="1" applyAlignment="1">
      <alignment horizontal="right"/>
    </xf>
    <xf numFmtId="3" fontId="0" fillId="0" borderId="0" xfId="0" applyNumberFormat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2" borderId="10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8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0540161517919036"/>
                  <c:y val="-5.555555555555564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9.4861640396783922E-2"/>
                  <c:y val="4.62962962962962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2226594830206579E-2"/>
                  <c:y val="-4.6296296296296294E-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5.0065865764969339E-2"/>
                  <c:y val="-4.629629629629632E-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5.5335956898123949E-2"/>
                  <c:y val="-1.38888888888888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>
                  <a:solidFill>
                    <a:schemeClr val="bg1"/>
                  </a:solidFill>
                </a:ln>
              </c:spPr>
            </c:leaderLines>
          </c:dLbls>
          <c:cat>
            <c:strRef>
              <c:f>Sheet2!$B$2:$B$6</c:f>
              <c:strCache>
                <c:ptCount val="5"/>
                <c:pt idx="0">
                  <c:v>Property Purchase</c:v>
                </c:pt>
                <c:pt idx="1">
                  <c:v>Civil Material &amp; Supply</c:v>
                </c:pt>
                <c:pt idx="2">
                  <c:v>Management Fee</c:v>
                </c:pt>
                <c:pt idx="3">
                  <c:v>Across Road Construction</c:v>
                </c:pt>
                <c:pt idx="4">
                  <c:v>Admin Expenses</c:v>
                </c:pt>
              </c:strCache>
            </c:strRef>
          </c:cat>
          <c:val>
            <c:numRef>
              <c:f>Sheet2!$C$2:$C$6</c:f>
              <c:numCache>
                <c:formatCode>#,##0</c:formatCode>
                <c:ptCount val="5"/>
                <c:pt idx="0">
                  <c:v>3500000</c:v>
                </c:pt>
                <c:pt idx="1">
                  <c:v>450650</c:v>
                </c:pt>
                <c:pt idx="2">
                  <c:v>201234</c:v>
                </c:pt>
                <c:pt idx="3">
                  <c:v>200688</c:v>
                </c:pt>
                <c:pt idx="4">
                  <c:v>55000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Sheet2!$B$8:$B$10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Sheet2!$C$8:$C$10</c:f>
              <c:numCache>
                <c:formatCode>#,##0</c:formatCode>
                <c:ptCount val="3"/>
                <c:pt idx="0">
                  <c:v>23</c:v>
                </c:pt>
                <c:pt idx="1">
                  <c:v>55</c:v>
                </c:pt>
                <c:pt idx="2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84032"/>
        <c:axId val="29523328"/>
      </c:barChart>
      <c:catAx>
        <c:axId val="266840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9523328"/>
        <c:crosses val="autoZero"/>
        <c:auto val="1"/>
        <c:lblAlgn val="ctr"/>
        <c:lblOffset val="100"/>
        <c:noMultiLvlLbl val="0"/>
      </c:catAx>
      <c:valAx>
        <c:axId val="29523328"/>
        <c:scaling>
          <c:orientation val="minMax"/>
          <c:max val="75"/>
          <c:min val="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26684032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Sheet2!$C$11</c:f>
              <c:strCache>
                <c:ptCount val="1"/>
              </c:strCache>
            </c:strRef>
          </c:tx>
          <c:invertIfNegative val="0"/>
          <c:cat>
            <c:strRef>
              <c:f>Sheet2!$B$12:$B$14</c:f>
              <c:strCache>
                <c:ptCount val="3"/>
                <c:pt idx="0">
                  <c:v>Phase I</c:v>
                </c:pt>
                <c:pt idx="1">
                  <c:v>Phase II</c:v>
                </c:pt>
                <c:pt idx="2">
                  <c:v>Phase III</c:v>
                </c:pt>
              </c:strCache>
            </c:strRef>
          </c:cat>
          <c:val>
            <c:numRef>
              <c:f>Sheet2!$C$12:$C$14</c:f>
              <c:numCache>
                <c:formatCode>#,##0</c:formatCode>
                <c:ptCount val="3"/>
                <c:pt idx="0">
                  <c:v>54</c:v>
                </c:pt>
                <c:pt idx="1">
                  <c:v>32</c:v>
                </c:pt>
                <c:pt idx="2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0192"/>
        <c:axId val="110099456"/>
      </c:barChart>
      <c:catAx>
        <c:axId val="110040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0099456"/>
        <c:crosses val="autoZero"/>
        <c:auto val="1"/>
        <c:lblAlgn val="ctr"/>
        <c:lblOffset val="100"/>
        <c:noMultiLvlLbl val="0"/>
      </c:catAx>
      <c:valAx>
        <c:axId val="110099456"/>
        <c:scaling>
          <c:orientation val="minMax"/>
          <c:max val="75"/>
          <c:min val="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10040192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104775</xdr:rowOff>
    </xdr:from>
    <xdr:to>
      <xdr:col>7</xdr:col>
      <xdr:colOff>304801</xdr:colOff>
      <xdr:row>29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11</xdr:row>
      <xdr:rowOff>19051</xdr:rowOff>
    </xdr:from>
    <xdr:to>
      <xdr:col>10</xdr:col>
      <xdr:colOff>95250</xdr:colOff>
      <xdr:row>17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19</xdr:row>
      <xdr:rowOff>19051</xdr:rowOff>
    </xdr:from>
    <xdr:to>
      <xdr:col>10</xdr:col>
      <xdr:colOff>95250</xdr:colOff>
      <xdr:row>25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/>
  </sheetViews>
  <sheetFormatPr defaultColWidth="0" defaultRowHeight="15" zeroHeight="1" x14ac:dyDescent="0.25"/>
  <cols>
    <col min="1" max="1" width="3.7109375" style="1" customWidth="1"/>
    <col min="2" max="5" width="9.140625" style="1" customWidth="1"/>
    <col min="6" max="6" width="3.7109375" style="1" customWidth="1"/>
    <col min="7" max="7" width="9.140625" style="1" customWidth="1"/>
    <col min="8" max="8" width="3.7109375" style="1" customWidth="1"/>
    <col min="9" max="10" width="9.140625" style="1" customWidth="1"/>
    <col min="11" max="11" width="3.7109375" style="1" customWidth="1"/>
    <col min="12" max="13" width="9.140625" style="1" customWidth="1"/>
    <col min="14" max="15" width="10.5703125" style="1" customWidth="1"/>
    <col min="16" max="16" width="3.7109375" style="1" customWidth="1"/>
    <col min="17" max="16384" width="9.140625" style="1" hidden="1"/>
  </cols>
  <sheetData>
    <row r="1" spans="1:16" x14ac:dyDescent="0.25"/>
    <row r="2" spans="1:16" ht="1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/>
    <row r="5" spans="1:16" x14ac:dyDescent="0.25">
      <c r="B5" s="4" t="s">
        <v>8</v>
      </c>
      <c r="C5" s="5"/>
      <c r="D5" s="5"/>
      <c r="E5" s="6"/>
      <c r="G5" s="4" t="s">
        <v>9</v>
      </c>
      <c r="H5" s="5"/>
      <c r="I5" s="5"/>
      <c r="J5" s="6"/>
      <c r="L5" s="4" t="s">
        <v>18</v>
      </c>
      <c r="M5" s="5"/>
      <c r="N5" s="5"/>
      <c r="O5" s="6"/>
    </row>
    <row r="6" spans="1:16" x14ac:dyDescent="0.25">
      <c r="B6" s="7" t="s">
        <v>1</v>
      </c>
      <c r="C6" s="3"/>
      <c r="D6" s="3"/>
      <c r="E6" s="8" t="s">
        <v>5</v>
      </c>
      <c r="G6" s="7" t="s">
        <v>10</v>
      </c>
      <c r="H6" s="3"/>
      <c r="I6" s="3"/>
      <c r="J6" s="14" t="s">
        <v>14</v>
      </c>
      <c r="L6" s="7"/>
      <c r="M6" s="3"/>
      <c r="N6" s="19" t="s">
        <v>21</v>
      </c>
      <c r="O6" s="15" t="s">
        <v>20</v>
      </c>
    </row>
    <row r="7" spans="1:16" x14ac:dyDescent="0.25">
      <c r="B7" s="7" t="s">
        <v>2</v>
      </c>
      <c r="C7" s="3"/>
      <c r="D7" s="3"/>
      <c r="E7" s="9">
        <v>99879</v>
      </c>
      <c r="G7" s="7" t="s">
        <v>11</v>
      </c>
      <c r="H7" s="3"/>
      <c r="I7" s="3"/>
      <c r="J7" s="15" t="s">
        <v>15</v>
      </c>
      <c r="L7" s="7" t="s">
        <v>19</v>
      </c>
      <c r="M7" s="3"/>
      <c r="N7" s="20">
        <v>3987786</v>
      </c>
      <c r="O7" s="21">
        <v>3443231</v>
      </c>
    </row>
    <row r="8" spans="1:16" x14ac:dyDescent="0.25">
      <c r="B8" s="7" t="s">
        <v>3</v>
      </c>
      <c r="C8" s="3"/>
      <c r="D8" s="3"/>
      <c r="E8" s="10" t="s">
        <v>6</v>
      </c>
      <c r="G8" s="7" t="s">
        <v>12</v>
      </c>
      <c r="H8" s="3"/>
      <c r="I8" s="3"/>
      <c r="J8" s="10" t="s">
        <v>16</v>
      </c>
      <c r="L8" s="7" t="s">
        <v>22</v>
      </c>
      <c r="M8" s="3"/>
      <c r="N8" s="20">
        <f>N7*10%</f>
        <v>398778.60000000003</v>
      </c>
      <c r="O8" s="21">
        <f>O7*9%</f>
        <v>309890.78999999998</v>
      </c>
    </row>
    <row r="9" spans="1:16" x14ac:dyDescent="0.25">
      <c r="B9" s="11" t="s">
        <v>4</v>
      </c>
      <c r="C9" s="12"/>
      <c r="D9" s="12"/>
      <c r="E9" s="13" t="s">
        <v>7</v>
      </c>
      <c r="G9" s="11" t="s">
        <v>13</v>
      </c>
      <c r="H9" s="12"/>
      <c r="I9" s="12"/>
      <c r="J9" s="13" t="s">
        <v>17</v>
      </c>
      <c r="L9" s="11" t="s">
        <v>23</v>
      </c>
      <c r="M9" s="12"/>
      <c r="N9" s="12"/>
      <c r="O9" s="22">
        <v>3561083</v>
      </c>
    </row>
    <row r="10" spans="1:16" x14ac:dyDescent="0.25">
      <c r="L10" s="16"/>
      <c r="M10" s="17"/>
      <c r="N10" s="17"/>
      <c r="O10" s="18"/>
    </row>
    <row r="11" spans="1:16" x14ac:dyDescent="0.25">
      <c r="B11" s="24" t="s">
        <v>24</v>
      </c>
      <c r="C11" s="25"/>
      <c r="D11" s="25"/>
      <c r="E11" s="25"/>
      <c r="F11" s="25"/>
      <c r="G11" s="26"/>
      <c r="H11" s="46"/>
      <c r="I11" s="47" t="s">
        <v>38</v>
      </c>
      <c r="L11" s="42" t="s">
        <v>18</v>
      </c>
      <c r="M11" s="43"/>
      <c r="N11" s="43"/>
      <c r="O11" s="44"/>
    </row>
    <row r="12" spans="1:16" x14ac:dyDescent="0.25">
      <c r="B12" s="27"/>
      <c r="C12" s="3"/>
      <c r="D12" s="3"/>
      <c r="E12" s="3"/>
      <c r="F12" s="3"/>
      <c r="G12" s="28"/>
      <c r="L12" s="30"/>
      <c r="M12" s="31"/>
      <c r="N12" s="31"/>
      <c r="O12" s="32"/>
    </row>
    <row r="13" spans="1:16" x14ac:dyDescent="0.25">
      <c r="B13" s="27"/>
      <c r="C13" s="3"/>
      <c r="D13" s="3"/>
      <c r="E13" s="3"/>
      <c r="F13" s="3"/>
      <c r="G13" s="28"/>
      <c r="L13" s="33" t="s">
        <v>30</v>
      </c>
      <c r="M13" s="34"/>
      <c r="N13" s="34"/>
      <c r="O13" s="35"/>
    </row>
    <row r="14" spans="1:16" ht="15" customHeight="1" x14ac:dyDescent="0.25">
      <c r="B14" s="27"/>
      <c r="C14" s="3"/>
      <c r="D14" s="3"/>
      <c r="E14" s="3"/>
      <c r="F14" s="3"/>
      <c r="G14" s="28"/>
      <c r="L14" s="36">
        <v>120</v>
      </c>
      <c r="M14" s="37"/>
      <c r="N14" s="37"/>
      <c r="O14" s="38"/>
    </row>
    <row r="15" spans="1:16" ht="15" customHeight="1" x14ac:dyDescent="0.25">
      <c r="B15" s="27"/>
      <c r="C15" s="3"/>
      <c r="D15" s="3"/>
      <c r="E15" s="3"/>
      <c r="F15" s="3"/>
      <c r="G15" s="28"/>
      <c r="L15" s="36"/>
      <c r="M15" s="37"/>
      <c r="N15" s="37"/>
      <c r="O15" s="38"/>
    </row>
    <row r="16" spans="1:16" ht="15" customHeight="1" x14ac:dyDescent="0.25">
      <c r="B16" s="27"/>
      <c r="C16" s="3"/>
      <c r="D16" s="3"/>
      <c r="E16" s="3"/>
      <c r="F16" s="3"/>
      <c r="G16" s="28"/>
      <c r="L16" s="33" t="s">
        <v>31</v>
      </c>
      <c r="M16" s="34"/>
      <c r="N16" s="34"/>
      <c r="O16" s="35"/>
    </row>
    <row r="17" spans="2:15" ht="15" customHeight="1" x14ac:dyDescent="0.25">
      <c r="B17" s="27"/>
      <c r="C17" s="3"/>
      <c r="D17" s="3"/>
      <c r="E17" s="3"/>
      <c r="F17" s="3"/>
      <c r="G17" s="28"/>
      <c r="L17" s="39"/>
      <c r="M17" s="40"/>
      <c r="N17" s="40"/>
      <c r="O17" s="41"/>
    </row>
    <row r="18" spans="2:15" x14ac:dyDescent="0.25">
      <c r="B18" s="27"/>
      <c r="C18" s="3"/>
      <c r="D18" s="3"/>
      <c r="E18" s="3"/>
      <c r="F18" s="3"/>
      <c r="G18" s="28"/>
    </row>
    <row r="19" spans="2:15" x14ac:dyDescent="0.25">
      <c r="B19" s="27"/>
      <c r="C19" s="3"/>
      <c r="D19" s="3"/>
      <c r="E19" s="3"/>
      <c r="F19" s="3"/>
      <c r="G19" s="28"/>
      <c r="I19" s="52" t="s">
        <v>46</v>
      </c>
      <c r="J19" s="52"/>
      <c r="L19" s="42" t="s">
        <v>32</v>
      </c>
      <c r="M19" s="43"/>
      <c r="N19" s="43"/>
      <c r="O19" s="44"/>
    </row>
    <row r="20" spans="2:15" x14ac:dyDescent="0.25">
      <c r="B20" s="27"/>
      <c r="C20" s="3"/>
      <c r="D20" s="3"/>
      <c r="E20" s="3"/>
      <c r="F20" s="3"/>
      <c r="G20" s="28"/>
      <c r="L20" s="30"/>
      <c r="M20" s="31"/>
      <c r="N20" s="31"/>
      <c r="O20" s="32"/>
    </row>
    <row r="21" spans="2:15" x14ac:dyDescent="0.25">
      <c r="B21" s="27"/>
      <c r="C21" s="3"/>
      <c r="D21" s="3"/>
      <c r="E21" s="3"/>
      <c r="F21" s="3"/>
      <c r="G21" s="28"/>
      <c r="L21" s="33" t="s">
        <v>33</v>
      </c>
      <c r="M21" s="34"/>
      <c r="N21" s="34"/>
      <c r="O21" s="35"/>
    </row>
    <row r="22" spans="2:15" x14ac:dyDescent="0.25">
      <c r="B22" s="27"/>
      <c r="C22" s="3"/>
      <c r="D22" s="3"/>
      <c r="E22" s="3"/>
      <c r="F22" s="3"/>
      <c r="G22" s="28"/>
      <c r="L22" s="45" t="str">
        <f>TEXT(N7-O7,"#,###")</f>
        <v>544,555</v>
      </c>
      <c r="M22" s="37"/>
      <c r="N22" s="37"/>
      <c r="O22" s="38"/>
    </row>
    <row r="23" spans="2:15" x14ac:dyDescent="0.25">
      <c r="B23" s="27"/>
      <c r="C23" s="3"/>
      <c r="D23" s="3"/>
      <c r="E23" s="3"/>
      <c r="F23" s="3"/>
      <c r="G23" s="28"/>
      <c r="L23" s="36"/>
      <c r="M23" s="37"/>
      <c r="N23" s="37"/>
      <c r="O23" s="38"/>
    </row>
    <row r="24" spans="2:15" x14ac:dyDescent="0.25">
      <c r="B24" s="27"/>
      <c r="C24" s="3"/>
      <c r="D24" s="3"/>
      <c r="E24" s="3"/>
      <c r="F24" s="3"/>
      <c r="G24" s="28"/>
      <c r="L24" s="33" t="s">
        <v>34</v>
      </c>
      <c r="M24" s="34"/>
      <c r="N24" s="34"/>
      <c r="O24" s="35"/>
    </row>
    <row r="25" spans="2:15" ht="15" customHeight="1" x14ac:dyDescent="0.25">
      <c r="B25" s="27"/>
      <c r="C25" s="3"/>
      <c r="D25" s="3"/>
      <c r="E25" s="3"/>
      <c r="F25" s="3"/>
      <c r="G25" s="28"/>
      <c r="L25" s="39"/>
      <c r="M25" s="40"/>
      <c r="N25" s="40"/>
      <c r="O25" s="41"/>
    </row>
    <row r="26" spans="2:15" x14ac:dyDescent="0.25">
      <c r="B26" s="27"/>
      <c r="C26" s="3"/>
      <c r="D26" s="3"/>
      <c r="E26" s="3"/>
      <c r="F26" s="3"/>
      <c r="G26" s="28"/>
    </row>
    <row r="27" spans="2:15" x14ac:dyDescent="0.25">
      <c r="B27" s="27"/>
      <c r="C27" s="3"/>
      <c r="D27" s="3"/>
      <c r="E27" s="3"/>
      <c r="F27" s="3"/>
      <c r="G27" s="28"/>
      <c r="I27" s="42" t="s">
        <v>39</v>
      </c>
      <c r="J27" s="44"/>
      <c r="L27" s="42" t="s">
        <v>40</v>
      </c>
      <c r="M27" s="44"/>
    </row>
    <row r="28" spans="2:15" x14ac:dyDescent="0.25">
      <c r="B28" s="27"/>
      <c r="C28" s="3"/>
      <c r="D28" s="3"/>
      <c r="E28" s="3"/>
      <c r="F28" s="3"/>
      <c r="G28" s="28"/>
      <c r="I28" s="48" t="s">
        <v>41</v>
      </c>
      <c r="J28" s="49"/>
      <c r="L28" s="48" t="s">
        <v>42</v>
      </c>
      <c r="M28" s="49"/>
    </row>
    <row r="29" spans="2:15" x14ac:dyDescent="0.25">
      <c r="B29" s="27"/>
      <c r="C29" s="3"/>
      <c r="D29" s="3"/>
      <c r="E29" s="3"/>
      <c r="F29" s="3"/>
      <c r="G29" s="28"/>
      <c r="I29" s="50"/>
      <c r="J29" s="51"/>
      <c r="L29" s="50"/>
      <c r="M29" s="51"/>
    </row>
    <row r="30" spans="2:15" x14ac:dyDescent="0.25">
      <c r="B30" s="29"/>
      <c r="C30" s="29"/>
      <c r="D30" s="29"/>
      <c r="E30" s="29"/>
      <c r="F30" s="29"/>
      <c r="G30" s="29"/>
    </row>
    <row r="31" spans="2:15" hidden="1" x14ac:dyDescent="0.25"/>
  </sheetData>
  <mergeCells count="18">
    <mergeCell ref="I19:J19"/>
    <mergeCell ref="L22:O23"/>
    <mergeCell ref="L24:O24"/>
    <mergeCell ref="I27:J27"/>
    <mergeCell ref="L27:M27"/>
    <mergeCell ref="I28:J29"/>
    <mergeCell ref="L28:M29"/>
    <mergeCell ref="L13:O13"/>
    <mergeCell ref="L14:O15"/>
    <mergeCell ref="L16:O16"/>
    <mergeCell ref="L19:O19"/>
    <mergeCell ref="L21:O21"/>
    <mergeCell ref="B5:E5"/>
    <mergeCell ref="G5:J5"/>
    <mergeCell ref="L5:O5"/>
    <mergeCell ref="A2:P3"/>
    <mergeCell ref="B11:G11"/>
    <mergeCell ref="L11:O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C14" sqref="C14"/>
    </sheetView>
  </sheetViews>
  <sheetFormatPr defaultRowHeight="15" x14ac:dyDescent="0.25"/>
  <cols>
    <col min="2" max="2" width="23.7109375" bestFit="1" customWidth="1"/>
  </cols>
  <sheetData>
    <row r="2" spans="2:3" x14ac:dyDescent="0.25">
      <c r="B2" t="s">
        <v>25</v>
      </c>
      <c r="C2" s="23">
        <v>3500000</v>
      </c>
    </row>
    <row r="3" spans="2:3" x14ac:dyDescent="0.25">
      <c r="B3" t="s">
        <v>26</v>
      </c>
      <c r="C3" s="23">
        <v>450650</v>
      </c>
    </row>
    <row r="4" spans="2:3" x14ac:dyDescent="0.25">
      <c r="B4" t="s">
        <v>27</v>
      </c>
      <c r="C4" s="23">
        <v>201234</v>
      </c>
    </row>
    <row r="5" spans="2:3" x14ac:dyDescent="0.25">
      <c r="B5" t="s">
        <v>28</v>
      </c>
      <c r="C5" s="23">
        <f>C4-546</f>
        <v>200688</v>
      </c>
    </row>
    <row r="6" spans="2:3" x14ac:dyDescent="0.25">
      <c r="B6" t="s">
        <v>29</v>
      </c>
      <c r="C6" s="23">
        <v>55000</v>
      </c>
    </row>
    <row r="8" spans="2:3" x14ac:dyDescent="0.25">
      <c r="B8" t="s">
        <v>35</v>
      </c>
      <c r="C8" s="23">
        <v>23</v>
      </c>
    </row>
    <row r="9" spans="2:3" x14ac:dyDescent="0.25">
      <c r="B9" t="s">
        <v>36</v>
      </c>
      <c r="C9" s="23">
        <v>55</v>
      </c>
    </row>
    <row r="10" spans="2:3" x14ac:dyDescent="0.25">
      <c r="B10" t="s">
        <v>37</v>
      </c>
      <c r="C10" s="23">
        <v>44</v>
      </c>
    </row>
    <row r="12" spans="2:3" x14ac:dyDescent="0.25">
      <c r="B12" t="s">
        <v>43</v>
      </c>
      <c r="C12" s="23">
        <v>54</v>
      </c>
    </row>
    <row r="13" spans="2:3" x14ac:dyDescent="0.25">
      <c r="B13" t="s">
        <v>44</v>
      </c>
      <c r="C13" s="23">
        <v>32</v>
      </c>
    </row>
    <row r="14" spans="2:3" x14ac:dyDescent="0.25">
      <c r="B14" t="s">
        <v>45</v>
      </c>
      <c r="C14" s="23">
        <v>76</v>
      </c>
    </row>
    <row r="15" spans="2:3" x14ac:dyDescent="0.25">
      <c r="C15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2013-01-09T19:03:23Z</dcterms:created>
  <dcterms:modified xsi:type="dcterms:W3CDTF">2013-01-09T20:26:27Z</dcterms:modified>
</cp:coreProperties>
</file>